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paroot/Library/CloudStorage/Dropbox/KVOT/Hemsida/projects/rdc/resources/js/"/>
    </mc:Choice>
  </mc:AlternateContent>
  <xr:revisionPtr revIDLastSave="0" documentId="13_ncr:1_{6FB67056-5F8D-EC47-9CC8-35D8E161EEAB}" xr6:coauthVersionLast="47" xr6:coauthVersionMax="47" xr10:uidLastSave="{00000000-0000-0000-0000-000000000000}"/>
  <bookViews>
    <workbookView xWindow="-30440" yWindow="-40260" windowWidth="64740" windowHeight="38440" activeTab="3" xr2:uid="{7E803DE4-1807-4BAA-9D1D-A4EF534CBD39}"/>
  </bookViews>
  <sheets>
    <sheet name="Isotopes" sheetId="1" r:id="rId1"/>
    <sheet name="Elements" sheetId="3" r:id="rId2"/>
    <sheet name="Sheet1" sheetId="7" r:id="rId3"/>
    <sheet name="Sheet4" sheetId="10" r:id="rId4"/>
    <sheet name="Sheet2" sheetId="8" r:id="rId5"/>
    <sheet name="Sheet3" sheetId="9" r:id="rId6"/>
    <sheet name="ICRP-07" sheetId="2" r:id="rId7"/>
    <sheet name="ICRP-72" sheetId="4" r:id="rId8"/>
    <sheet name="FGR-15" sheetId="6" r:id="rId9"/>
  </sheets>
  <definedNames>
    <definedName name="_xlnm._FilterDatabase" localSheetId="4" hidden="1">Sheet2!$A$1:$E$1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AB1478" i="1"/>
  <c r="AB1479" i="1"/>
  <c r="AB1480" i="1"/>
  <c r="AB1481" i="1"/>
  <c r="AB1482" i="1"/>
  <c r="AB1483" i="1"/>
  <c r="AB1484" i="1"/>
  <c r="AB1485" i="1"/>
  <c r="AB1486" i="1"/>
  <c r="AB1487" i="1"/>
  <c r="AB1488" i="1"/>
  <c r="AB1489" i="1"/>
  <c r="AB1490" i="1"/>
  <c r="AB1491" i="1"/>
  <c r="AB1492" i="1"/>
  <c r="AB1493" i="1"/>
  <c r="AB1494" i="1"/>
  <c r="AB1495" i="1"/>
  <c r="AB1496" i="1"/>
  <c r="AB1497" i="1"/>
  <c r="AB1498" i="1"/>
  <c r="AB1499" i="1"/>
  <c r="AB1500" i="1"/>
  <c r="AB1501" i="1"/>
  <c r="AB1502" i="1"/>
  <c r="AB1503" i="1"/>
  <c r="AB1504" i="1"/>
  <c r="AB1505" i="1"/>
  <c r="AB1506" i="1"/>
  <c r="AB1507" i="1"/>
  <c r="AB1508" i="1"/>
  <c r="AB1509" i="1"/>
  <c r="AB1510" i="1"/>
  <c r="AB1511" i="1"/>
  <c r="AB1512" i="1"/>
  <c r="AB1513" i="1"/>
  <c r="AB2"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Z2"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49" i="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132" i="1"/>
  <c r="Y132" i="1"/>
  <c r="Z132" i="1"/>
  <c r="X133" i="1"/>
  <c r="Y133" i="1"/>
  <c r="Z133" i="1"/>
  <c r="X134" i="1"/>
  <c r="Y134" i="1"/>
  <c r="Z134" i="1"/>
  <c r="X135" i="1"/>
  <c r="Y135" i="1"/>
  <c r="Z135" i="1"/>
  <c r="X136" i="1"/>
  <c r="Y136" i="1"/>
  <c r="Z136" i="1"/>
  <c r="X137" i="1"/>
  <c r="Y137" i="1"/>
  <c r="Z137" i="1"/>
  <c r="X138" i="1"/>
  <c r="Y138" i="1"/>
  <c r="Z138" i="1"/>
  <c r="X139" i="1"/>
  <c r="Y139" i="1"/>
  <c r="Z139" i="1"/>
  <c r="X140" i="1"/>
  <c r="Y140" i="1"/>
  <c r="Z140" i="1"/>
  <c r="X141" i="1"/>
  <c r="Y141" i="1"/>
  <c r="Z141" i="1"/>
  <c r="X142" i="1"/>
  <c r="Y142" i="1"/>
  <c r="Z142" i="1"/>
  <c r="X143" i="1"/>
  <c r="Y143" i="1"/>
  <c r="Z143" i="1"/>
  <c r="X144" i="1"/>
  <c r="Y144" i="1"/>
  <c r="Z144" i="1"/>
  <c r="X145" i="1"/>
  <c r="Y145" i="1"/>
  <c r="Z145" i="1"/>
  <c r="X146" i="1"/>
  <c r="Y146" i="1"/>
  <c r="Z146" i="1"/>
  <c r="X147" i="1"/>
  <c r="Y147" i="1"/>
  <c r="Z147" i="1"/>
  <c r="X148" i="1"/>
  <c r="Y148" i="1"/>
  <c r="Z148" i="1"/>
  <c r="X149" i="1"/>
  <c r="Y149" i="1"/>
  <c r="Z149" i="1"/>
  <c r="X150" i="1"/>
  <c r="Y150" i="1"/>
  <c r="Z150" i="1"/>
  <c r="X151" i="1"/>
  <c r="Y151" i="1"/>
  <c r="Z151" i="1"/>
  <c r="X152" i="1"/>
  <c r="Y152" i="1"/>
  <c r="Z152" i="1"/>
  <c r="X153" i="1"/>
  <c r="Y153" i="1"/>
  <c r="Z153" i="1"/>
  <c r="X154" i="1"/>
  <c r="Y154" i="1"/>
  <c r="Z154" i="1"/>
  <c r="X155" i="1"/>
  <c r="Y155" i="1"/>
  <c r="Z155" i="1"/>
  <c r="X156" i="1"/>
  <c r="Y156" i="1"/>
  <c r="Z156" i="1"/>
  <c r="X157" i="1"/>
  <c r="Y157" i="1"/>
  <c r="Z157" i="1"/>
  <c r="X158" i="1"/>
  <c r="Y158" i="1"/>
  <c r="Z158" i="1"/>
  <c r="X159" i="1"/>
  <c r="Y159" i="1"/>
  <c r="Z159" i="1"/>
  <c r="X160" i="1"/>
  <c r="Y160" i="1"/>
  <c r="Z160" i="1"/>
  <c r="X161" i="1"/>
  <c r="Y161" i="1"/>
  <c r="Z161" i="1"/>
  <c r="X162" i="1"/>
  <c r="Y162" i="1"/>
  <c r="Z162" i="1"/>
  <c r="X163" i="1"/>
  <c r="Y163" i="1"/>
  <c r="Z163" i="1"/>
  <c r="X164" i="1"/>
  <c r="Y164" i="1"/>
  <c r="Z164" i="1"/>
  <c r="X165" i="1"/>
  <c r="Y165" i="1"/>
  <c r="Z165" i="1"/>
  <c r="X166" i="1"/>
  <c r="Y166" i="1"/>
  <c r="Z166" i="1"/>
  <c r="X167" i="1"/>
  <c r="Y167" i="1"/>
  <c r="Z167" i="1"/>
  <c r="X168" i="1"/>
  <c r="Y168" i="1"/>
  <c r="Z168" i="1"/>
  <c r="X169" i="1"/>
  <c r="Y169" i="1"/>
  <c r="Z169" i="1"/>
  <c r="X170" i="1"/>
  <c r="Y170" i="1"/>
  <c r="Z170" i="1"/>
  <c r="X171" i="1"/>
  <c r="Y171" i="1"/>
  <c r="Z171" i="1"/>
  <c r="X172" i="1"/>
  <c r="Y172" i="1"/>
  <c r="Z172" i="1"/>
  <c r="X173" i="1"/>
  <c r="Y173" i="1"/>
  <c r="Z173" i="1"/>
  <c r="X174" i="1"/>
  <c r="Y174" i="1"/>
  <c r="Z174" i="1"/>
  <c r="X175" i="1"/>
  <c r="Y175" i="1"/>
  <c r="Z175" i="1"/>
  <c r="X176" i="1"/>
  <c r="Y176" i="1"/>
  <c r="Z176" i="1"/>
  <c r="X177" i="1"/>
  <c r="Y177" i="1"/>
  <c r="Z177" i="1"/>
  <c r="X178" i="1"/>
  <c r="Y178" i="1"/>
  <c r="Z178" i="1"/>
  <c r="X179" i="1"/>
  <c r="Y179" i="1"/>
  <c r="Z179" i="1"/>
  <c r="X180" i="1"/>
  <c r="Y180" i="1"/>
  <c r="Z180" i="1"/>
  <c r="X181" i="1"/>
  <c r="Y181" i="1"/>
  <c r="Z181" i="1"/>
  <c r="X182" i="1"/>
  <c r="Y182" i="1"/>
  <c r="Z182" i="1"/>
  <c r="X183" i="1"/>
  <c r="Y183" i="1"/>
  <c r="Z183" i="1"/>
  <c r="X184" i="1"/>
  <c r="Y184" i="1"/>
  <c r="Z184" i="1"/>
  <c r="X185" i="1"/>
  <c r="Y185" i="1"/>
  <c r="Z185" i="1"/>
  <c r="X186" i="1"/>
  <c r="Y186" i="1"/>
  <c r="Z186" i="1"/>
  <c r="X187" i="1"/>
  <c r="Y187" i="1"/>
  <c r="Z187" i="1"/>
  <c r="X188" i="1"/>
  <c r="Y188" i="1"/>
  <c r="Z188" i="1"/>
  <c r="X189" i="1"/>
  <c r="Y189" i="1"/>
  <c r="Z189" i="1"/>
  <c r="X190" i="1"/>
  <c r="Y190" i="1"/>
  <c r="Z190" i="1"/>
  <c r="X191" i="1"/>
  <c r="Y191" i="1"/>
  <c r="Z191" i="1"/>
  <c r="X192" i="1"/>
  <c r="Y192" i="1"/>
  <c r="Z192" i="1"/>
  <c r="X193" i="1"/>
  <c r="Y193" i="1"/>
  <c r="Z193" i="1"/>
  <c r="X194" i="1"/>
  <c r="Y194" i="1"/>
  <c r="Z194" i="1"/>
  <c r="X195" i="1"/>
  <c r="Y195" i="1"/>
  <c r="Z195" i="1"/>
  <c r="X196" i="1"/>
  <c r="Y196" i="1"/>
  <c r="Z196" i="1"/>
  <c r="X197" i="1"/>
  <c r="Y197" i="1"/>
  <c r="Z197" i="1"/>
  <c r="X198" i="1"/>
  <c r="Y198" i="1"/>
  <c r="Z198" i="1"/>
  <c r="X199" i="1"/>
  <c r="Y199" i="1"/>
  <c r="Z199" i="1"/>
  <c r="X200" i="1"/>
  <c r="Y200" i="1"/>
  <c r="Z200" i="1"/>
  <c r="X201" i="1"/>
  <c r="Y201" i="1"/>
  <c r="Z201" i="1"/>
  <c r="X202" i="1"/>
  <c r="Y202" i="1"/>
  <c r="Z202" i="1"/>
  <c r="X203" i="1"/>
  <c r="Y203" i="1"/>
  <c r="Z203" i="1"/>
  <c r="X204" i="1"/>
  <c r="Y204" i="1"/>
  <c r="Z204" i="1"/>
  <c r="X205" i="1"/>
  <c r="Y205" i="1"/>
  <c r="Z205" i="1"/>
  <c r="X206" i="1"/>
  <c r="Y206" i="1"/>
  <c r="Z206" i="1"/>
  <c r="X207" i="1"/>
  <c r="Y207" i="1"/>
  <c r="Z207" i="1"/>
  <c r="X208" i="1"/>
  <c r="Y208" i="1"/>
  <c r="Z208" i="1"/>
  <c r="X209" i="1"/>
  <c r="Y209" i="1"/>
  <c r="Z209" i="1"/>
  <c r="X210" i="1"/>
  <c r="Y210" i="1"/>
  <c r="Z210" i="1"/>
  <c r="X211" i="1"/>
  <c r="Y211" i="1"/>
  <c r="Z211" i="1"/>
  <c r="X212" i="1"/>
  <c r="Y212" i="1"/>
  <c r="Z212" i="1"/>
  <c r="X213" i="1"/>
  <c r="Y213" i="1"/>
  <c r="Z213" i="1"/>
  <c r="X214" i="1"/>
  <c r="Y214" i="1"/>
  <c r="Z214" i="1"/>
  <c r="X215" i="1"/>
  <c r="Y215" i="1"/>
  <c r="Z215" i="1"/>
  <c r="X216" i="1"/>
  <c r="Y216" i="1"/>
  <c r="Z216" i="1"/>
  <c r="X217" i="1"/>
  <c r="Y217" i="1"/>
  <c r="Z217" i="1"/>
  <c r="X218" i="1"/>
  <c r="Y218" i="1"/>
  <c r="Z218" i="1"/>
  <c r="X219" i="1"/>
  <c r="Y219" i="1"/>
  <c r="Z219" i="1"/>
  <c r="X220" i="1"/>
  <c r="Y220" i="1"/>
  <c r="Z220" i="1"/>
  <c r="X221" i="1"/>
  <c r="Y221" i="1"/>
  <c r="Z221" i="1"/>
  <c r="X222" i="1"/>
  <c r="Y222" i="1"/>
  <c r="Z222" i="1"/>
  <c r="X223" i="1"/>
  <c r="Y223" i="1"/>
  <c r="Z223" i="1"/>
  <c r="X224" i="1"/>
  <c r="Y224" i="1"/>
  <c r="Z224" i="1"/>
  <c r="X225" i="1"/>
  <c r="Y225" i="1"/>
  <c r="Z225" i="1"/>
  <c r="X226" i="1"/>
  <c r="Y226" i="1"/>
  <c r="Z226" i="1"/>
  <c r="X227" i="1"/>
  <c r="Y227" i="1"/>
  <c r="Z227" i="1"/>
  <c r="X228" i="1"/>
  <c r="Y228" i="1"/>
  <c r="Z228" i="1"/>
  <c r="X229" i="1"/>
  <c r="Y229" i="1"/>
  <c r="Z229" i="1"/>
  <c r="X230" i="1"/>
  <c r="Y230" i="1"/>
  <c r="Z230" i="1"/>
  <c r="X231" i="1"/>
  <c r="Y231" i="1"/>
  <c r="Z231" i="1"/>
  <c r="X232" i="1"/>
  <c r="Y232" i="1"/>
  <c r="Z232" i="1"/>
  <c r="X233" i="1"/>
  <c r="Y233" i="1"/>
  <c r="Z233" i="1"/>
  <c r="X234" i="1"/>
  <c r="Y234" i="1"/>
  <c r="Z234" i="1"/>
  <c r="X235" i="1"/>
  <c r="Y235" i="1"/>
  <c r="Z235" i="1"/>
  <c r="X236" i="1"/>
  <c r="Y236" i="1"/>
  <c r="Z236" i="1"/>
  <c r="X237" i="1"/>
  <c r="Y237" i="1"/>
  <c r="Z237" i="1"/>
  <c r="X238" i="1"/>
  <c r="Y238" i="1"/>
  <c r="Z238" i="1"/>
  <c r="X239" i="1"/>
  <c r="Y239" i="1"/>
  <c r="Z239" i="1"/>
  <c r="X240" i="1"/>
  <c r="Y240" i="1"/>
  <c r="Z240" i="1"/>
  <c r="X241" i="1"/>
  <c r="Y241" i="1"/>
  <c r="Z241" i="1"/>
  <c r="X242" i="1"/>
  <c r="Y242" i="1"/>
  <c r="Z242" i="1"/>
  <c r="X243" i="1"/>
  <c r="Y243" i="1"/>
  <c r="Z243" i="1"/>
  <c r="X244" i="1"/>
  <c r="Y244" i="1"/>
  <c r="Z244" i="1"/>
  <c r="X245" i="1"/>
  <c r="Y245" i="1"/>
  <c r="Z245" i="1"/>
  <c r="X246" i="1"/>
  <c r="Y246" i="1"/>
  <c r="Z246" i="1"/>
  <c r="X247" i="1"/>
  <c r="Y247" i="1"/>
  <c r="Z247" i="1"/>
  <c r="X248" i="1"/>
  <c r="Y248" i="1"/>
  <c r="Z248" i="1"/>
  <c r="X249" i="1"/>
  <c r="Y249" i="1"/>
  <c r="Z249" i="1"/>
  <c r="X250" i="1"/>
  <c r="Y250" i="1"/>
  <c r="Z250" i="1"/>
  <c r="X251" i="1"/>
  <c r="Y251" i="1"/>
  <c r="Z251" i="1"/>
  <c r="X252" i="1"/>
  <c r="Y252" i="1"/>
  <c r="Z252" i="1"/>
  <c r="X253" i="1"/>
  <c r="Y253" i="1"/>
  <c r="Z253" i="1"/>
  <c r="X254" i="1"/>
  <c r="Y254" i="1"/>
  <c r="Z254" i="1"/>
  <c r="X255" i="1"/>
  <c r="Y255" i="1"/>
  <c r="Z255" i="1"/>
  <c r="X256" i="1"/>
  <c r="Y256" i="1"/>
  <c r="Z256" i="1"/>
  <c r="X257" i="1"/>
  <c r="Y257" i="1"/>
  <c r="Z257" i="1"/>
  <c r="X258" i="1"/>
  <c r="Y258" i="1"/>
  <c r="Z258" i="1"/>
  <c r="X259" i="1"/>
  <c r="Y259" i="1"/>
  <c r="Z259" i="1"/>
  <c r="X260" i="1"/>
  <c r="Y260" i="1"/>
  <c r="Z260" i="1"/>
  <c r="X261" i="1"/>
  <c r="Y261" i="1"/>
  <c r="Z261" i="1"/>
  <c r="X262" i="1"/>
  <c r="Y262" i="1"/>
  <c r="Z262" i="1"/>
  <c r="X263" i="1"/>
  <c r="Y263" i="1"/>
  <c r="Z263" i="1"/>
  <c r="X264" i="1"/>
  <c r="Y264" i="1"/>
  <c r="Z264" i="1"/>
  <c r="X265" i="1"/>
  <c r="Y265" i="1"/>
  <c r="Z265" i="1"/>
  <c r="X266" i="1"/>
  <c r="Y266" i="1"/>
  <c r="Z266" i="1"/>
  <c r="X267" i="1"/>
  <c r="Y267" i="1"/>
  <c r="Z267" i="1"/>
  <c r="X268" i="1"/>
  <c r="Y268" i="1"/>
  <c r="Z268" i="1"/>
  <c r="X269" i="1"/>
  <c r="Y269" i="1"/>
  <c r="Z269" i="1"/>
  <c r="X270" i="1"/>
  <c r="Y270" i="1"/>
  <c r="Z270" i="1"/>
  <c r="X271" i="1"/>
  <c r="Y271" i="1"/>
  <c r="Z271" i="1"/>
  <c r="X272" i="1"/>
  <c r="Y272" i="1"/>
  <c r="Z272" i="1"/>
  <c r="X273" i="1"/>
  <c r="Y273" i="1"/>
  <c r="Z273" i="1"/>
  <c r="X274" i="1"/>
  <c r="Y274" i="1"/>
  <c r="Z274" i="1"/>
  <c r="X275" i="1"/>
  <c r="Y275" i="1"/>
  <c r="Z275" i="1"/>
  <c r="X276" i="1"/>
  <c r="Y276" i="1"/>
  <c r="Z276" i="1"/>
  <c r="X277" i="1"/>
  <c r="Y277" i="1"/>
  <c r="Z277" i="1"/>
  <c r="X278" i="1"/>
  <c r="Y278" i="1"/>
  <c r="Z278" i="1"/>
  <c r="X279" i="1"/>
  <c r="Y279" i="1"/>
  <c r="Z279" i="1"/>
  <c r="X280" i="1"/>
  <c r="Y280" i="1"/>
  <c r="Z280" i="1"/>
  <c r="X281" i="1"/>
  <c r="Y281" i="1"/>
  <c r="Z281" i="1"/>
  <c r="X282" i="1"/>
  <c r="Y282" i="1"/>
  <c r="Z282" i="1"/>
  <c r="X283" i="1"/>
  <c r="Y283" i="1"/>
  <c r="Z283" i="1"/>
  <c r="X284" i="1"/>
  <c r="Y284" i="1"/>
  <c r="Z284" i="1"/>
  <c r="X285" i="1"/>
  <c r="Y285" i="1"/>
  <c r="Z285" i="1"/>
  <c r="X286" i="1"/>
  <c r="Y286" i="1"/>
  <c r="Z286" i="1"/>
  <c r="X287" i="1"/>
  <c r="Y287" i="1"/>
  <c r="Z287" i="1"/>
  <c r="X288" i="1"/>
  <c r="Y288" i="1"/>
  <c r="Z288" i="1"/>
  <c r="X289" i="1"/>
  <c r="Y289" i="1"/>
  <c r="Z289" i="1"/>
  <c r="X290" i="1"/>
  <c r="Y290" i="1"/>
  <c r="Z290" i="1"/>
  <c r="X291" i="1"/>
  <c r="Y291" i="1"/>
  <c r="Z291" i="1"/>
  <c r="X292" i="1"/>
  <c r="Y292" i="1"/>
  <c r="Z292" i="1"/>
  <c r="X293" i="1"/>
  <c r="Y293" i="1"/>
  <c r="Z293" i="1"/>
  <c r="X294" i="1"/>
  <c r="Y294" i="1"/>
  <c r="Z294" i="1"/>
  <c r="X295" i="1"/>
  <c r="Y295" i="1"/>
  <c r="Z295" i="1"/>
  <c r="X296" i="1"/>
  <c r="Y296" i="1"/>
  <c r="Z296" i="1"/>
  <c r="X297" i="1"/>
  <c r="Y297" i="1"/>
  <c r="Z297" i="1"/>
  <c r="X298" i="1"/>
  <c r="Y298" i="1"/>
  <c r="Z298" i="1"/>
  <c r="X299" i="1"/>
  <c r="Y299" i="1"/>
  <c r="Z299" i="1"/>
  <c r="X300" i="1"/>
  <c r="Y300" i="1"/>
  <c r="Z300" i="1"/>
  <c r="X301" i="1"/>
  <c r="Y301" i="1"/>
  <c r="Z301" i="1"/>
  <c r="X302" i="1"/>
  <c r="Y302" i="1"/>
  <c r="Z302" i="1"/>
  <c r="X303" i="1"/>
  <c r="Y303" i="1"/>
  <c r="Z303" i="1"/>
  <c r="X304" i="1"/>
  <c r="Y304" i="1"/>
  <c r="Z304" i="1"/>
  <c r="X305" i="1"/>
  <c r="Y305" i="1"/>
  <c r="Z305" i="1"/>
  <c r="X306" i="1"/>
  <c r="Y306" i="1"/>
  <c r="Z306" i="1"/>
  <c r="X307" i="1"/>
  <c r="Y307" i="1"/>
  <c r="Z307" i="1"/>
  <c r="X308" i="1"/>
  <c r="Y308" i="1"/>
  <c r="Z308" i="1"/>
  <c r="X309" i="1"/>
  <c r="Y309" i="1"/>
  <c r="Z309" i="1"/>
  <c r="X310" i="1"/>
  <c r="Y310" i="1"/>
  <c r="Z310" i="1"/>
  <c r="X311" i="1"/>
  <c r="Y311" i="1"/>
  <c r="Z311" i="1"/>
  <c r="X312" i="1"/>
  <c r="Y312" i="1"/>
  <c r="Z312" i="1"/>
  <c r="X313" i="1"/>
  <c r="Y313" i="1"/>
  <c r="Z313" i="1"/>
  <c r="X314" i="1"/>
  <c r="Y314" i="1"/>
  <c r="Z314" i="1"/>
  <c r="X315" i="1"/>
  <c r="Y315" i="1"/>
  <c r="Z315" i="1"/>
  <c r="X316" i="1"/>
  <c r="Y316" i="1"/>
  <c r="Z316" i="1"/>
  <c r="X317" i="1"/>
  <c r="Y317" i="1"/>
  <c r="Z317" i="1"/>
  <c r="X318" i="1"/>
  <c r="Y318" i="1"/>
  <c r="Z318" i="1"/>
  <c r="X319" i="1"/>
  <c r="Y319" i="1"/>
  <c r="Z319" i="1"/>
  <c r="X320" i="1"/>
  <c r="Y320" i="1"/>
  <c r="Z320" i="1"/>
  <c r="X321" i="1"/>
  <c r="Y321" i="1"/>
  <c r="Z321" i="1"/>
  <c r="X322" i="1"/>
  <c r="Y322" i="1"/>
  <c r="Z322" i="1"/>
  <c r="X323" i="1"/>
  <c r="Y323" i="1"/>
  <c r="Z323" i="1"/>
  <c r="X324" i="1"/>
  <c r="Y324" i="1"/>
  <c r="Z324" i="1"/>
  <c r="X325" i="1"/>
  <c r="Y325" i="1"/>
  <c r="Z325" i="1"/>
  <c r="X326" i="1"/>
  <c r="Y326" i="1"/>
  <c r="Z326" i="1"/>
  <c r="X327" i="1"/>
  <c r="Y327" i="1"/>
  <c r="Z327" i="1"/>
  <c r="X328" i="1"/>
  <c r="Y328" i="1"/>
  <c r="Z328" i="1"/>
  <c r="X329" i="1"/>
  <c r="Y329" i="1"/>
  <c r="Z329" i="1"/>
  <c r="X330" i="1"/>
  <c r="Y330" i="1"/>
  <c r="Z330" i="1"/>
  <c r="X331" i="1"/>
  <c r="Y331" i="1"/>
  <c r="Z331" i="1"/>
  <c r="X332" i="1"/>
  <c r="Y332" i="1"/>
  <c r="Z332" i="1"/>
  <c r="X333" i="1"/>
  <c r="Y333" i="1"/>
  <c r="Z333" i="1"/>
  <c r="X334" i="1"/>
  <c r="Y334" i="1"/>
  <c r="Z334" i="1"/>
  <c r="X335" i="1"/>
  <c r="Y335" i="1"/>
  <c r="Z335" i="1"/>
  <c r="X336" i="1"/>
  <c r="Y336" i="1"/>
  <c r="Z336" i="1"/>
  <c r="X337" i="1"/>
  <c r="Y337" i="1"/>
  <c r="Z337" i="1"/>
  <c r="X338" i="1"/>
  <c r="Y338" i="1"/>
  <c r="Z338" i="1"/>
  <c r="X339" i="1"/>
  <c r="Y339" i="1"/>
  <c r="Z339" i="1"/>
  <c r="X340" i="1"/>
  <c r="Y340" i="1"/>
  <c r="Z340" i="1"/>
  <c r="X341" i="1"/>
  <c r="Y341" i="1"/>
  <c r="Z341" i="1"/>
  <c r="X342" i="1"/>
  <c r="Y342" i="1"/>
  <c r="Z342" i="1"/>
  <c r="X343" i="1"/>
  <c r="Y343" i="1"/>
  <c r="Z343" i="1"/>
  <c r="X344" i="1"/>
  <c r="Y344" i="1"/>
  <c r="Z344" i="1"/>
  <c r="X345" i="1"/>
  <c r="Y345" i="1"/>
  <c r="Z345" i="1"/>
  <c r="X346" i="1"/>
  <c r="Y346" i="1"/>
  <c r="Z346" i="1"/>
  <c r="X347" i="1"/>
  <c r="Y347" i="1"/>
  <c r="Z347" i="1"/>
  <c r="X348" i="1"/>
  <c r="Y348" i="1"/>
  <c r="Z348" i="1"/>
  <c r="X349" i="1"/>
  <c r="Y349" i="1"/>
  <c r="Z349" i="1"/>
  <c r="X350" i="1"/>
  <c r="Y350" i="1"/>
  <c r="Z350" i="1"/>
  <c r="X351" i="1"/>
  <c r="Y351" i="1"/>
  <c r="Z351" i="1"/>
  <c r="X352" i="1"/>
  <c r="Y352" i="1"/>
  <c r="Z352" i="1"/>
  <c r="X353" i="1"/>
  <c r="Y353" i="1"/>
  <c r="Z353" i="1"/>
  <c r="X354" i="1"/>
  <c r="Y354" i="1"/>
  <c r="Z354" i="1"/>
  <c r="X355" i="1"/>
  <c r="Y355" i="1"/>
  <c r="Z355" i="1"/>
  <c r="X356" i="1"/>
  <c r="Y356" i="1"/>
  <c r="Z356" i="1"/>
  <c r="X357" i="1"/>
  <c r="Y357" i="1"/>
  <c r="Z357" i="1"/>
  <c r="X358" i="1"/>
  <c r="Y358" i="1"/>
  <c r="Z358" i="1"/>
  <c r="X359" i="1"/>
  <c r="Y359" i="1"/>
  <c r="Z359" i="1"/>
  <c r="X360" i="1"/>
  <c r="Y360" i="1"/>
  <c r="Z360" i="1"/>
  <c r="X361" i="1"/>
  <c r="Y361" i="1"/>
  <c r="Z361" i="1"/>
  <c r="X362" i="1"/>
  <c r="Y362" i="1"/>
  <c r="Z362" i="1"/>
  <c r="X363" i="1"/>
  <c r="Y363" i="1"/>
  <c r="Z363" i="1"/>
  <c r="X364" i="1"/>
  <c r="Y364" i="1"/>
  <c r="Z364" i="1"/>
  <c r="X365" i="1"/>
  <c r="Y365" i="1"/>
  <c r="Z365" i="1"/>
  <c r="X366" i="1"/>
  <c r="Y366" i="1"/>
  <c r="Z366" i="1"/>
  <c r="X367" i="1"/>
  <c r="Y367" i="1"/>
  <c r="Z367" i="1"/>
  <c r="X368" i="1"/>
  <c r="Y368" i="1"/>
  <c r="Z368" i="1"/>
  <c r="X369" i="1"/>
  <c r="Y369" i="1"/>
  <c r="Z369" i="1"/>
  <c r="X370" i="1"/>
  <c r="Y370" i="1"/>
  <c r="Z370" i="1"/>
  <c r="X371" i="1"/>
  <c r="Y371" i="1"/>
  <c r="Z371" i="1"/>
  <c r="X372" i="1"/>
  <c r="Y372" i="1"/>
  <c r="Z372" i="1"/>
  <c r="X373" i="1"/>
  <c r="Y373" i="1"/>
  <c r="Z373" i="1"/>
  <c r="X374" i="1"/>
  <c r="Y374" i="1"/>
  <c r="Z374" i="1"/>
  <c r="X375" i="1"/>
  <c r="Y375" i="1"/>
  <c r="Z375" i="1"/>
  <c r="X376" i="1"/>
  <c r="Y376" i="1"/>
  <c r="Z376" i="1"/>
  <c r="X377" i="1"/>
  <c r="Y377" i="1"/>
  <c r="Z377" i="1"/>
  <c r="X378" i="1"/>
  <c r="Y378" i="1"/>
  <c r="Z378" i="1"/>
  <c r="X379" i="1"/>
  <c r="Y379" i="1"/>
  <c r="Z379" i="1"/>
  <c r="X380" i="1"/>
  <c r="Y380" i="1"/>
  <c r="Z380" i="1"/>
  <c r="X381" i="1"/>
  <c r="Y381" i="1"/>
  <c r="Z381" i="1"/>
  <c r="X382" i="1"/>
  <c r="Y382" i="1"/>
  <c r="Z382" i="1"/>
  <c r="X383" i="1"/>
  <c r="Y383" i="1"/>
  <c r="Z383" i="1"/>
  <c r="X384" i="1"/>
  <c r="Y384" i="1"/>
  <c r="Z384" i="1"/>
  <c r="X385" i="1"/>
  <c r="Y385" i="1"/>
  <c r="Z385" i="1"/>
  <c r="X386" i="1"/>
  <c r="Y386" i="1"/>
  <c r="Z386" i="1"/>
  <c r="X387" i="1"/>
  <c r="Y387" i="1"/>
  <c r="Z387" i="1"/>
  <c r="X388" i="1"/>
  <c r="Y388" i="1"/>
  <c r="Z388" i="1"/>
  <c r="X389" i="1"/>
  <c r="Y389" i="1"/>
  <c r="Z389" i="1"/>
  <c r="X390" i="1"/>
  <c r="Y390" i="1"/>
  <c r="Z390" i="1"/>
  <c r="X391" i="1"/>
  <c r="Y391" i="1"/>
  <c r="Z391" i="1"/>
  <c r="X392" i="1"/>
  <c r="Y392" i="1"/>
  <c r="Z392" i="1"/>
  <c r="X393" i="1"/>
  <c r="Y393" i="1"/>
  <c r="Z393" i="1"/>
  <c r="X394" i="1"/>
  <c r="Y394" i="1"/>
  <c r="Z394" i="1"/>
  <c r="X395" i="1"/>
  <c r="Y395" i="1"/>
  <c r="Z395" i="1"/>
  <c r="X396" i="1"/>
  <c r="Y396" i="1"/>
  <c r="Z396" i="1"/>
  <c r="X397" i="1"/>
  <c r="Y397" i="1"/>
  <c r="Z397" i="1"/>
  <c r="X398" i="1"/>
  <c r="Y398" i="1"/>
  <c r="Z398" i="1"/>
  <c r="X399" i="1"/>
  <c r="Y399" i="1"/>
  <c r="Z399" i="1"/>
  <c r="X400" i="1"/>
  <c r="Y400" i="1"/>
  <c r="Z400" i="1"/>
  <c r="X401" i="1"/>
  <c r="Y401" i="1"/>
  <c r="Z401" i="1"/>
  <c r="X402" i="1"/>
  <c r="Y402" i="1"/>
  <c r="Z402" i="1"/>
  <c r="X403" i="1"/>
  <c r="Y403" i="1"/>
  <c r="Z403" i="1"/>
  <c r="X404" i="1"/>
  <c r="Y404" i="1"/>
  <c r="Z404" i="1"/>
  <c r="X405" i="1"/>
  <c r="Y405" i="1"/>
  <c r="Z405" i="1"/>
  <c r="X406" i="1"/>
  <c r="Y406" i="1"/>
  <c r="Z406" i="1"/>
  <c r="X407" i="1"/>
  <c r="Y407" i="1"/>
  <c r="Z407" i="1"/>
  <c r="X408" i="1"/>
  <c r="Y408" i="1"/>
  <c r="Z408" i="1"/>
  <c r="X409" i="1"/>
  <c r="Y409" i="1"/>
  <c r="Z409" i="1"/>
  <c r="X410" i="1"/>
  <c r="Y410" i="1"/>
  <c r="Z410" i="1"/>
  <c r="X411" i="1"/>
  <c r="Y411" i="1"/>
  <c r="Z411" i="1"/>
  <c r="X412" i="1"/>
  <c r="Y412" i="1"/>
  <c r="Z412" i="1"/>
  <c r="X413" i="1"/>
  <c r="Y413" i="1"/>
  <c r="Z413" i="1"/>
  <c r="X414" i="1"/>
  <c r="Y414" i="1"/>
  <c r="Z414" i="1"/>
  <c r="X415" i="1"/>
  <c r="Y415" i="1"/>
  <c r="Z415" i="1"/>
  <c r="X416" i="1"/>
  <c r="Y416" i="1"/>
  <c r="Z416" i="1"/>
  <c r="X417" i="1"/>
  <c r="Y417" i="1"/>
  <c r="Z417" i="1"/>
  <c r="X418" i="1"/>
  <c r="Y418" i="1"/>
  <c r="Z418" i="1"/>
  <c r="X419" i="1"/>
  <c r="Y419" i="1"/>
  <c r="Z419" i="1"/>
  <c r="X420" i="1"/>
  <c r="Y420" i="1"/>
  <c r="Z420" i="1"/>
  <c r="X421" i="1"/>
  <c r="Y421" i="1"/>
  <c r="Z421" i="1"/>
  <c r="X422" i="1"/>
  <c r="Y422" i="1"/>
  <c r="Z422" i="1"/>
  <c r="X423" i="1"/>
  <c r="Y423" i="1"/>
  <c r="Z423" i="1"/>
  <c r="X424" i="1"/>
  <c r="Y424" i="1"/>
  <c r="Z424" i="1"/>
  <c r="X425" i="1"/>
  <c r="Y425" i="1"/>
  <c r="Z425" i="1"/>
  <c r="X426" i="1"/>
  <c r="Y426" i="1"/>
  <c r="Z426" i="1"/>
  <c r="X427" i="1"/>
  <c r="Y427" i="1"/>
  <c r="Z427" i="1"/>
  <c r="X428" i="1"/>
  <c r="Y428" i="1"/>
  <c r="Z428" i="1"/>
  <c r="X429" i="1"/>
  <c r="Y429" i="1"/>
  <c r="Z429" i="1"/>
  <c r="X430" i="1"/>
  <c r="Y430" i="1"/>
  <c r="Z430" i="1"/>
  <c r="X431" i="1"/>
  <c r="Y431" i="1"/>
  <c r="Z431" i="1"/>
  <c r="X432" i="1"/>
  <c r="Y432" i="1"/>
  <c r="Z432" i="1"/>
  <c r="X433" i="1"/>
  <c r="Y433" i="1"/>
  <c r="Z433" i="1"/>
  <c r="X434" i="1"/>
  <c r="Y434" i="1"/>
  <c r="Z434" i="1"/>
  <c r="X435" i="1"/>
  <c r="Y435" i="1"/>
  <c r="Z435" i="1"/>
  <c r="X436" i="1"/>
  <c r="Y436" i="1"/>
  <c r="Z436" i="1"/>
  <c r="X437" i="1"/>
  <c r="Y437" i="1"/>
  <c r="Z437" i="1"/>
  <c r="X438" i="1"/>
  <c r="Y438" i="1"/>
  <c r="Z438" i="1"/>
  <c r="X439" i="1"/>
  <c r="Y439" i="1"/>
  <c r="Z439" i="1"/>
  <c r="X440" i="1"/>
  <c r="Y440" i="1"/>
  <c r="Z440" i="1"/>
  <c r="X441" i="1"/>
  <c r="Y441" i="1"/>
  <c r="Z441" i="1"/>
  <c r="X442" i="1"/>
  <c r="Y442" i="1"/>
  <c r="Z442" i="1"/>
  <c r="X443" i="1"/>
  <c r="Y443" i="1"/>
  <c r="Z443" i="1"/>
  <c r="X444" i="1"/>
  <c r="Y444" i="1"/>
  <c r="Z444" i="1"/>
  <c r="X445" i="1"/>
  <c r="Y445" i="1"/>
  <c r="Z445" i="1"/>
  <c r="X446" i="1"/>
  <c r="Y446" i="1"/>
  <c r="Z446" i="1"/>
  <c r="X447" i="1"/>
  <c r="Y447" i="1"/>
  <c r="Z447" i="1"/>
  <c r="X448" i="1"/>
  <c r="Y448" i="1"/>
  <c r="Z448" i="1"/>
  <c r="X449" i="1"/>
  <c r="Y449" i="1"/>
  <c r="Z449" i="1"/>
  <c r="X450" i="1"/>
  <c r="Y450" i="1"/>
  <c r="Z450" i="1"/>
  <c r="X451" i="1"/>
  <c r="Y451" i="1"/>
  <c r="Z451" i="1"/>
  <c r="X452" i="1"/>
  <c r="Y452" i="1"/>
  <c r="Z452" i="1"/>
  <c r="X453" i="1"/>
  <c r="Y453" i="1"/>
  <c r="Z453" i="1"/>
  <c r="X454" i="1"/>
  <c r="Y454" i="1"/>
  <c r="Z454" i="1"/>
  <c r="X455" i="1"/>
  <c r="Y455" i="1"/>
  <c r="Z455" i="1"/>
  <c r="X456" i="1"/>
  <c r="Y456" i="1"/>
  <c r="Z456" i="1"/>
  <c r="X457" i="1"/>
  <c r="Y457" i="1"/>
  <c r="Z457" i="1"/>
  <c r="X458" i="1"/>
  <c r="Y458" i="1"/>
  <c r="Z458" i="1"/>
  <c r="X459" i="1"/>
  <c r="Y459" i="1"/>
  <c r="Z459" i="1"/>
  <c r="X460" i="1"/>
  <c r="Y460" i="1"/>
  <c r="Z460" i="1"/>
  <c r="X461" i="1"/>
  <c r="Y461" i="1"/>
  <c r="Z461" i="1"/>
  <c r="X462" i="1"/>
  <c r="Y462" i="1"/>
  <c r="Z462" i="1"/>
  <c r="X463" i="1"/>
  <c r="Y463" i="1"/>
  <c r="Z463" i="1"/>
  <c r="X464" i="1"/>
  <c r="Y464" i="1"/>
  <c r="Z464" i="1"/>
  <c r="X465" i="1"/>
  <c r="Y465" i="1"/>
  <c r="Z465" i="1"/>
  <c r="X466" i="1"/>
  <c r="Y466" i="1"/>
  <c r="Z466" i="1"/>
  <c r="X467" i="1"/>
  <c r="Y467" i="1"/>
  <c r="Z467" i="1"/>
  <c r="X468" i="1"/>
  <c r="Y468" i="1"/>
  <c r="Z468" i="1"/>
  <c r="X469" i="1"/>
  <c r="Y469" i="1"/>
  <c r="Z469" i="1"/>
  <c r="X470" i="1"/>
  <c r="Y470" i="1"/>
  <c r="Z470" i="1"/>
  <c r="X471" i="1"/>
  <c r="Y471" i="1"/>
  <c r="Z471" i="1"/>
  <c r="X472" i="1"/>
  <c r="Y472" i="1"/>
  <c r="Z472" i="1"/>
  <c r="X473" i="1"/>
  <c r="Y473" i="1"/>
  <c r="Z473" i="1"/>
  <c r="X474" i="1"/>
  <c r="Y474" i="1"/>
  <c r="Z474" i="1"/>
  <c r="X475" i="1"/>
  <c r="Y475" i="1"/>
  <c r="Z475" i="1"/>
  <c r="X476" i="1"/>
  <c r="Y476" i="1"/>
  <c r="Z476" i="1"/>
  <c r="X477" i="1"/>
  <c r="Y477" i="1"/>
  <c r="Z477" i="1"/>
  <c r="X478" i="1"/>
  <c r="Y478" i="1"/>
  <c r="Z478" i="1"/>
  <c r="X479" i="1"/>
  <c r="Y479" i="1"/>
  <c r="Z479" i="1"/>
  <c r="X480" i="1"/>
  <c r="Y480" i="1"/>
  <c r="Z480" i="1"/>
  <c r="X481" i="1"/>
  <c r="Y481" i="1"/>
  <c r="Z481" i="1"/>
  <c r="X482" i="1"/>
  <c r="Y482" i="1"/>
  <c r="Z482" i="1"/>
  <c r="X483" i="1"/>
  <c r="Y483" i="1"/>
  <c r="Z483" i="1"/>
  <c r="X484" i="1"/>
  <c r="Y484" i="1"/>
  <c r="Z484" i="1"/>
  <c r="X485" i="1"/>
  <c r="Y485" i="1"/>
  <c r="Z485" i="1"/>
  <c r="X486" i="1"/>
  <c r="Y486" i="1"/>
  <c r="Z486" i="1"/>
  <c r="X487" i="1"/>
  <c r="Y487" i="1"/>
  <c r="Z487" i="1"/>
  <c r="X488" i="1"/>
  <c r="Y488" i="1"/>
  <c r="Z488" i="1"/>
  <c r="X489" i="1"/>
  <c r="Y489" i="1"/>
  <c r="Z489" i="1"/>
  <c r="X490" i="1"/>
  <c r="Y490" i="1"/>
  <c r="Z490" i="1"/>
  <c r="X491" i="1"/>
  <c r="Y491" i="1"/>
  <c r="Z491" i="1"/>
  <c r="X492" i="1"/>
  <c r="Y492" i="1"/>
  <c r="Z492" i="1"/>
  <c r="X493" i="1"/>
  <c r="Y493" i="1"/>
  <c r="Z493" i="1"/>
  <c r="X494" i="1"/>
  <c r="Y494" i="1"/>
  <c r="Z494" i="1"/>
  <c r="X495" i="1"/>
  <c r="Y495" i="1"/>
  <c r="Z495" i="1"/>
  <c r="X496" i="1"/>
  <c r="Y496" i="1"/>
  <c r="Z496" i="1"/>
  <c r="X497" i="1"/>
  <c r="Y497" i="1"/>
  <c r="Z497" i="1"/>
  <c r="X498" i="1"/>
  <c r="Y498" i="1"/>
  <c r="Z498" i="1"/>
  <c r="X499" i="1"/>
  <c r="Y499" i="1"/>
  <c r="Z499" i="1"/>
  <c r="X500" i="1"/>
  <c r="Y500" i="1"/>
  <c r="Z500" i="1"/>
  <c r="X501" i="1"/>
  <c r="Y501" i="1"/>
  <c r="Z501" i="1"/>
  <c r="X502" i="1"/>
  <c r="Y502" i="1"/>
  <c r="Z502" i="1"/>
  <c r="X503" i="1"/>
  <c r="Y503" i="1"/>
  <c r="Z503" i="1"/>
  <c r="X504" i="1"/>
  <c r="Y504" i="1"/>
  <c r="Z504" i="1"/>
  <c r="X505" i="1"/>
  <c r="Y505" i="1"/>
  <c r="Z505" i="1"/>
  <c r="X506" i="1"/>
  <c r="Y506" i="1"/>
  <c r="Z506" i="1"/>
  <c r="X507" i="1"/>
  <c r="Y507" i="1"/>
  <c r="Z507" i="1"/>
  <c r="X508" i="1"/>
  <c r="Y508" i="1"/>
  <c r="Z508" i="1"/>
  <c r="X509" i="1"/>
  <c r="Y509" i="1"/>
  <c r="Z509" i="1"/>
  <c r="X510" i="1"/>
  <c r="Y510" i="1"/>
  <c r="Z510" i="1"/>
  <c r="X511" i="1"/>
  <c r="Y511" i="1"/>
  <c r="Z511" i="1"/>
  <c r="X512" i="1"/>
  <c r="Y512" i="1"/>
  <c r="Z512" i="1"/>
  <c r="X513" i="1"/>
  <c r="Y513" i="1"/>
  <c r="Z513" i="1"/>
  <c r="X514" i="1"/>
  <c r="Y514" i="1"/>
  <c r="Z514" i="1"/>
  <c r="X515" i="1"/>
  <c r="Y515" i="1"/>
  <c r="Z515" i="1"/>
  <c r="X516" i="1"/>
  <c r="Y516" i="1"/>
  <c r="Z516" i="1"/>
  <c r="X517" i="1"/>
  <c r="Y517" i="1"/>
  <c r="Z517" i="1"/>
  <c r="X518" i="1"/>
  <c r="Y518" i="1"/>
  <c r="Z518" i="1"/>
  <c r="X519" i="1"/>
  <c r="Y519" i="1"/>
  <c r="Z519" i="1"/>
  <c r="X520" i="1"/>
  <c r="Y520" i="1"/>
  <c r="Z520" i="1"/>
  <c r="X521" i="1"/>
  <c r="Y521" i="1"/>
  <c r="Z521" i="1"/>
  <c r="X522" i="1"/>
  <c r="Y522" i="1"/>
  <c r="Z522" i="1"/>
  <c r="X523" i="1"/>
  <c r="Y523" i="1"/>
  <c r="Z523" i="1"/>
  <c r="X524" i="1"/>
  <c r="Y524" i="1"/>
  <c r="Z524" i="1"/>
  <c r="X525" i="1"/>
  <c r="Y525" i="1"/>
  <c r="Z525" i="1"/>
  <c r="X526" i="1"/>
  <c r="Y526" i="1"/>
  <c r="Z526" i="1"/>
  <c r="X527" i="1"/>
  <c r="Y527" i="1"/>
  <c r="Z527" i="1"/>
  <c r="X528" i="1"/>
  <c r="Y528" i="1"/>
  <c r="Z528" i="1"/>
  <c r="X529" i="1"/>
  <c r="Y529" i="1"/>
  <c r="Z529" i="1"/>
  <c r="X530" i="1"/>
  <c r="Y530" i="1"/>
  <c r="Z530" i="1"/>
  <c r="X531" i="1"/>
  <c r="Y531" i="1"/>
  <c r="Z531" i="1"/>
  <c r="X532" i="1"/>
  <c r="Y532" i="1"/>
  <c r="Z532" i="1"/>
  <c r="X533" i="1"/>
  <c r="Y533" i="1"/>
  <c r="Z533" i="1"/>
  <c r="X534" i="1"/>
  <c r="Y534" i="1"/>
  <c r="Z534" i="1"/>
  <c r="X535" i="1"/>
  <c r="Y535" i="1"/>
  <c r="Z535" i="1"/>
  <c r="X536" i="1"/>
  <c r="Y536" i="1"/>
  <c r="Z536" i="1"/>
  <c r="X537" i="1"/>
  <c r="Y537" i="1"/>
  <c r="Z537" i="1"/>
  <c r="X538" i="1"/>
  <c r="Y538" i="1"/>
  <c r="Z538" i="1"/>
  <c r="X539" i="1"/>
  <c r="Y539" i="1"/>
  <c r="Z539" i="1"/>
  <c r="X540" i="1"/>
  <c r="Y540" i="1"/>
  <c r="Z540" i="1"/>
  <c r="X541" i="1"/>
  <c r="Y541" i="1"/>
  <c r="Z541" i="1"/>
  <c r="X542" i="1"/>
  <c r="Y542" i="1"/>
  <c r="Z542" i="1"/>
  <c r="X543" i="1"/>
  <c r="Y543" i="1"/>
  <c r="Z543" i="1"/>
  <c r="X544" i="1"/>
  <c r="Y544" i="1"/>
  <c r="Z544" i="1"/>
  <c r="X545" i="1"/>
  <c r="Y545" i="1"/>
  <c r="Z545" i="1"/>
  <c r="X546" i="1"/>
  <c r="Y546" i="1"/>
  <c r="Z546" i="1"/>
  <c r="X547" i="1"/>
  <c r="Y547" i="1"/>
  <c r="Z547" i="1"/>
  <c r="X548" i="1"/>
  <c r="Y548" i="1"/>
  <c r="Z548" i="1"/>
  <c r="X549" i="1"/>
  <c r="Y549" i="1"/>
  <c r="Z549" i="1"/>
  <c r="X550" i="1"/>
  <c r="Y550" i="1"/>
  <c r="Z550" i="1"/>
  <c r="X551" i="1"/>
  <c r="Y551" i="1"/>
  <c r="Z551" i="1"/>
  <c r="X552" i="1"/>
  <c r="Y552" i="1"/>
  <c r="Z552" i="1"/>
  <c r="X553" i="1"/>
  <c r="Y553" i="1"/>
  <c r="Z553" i="1"/>
  <c r="X554" i="1"/>
  <c r="Y554" i="1"/>
  <c r="Z554" i="1"/>
  <c r="X555" i="1"/>
  <c r="Y555" i="1"/>
  <c r="Z555" i="1"/>
  <c r="X556" i="1"/>
  <c r="Y556" i="1"/>
  <c r="Z556" i="1"/>
  <c r="X557" i="1"/>
  <c r="Y557" i="1"/>
  <c r="Z557" i="1"/>
  <c r="X558" i="1"/>
  <c r="Y558" i="1"/>
  <c r="Z558" i="1"/>
  <c r="X559" i="1"/>
  <c r="Y559" i="1"/>
  <c r="Z559" i="1"/>
  <c r="X560" i="1"/>
  <c r="Y560" i="1"/>
  <c r="Z560" i="1"/>
  <c r="X561" i="1"/>
  <c r="Y561" i="1"/>
  <c r="Z561" i="1"/>
  <c r="X562" i="1"/>
  <c r="Y562" i="1"/>
  <c r="Z562" i="1"/>
  <c r="X563" i="1"/>
  <c r="Y563" i="1"/>
  <c r="Z563" i="1"/>
  <c r="X564" i="1"/>
  <c r="Y564" i="1"/>
  <c r="Z564" i="1"/>
  <c r="X565" i="1"/>
  <c r="Y565" i="1"/>
  <c r="Z565" i="1"/>
  <c r="X566" i="1"/>
  <c r="Y566" i="1"/>
  <c r="Z566" i="1"/>
  <c r="X567" i="1"/>
  <c r="Y567" i="1"/>
  <c r="Z567" i="1"/>
  <c r="X568" i="1"/>
  <c r="Y568" i="1"/>
  <c r="Z568" i="1"/>
  <c r="X569" i="1"/>
  <c r="Y569" i="1"/>
  <c r="Z569" i="1"/>
  <c r="X570" i="1"/>
  <c r="Y570" i="1"/>
  <c r="Z570" i="1"/>
  <c r="X571" i="1"/>
  <c r="Y571" i="1"/>
  <c r="Z571" i="1"/>
  <c r="X572" i="1"/>
  <c r="Y572" i="1"/>
  <c r="Z572" i="1"/>
  <c r="X573" i="1"/>
  <c r="Y573" i="1"/>
  <c r="Z573" i="1"/>
  <c r="X574" i="1"/>
  <c r="Y574" i="1"/>
  <c r="Z574" i="1"/>
  <c r="X575" i="1"/>
  <c r="Y575" i="1"/>
  <c r="Z575" i="1"/>
  <c r="X576" i="1"/>
  <c r="Y576" i="1"/>
  <c r="Z576" i="1"/>
  <c r="X577" i="1"/>
  <c r="Y577" i="1"/>
  <c r="Z577" i="1"/>
  <c r="X578" i="1"/>
  <c r="Y578" i="1"/>
  <c r="Z578" i="1"/>
  <c r="X579" i="1"/>
  <c r="Y579" i="1"/>
  <c r="Z579" i="1"/>
  <c r="X580" i="1"/>
  <c r="Y580" i="1"/>
  <c r="Z580" i="1"/>
  <c r="X581" i="1"/>
  <c r="Y581" i="1"/>
  <c r="Z581" i="1"/>
  <c r="X582" i="1"/>
  <c r="Y582" i="1"/>
  <c r="Z582" i="1"/>
  <c r="X583" i="1"/>
  <c r="Y583" i="1"/>
  <c r="Z583" i="1"/>
  <c r="X584" i="1"/>
  <c r="Y584" i="1"/>
  <c r="Z584" i="1"/>
  <c r="X585" i="1"/>
  <c r="Y585" i="1"/>
  <c r="Z585" i="1"/>
  <c r="X586" i="1"/>
  <c r="Y586" i="1"/>
  <c r="Z586" i="1"/>
  <c r="X587" i="1"/>
  <c r="Y587" i="1"/>
  <c r="Z587" i="1"/>
  <c r="X588" i="1"/>
  <c r="Y588" i="1"/>
  <c r="Z588" i="1"/>
  <c r="X589" i="1"/>
  <c r="Y589" i="1"/>
  <c r="Z589" i="1"/>
  <c r="X590" i="1"/>
  <c r="Y590" i="1"/>
  <c r="Z590" i="1"/>
  <c r="X591" i="1"/>
  <c r="Y591" i="1"/>
  <c r="Z591" i="1"/>
  <c r="X592" i="1"/>
  <c r="Y592" i="1"/>
  <c r="Z592" i="1"/>
  <c r="X593" i="1"/>
  <c r="Y593" i="1"/>
  <c r="Z593" i="1"/>
  <c r="X594" i="1"/>
  <c r="Y594" i="1"/>
  <c r="Z594" i="1"/>
  <c r="X595" i="1"/>
  <c r="Y595" i="1"/>
  <c r="Z595" i="1"/>
  <c r="X596" i="1"/>
  <c r="Y596" i="1"/>
  <c r="Z596" i="1"/>
  <c r="X597" i="1"/>
  <c r="Y597" i="1"/>
  <c r="Z597" i="1"/>
  <c r="X598" i="1"/>
  <c r="Y598" i="1"/>
  <c r="Z598" i="1"/>
  <c r="X599" i="1"/>
  <c r="Y599" i="1"/>
  <c r="Z599" i="1"/>
  <c r="X600" i="1"/>
  <c r="Y600" i="1"/>
  <c r="Z600" i="1"/>
  <c r="X601" i="1"/>
  <c r="Y601" i="1"/>
  <c r="Z601" i="1"/>
  <c r="X602" i="1"/>
  <c r="Y602" i="1"/>
  <c r="Z602" i="1"/>
  <c r="X603" i="1"/>
  <c r="Y603" i="1"/>
  <c r="Z603" i="1"/>
  <c r="X604" i="1"/>
  <c r="Y604" i="1"/>
  <c r="Z604" i="1"/>
  <c r="X605" i="1"/>
  <c r="Y605" i="1"/>
  <c r="Z605" i="1"/>
  <c r="X606" i="1"/>
  <c r="Y606" i="1"/>
  <c r="Z606" i="1"/>
  <c r="X607" i="1"/>
  <c r="Y607" i="1"/>
  <c r="Z607" i="1"/>
  <c r="X608" i="1"/>
  <c r="Y608" i="1"/>
  <c r="Z608" i="1"/>
  <c r="X609" i="1"/>
  <c r="Y609" i="1"/>
  <c r="Z609" i="1"/>
  <c r="X610" i="1"/>
  <c r="Y610" i="1"/>
  <c r="Z610" i="1"/>
  <c r="X611" i="1"/>
  <c r="Y611" i="1"/>
  <c r="Z611" i="1"/>
  <c r="X612" i="1"/>
  <c r="Y612" i="1"/>
  <c r="Z612" i="1"/>
  <c r="X613" i="1"/>
  <c r="Y613" i="1"/>
  <c r="Z613" i="1"/>
  <c r="X614" i="1"/>
  <c r="Y614" i="1"/>
  <c r="Z614" i="1"/>
  <c r="X615" i="1"/>
  <c r="Y615" i="1"/>
  <c r="Z615" i="1"/>
  <c r="X616" i="1"/>
  <c r="Y616" i="1"/>
  <c r="Z616" i="1"/>
  <c r="X617" i="1"/>
  <c r="Y617" i="1"/>
  <c r="Z617" i="1"/>
  <c r="X618" i="1"/>
  <c r="Y618" i="1"/>
  <c r="Z618" i="1"/>
  <c r="X619" i="1"/>
  <c r="Y619" i="1"/>
  <c r="Z619" i="1"/>
  <c r="X620" i="1"/>
  <c r="Y620" i="1"/>
  <c r="Z620" i="1"/>
  <c r="X621" i="1"/>
  <c r="Y621" i="1"/>
  <c r="Z621" i="1"/>
  <c r="X622" i="1"/>
  <c r="Y622" i="1"/>
  <c r="Z622" i="1"/>
  <c r="X623" i="1"/>
  <c r="Y623" i="1"/>
  <c r="Z623" i="1"/>
  <c r="X624" i="1"/>
  <c r="Y624" i="1"/>
  <c r="Z624" i="1"/>
  <c r="X625" i="1"/>
  <c r="Y625" i="1"/>
  <c r="Z625" i="1"/>
  <c r="X626" i="1"/>
  <c r="Y626" i="1"/>
  <c r="Z626" i="1"/>
  <c r="X627" i="1"/>
  <c r="Y627" i="1"/>
  <c r="Z627" i="1"/>
  <c r="X628" i="1"/>
  <c r="Y628" i="1"/>
  <c r="Z628" i="1"/>
  <c r="X629" i="1"/>
  <c r="Y629" i="1"/>
  <c r="Z629" i="1"/>
  <c r="X630" i="1"/>
  <c r="Y630" i="1"/>
  <c r="Z630" i="1"/>
  <c r="X631" i="1"/>
  <c r="Y631" i="1"/>
  <c r="Z631" i="1"/>
  <c r="X632" i="1"/>
  <c r="Y632" i="1"/>
  <c r="Z632" i="1"/>
  <c r="X633" i="1"/>
  <c r="Y633" i="1"/>
  <c r="Z633" i="1"/>
  <c r="X634" i="1"/>
  <c r="Y634" i="1"/>
  <c r="Z634" i="1"/>
  <c r="X635" i="1"/>
  <c r="Y635" i="1"/>
  <c r="Z635" i="1"/>
  <c r="X636" i="1"/>
  <c r="Y636" i="1"/>
  <c r="Z636" i="1"/>
  <c r="X637" i="1"/>
  <c r="Y637" i="1"/>
  <c r="Z637" i="1"/>
  <c r="X638" i="1"/>
  <c r="Y638" i="1"/>
  <c r="Z638" i="1"/>
  <c r="X639" i="1"/>
  <c r="Y639" i="1"/>
  <c r="Z639" i="1"/>
  <c r="X640" i="1"/>
  <c r="Y640" i="1"/>
  <c r="Z640" i="1"/>
  <c r="X641" i="1"/>
  <c r="Y641" i="1"/>
  <c r="Z641" i="1"/>
  <c r="X642" i="1"/>
  <c r="Y642" i="1"/>
  <c r="Z642" i="1"/>
  <c r="X643" i="1"/>
  <c r="Y643" i="1"/>
  <c r="Z643" i="1"/>
  <c r="X644" i="1"/>
  <c r="Y644" i="1"/>
  <c r="Z644" i="1"/>
  <c r="X645" i="1"/>
  <c r="Y645" i="1"/>
  <c r="Z645" i="1"/>
  <c r="X646" i="1"/>
  <c r="Y646" i="1"/>
  <c r="Z646" i="1"/>
  <c r="X647" i="1"/>
  <c r="Y647" i="1"/>
  <c r="Z647" i="1"/>
  <c r="X648" i="1"/>
  <c r="Y648" i="1"/>
  <c r="Z648" i="1"/>
  <c r="X649" i="1"/>
  <c r="Y649" i="1"/>
  <c r="Z649" i="1"/>
  <c r="X650" i="1"/>
  <c r="Y650" i="1"/>
  <c r="Z650" i="1"/>
  <c r="X651" i="1"/>
  <c r="Y651" i="1"/>
  <c r="Z651" i="1"/>
  <c r="X652" i="1"/>
  <c r="Y652" i="1"/>
  <c r="Z652" i="1"/>
  <c r="X653" i="1"/>
  <c r="Y653" i="1"/>
  <c r="Z653" i="1"/>
  <c r="X654" i="1"/>
  <c r="Y654" i="1"/>
  <c r="Z654" i="1"/>
  <c r="X655" i="1"/>
  <c r="Y655" i="1"/>
  <c r="Z655" i="1"/>
  <c r="X656" i="1"/>
  <c r="Y656" i="1"/>
  <c r="Z656" i="1"/>
  <c r="X657" i="1"/>
  <c r="Y657" i="1"/>
  <c r="Z657" i="1"/>
  <c r="X658" i="1"/>
  <c r="Y658" i="1"/>
  <c r="Z658" i="1"/>
  <c r="X659" i="1"/>
  <c r="Y659" i="1"/>
  <c r="Z659" i="1"/>
  <c r="X660" i="1"/>
  <c r="Y660" i="1"/>
  <c r="Z660" i="1"/>
  <c r="X661" i="1"/>
  <c r="Y661" i="1"/>
  <c r="Z661" i="1"/>
  <c r="X662" i="1"/>
  <c r="Y662" i="1"/>
  <c r="Z662" i="1"/>
  <c r="X663" i="1"/>
  <c r="Y663" i="1"/>
  <c r="Z663" i="1"/>
  <c r="X664" i="1"/>
  <c r="Y664" i="1"/>
  <c r="Z664" i="1"/>
  <c r="X665" i="1"/>
  <c r="Y665" i="1"/>
  <c r="Z665" i="1"/>
  <c r="X666" i="1"/>
  <c r="Y666" i="1"/>
  <c r="Z666" i="1"/>
  <c r="X667" i="1"/>
  <c r="Y667" i="1"/>
  <c r="Z667" i="1"/>
  <c r="X668" i="1"/>
  <c r="Y668" i="1"/>
  <c r="Z668" i="1"/>
  <c r="X669" i="1"/>
  <c r="Y669" i="1"/>
  <c r="Z669" i="1"/>
  <c r="X670" i="1"/>
  <c r="Y670" i="1"/>
  <c r="Z670" i="1"/>
  <c r="X671" i="1"/>
  <c r="Y671" i="1"/>
  <c r="Z671" i="1"/>
  <c r="X672" i="1"/>
  <c r="Y672" i="1"/>
  <c r="Z672" i="1"/>
  <c r="X673" i="1"/>
  <c r="Y673" i="1"/>
  <c r="Z673" i="1"/>
  <c r="X674" i="1"/>
  <c r="Y674" i="1"/>
  <c r="Z674" i="1"/>
  <c r="X675" i="1"/>
  <c r="Y675" i="1"/>
  <c r="Z675" i="1"/>
  <c r="X676" i="1"/>
  <c r="Y676" i="1"/>
  <c r="Z676" i="1"/>
  <c r="X677" i="1"/>
  <c r="Y677" i="1"/>
  <c r="Z677" i="1"/>
  <c r="X678" i="1"/>
  <c r="Y678" i="1"/>
  <c r="Z678" i="1"/>
  <c r="X679" i="1"/>
  <c r="Y679" i="1"/>
  <c r="Z679" i="1"/>
  <c r="X680" i="1"/>
  <c r="Y680" i="1"/>
  <c r="Z680" i="1"/>
  <c r="X681" i="1"/>
  <c r="Y681" i="1"/>
  <c r="Z681" i="1"/>
  <c r="X682" i="1"/>
  <c r="Y682" i="1"/>
  <c r="Z682" i="1"/>
  <c r="X683" i="1"/>
  <c r="Y683" i="1"/>
  <c r="Z683" i="1"/>
  <c r="X684" i="1"/>
  <c r="Y684" i="1"/>
  <c r="Z684" i="1"/>
  <c r="X685" i="1"/>
  <c r="Y685" i="1"/>
  <c r="Z685" i="1"/>
  <c r="X686" i="1"/>
  <c r="Y686" i="1"/>
  <c r="Z686" i="1"/>
  <c r="X687" i="1"/>
  <c r="Y687" i="1"/>
  <c r="Z687" i="1"/>
  <c r="X688" i="1"/>
  <c r="Y688" i="1"/>
  <c r="Z688" i="1"/>
  <c r="X689" i="1"/>
  <c r="Y689" i="1"/>
  <c r="Z689" i="1"/>
  <c r="X690" i="1"/>
  <c r="Y690" i="1"/>
  <c r="Z690" i="1"/>
  <c r="X691" i="1"/>
  <c r="Y691" i="1"/>
  <c r="Z691" i="1"/>
  <c r="X692" i="1"/>
  <c r="Y692" i="1"/>
  <c r="Z692" i="1"/>
  <c r="X693" i="1"/>
  <c r="Y693" i="1"/>
  <c r="Z693" i="1"/>
  <c r="X694" i="1"/>
  <c r="Y694" i="1"/>
  <c r="Z694" i="1"/>
  <c r="X695" i="1"/>
  <c r="Y695" i="1"/>
  <c r="Z695" i="1"/>
  <c r="X696" i="1"/>
  <c r="Y696" i="1"/>
  <c r="Z696" i="1"/>
  <c r="X697" i="1"/>
  <c r="Y697" i="1"/>
  <c r="Z697" i="1"/>
  <c r="X698" i="1"/>
  <c r="Y698" i="1"/>
  <c r="Z698" i="1"/>
  <c r="X699" i="1"/>
  <c r="Y699" i="1"/>
  <c r="Z699" i="1"/>
  <c r="X700" i="1"/>
  <c r="Y700" i="1"/>
  <c r="Z700" i="1"/>
  <c r="X701" i="1"/>
  <c r="Y701" i="1"/>
  <c r="Z701" i="1"/>
  <c r="X702" i="1"/>
  <c r="Y702" i="1"/>
  <c r="Z702" i="1"/>
  <c r="X703" i="1"/>
  <c r="Y703" i="1"/>
  <c r="Z703" i="1"/>
  <c r="X704" i="1"/>
  <c r="Y704" i="1"/>
  <c r="Z704" i="1"/>
  <c r="X705" i="1"/>
  <c r="Y705" i="1"/>
  <c r="Z705" i="1"/>
  <c r="X706" i="1"/>
  <c r="Y706" i="1"/>
  <c r="Z706" i="1"/>
  <c r="X707" i="1"/>
  <c r="Y707" i="1"/>
  <c r="Z707" i="1"/>
  <c r="X708" i="1"/>
  <c r="Y708" i="1"/>
  <c r="Z708" i="1"/>
  <c r="X709" i="1"/>
  <c r="Y709" i="1"/>
  <c r="Z709" i="1"/>
  <c r="X710" i="1"/>
  <c r="Y710" i="1"/>
  <c r="Z710" i="1"/>
  <c r="X711" i="1"/>
  <c r="Y711" i="1"/>
  <c r="Z711" i="1"/>
  <c r="X712" i="1"/>
  <c r="Y712" i="1"/>
  <c r="Z712" i="1"/>
  <c r="X713" i="1"/>
  <c r="Y713" i="1"/>
  <c r="Z713" i="1"/>
  <c r="X714" i="1"/>
  <c r="Y714" i="1"/>
  <c r="Z714" i="1"/>
  <c r="X715" i="1"/>
  <c r="Y715" i="1"/>
  <c r="Z715" i="1"/>
  <c r="X716" i="1"/>
  <c r="Y716" i="1"/>
  <c r="Z716" i="1"/>
  <c r="X717" i="1"/>
  <c r="Y717" i="1"/>
  <c r="Z717" i="1"/>
  <c r="X718" i="1"/>
  <c r="Y718" i="1"/>
  <c r="Z718" i="1"/>
  <c r="X719" i="1"/>
  <c r="Y719" i="1"/>
  <c r="Z719" i="1"/>
  <c r="X720" i="1"/>
  <c r="Y720" i="1"/>
  <c r="Z720" i="1"/>
  <c r="X721" i="1"/>
  <c r="Y721" i="1"/>
  <c r="Z721" i="1"/>
  <c r="X722" i="1"/>
  <c r="Y722" i="1"/>
  <c r="Z722" i="1"/>
  <c r="X723" i="1"/>
  <c r="Y723" i="1"/>
  <c r="Z723" i="1"/>
  <c r="X724" i="1"/>
  <c r="Y724" i="1"/>
  <c r="Z724" i="1"/>
  <c r="X725" i="1"/>
  <c r="Y725" i="1"/>
  <c r="Z725" i="1"/>
  <c r="X726" i="1"/>
  <c r="Y726" i="1"/>
  <c r="Z726" i="1"/>
  <c r="X727" i="1"/>
  <c r="Y727" i="1"/>
  <c r="Z727" i="1"/>
  <c r="X728" i="1"/>
  <c r="Y728" i="1"/>
  <c r="Z728" i="1"/>
  <c r="X729" i="1"/>
  <c r="Y729" i="1"/>
  <c r="Z729" i="1"/>
  <c r="X730" i="1"/>
  <c r="Y730" i="1"/>
  <c r="Z730" i="1"/>
  <c r="X731" i="1"/>
  <c r="Y731" i="1"/>
  <c r="Z731" i="1"/>
  <c r="X732" i="1"/>
  <c r="Y732" i="1"/>
  <c r="Z732" i="1"/>
  <c r="X733" i="1"/>
  <c r="Y733" i="1"/>
  <c r="Z733" i="1"/>
  <c r="X734" i="1"/>
  <c r="Y734" i="1"/>
  <c r="Z734" i="1"/>
  <c r="X735" i="1"/>
  <c r="Y735" i="1"/>
  <c r="Z735" i="1"/>
  <c r="X736" i="1"/>
  <c r="Y736" i="1"/>
  <c r="Z736" i="1"/>
  <c r="X737" i="1"/>
  <c r="Y737" i="1"/>
  <c r="Z737" i="1"/>
  <c r="X738" i="1"/>
  <c r="Y738" i="1"/>
  <c r="Z738" i="1"/>
  <c r="X739" i="1"/>
  <c r="Y739" i="1"/>
  <c r="Z739" i="1"/>
  <c r="X740" i="1"/>
  <c r="Y740" i="1"/>
  <c r="Z740" i="1"/>
  <c r="X741" i="1"/>
  <c r="Y741" i="1"/>
  <c r="Z741" i="1"/>
  <c r="X742" i="1"/>
  <c r="Y742" i="1"/>
  <c r="Z742" i="1"/>
  <c r="X743" i="1"/>
  <c r="Y743" i="1"/>
  <c r="Z743" i="1"/>
  <c r="X744" i="1"/>
  <c r="Y744" i="1"/>
  <c r="Z744" i="1"/>
  <c r="X745" i="1"/>
  <c r="Y745" i="1"/>
  <c r="Z745" i="1"/>
  <c r="X746" i="1"/>
  <c r="Y746" i="1"/>
  <c r="Z746" i="1"/>
  <c r="X747" i="1"/>
  <c r="Y747" i="1"/>
  <c r="Z747" i="1"/>
  <c r="X748" i="1"/>
  <c r="Y748" i="1"/>
  <c r="Z748" i="1"/>
  <c r="X749" i="1"/>
  <c r="Y749" i="1"/>
  <c r="Z749" i="1"/>
  <c r="X750" i="1"/>
  <c r="Y750" i="1"/>
  <c r="Z750" i="1"/>
  <c r="X751" i="1"/>
  <c r="Y751" i="1"/>
  <c r="Z751" i="1"/>
  <c r="X752" i="1"/>
  <c r="Y752" i="1"/>
  <c r="Z752" i="1"/>
  <c r="X753" i="1"/>
  <c r="Y753" i="1"/>
  <c r="Z753" i="1"/>
  <c r="X754" i="1"/>
  <c r="Y754" i="1"/>
  <c r="Z754" i="1"/>
  <c r="X755" i="1"/>
  <c r="Y755" i="1"/>
  <c r="Z755" i="1"/>
  <c r="X756" i="1"/>
  <c r="Y756" i="1"/>
  <c r="Z756" i="1"/>
  <c r="X757" i="1"/>
  <c r="Y757" i="1"/>
  <c r="Z757" i="1"/>
  <c r="X758" i="1"/>
  <c r="Y758" i="1"/>
  <c r="Z758" i="1"/>
  <c r="X759" i="1"/>
  <c r="Y759" i="1"/>
  <c r="Z759" i="1"/>
  <c r="X760" i="1"/>
  <c r="Y760" i="1"/>
  <c r="Z760" i="1"/>
  <c r="X761" i="1"/>
  <c r="Y761" i="1"/>
  <c r="Z761" i="1"/>
  <c r="X762" i="1"/>
  <c r="Y762" i="1"/>
  <c r="Z762" i="1"/>
  <c r="X763" i="1"/>
  <c r="Y763" i="1"/>
  <c r="Z763" i="1"/>
  <c r="X764" i="1"/>
  <c r="Y764" i="1"/>
  <c r="Z764" i="1"/>
  <c r="X765" i="1"/>
  <c r="Y765" i="1"/>
  <c r="Z765" i="1"/>
  <c r="X766" i="1"/>
  <c r="Y766" i="1"/>
  <c r="Z766" i="1"/>
  <c r="X767" i="1"/>
  <c r="Y767" i="1"/>
  <c r="Z767" i="1"/>
  <c r="X768" i="1"/>
  <c r="Y768" i="1"/>
  <c r="Z768" i="1"/>
  <c r="X769" i="1"/>
  <c r="Y769" i="1"/>
  <c r="Z769" i="1"/>
  <c r="X770" i="1"/>
  <c r="Y770" i="1"/>
  <c r="Z770" i="1"/>
  <c r="X771" i="1"/>
  <c r="Y771" i="1"/>
  <c r="Z771" i="1"/>
  <c r="X772" i="1"/>
  <c r="Y772" i="1"/>
  <c r="Z772" i="1"/>
  <c r="X773" i="1"/>
  <c r="Y773" i="1"/>
  <c r="Z773" i="1"/>
  <c r="X774" i="1"/>
  <c r="Y774" i="1"/>
  <c r="Z774" i="1"/>
  <c r="X775" i="1"/>
  <c r="Y775" i="1"/>
  <c r="Z775" i="1"/>
  <c r="X776" i="1"/>
  <c r="Y776" i="1"/>
  <c r="Z776" i="1"/>
  <c r="X777" i="1"/>
  <c r="Y777" i="1"/>
  <c r="Z777" i="1"/>
  <c r="X778" i="1"/>
  <c r="Y778" i="1"/>
  <c r="Z778" i="1"/>
  <c r="X779" i="1"/>
  <c r="Y779" i="1"/>
  <c r="Z779" i="1"/>
  <c r="X780" i="1"/>
  <c r="Y780" i="1"/>
  <c r="Z780" i="1"/>
  <c r="X781" i="1"/>
  <c r="Y781" i="1"/>
  <c r="Z781" i="1"/>
  <c r="X782" i="1"/>
  <c r="Y782" i="1"/>
  <c r="Z782" i="1"/>
  <c r="X783" i="1"/>
  <c r="Y783" i="1"/>
  <c r="Z783" i="1"/>
  <c r="X784" i="1"/>
  <c r="Y784" i="1"/>
  <c r="Z784" i="1"/>
  <c r="X785" i="1"/>
  <c r="Y785" i="1"/>
  <c r="Z785" i="1"/>
  <c r="X786" i="1"/>
  <c r="Y786" i="1"/>
  <c r="Z786" i="1"/>
  <c r="X787" i="1"/>
  <c r="Y787" i="1"/>
  <c r="Z787" i="1"/>
  <c r="X788" i="1"/>
  <c r="Y788" i="1"/>
  <c r="Z788" i="1"/>
  <c r="X789" i="1"/>
  <c r="Y789" i="1"/>
  <c r="Z789" i="1"/>
  <c r="X790" i="1"/>
  <c r="Y790" i="1"/>
  <c r="Z790" i="1"/>
  <c r="X791" i="1"/>
  <c r="Y791" i="1"/>
  <c r="Z791" i="1"/>
  <c r="X792" i="1"/>
  <c r="Y792" i="1"/>
  <c r="Z792" i="1"/>
  <c r="X793" i="1"/>
  <c r="Y793" i="1"/>
  <c r="Z793" i="1"/>
  <c r="X794" i="1"/>
  <c r="Y794" i="1"/>
  <c r="Z794" i="1"/>
  <c r="X795" i="1"/>
  <c r="Y795" i="1"/>
  <c r="Z795" i="1"/>
  <c r="X796" i="1"/>
  <c r="Y796" i="1"/>
  <c r="Z796" i="1"/>
  <c r="X797" i="1"/>
  <c r="Y797" i="1"/>
  <c r="Z797" i="1"/>
  <c r="X798" i="1"/>
  <c r="Y798" i="1"/>
  <c r="Z798" i="1"/>
  <c r="X799" i="1"/>
  <c r="Y799" i="1"/>
  <c r="Z799" i="1"/>
  <c r="X800" i="1"/>
  <c r="Y800" i="1"/>
  <c r="Z800" i="1"/>
  <c r="X801" i="1"/>
  <c r="Y801" i="1"/>
  <c r="Z801" i="1"/>
  <c r="X802" i="1"/>
  <c r="Y802" i="1"/>
  <c r="Z802" i="1"/>
  <c r="X803" i="1"/>
  <c r="Y803" i="1"/>
  <c r="Z803" i="1"/>
  <c r="X804" i="1"/>
  <c r="Y804" i="1"/>
  <c r="Z804" i="1"/>
  <c r="X805" i="1"/>
  <c r="Y805" i="1"/>
  <c r="Z805" i="1"/>
  <c r="X806" i="1"/>
  <c r="Y806" i="1"/>
  <c r="Z806" i="1"/>
  <c r="X807" i="1"/>
  <c r="Y807" i="1"/>
  <c r="Z807" i="1"/>
  <c r="X808" i="1"/>
  <c r="Y808" i="1"/>
  <c r="Z808" i="1"/>
  <c r="X809" i="1"/>
  <c r="Y809" i="1"/>
  <c r="Z809" i="1"/>
  <c r="X810" i="1"/>
  <c r="Y810" i="1"/>
  <c r="Z810" i="1"/>
  <c r="X811" i="1"/>
  <c r="Y811" i="1"/>
  <c r="Z811" i="1"/>
  <c r="X812" i="1"/>
  <c r="Y812" i="1"/>
  <c r="Z812" i="1"/>
  <c r="X813" i="1"/>
  <c r="Y813" i="1"/>
  <c r="Z813" i="1"/>
  <c r="X814" i="1"/>
  <c r="Y814" i="1"/>
  <c r="Z814" i="1"/>
  <c r="X815" i="1"/>
  <c r="Y815" i="1"/>
  <c r="Z815" i="1"/>
  <c r="X816" i="1"/>
  <c r="Y816" i="1"/>
  <c r="Z816" i="1"/>
  <c r="X817" i="1"/>
  <c r="Y817" i="1"/>
  <c r="Z817" i="1"/>
  <c r="X818" i="1"/>
  <c r="Y818" i="1"/>
  <c r="Z818" i="1"/>
  <c r="X819" i="1"/>
  <c r="Y819" i="1"/>
  <c r="Z819" i="1"/>
  <c r="X820" i="1"/>
  <c r="Y820" i="1"/>
  <c r="Z820" i="1"/>
  <c r="X821" i="1"/>
  <c r="Y821" i="1"/>
  <c r="Z821" i="1"/>
  <c r="X822" i="1"/>
  <c r="Y822" i="1"/>
  <c r="Z822" i="1"/>
  <c r="X823" i="1"/>
  <c r="Y823" i="1"/>
  <c r="Z823" i="1"/>
  <c r="X824" i="1"/>
  <c r="Y824" i="1"/>
  <c r="Z824" i="1"/>
  <c r="X825" i="1"/>
  <c r="Y825" i="1"/>
  <c r="Z825" i="1"/>
  <c r="X826" i="1"/>
  <c r="Y826" i="1"/>
  <c r="Z826" i="1"/>
  <c r="X827" i="1"/>
  <c r="Y827" i="1"/>
  <c r="Z827" i="1"/>
  <c r="X828" i="1"/>
  <c r="Y828" i="1"/>
  <c r="Z828" i="1"/>
  <c r="X829" i="1"/>
  <c r="Y829" i="1"/>
  <c r="Z829" i="1"/>
  <c r="X830" i="1"/>
  <c r="Y830" i="1"/>
  <c r="Z830" i="1"/>
  <c r="X831" i="1"/>
  <c r="Y831" i="1"/>
  <c r="Z831" i="1"/>
  <c r="X832" i="1"/>
  <c r="Y832" i="1"/>
  <c r="Z832" i="1"/>
  <c r="X833" i="1"/>
  <c r="Y833" i="1"/>
  <c r="Z833" i="1"/>
  <c r="X834" i="1"/>
  <c r="Y834" i="1"/>
  <c r="Z834" i="1"/>
  <c r="X835" i="1"/>
  <c r="Y835" i="1"/>
  <c r="Z835" i="1"/>
  <c r="X836" i="1"/>
  <c r="Y836" i="1"/>
  <c r="Z836" i="1"/>
  <c r="X837" i="1"/>
  <c r="Y837" i="1"/>
  <c r="Z837" i="1"/>
  <c r="X838" i="1"/>
  <c r="Y838" i="1"/>
  <c r="Z838" i="1"/>
  <c r="X839" i="1"/>
  <c r="Y839" i="1"/>
  <c r="Z839" i="1"/>
  <c r="X840" i="1"/>
  <c r="Y840" i="1"/>
  <c r="Z840" i="1"/>
  <c r="X841" i="1"/>
  <c r="Y841" i="1"/>
  <c r="Z841" i="1"/>
  <c r="X842" i="1"/>
  <c r="Y842" i="1"/>
  <c r="Z842" i="1"/>
  <c r="X843" i="1"/>
  <c r="Y843" i="1"/>
  <c r="Z843" i="1"/>
  <c r="X844" i="1"/>
  <c r="Y844" i="1"/>
  <c r="Z844" i="1"/>
  <c r="X845" i="1"/>
  <c r="Y845" i="1"/>
  <c r="Z845" i="1"/>
  <c r="X846" i="1"/>
  <c r="Y846" i="1"/>
  <c r="Z846" i="1"/>
  <c r="X847" i="1"/>
  <c r="Y847" i="1"/>
  <c r="Z847" i="1"/>
  <c r="X848" i="1"/>
  <c r="Y848" i="1"/>
  <c r="Z848" i="1"/>
  <c r="X849" i="1"/>
  <c r="Y849" i="1"/>
  <c r="Z849" i="1"/>
  <c r="X850" i="1"/>
  <c r="Y850" i="1"/>
  <c r="Z850" i="1"/>
  <c r="X851" i="1"/>
  <c r="Y851" i="1"/>
  <c r="Z851" i="1"/>
  <c r="X852" i="1"/>
  <c r="Y852" i="1"/>
  <c r="Z852" i="1"/>
  <c r="X853" i="1"/>
  <c r="Y853" i="1"/>
  <c r="Z853" i="1"/>
  <c r="X854" i="1"/>
  <c r="Y854" i="1"/>
  <c r="Z854" i="1"/>
  <c r="X855" i="1"/>
  <c r="Y855" i="1"/>
  <c r="Z855" i="1"/>
  <c r="X856" i="1"/>
  <c r="Y856" i="1"/>
  <c r="Z856" i="1"/>
  <c r="X857" i="1"/>
  <c r="Y857" i="1"/>
  <c r="Z857" i="1"/>
  <c r="X858" i="1"/>
  <c r="Y858" i="1"/>
  <c r="Z858" i="1"/>
  <c r="X859" i="1"/>
  <c r="Y859" i="1"/>
  <c r="Z859" i="1"/>
  <c r="X860" i="1"/>
  <c r="Y860" i="1"/>
  <c r="Z860" i="1"/>
  <c r="X861" i="1"/>
  <c r="Y861" i="1"/>
  <c r="Z861" i="1"/>
  <c r="X862" i="1"/>
  <c r="Y862" i="1"/>
  <c r="Z862" i="1"/>
  <c r="X863" i="1"/>
  <c r="Y863" i="1"/>
  <c r="Z863" i="1"/>
  <c r="X864" i="1"/>
  <c r="Y864" i="1"/>
  <c r="Z864" i="1"/>
  <c r="X865" i="1"/>
  <c r="Y865" i="1"/>
  <c r="Z865" i="1"/>
  <c r="X866" i="1"/>
  <c r="Y866" i="1"/>
  <c r="Z866" i="1"/>
  <c r="X867" i="1"/>
  <c r="Y867" i="1"/>
  <c r="Z867" i="1"/>
  <c r="X868" i="1"/>
  <c r="Y868" i="1"/>
  <c r="Z868" i="1"/>
  <c r="X869" i="1"/>
  <c r="Y869" i="1"/>
  <c r="Z869" i="1"/>
  <c r="X870" i="1"/>
  <c r="Y870" i="1"/>
  <c r="Z870" i="1"/>
  <c r="X871" i="1"/>
  <c r="Y871" i="1"/>
  <c r="Z871" i="1"/>
  <c r="X872" i="1"/>
  <c r="Y872" i="1"/>
  <c r="Z872" i="1"/>
  <c r="X873" i="1"/>
  <c r="Y873" i="1"/>
  <c r="Z873" i="1"/>
  <c r="X874" i="1"/>
  <c r="Y874" i="1"/>
  <c r="Z874" i="1"/>
  <c r="X875" i="1"/>
  <c r="Y875" i="1"/>
  <c r="Z875" i="1"/>
  <c r="X876" i="1"/>
  <c r="Y876" i="1"/>
  <c r="Z876" i="1"/>
  <c r="X877" i="1"/>
  <c r="Y877" i="1"/>
  <c r="Z877" i="1"/>
  <c r="X878" i="1"/>
  <c r="Y878" i="1"/>
  <c r="Z878" i="1"/>
  <c r="X879" i="1"/>
  <c r="Y879" i="1"/>
  <c r="Z879" i="1"/>
  <c r="X880" i="1"/>
  <c r="Y880" i="1"/>
  <c r="Z880" i="1"/>
  <c r="X881" i="1"/>
  <c r="Y881" i="1"/>
  <c r="Z881" i="1"/>
  <c r="X882" i="1"/>
  <c r="Y882" i="1"/>
  <c r="Z882" i="1"/>
  <c r="X883" i="1"/>
  <c r="Y883" i="1"/>
  <c r="Z883" i="1"/>
  <c r="X884" i="1"/>
  <c r="Y884" i="1"/>
  <c r="Z884" i="1"/>
  <c r="X885" i="1"/>
  <c r="Y885" i="1"/>
  <c r="Z885" i="1"/>
  <c r="X886" i="1"/>
  <c r="Y886" i="1"/>
  <c r="Z886" i="1"/>
  <c r="X887" i="1"/>
  <c r="Y887" i="1"/>
  <c r="Z887" i="1"/>
  <c r="X888" i="1"/>
  <c r="Y888" i="1"/>
  <c r="Z888" i="1"/>
  <c r="X889" i="1"/>
  <c r="Y889" i="1"/>
  <c r="Z889" i="1"/>
  <c r="X890" i="1"/>
  <c r="Y890" i="1"/>
  <c r="Z890" i="1"/>
  <c r="X891" i="1"/>
  <c r="Y891" i="1"/>
  <c r="Z891" i="1"/>
  <c r="X892" i="1"/>
  <c r="Y892" i="1"/>
  <c r="Z892" i="1"/>
  <c r="X893" i="1"/>
  <c r="Y893" i="1"/>
  <c r="Z893" i="1"/>
  <c r="X894" i="1"/>
  <c r="Y894" i="1"/>
  <c r="Z894" i="1"/>
  <c r="X895" i="1"/>
  <c r="Y895" i="1"/>
  <c r="Z895" i="1"/>
  <c r="X896" i="1"/>
  <c r="Y896" i="1"/>
  <c r="Z896" i="1"/>
  <c r="X897" i="1"/>
  <c r="Y897" i="1"/>
  <c r="Z897" i="1"/>
  <c r="X898" i="1"/>
  <c r="Y898" i="1"/>
  <c r="Z898" i="1"/>
  <c r="X899" i="1"/>
  <c r="Y899" i="1"/>
  <c r="Z899" i="1"/>
  <c r="X900" i="1"/>
  <c r="Y900" i="1"/>
  <c r="Z900" i="1"/>
  <c r="X901" i="1"/>
  <c r="Y901" i="1"/>
  <c r="Z901" i="1"/>
  <c r="X902" i="1"/>
  <c r="Y902" i="1"/>
  <c r="Z902" i="1"/>
  <c r="X903" i="1"/>
  <c r="Y903" i="1"/>
  <c r="Z903" i="1"/>
  <c r="X904" i="1"/>
  <c r="Y904" i="1"/>
  <c r="Z904" i="1"/>
  <c r="X905" i="1"/>
  <c r="Y905" i="1"/>
  <c r="Z905" i="1"/>
  <c r="X906" i="1"/>
  <c r="Y906" i="1"/>
  <c r="Z906" i="1"/>
  <c r="X907" i="1"/>
  <c r="Y907" i="1"/>
  <c r="Z907" i="1"/>
  <c r="X908" i="1"/>
  <c r="Y908" i="1"/>
  <c r="Z908" i="1"/>
  <c r="X909" i="1"/>
  <c r="Y909" i="1"/>
  <c r="Z909" i="1"/>
  <c r="X910" i="1"/>
  <c r="Y910" i="1"/>
  <c r="Z910" i="1"/>
  <c r="X911" i="1"/>
  <c r="Y911" i="1"/>
  <c r="Z911" i="1"/>
  <c r="X912" i="1"/>
  <c r="Y912" i="1"/>
  <c r="Z912" i="1"/>
  <c r="X913" i="1"/>
  <c r="Y913" i="1"/>
  <c r="Z913" i="1"/>
  <c r="X914" i="1"/>
  <c r="Y914" i="1"/>
  <c r="Z914" i="1"/>
  <c r="X915" i="1"/>
  <c r="Y915" i="1"/>
  <c r="Z915" i="1"/>
  <c r="X916" i="1"/>
  <c r="Y916" i="1"/>
  <c r="Z916" i="1"/>
  <c r="X917" i="1"/>
  <c r="Y917" i="1"/>
  <c r="Z917" i="1"/>
  <c r="X918" i="1"/>
  <c r="Y918" i="1"/>
  <c r="Z918" i="1"/>
  <c r="X919" i="1"/>
  <c r="Y919" i="1"/>
  <c r="Z919" i="1"/>
  <c r="X920" i="1"/>
  <c r="Y920" i="1"/>
  <c r="Z920" i="1"/>
  <c r="X921" i="1"/>
  <c r="Y921" i="1"/>
  <c r="Z921" i="1"/>
  <c r="X922" i="1"/>
  <c r="Y922" i="1"/>
  <c r="Z922" i="1"/>
  <c r="X923" i="1"/>
  <c r="Y923" i="1"/>
  <c r="Z923" i="1"/>
  <c r="X924" i="1"/>
  <c r="Y924" i="1"/>
  <c r="Z924" i="1"/>
  <c r="X925" i="1"/>
  <c r="Y925" i="1"/>
  <c r="Z925" i="1"/>
  <c r="X926" i="1"/>
  <c r="Y926" i="1"/>
  <c r="Z926" i="1"/>
  <c r="X927" i="1"/>
  <c r="Y927" i="1"/>
  <c r="Z927" i="1"/>
  <c r="X928" i="1"/>
  <c r="Y928" i="1"/>
  <c r="Z928" i="1"/>
  <c r="X929" i="1"/>
  <c r="Y929" i="1"/>
  <c r="Z929" i="1"/>
  <c r="X930" i="1"/>
  <c r="Y930" i="1"/>
  <c r="Z930" i="1"/>
  <c r="X931" i="1"/>
  <c r="Y931" i="1"/>
  <c r="Z931" i="1"/>
  <c r="X932" i="1"/>
  <c r="Y932" i="1"/>
  <c r="Z932" i="1"/>
  <c r="X933" i="1"/>
  <c r="Y933" i="1"/>
  <c r="Z933" i="1"/>
  <c r="X934" i="1"/>
  <c r="Y934" i="1"/>
  <c r="Z934" i="1"/>
  <c r="X935" i="1"/>
  <c r="Y935" i="1"/>
  <c r="Z935" i="1"/>
  <c r="X936" i="1"/>
  <c r="Y936" i="1"/>
  <c r="Z936" i="1"/>
  <c r="X937" i="1"/>
  <c r="Y937" i="1"/>
  <c r="Z937" i="1"/>
  <c r="X938" i="1"/>
  <c r="Y938" i="1"/>
  <c r="Z938" i="1"/>
  <c r="X939" i="1"/>
  <c r="Y939" i="1"/>
  <c r="Z939" i="1"/>
  <c r="X940" i="1"/>
  <c r="Y940" i="1"/>
  <c r="Z940" i="1"/>
  <c r="X941" i="1"/>
  <c r="Y941" i="1"/>
  <c r="Z941" i="1"/>
  <c r="X942" i="1"/>
  <c r="Y942" i="1"/>
  <c r="Z942" i="1"/>
  <c r="X943" i="1"/>
  <c r="Y943" i="1"/>
  <c r="Z943" i="1"/>
  <c r="X944" i="1"/>
  <c r="Y944" i="1"/>
  <c r="Z944" i="1"/>
  <c r="X945" i="1"/>
  <c r="Y945" i="1"/>
  <c r="Z945" i="1"/>
  <c r="X946" i="1"/>
  <c r="Y946" i="1"/>
  <c r="Z946" i="1"/>
  <c r="X947" i="1"/>
  <c r="Y947" i="1"/>
  <c r="Z947" i="1"/>
  <c r="X948" i="1"/>
  <c r="Y948" i="1"/>
  <c r="Z948" i="1"/>
  <c r="X949" i="1"/>
  <c r="Y949" i="1"/>
  <c r="Z949" i="1"/>
  <c r="X950" i="1"/>
  <c r="Y950" i="1"/>
  <c r="Z950" i="1"/>
  <c r="X951" i="1"/>
  <c r="Y951" i="1"/>
  <c r="Z951" i="1"/>
  <c r="X952" i="1"/>
  <c r="Y952" i="1"/>
  <c r="Z952" i="1"/>
  <c r="X953" i="1"/>
  <c r="Y953" i="1"/>
  <c r="Z953" i="1"/>
  <c r="X954" i="1"/>
  <c r="Y954" i="1"/>
  <c r="Z954" i="1"/>
  <c r="X955" i="1"/>
  <c r="Y955" i="1"/>
  <c r="Z955" i="1"/>
  <c r="X956" i="1"/>
  <c r="Y956" i="1"/>
  <c r="Z956" i="1"/>
  <c r="X957" i="1"/>
  <c r="Y957" i="1"/>
  <c r="Z957" i="1"/>
  <c r="X958" i="1"/>
  <c r="Y958" i="1"/>
  <c r="Z958" i="1"/>
  <c r="X959" i="1"/>
  <c r="Y959" i="1"/>
  <c r="Z959" i="1"/>
  <c r="X960" i="1"/>
  <c r="Y960" i="1"/>
  <c r="Z960" i="1"/>
  <c r="X961" i="1"/>
  <c r="Y961" i="1"/>
  <c r="Z961" i="1"/>
  <c r="X962" i="1"/>
  <c r="Y962" i="1"/>
  <c r="Z962" i="1"/>
  <c r="X963" i="1"/>
  <c r="Y963" i="1"/>
  <c r="Z963" i="1"/>
  <c r="X964" i="1"/>
  <c r="Y964" i="1"/>
  <c r="Z964" i="1"/>
  <c r="X965" i="1"/>
  <c r="Y965" i="1"/>
  <c r="Z965" i="1"/>
  <c r="X966" i="1"/>
  <c r="Y966" i="1"/>
  <c r="Z966" i="1"/>
  <c r="X967" i="1"/>
  <c r="Y967" i="1"/>
  <c r="Z967" i="1"/>
  <c r="X968" i="1"/>
  <c r="Y968" i="1"/>
  <c r="Z968" i="1"/>
  <c r="X969" i="1"/>
  <c r="Y969" i="1"/>
  <c r="Z969" i="1"/>
  <c r="X970" i="1"/>
  <c r="Y970" i="1"/>
  <c r="Z970" i="1"/>
  <c r="X971" i="1"/>
  <c r="Y971" i="1"/>
  <c r="Z971" i="1"/>
  <c r="X972" i="1"/>
  <c r="Y972" i="1"/>
  <c r="Z972" i="1"/>
  <c r="X973" i="1"/>
  <c r="Y973" i="1"/>
  <c r="Z973" i="1"/>
  <c r="X974" i="1"/>
  <c r="Y974" i="1"/>
  <c r="Z974" i="1"/>
  <c r="X975" i="1"/>
  <c r="Y975" i="1"/>
  <c r="Z975" i="1"/>
  <c r="X976" i="1"/>
  <c r="Y976" i="1"/>
  <c r="Z976" i="1"/>
  <c r="X977" i="1"/>
  <c r="Y977" i="1"/>
  <c r="Z977" i="1"/>
  <c r="X978" i="1"/>
  <c r="Y978" i="1"/>
  <c r="Z978" i="1"/>
  <c r="X979" i="1"/>
  <c r="Y979" i="1"/>
  <c r="Z979" i="1"/>
  <c r="X980" i="1"/>
  <c r="Y980" i="1"/>
  <c r="Z980" i="1"/>
  <c r="X981" i="1"/>
  <c r="Y981" i="1"/>
  <c r="Z981" i="1"/>
  <c r="X982" i="1"/>
  <c r="Y982" i="1"/>
  <c r="Z982" i="1"/>
  <c r="X983" i="1"/>
  <c r="Y983" i="1"/>
  <c r="Z983" i="1"/>
  <c r="X984" i="1"/>
  <c r="Y984" i="1"/>
  <c r="Z984" i="1"/>
  <c r="X985" i="1"/>
  <c r="Y985" i="1"/>
  <c r="Z985" i="1"/>
  <c r="X986" i="1"/>
  <c r="Y986" i="1"/>
  <c r="Z986" i="1"/>
  <c r="X987" i="1"/>
  <c r="Y987" i="1"/>
  <c r="Z987" i="1"/>
  <c r="X988" i="1"/>
  <c r="Y988" i="1"/>
  <c r="Z988" i="1"/>
  <c r="X989" i="1"/>
  <c r="Y989" i="1"/>
  <c r="Z989" i="1"/>
  <c r="X990" i="1"/>
  <c r="Y990" i="1"/>
  <c r="Z990" i="1"/>
  <c r="X991" i="1"/>
  <c r="Y991" i="1"/>
  <c r="Z991" i="1"/>
  <c r="X992" i="1"/>
  <c r="Y992" i="1"/>
  <c r="Z992" i="1"/>
  <c r="X993" i="1"/>
  <c r="Y993" i="1"/>
  <c r="Z993" i="1"/>
  <c r="X994" i="1"/>
  <c r="Y994" i="1"/>
  <c r="Z994" i="1"/>
  <c r="X995" i="1"/>
  <c r="Y995" i="1"/>
  <c r="Z995" i="1"/>
  <c r="X996" i="1"/>
  <c r="Y996" i="1"/>
  <c r="Z996" i="1"/>
  <c r="X997" i="1"/>
  <c r="Y997" i="1"/>
  <c r="Z997" i="1"/>
  <c r="X998" i="1"/>
  <c r="Y998" i="1"/>
  <c r="Z998" i="1"/>
  <c r="X999" i="1"/>
  <c r="Y999" i="1"/>
  <c r="Z999" i="1"/>
  <c r="X1000" i="1"/>
  <c r="Y1000" i="1"/>
  <c r="Z1000" i="1"/>
  <c r="X1001" i="1"/>
  <c r="Y1001" i="1"/>
  <c r="Z1001" i="1"/>
  <c r="X1002" i="1"/>
  <c r="Y1002" i="1"/>
  <c r="Z1002" i="1"/>
  <c r="X1003" i="1"/>
  <c r="Y1003" i="1"/>
  <c r="Z1003" i="1"/>
  <c r="X1004" i="1"/>
  <c r="Y1004" i="1"/>
  <c r="Z1004" i="1"/>
  <c r="X1005" i="1"/>
  <c r="Y1005" i="1"/>
  <c r="Z1005" i="1"/>
  <c r="X1006" i="1"/>
  <c r="Y1006" i="1"/>
  <c r="Z1006" i="1"/>
  <c r="X1007" i="1"/>
  <c r="Y1007" i="1"/>
  <c r="Z1007" i="1"/>
  <c r="X1008" i="1"/>
  <c r="Y1008" i="1"/>
  <c r="Z1008" i="1"/>
  <c r="X1009" i="1"/>
  <c r="Y1009" i="1"/>
  <c r="Z1009" i="1"/>
  <c r="X1010" i="1"/>
  <c r="Y1010" i="1"/>
  <c r="Z1010" i="1"/>
  <c r="X1011" i="1"/>
  <c r="Y1011" i="1"/>
  <c r="Z1011" i="1"/>
  <c r="X1012" i="1"/>
  <c r="Y1012" i="1"/>
  <c r="Z1012" i="1"/>
  <c r="X1013" i="1"/>
  <c r="Y1013" i="1"/>
  <c r="Z1013" i="1"/>
  <c r="X1014" i="1"/>
  <c r="Y1014" i="1"/>
  <c r="Z1014" i="1"/>
  <c r="X1015" i="1"/>
  <c r="Y1015" i="1"/>
  <c r="Z1015" i="1"/>
  <c r="X1016" i="1"/>
  <c r="Y1016" i="1"/>
  <c r="Z1016" i="1"/>
  <c r="X1017" i="1"/>
  <c r="Y1017" i="1"/>
  <c r="Z1017" i="1"/>
  <c r="X1018" i="1"/>
  <c r="Y1018" i="1"/>
  <c r="Z1018" i="1"/>
  <c r="X1019" i="1"/>
  <c r="Y1019" i="1"/>
  <c r="Z1019" i="1"/>
  <c r="X1020" i="1"/>
  <c r="Y1020" i="1"/>
  <c r="Z1020" i="1"/>
  <c r="X1021" i="1"/>
  <c r="Y1021" i="1"/>
  <c r="Z1021" i="1"/>
  <c r="X1022" i="1"/>
  <c r="Y1022" i="1"/>
  <c r="Z1022" i="1"/>
  <c r="X1023" i="1"/>
  <c r="Y1023" i="1"/>
  <c r="Z1023" i="1"/>
  <c r="X1024" i="1"/>
  <c r="Y1024" i="1"/>
  <c r="Z1024" i="1"/>
  <c r="X1025" i="1"/>
  <c r="Y1025" i="1"/>
  <c r="Z1025" i="1"/>
  <c r="X1026" i="1"/>
  <c r="Y1026" i="1"/>
  <c r="Z1026" i="1"/>
  <c r="X1027" i="1"/>
  <c r="Y1027" i="1"/>
  <c r="Z1027" i="1"/>
  <c r="X1028" i="1"/>
  <c r="Y1028" i="1"/>
  <c r="Z1028" i="1"/>
  <c r="X1029" i="1"/>
  <c r="Y1029" i="1"/>
  <c r="Z1029" i="1"/>
  <c r="X1030" i="1"/>
  <c r="Y1030" i="1"/>
  <c r="Z1030" i="1"/>
  <c r="X1031" i="1"/>
  <c r="Y1031" i="1"/>
  <c r="Z1031" i="1"/>
  <c r="X1032" i="1"/>
  <c r="Y1032" i="1"/>
  <c r="Z1032" i="1"/>
  <c r="X1033" i="1"/>
  <c r="Y1033" i="1"/>
  <c r="Z1033" i="1"/>
  <c r="X1034" i="1"/>
  <c r="Y1034" i="1"/>
  <c r="Z1034" i="1"/>
  <c r="X1035" i="1"/>
  <c r="Y1035" i="1"/>
  <c r="Z1035" i="1"/>
  <c r="X1036" i="1"/>
  <c r="Y1036" i="1"/>
  <c r="Z1036" i="1"/>
  <c r="X1037" i="1"/>
  <c r="Y1037" i="1"/>
  <c r="Z1037" i="1"/>
  <c r="X1038" i="1"/>
  <c r="Y1038" i="1"/>
  <c r="Z1038" i="1"/>
  <c r="X1039" i="1"/>
  <c r="Y1039" i="1"/>
  <c r="Z1039" i="1"/>
  <c r="X1040" i="1"/>
  <c r="Y1040" i="1"/>
  <c r="Z1040" i="1"/>
  <c r="X1041" i="1"/>
  <c r="Y1041" i="1"/>
  <c r="Z1041" i="1"/>
  <c r="X1042" i="1"/>
  <c r="Y1042" i="1"/>
  <c r="Z1042" i="1"/>
  <c r="X1043" i="1"/>
  <c r="Y1043" i="1"/>
  <c r="Z1043" i="1"/>
  <c r="X1044" i="1"/>
  <c r="Y1044" i="1"/>
  <c r="Z1044" i="1"/>
  <c r="X1045" i="1"/>
  <c r="Y1045" i="1"/>
  <c r="Z1045" i="1"/>
  <c r="X1046" i="1"/>
  <c r="Y1046" i="1"/>
  <c r="Z1046" i="1"/>
  <c r="X1047" i="1"/>
  <c r="Y1047" i="1"/>
  <c r="Z1047" i="1"/>
  <c r="X1048" i="1"/>
  <c r="Y1048" i="1"/>
  <c r="Z1048" i="1"/>
  <c r="X1049" i="1"/>
  <c r="Y1049" i="1"/>
  <c r="Z1049" i="1"/>
  <c r="X1050" i="1"/>
  <c r="Y1050" i="1"/>
  <c r="Z1050" i="1"/>
  <c r="X1051" i="1"/>
  <c r="Y1051" i="1"/>
  <c r="Z1051" i="1"/>
  <c r="X1052" i="1"/>
  <c r="Y1052" i="1"/>
  <c r="Z1052" i="1"/>
  <c r="X1053" i="1"/>
  <c r="Y1053" i="1"/>
  <c r="Z1053" i="1"/>
  <c r="X1054" i="1"/>
  <c r="Y1054" i="1"/>
  <c r="Z1054" i="1"/>
  <c r="X1055" i="1"/>
  <c r="Y1055" i="1"/>
  <c r="Z1055" i="1"/>
  <c r="X1056" i="1"/>
  <c r="Y1056" i="1"/>
  <c r="Z1056" i="1"/>
  <c r="X1057" i="1"/>
  <c r="Y1057" i="1"/>
  <c r="Z1057" i="1"/>
  <c r="X1058" i="1"/>
  <c r="Y1058" i="1"/>
  <c r="Z1058" i="1"/>
  <c r="X1059" i="1"/>
  <c r="Y1059" i="1"/>
  <c r="Z1059" i="1"/>
  <c r="X1060" i="1"/>
  <c r="Y1060" i="1"/>
  <c r="Z1060" i="1"/>
  <c r="X1061" i="1"/>
  <c r="Y1061" i="1"/>
  <c r="Z1061" i="1"/>
  <c r="X1062" i="1"/>
  <c r="Y1062" i="1"/>
  <c r="Z1062" i="1"/>
  <c r="X1063" i="1"/>
  <c r="Y1063" i="1"/>
  <c r="Z1063" i="1"/>
  <c r="X1064" i="1"/>
  <c r="Y1064" i="1"/>
  <c r="Z1064" i="1"/>
  <c r="X1065" i="1"/>
  <c r="Y1065" i="1"/>
  <c r="Z1065" i="1"/>
  <c r="X1066" i="1"/>
  <c r="Y1066" i="1"/>
  <c r="Z1066" i="1"/>
  <c r="X1067" i="1"/>
  <c r="Y1067" i="1"/>
  <c r="Z1067" i="1"/>
  <c r="X1068" i="1"/>
  <c r="Y1068" i="1"/>
  <c r="Z1068" i="1"/>
  <c r="X1069" i="1"/>
  <c r="Y1069" i="1"/>
  <c r="Z1069" i="1"/>
  <c r="X1070" i="1"/>
  <c r="Y1070" i="1"/>
  <c r="Z1070" i="1"/>
  <c r="X1071" i="1"/>
  <c r="Y1071" i="1"/>
  <c r="Z1071" i="1"/>
  <c r="X1072" i="1"/>
  <c r="Y1072" i="1"/>
  <c r="Z1072" i="1"/>
  <c r="X1073" i="1"/>
  <c r="Y1073" i="1"/>
  <c r="Z1073" i="1"/>
  <c r="X1074" i="1"/>
  <c r="Y1074" i="1"/>
  <c r="Z1074" i="1"/>
  <c r="X1075" i="1"/>
  <c r="Y1075" i="1"/>
  <c r="Z1075" i="1"/>
  <c r="X1076" i="1"/>
  <c r="Y1076" i="1"/>
  <c r="Z1076" i="1"/>
  <c r="X1077" i="1"/>
  <c r="Y1077" i="1"/>
  <c r="Z1077" i="1"/>
  <c r="X1078" i="1"/>
  <c r="Y1078" i="1"/>
  <c r="Z1078" i="1"/>
  <c r="X1079" i="1"/>
  <c r="Y1079" i="1"/>
  <c r="Z1079" i="1"/>
  <c r="X1080" i="1"/>
  <c r="Y1080" i="1"/>
  <c r="Z1080" i="1"/>
  <c r="X1081" i="1"/>
  <c r="Y1081" i="1"/>
  <c r="Z1081" i="1"/>
  <c r="X1082" i="1"/>
  <c r="Y1082" i="1"/>
  <c r="Z1082" i="1"/>
  <c r="X1083" i="1"/>
  <c r="Y1083" i="1"/>
  <c r="Z1083" i="1"/>
  <c r="X1084" i="1"/>
  <c r="Y1084" i="1"/>
  <c r="Z1084" i="1"/>
  <c r="X1085" i="1"/>
  <c r="Y1085" i="1"/>
  <c r="Z1085" i="1"/>
  <c r="X1086" i="1"/>
  <c r="Y1086" i="1"/>
  <c r="Z1086" i="1"/>
  <c r="X1087" i="1"/>
  <c r="Y1087" i="1"/>
  <c r="Z1087" i="1"/>
  <c r="X1088" i="1"/>
  <c r="Y1088" i="1"/>
  <c r="Z1088" i="1"/>
  <c r="X1089" i="1"/>
  <c r="Y1089" i="1"/>
  <c r="Z1089" i="1"/>
  <c r="X1090" i="1"/>
  <c r="Y1090" i="1"/>
  <c r="Z1090" i="1"/>
  <c r="X1091" i="1"/>
  <c r="Y1091" i="1"/>
  <c r="Z1091" i="1"/>
  <c r="X1092" i="1"/>
  <c r="Y1092" i="1"/>
  <c r="Z1092" i="1"/>
  <c r="X1093" i="1"/>
  <c r="Y1093" i="1"/>
  <c r="Z1093" i="1"/>
  <c r="X1094" i="1"/>
  <c r="Y1094" i="1"/>
  <c r="Z1094" i="1"/>
  <c r="X1095" i="1"/>
  <c r="Y1095" i="1"/>
  <c r="Z1095" i="1"/>
  <c r="X1096" i="1"/>
  <c r="Y1096" i="1"/>
  <c r="Z1096" i="1"/>
  <c r="X1097" i="1"/>
  <c r="Y1097" i="1"/>
  <c r="Z1097" i="1"/>
  <c r="X1098" i="1"/>
  <c r="Y1098" i="1"/>
  <c r="Z1098" i="1"/>
  <c r="X1099" i="1"/>
  <c r="Y1099" i="1"/>
  <c r="Z1099" i="1"/>
  <c r="X1100" i="1"/>
  <c r="Y1100" i="1"/>
  <c r="Z1100" i="1"/>
  <c r="X1101" i="1"/>
  <c r="Y1101" i="1"/>
  <c r="Z1101" i="1"/>
  <c r="X1102" i="1"/>
  <c r="Y1102" i="1"/>
  <c r="Z1102" i="1"/>
  <c r="X1103" i="1"/>
  <c r="Y1103" i="1"/>
  <c r="Z1103" i="1"/>
  <c r="X1104" i="1"/>
  <c r="Y1104" i="1"/>
  <c r="Z1104" i="1"/>
  <c r="X1105" i="1"/>
  <c r="Y1105" i="1"/>
  <c r="Z1105" i="1"/>
  <c r="X1106" i="1"/>
  <c r="Y1106" i="1"/>
  <c r="Z1106" i="1"/>
  <c r="X1107" i="1"/>
  <c r="Y1107" i="1"/>
  <c r="Z1107" i="1"/>
  <c r="X1108" i="1"/>
  <c r="Y1108" i="1"/>
  <c r="Z1108" i="1"/>
  <c r="X1109" i="1"/>
  <c r="Y1109" i="1"/>
  <c r="Z1109" i="1"/>
  <c r="X1110" i="1"/>
  <c r="Y1110" i="1"/>
  <c r="Z1110" i="1"/>
  <c r="X1111" i="1"/>
  <c r="Y1111" i="1"/>
  <c r="Z1111" i="1"/>
  <c r="X1112" i="1"/>
  <c r="Y1112" i="1"/>
  <c r="Z1112" i="1"/>
  <c r="X1113" i="1"/>
  <c r="Y1113" i="1"/>
  <c r="Z1113" i="1"/>
  <c r="X1114" i="1"/>
  <c r="Y1114" i="1"/>
  <c r="Z1114" i="1"/>
  <c r="X1115" i="1"/>
  <c r="Y1115" i="1"/>
  <c r="Z1115" i="1"/>
  <c r="X1116" i="1"/>
  <c r="Y1116" i="1"/>
  <c r="Z1116" i="1"/>
  <c r="X1117" i="1"/>
  <c r="Y1117" i="1"/>
  <c r="Z1117" i="1"/>
  <c r="X1118" i="1"/>
  <c r="Y1118" i="1"/>
  <c r="Z1118" i="1"/>
  <c r="X1119" i="1"/>
  <c r="Y1119" i="1"/>
  <c r="Z1119" i="1"/>
  <c r="X1120" i="1"/>
  <c r="Y1120" i="1"/>
  <c r="Z1120" i="1"/>
  <c r="X1121" i="1"/>
  <c r="Y1121" i="1"/>
  <c r="Z1121" i="1"/>
  <c r="X1122" i="1"/>
  <c r="Y1122" i="1"/>
  <c r="Z1122" i="1"/>
  <c r="X1123" i="1"/>
  <c r="Y1123" i="1"/>
  <c r="Z1123" i="1"/>
  <c r="X1124" i="1"/>
  <c r="Y1124" i="1"/>
  <c r="Z1124" i="1"/>
  <c r="X1125" i="1"/>
  <c r="Y1125" i="1"/>
  <c r="Z1125" i="1"/>
  <c r="X1126" i="1"/>
  <c r="Y1126" i="1"/>
  <c r="Z1126" i="1"/>
  <c r="X1127" i="1"/>
  <c r="Y1127" i="1"/>
  <c r="Z1127" i="1"/>
  <c r="X1128" i="1"/>
  <c r="Y1128" i="1"/>
  <c r="Z1128" i="1"/>
  <c r="X1129" i="1"/>
  <c r="Y1129" i="1"/>
  <c r="Z1129" i="1"/>
  <c r="X1130" i="1"/>
  <c r="Y1130" i="1"/>
  <c r="Z1130" i="1"/>
  <c r="X1131" i="1"/>
  <c r="Y1131" i="1"/>
  <c r="Z1131" i="1"/>
  <c r="X1132" i="1"/>
  <c r="Y1132" i="1"/>
  <c r="Z1132" i="1"/>
  <c r="X1133" i="1"/>
  <c r="Y1133" i="1"/>
  <c r="Z1133" i="1"/>
  <c r="X1134" i="1"/>
  <c r="Y1134" i="1"/>
  <c r="Z1134" i="1"/>
  <c r="X1135" i="1"/>
  <c r="Y1135" i="1"/>
  <c r="Z1135" i="1"/>
  <c r="X1136" i="1"/>
  <c r="Y1136" i="1"/>
  <c r="Z1136" i="1"/>
  <c r="X1137" i="1"/>
  <c r="Y1137" i="1"/>
  <c r="Z1137" i="1"/>
  <c r="X1138" i="1"/>
  <c r="Y1138" i="1"/>
  <c r="Z1138" i="1"/>
  <c r="X1139" i="1"/>
  <c r="Y1139" i="1"/>
  <c r="Z1139" i="1"/>
  <c r="X1140" i="1"/>
  <c r="Y1140" i="1"/>
  <c r="Z1140" i="1"/>
  <c r="X1141" i="1"/>
  <c r="Y1141" i="1"/>
  <c r="Z1141" i="1"/>
  <c r="X1142" i="1"/>
  <c r="Y1142" i="1"/>
  <c r="Z1142" i="1"/>
  <c r="X1143" i="1"/>
  <c r="Y1143" i="1"/>
  <c r="Z1143" i="1"/>
  <c r="X1144" i="1"/>
  <c r="Y1144" i="1"/>
  <c r="Z1144" i="1"/>
  <c r="X1145" i="1"/>
  <c r="Y1145" i="1"/>
  <c r="Z1145" i="1"/>
  <c r="X1146" i="1"/>
  <c r="Y1146" i="1"/>
  <c r="Z1146" i="1"/>
  <c r="X1147" i="1"/>
  <c r="Y1147" i="1"/>
  <c r="Z1147" i="1"/>
  <c r="X1148" i="1"/>
  <c r="Y1148" i="1"/>
  <c r="Z1148" i="1"/>
  <c r="X1149" i="1"/>
  <c r="Y1149" i="1"/>
  <c r="Z1149" i="1"/>
  <c r="X1150" i="1"/>
  <c r="Y1150" i="1"/>
  <c r="Z1150" i="1"/>
  <c r="X1151" i="1"/>
  <c r="Y1151" i="1"/>
  <c r="Z1151" i="1"/>
  <c r="X1152" i="1"/>
  <c r="Y1152" i="1"/>
  <c r="Z1152" i="1"/>
  <c r="X1153" i="1"/>
  <c r="Y1153" i="1"/>
  <c r="Z1153" i="1"/>
  <c r="X1154" i="1"/>
  <c r="Y1154" i="1"/>
  <c r="Z1154" i="1"/>
  <c r="X1155" i="1"/>
  <c r="Y1155" i="1"/>
  <c r="Z1155" i="1"/>
  <c r="X1156" i="1"/>
  <c r="Y1156" i="1"/>
  <c r="Z1156" i="1"/>
  <c r="X1157" i="1"/>
  <c r="Y1157" i="1"/>
  <c r="Z1157" i="1"/>
  <c r="X1158" i="1"/>
  <c r="Y1158" i="1"/>
  <c r="Z1158" i="1"/>
  <c r="X1159" i="1"/>
  <c r="Y1159" i="1"/>
  <c r="Z1159" i="1"/>
  <c r="X1160" i="1"/>
  <c r="Y1160" i="1"/>
  <c r="Z1160" i="1"/>
  <c r="X1161" i="1"/>
  <c r="Y1161" i="1"/>
  <c r="Z1161" i="1"/>
  <c r="X1162" i="1"/>
  <c r="Y1162" i="1"/>
  <c r="Z1162" i="1"/>
  <c r="X1163" i="1"/>
  <c r="Y1163" i="1"/>
  <c r="Z1163" i="1"/>
  <c r="X1164" i="1"/>
  <c r="Y1164" i="1"/>
  <c r="Z1164" i="1"/>
  <c r="X1165" i="1"/>
  <c r="Y1165" i="1"/>
  <c r="Z1165" i="1"/>
  <c r="X1166" i="1"/>
  <c r="Y1166" i="1"/>
  <c r="Z1166" i="1"/>
  <c r="X1167" i="1"/>
  <c r="Y1167" i="1"/>
  <c r="Z1167" i="1"/>
  <c r="X1168" i="1"/>
  <c r="Y1168" i="1"/>
  <c r="Z1168" i="1"/>
  <c r="X1169" i="1"/>
  <c r="Y1169" i="1"/>
  <c r="Z1169" i="1"/>
  <c r="X1170" i="1"/>
  <c r="Y1170" i="1"/>
  <c r="Z1170" i="1"/>
  <c r="X1171" i="1"/>
  <c r="Y1171" i="1"/>
  <c r="Z1171" i="1"/>
  <c r="X1172" i="1"/>
  <c r="Y1172" i="1"/>
  <c r="Z1172" i="1"/>
  <c r="X1173" i="1"/>
  <c r="Y1173" i="1"/>
  <c r="Z1173" i="1"/>
  <c r="X1174" i="1"/>
  <c r="Y1174" i="1"/>
  <c r="Z1174" i="1"/>
  <c r="X1175" i="1"/>
  <c r="Y1175" i="1"/>
  <c r="Z1175" i="1"/>
  <c r="X1176" i="1"/>
  <c r="Y1176" i="1"/>
  <c r="Z1176" i="1"/>
  <c r="X1177" i="1"/>
  <c r="Y1177" i="1"/>
  <c r="Z1177" i="1"/>
  <c r="X1178" i="1"/>
  <c r="Y1178" i="1"/>
  <c r="Z1178" i="1"/>
  <c r="X1179" i="1"/>
  <c r="Y1179" i="1"/>
  <c r="Z1179" i="1"/>
  <c r="X1180" i="1"/>
  <c r="Y1180" i="1"/>
  <c r="Z1180" i="1"/>
  <c r="X1181" i="1"/>
  <c r="Y1181" i="1"/>
  <c r="Z1181" i="1"/>
  <c r="X1182" i="1"/>
  <c r="Y1182" i="1"/>
  <c r="Z1182" i="1"/>
  <c r="X1183" i="1"/>
  <c r="Y1183" i="1"/>
  <c r="Z1183" i="1"/>
  <c r="X1184" i="1"/>
  <c r="Y1184" i="1"/>
  <c r="Z1184" i="1"/>
  <c r="X1185" i="1"/>
  <c r="Y1185" i="1"/>
  <c r="Z1185" i="1"/>
  <c r="X1186" i="1"/>
  <c r="Y1186" i="1"/>
  <c r="Z1186" i="1"/>
  <c r="X1187" i="1"/>
  <c r="Y1187" i="1"/>
  <c r="Z1187" i="1"/>
  <c r="X1188" i="1"/>
  <c r="Y1188" i="1"/>
  <c r="Z1188" i="1"/>
  <c r="X1189" i="1"/>
  <c r="Y1189" i="1"/>
  <c r="Z1189" i="1"/>
  <c r="X1190" i="1"/>
  <c r="Y1190" i="1"/>
  <c r="Z1190" i="1"/>
  <c r="X1191" i="1"/>
  <c r="Y1191" i="1"/>
  <c r="Z1191" i="1"/>
  <c r="X1192" i="1"/>
  <c r="Y1192" i="1"/>
  <c r="Z1192" i="1"/>
  <c r="X1193" i="1"/>
  <c r="Y1193" i="1"/>
  <c r="Z1193" i="1"/>
  <c r="X1194" i="1"/>
  <c r="Y1194" i="1"/>
  <c r="Z1194" i="1"/>
  <c r="X1195" i="1"/>
  <c r="Y1195" i="1"/>
  <c r="Z1195" i="1"/>
  <c r="X1196" i="1"/>
  <c r="Y1196" i="1"/>
  <c r="Z1196" i="1"/>
  <c r="X1197" i="1"/>
  <c r="Y1197" i="1"/>
  <c r="Z1197" i="1"/>
  <c r="X1198" i="1"/>
  <c r="Y1198" i="1"/>
  <c r="Z1198" i="1"/>
  <c r="X1199" i="1"/>
  <c r="Y1199" i="1"/>
  <c r="Z1199" i="1"/>
  <c r="X1200" i="1"/>
  <c r="Y1200" i="1"/>
  <c r="Z1200" i="1"/>
  <c r="X1201" i="1"/>
  <c r="Y1201" i="1"/>
  <c r="Z1201" i="1"/>
  <c r="X1202" i="1"/>
  <c r="Y1202" i="1"/>
  <c r="Z1202" i="1"/>
  <c r="X1203" i="1"/>
  <c r="Y1203" i="1"/>
  <c r="Z1203" i="1"/>
  <c r="X1204" i="1"/>
  <c r="Y1204" i="1"/>
  <c r="Z1204" i="1"/>
  <c r="X1205" i="1"/>
  <c r="Y1205" i="1"/>
  <c r="Z1205" i="1"/>
  <c r="X1206" i="1"/>
  <c r="Y1206" i="1"/>
  <c r="Z1206" i="1"/>
  <c r="X1207" i="1"/>
  <c r="Y1207" i="1"/>
  <c r="Z1207" i="1"/>
  <c r="X1208" i="1"/>
  <c r="Y1208" i="1"/>
  <c r="Z1208" i="1"/>
  <c r="X1209" i="1"/>
  <c r="Y1209" i="1"/>
  <c r="Z1209" i="1"/>
  <c r="X1210" i="1"/>
  <c r="Y1210" i="1"/>
  <c r="Z1210" i="1"/>
  <c r="X1211" i="1"/>
  <c r="Y1211" i="1"/>
  <c r="Z1211" i="1"/>
  <c r="X1212" i="1"/>
  <c r="Y1212" i="1"/>
  <c r="Z1212" i="1"/>
  <c r="X1213" i="1"/>
  <c r="Y1213" i="1"/>
  <c r="Z1213" i="1"/>
  <c r="X1214" i="1"/>
  <c r="Y1214" i="1"/>
  <c r="Z1214" i="1"/>
  <c r="X1215" i="1"/>
  <c r="Y1215" i="1"/>
  <c r="Z1215" i="1"/>
  <c r="X1216" i="1"/>
  <c r="Y1216" i="1"/>
  <c r="Z1216" i="1"/>
  <c r="X1217" i="1"/>
  <c r="Y1217" i="1"/>
  <c r="Z1217" i="1"/>
  <c r="X1218" i="1"/>
  <c r="Y1218" i="1"/>
  <c r="Z1218" i="1"/>
  <c r="X1219" i="1"/>
  <c r="Y1219" i="1"/>
  <c r="Z1219" i="1"/>
  <c r="X1220" i="1"/>
  <c r="Y1220" i="1"/>
  <c r="Z1220" i="1"/>
  <c r="X1221" i="1"/>
  <c r="Y1221" i="1"/>
  <c r="Z1221" i="1"/>
  <c r="X1222" i="1"/>
  <c r="Y1222" i="1"/>
  <c r="Z1222" i="1"/>
  <c r="X1223" i="1"/>
  <c r="Y1223" i="1"/>
  <c r="Z1223" i="1"/>
  <c r="X1224" i="1"/>
  <c r="Y1224" i="1"/>
  <c r="Z1224" i="1"/>
  <c r="X1225" i="1"/>
  <c r="Y1225" i="1"/>
  <c r="Z1225" i="1"/>
  <c r="X1226" i="1"/>
  <c r="Y1226" i="1"/>
  <c r="Z1226" i="1"/>
  <c r="X1227" i="1"/>
  <c r="Y1227" i="1"/>
  <c r="Z1227" i="1"/>
  <c r="X1228" i="1"/>
  <c r="Y1228" i="1"/>
  <c r="Z1228" i="1"/>
  <c r="X1229" i="1"/>
  <c r="Y1229" i="1"/>
  <c r="Z1229" i="1"/>
  <c r="X1230" i="1"/>
  <c r="Y1230" i="1"/>
  <c r="Z1230" i="1"/>
  <c r="X1231" i="1"/>
  <c r="Y1231" i="1"/>
  <c r="Z1231" i="1"/>
  <c r="X1232" i="1"/>
  <c r="Y1232" i="1"/>
  <c r="Z1232" i="1"/>
  <c r="X1233" i="1"/>
  <c r="Y1233" i="1"/>
  <c r="Z1233" i="1"/>
  <c r="X1234" i="1"/>
  <c r="Y1234" i="1"/>
  <c r="Z1234" i="1"/>
  <c r="X1235" i="1"/>
  <c r="Y1235" i="1"/>
  <c r="Z1235" i="1"/>
  <c r="X1236" i="1"/>
  <c r="Y1236" i="1"/>
  <c r="Z1236" i="1"/>
  <c r="X1237" i="1"/>
  <c r="Y1237" i="1"/>
  <c r="Z1237" i="1"/>
  <c r="X1238" i="1"/>
  <c r="Y1238" i="1"/>
  <c r="Z1238" i="1"/>
  <c r="X1239" i="1"/>
  <c r="Y1239" i="1"/>
  <c r="Z1239" i="1"/>
  <c r="X1240" i="1"/>
  <c r="Y1240" i="1"/>
  <c r="Z1240" i="1"/>
  <c r="X1241" i="1"/>
  <c r="Y1241" i="1"/>
  <c r="Z1241" i="1"/>
  <c r="X1242" i="1"/>
  <c r="Y1242" i="1"/>
  <c r="Z1242" i="1"/>
  <c r="X1243" i="1"/>
  <c r="Y1243" i="1"/>
  <c r="Z1243" i="1"/>
  <c r="X1244" i="1"/>
  <c r="Y1244" i="1"/>
  <c r="Z1244" i="1"/>
  <c r="X1245" i="1"/>
  <c r="Y1245" i="1"/>
  <c r="Z1245" i="1"/>
  <c r="X1246" i="1"/>
  <c r="Y1246" i="1"/>
  <c r="Z1246" i="1"/>
  <c r="X1247" i="1"/>
  <c r="Y1247" i="1"/>
  <c r="Z1247" i="1"/>
  <c r="X1248" i="1"/>
  <c r="Y1248" i="1"/>
  <c r="Z1248" i="1"/>
  <c r="X1249" i="1"/>
  <c r="Y1249" i="1"/>
  <c r="Z1249" i="1"/>
  <c r="X1250" i="1"/>
  <c r="Y1250" i="1"/>
  <c r="Z1250" i="1"/>
  <c r="X1251" i="1"/>
  <c r="Y1251" i="1"/>
  <c r="Z1251" i="1"/>
  <c r="X1252" i="1"/>
  <c r="Y1252" i="1"/>
  <c r="Z1252" i="1"/>
  <c r="X1253" i="1"/>
  <c r="Y1253" i="1"/>
  <c r="Z1253" i="1"/>
  <c r="X1254" i="1"/>
  <c r="Y1254" i="1"/>
  <c r="Z1254" i="1"/>
  <c r="X1255" i="1"/>
  <c r="Y1255" i="1"/>
  <c r="Z1255" i="1"/>
  <c r="X1256" i="1"/>
  <c r="Y1256" i="1"/>
  <c r="Z1256" i="1"/>
  <c r="X1257" i="1"/>
  <c r="Y1257" i="1"/>
  <c r="Z1257" i="1"/>
  <c r="X1258" i="1"/>
  <c r="Y1258" i="1"/>
  <c r="Z1258" i="1"/>
  <c r="X1259" i="1"/>
  <c r="Y1259" i="1"/>
  <c r="Z1259" i="1"/>
  <c r="X1260" i="1"/>
  <c r="Y1260" i="1"/>
  <c r="Z1260" i="1"/>
  <c r="X1261" i="1"/>
  <c r="Y1261" i="1"/>
  <c r="Z1261" i="1"/>
  <c r="X1262" i="1"/>
  <c r="Y1262" i="1"/>
  <c r="Z1262" i="1"/>
  <c r="X1263" i="1"/>
  <c r="Y1263" i="1"/>
  <c r="Z1263" i="1"/>
  <c r="X1264" i="1"/>
  <c r="Y1264" i="1"/>
  <c r="Z1264" i="1"/>
  <c r="X1265" i="1"/>
  <c r="Y1265" i="1"/>
  <c r="Z1265" i="1"/>
  <c r="X1266" i="1"/>
  <c r="Y1266" i="1"/>
  <c r="Z1266" i="1"/>
  <c r="X1267" i="1"/>
  <c r="Y1267" i="1"/>
  <c r="Z1267" i="1"/>
  <c r="X1268" i="1"/>
  <c r="Y1268" i="1"/>
  <c r="Z1268" i="1"/>
  <c r="X1269" i="1"/>
  <c r="Y1269" i="1"/>
  <c r="Z1269" i="1"/>
  <c r="X1270" i="1"/>
  <c r="Y1270" i="1"/>
  <c r="Z1270" i="1"/>
  <c r="X1271" i="1"/>
  <c r="Y1271" i="1"/>
  <c r="Z1271" i="1"/>
  <c r="X1272" i="1"/>
  <c r="Y1272" i="1"/>
  <c r="Z1272" i="1"/>
  <c r="X1273" i="1"/>
  <c r="Y1273" i="1"/>
  <c r="Z1273" i="1"/>
  <c r="X1274" i="1"/>
  <c r="Y1274" i="1"/>
  <c r="Z1274" i="1"/>
  <c r="X1275" i="1"/>
  <c r="Y1275" i="1"/>
  <c r="Z1275" i="1"/>
  <c r="X1276" i="1"/>
  <c r="Y1276" i="1"/>
  <c r="Z1276" i="1"/>
  <c r="X1277" i="1"/>
  <c r="Y1277" i="1"/>
  <c r="Z1277" i="1"/>
  <c r="X1278" i="1"/>
  <c r="Y1278" i="1"/>
  <c r="Z1278" i="1"/>
  <c r="X1279" i="1"/>
  <c r="Y1279" i="1"/>
  <c r="Z1279" i="1"/>
  <c r="X1280" i="1"/>
  <c r="Y1280" i="1"/>
  <c r="Z1280" i="1"/>
  <c r="X1281" i="1"/>
  <c r="Y1281" i="1"/>
  <c r="Z1281" i="1"/>
  <c r="X1282" i="1"/>
  <c r="Y1282" i="1"/>
  <c r="Z1282" i="1"/>
  <c r="X1283" i="1"/>
  <c r="Y1283" i="1"/>
  <c r="Z1283" i="1"/>
  <c r="X1284" i="1"/>
  <c r="Y1284" i="1"/>
  <c r="Z1284" i="1"/>
  <c r="X1285" i="1"/>
  <c r="Y1285" i="1"/>
  <c r="Z1285" i="1"/>
  <c r="X1286" i="1"/>
  <c r="Y1286" i="1"/>
  <c r="Z1286" i="1"/>
  <c r="X1287" i="1"/>
  <c r="Y1287" i="1"/>
  <c r="Z1287" i="1"/>
  <c r="X1288" i="1"/>
  <c r="Y1288" i="1"/>
  <c r="Z1288" i="1"/>
  <c r="X1289" i="1"/>
  <c r="Y1289" i="1"/>
  <c r="Z1289" i="1"/>
  <c r="X1290" i="1"/>
  <c r="Y1290" i="1"/>
  <c r="Z1290" i="1"/>
  <c r="X1291" i="1"/>
  <c r="Y1291" i="1"/>
  <c r="Z1291" i="1"/>
  <c r="X1292" i="1"/>
  <c r="Y1292" i="1"/>
  <c r="Z1292" i="1"/>
  <c r="X1293" i="1"/>
  <c r="Y1293" i="1"/>
  <c r="Z1293" i="1"/>
  <c r="X1294" i="1"/>
  <c r="Y1294" i="1"/>
  <c r="Z1294" i="1"/>
  <c r="X1295" i="1"/>
  <c r="Y1295" i="1"/>
  <c r="Z1295" i="1"/>
  <c r="X1296" i="1"/>
  <c r="Y1296" i="1"/>
  <c r="Z1296" i="1"/>
  <c r="X1297" i="1"/>
  <c r="Y1297" i="1"/>
  <c r="Z1297" i="1"/>
  <c r="X1298" i="1"/>
  <c r="Y1298" i="1"/>
  <c r="Z1298" i="1"/>
  <c r="X1299" i="1"/>
  <c r="Y1299" i="1"/>
  <c r="Z1299" i="1"/>
  <c r="X1300" i="1"/>
  <c r="Y1300" i="1"/>
  <c r="Z1300" i="1"/>
  <c r="X1301" i="1"/>
  <c r="Y1301" i="1"/>
  <c r="Z1301" i="1"/>
  <c r="X1302" i="1"/>
  <c r="Y1302" i="1"/>
  <c r="Z1302" i="1"/>
  <c r="X1303" i="1"/>
  <c r="Y1303" i="1"/>
  <c r="Z1303" i="1"/>
  <c r="X1304" i="1"/>
  <c r="Y1304" i="1"/>
  <c r="Z1304" i="1"/>
  <c r="X1305" i="1"/>
  <c r="Y1305" i="1"/>
  <c r="Z1305" i="1"/>
  <c r="X1306" i="1"/>
  <c r="Y1306" i="1"/>
  <c r="Z1306" i="1"/>
  <c r="X1307" i="1"/>
  <c r="Y1307" i="1"/>
  <c r="Z1307" i="1"/>
  <c r="X1308" i="1"/>
  <c r="Y1308" i="1"/>
  <c r="Z1308" i="1"/>
  <c r="X1309" i="1"/>
  <c r="Y1309" i="1"/>
  <c r="Z1309" i="1"/>
  <c r="X1310" i="1"/>
  <c r="Y1310" i="1"/>
  <c r="Z1310" i="1"/>
  <c r="X1311" i="1"/>
  <c r="Y1311" i="1"/>
  <c r="Z1311" i="1"/>
  <c r="X1312" i="1"/>
  <c r="Y1312" i="1"/>
  <c r="Z1312" i="1"/>
  <c r="X1313" i="1"/>
  <c r="Y1313" i="1"/>
  <c r="Z1313" i="1"/>
  <c r="X1314" i="1"/>
  <c r="Y1314" i="1"/>
  <c r="Z1314" i="1"/>
  <c r="X1315" i="1"/>
  <c r="Y1315" i="1"/>
  <c r="Z1315" i="1"/>
  <c r="X1316" i="1"/>
  <c r="Y1316" i="1"/>
  <c r="Z1316" i="1"/>
  <c r="X1317" i="1"/>
  <c r="Y1317" i="1"/>
  <c r="Z1317" i="1"/>
  <c r="X1318" i="1"/>
  <c r="Y1318" i="1"/>
  <c r="Z1318" i="1"/>
  <c r="X1319" i="1"/>
  <c r="Y1319" i="1"/>
  <c r="Z1319" i="1"/>
  <c r="X1320" i="1"/>
  <c r="Y1320" i="1"/>
  <c r="Z1320" i="1"/>
  <c r="X1321" i="1"/>
  <c r="Y1321" i="1"/>
  <c r="Z1321" i="1"/>
  <c r="X1322" i="1"/>
  <c r="Y1322" i="1"/>
  <c r="Z1322" i="1"/>
  <c r="X1323" i="1"/>
  <c r="Y1323" i="1"/>
  <c r="Z1323" i="1"/>
  <c r="X1324" i="1"/>
  <c r="Y1324" i="1"/>
  <c r="Z1324" i="1"/>
  <c r="X1325" i="1"/>
  <c r="Y1325" i="1"/>
  <c r="Z1325" i="1"/>
  <c r="X1326" i="1"/>
  <c r="Y1326" i="1"/>
  <c r="Z1326" i="1"/>
  <c r="X1327" i="1"/>
  <c r="Y1327" i="1"/>
  <c r="Z1327" i="1"/>
  <c r="X1328" i="1"/>
  <c r="Y1328" i="1"/>
  <c r="Z1328" i="1"/>
  <c r="X1329" i="1"/>
  <c r="Y1329" i="1"/>
  <c r="Z1329" i="1"/>
  <c r="X1330" i="1"/>
  <c r="Y1330" i="1"/>
  <c r="Z1330" i="1"/>
  <c r="X1331" i="1"/>
  <c r="Y1331" i="1"/>
  <c r="Z1331" i="1"/>
  <c r="X1332" i="1"/>
  <c r="Y1332" i="1"/>
  <c r="Z1332" i="1"/>
  <c r="X1333" i="1"/>
  <c r="Y1333" i="1"/>
  <c r="Z1333" i="1"/>
  <c r="X1334" i="1"/>
  <c r="Y1334" i="1"/>
  <c r="Z1334" i="1"/>
  <c r="X1335" i="1"/>
  <c r="Y1335" i="1"/>
  <c r="Z1335" i="1"/>
  <c r="X1336" i="1"/>
  <c r="Y1336" i="1"/>
  <c r="Z1336" i="1"/>
  <c r="X1337" i="1"/>
  <c r="Y1337" i="1"/>
  <c r="Z1337" i="1"/>
  <c r="X1338" i="1"/>
  <c r="Y1338" i="1"/>
  <c r="Z1338" i="1"/>
  <c r="X1339" i="1"/>
  <c r="Y1339" i="1"/>
  <c r="Z1339" i="1"/>
  <c r="X1340" i="1"/>
  <c r="Y1340" i="1"/>
  <c r="Z1340" i="1"/>
  <c r="X1341" i="1"/>
  <c r="Y1341" i="1"/>
  <c r="Z1341" i="1"/>
  <c r="X1342" i="1"/>
  <c r="Y1342" i="1"/>
  <c r="Z1342" i="1"/>
  <c r="X1343" i="1"/>
  <c r="Y1343" i="1"/>
  <c r="Z1343" i="1"/>
  <c r="X1344" i="1"/>
  <c r="Y1344" i="1"/>
  <c r="Z1344" i="1"/>
  <c r="X1345" i="1"/>
  <c r="Y1345" i="1"/>
  <c r="Z1345" i="1"/>
  <c r="X1346" i="1"/>
  <c r="Y1346" i="1"/>
  <c r="Z1346" i="1"/>
  <c r="X1347" i="1"/>
  <c r="Y1347" i="1"/>
  <c r="Z1347" i="1"/>
  <c r="X1348" i="1"/>
  <c r="Y1348" i="1"/>
  <c r="Z1348" i="1"/>
  <c r="X1349" i="1"/>
  <c r="Y1349" i="1"/>
  <c r="Z1349" i="1"/>
  <c r="X1350" i="1"/>
  <c r="Y1350" i="1"/>
  <c r="Z1350" i="1"/>
  <c r="X1351" i="1"/>
  <c r="Y1351" i="1"/>
  <c r="Z1351" i="1"/>
  <c r="X1352" i="1"/>
  <c r="Y1352" i="1"/>
  <c r="Z1352" i="1"/>
  <c r="X1353" i="1"/>
  <c r="Y1353" i="1"/>
  <c r="Z1353" i="1"/>
  <c r="X1354" i="1"/>
  <c r="Y1354" i="1"/>
  <c r="Z1354" i="1"/>
  <c r="X1355" i="1"/>
  <c r="Y1355" i="1"/>
  <c r="Z1355" i="1"/>
  <c r="X1356" i="1"/>
  <c r="Y1356" i="1"/>
  <c r="Z1356" i="1"/>
  <c r="X1357" i="1"/>
  <c r="Y1357" i="1"/>
  <c r="Z1357" i="1"/>
  <c r="X1358" i="1"/>
  <c r="Y1358" i="1"/>
  <c r="Z1358" i="1"/>
  <c r="X1359" i="1"/>
  <c r="Y1359" i="1"/>
  <c r="Z1359" i="1"/>
  <c r="X1360" i="1"/>
  <c r="Y1360" i="1"/>
  <c r="Z1360" i="1"/>
  <c r="X1361" i="1"/>
  <c r="Y1361" i="1"/>
  <c r="Z1361" i="1"/>
  <c r="X1362" i="1"/>
  <c r="Y1362" i="1"/>
  <c r="Z1362" i="1"/>
  <c r="X1363" i="1"/>
  <c r="Y1363" i="1"/>
  <c r="Z1363" i="1"/>
  <c r="X1364" i="1"/>
  <c r="Y1364" i="1"/>
  <c r="Z1364" i="1"/>
  <c r="X1365" i="1"/>
  <c r="Y1365" i="1"/>
  <c r="Z1365" i="1"/>
  <c r="X1366" i="1"/>
  <c r="Y1366" i="1"/>
  <c r="Z1366" i="1"/>
  <c r="X1367" i="1"/>
  <c r="Y1367" i="1"/>
  <c r="Z1367" i="1"/>
  <c r="X1368" i="1"/>
  <c r="Y1368" i="1"/>
  <c r="Z1368" i="1"/>
  <c r="X1369" i="1"/>
  <c r="Y1369" i="1"/>
  <c r="Z1369" i="1"/>
  <c r="X1370" i="1"/>
  <c r="Y1370" i="1"/>
  <c r="Z1370" i="1"/>
  <c r="X1371" i="1"/>
  <c r="Y1371" i="1"/>
  <c r="Z1371" i="1"/>
  <c r="X1372" i="1"/>
  <c r="Y1372" i="1"/>
  <c r="Z1372" i="1"/>
  <c r="X1373" i="1"/>
  <c r="Y1373" i="1"/>
  <c r="Z1373" i="1"/>
  <c r="X1374" i="1"/>
  <c r="Y1374" i="1"/>
  <c r="Z1374" i="1"/>
  <c r="X1375" i="1"/>
  <c r="Y1375" i="1"/>
  <c r="Z1375" i="1"/>
  <c r="X1376" i="1"/>
  <c r="Y1376" i="1"/>
  <c r="Z1376" i="1"/>
  <c r="X1377" i="1"/>
  <c r="Y1377" i="1"/>
  <c r="Z1377" i="1"/>
  <c r="X1378" i="1"/>
  <c r="Y1378" i="1"/>
  <c r="Z1378" i="1"/>
  <c r="X1379" i="1"/>
  <c r="Y1379" i="1"/>
  <c r="Z1379" i="1"/>
  <c r="X1380" i="1"/>
  <c r="Y1380" i="1"/>
  <c r="Z1380" i="1"/>
  <c r="X1381" i="1"/>
  <c r="Y1381" i="1"/>
  <c r="Z1381" i="1"/>
  <c r="X1382" i="1"/>
  <c r="Y1382" i="1"/>
  <c r="Z1382" i="1"/>
  <c r="X1383" i="1"/>
  <c r="Y1383" i="1"/>
  <c r="Z1383" i="1"/>
  <c r="X1384" i="1"/>
  <c r="Y1384" i="1"/>
  <c r="Z1384" i="1"/>
  <c r="X1385" i="1"/>
  <c r="Y1385" i="1"/>
  <c r="Z1385" i="1"/>
  <c r="X1386" i="1"/>
  <c r="Y1386" i="1"/>
  <c r="Z1386" i="1"/>
  <c r="X1387" i="1"/>
  <c r="Y1387" i="1"/>
  <c r="Z1387" i="1"/>
  <c r="X1388" i="1"/>
  <c r="Y1388" i="1"/>
  <c r="Z1388" i="1"/>
  <c r="X1389" i="1"/>
  <c r="Y1389" i="1"/>
  <c r="Z1389" i="1"/>
  <c r="X1390" i="1"/>
  <c r="Y1390" i="1"/>
  <c r="Z1390" i="1"/>
  <c r="X1391" i="1"/>
  <c r="Y1391" i="1"/>
  <c r="Z1391" i="1"/>
  <c r="X1392" i="1"/>
  <c r="Y1392" i="1"/>
  <c r="Z1392" i="1"/>
  <c r="X1393" i="1"/>
  <c r="Y1393" i="1"/>
  <c r="Z1393" i="1"/>
  <c r="X1394" i="1"/>
  <c r="Y1394" i="1"/>
  <c r="Z1394" i="1"/>
  <c r="X1395" i="1"/>
  <c r="Y1395" i="1"/>
  <c r="Z1395" i="1"/>
  <c r="X1396" i="1"/>
  <c r="Y1396" i="1"/>
  <c r="Z1396" i="1"/>
  <c r="X1397" i="1"/>
  <c r="Y1397" i="1"/>
  <c r="Z1397" i="1"/>
  <c r="X1398" i="1"/>
  <c r="Y1398" i="1"/>
  <c r="Z1398" i="1"/>
  <c r="X1399" i="1"/>
  <c r="Y1399" i="1"/>
  <c r="Z1399" i="1"/>
  <c r="X1400" i="1"/>
  <c r="Y1400" i="1"/>
  <c r="Z1400" i="1"/>
  <c r="X1401" i="1"/>
  <c r="Y1401" i="1"/>
  <c r="Z1401" i="1"/>
  <c r="X1402" i="1"/>
  <c r="Y1402" i="1"/>
  <c r="Z1402" i="1"/>
  <c r="X1403" i="1"/>
  <c r="Y1403" i="1"/>
  <c r="Z1403" i="1"/>
  <c r="X1404" i="1"/>
  <c r="Y1404" i="1"/>
  <c r="Z1404" i="1"/>
  <c r="X1405" i="1"/>
  <c r="Y1405" i="1"/>
  <c r="Z1405" i="1"/>
  <c r="X1406" i="1"/>
  <c r="Y1406" i="1"/>
  <c r="Z1406" i="1"/>
  <c r="X1407" i="1"/>
  <c r="Y1407" i="1"/>
  <c r="Z1407" i="1"/>
  <c r="X1408" i="1"/>
  <c r="Y1408" i="1"/>
  <c r="Z1408" i="1"/>
  <c r="X1409" i="1"/>
  <c r="Y1409" i="1"/>
  <c r="Z1409" i="1"/>
  <c r="X1410" i="1"/>
  <c r="Y1410" i="1"/>
  <c r="Z1410" i="1"/>
  <c r="X1411" i="1"/>
  <c r="Y1411" i="1"/>
  <c r="Z1411" i="1"/>
  <c r="X1412" i="1"/>
  <c r="Y1412" i="1"/>
  <c r="Z1412" i="1"/>
  <c r="X1413" i="1"/>
  <c r="Y1413" i="1"/>
  <c r="Z1413" i="1"/>
  <c r="X1414" i="1"/>
  <c r="Y1414" i="1"/>
  <c r="Z1414" i="1"/>
  <c r="X1415" i="1"/>
  <c r="Y1415" i="1"/>
  <c r="Z1415" i="1"/>
  <c r="X1416" i="1"/>
  <c r="Y1416" i="1"/>
  <c r="Z1416" i="1"/>
  <c r="X1417" i="1"/>
  <c r="Y1417" i="1"/>
  <c r="Z1417" i="1"/>
  <c r="X1418" i="1"/>
  <c r="Y1418" i="1"/>
  <c r="Z1418" i="1"/>
  <c r="X1419" i="1"/>
  <c r="Y1419" i="1"/>
  <c r="Z1419" i="1"/>
  <c r="X1420" i="1"/>
  <c r="Y1420" i="1"/>
  <c r="Z1420" i="1"/>
  <c r="X1421" i="1"/>
  <c r="Y1421" i="1"/>
  <c r="Z1421" i="1"/>
  <c r="X1422" i="1"/>
  <c r="Y1422" i="1"/>
  <c r="Z1422" i="1"/>
  <c r="X1423" i="1"/>
  <c r="Y1423" i="1"/>
  <c r="Z1423" i="1"/>
  <c r="X1424" i="1"/>
  <c r="Y1424" i="1"/>
  <c r="Z1424" i="1"/>
  <c r="X1425" i="1"/>
  <c r="Y1425" i="1"/>
  <c r="Z1425" i="1"/>
  <c r="X1426" i="1"/>
  <c r="Y1426" i="1"/>
  <c r="Z1426" i="1"/>
  <c r="X1427" i="1"/>
  <c r="Y1427" i="1"/>
  <c r="Z1427" i="1"/>
  <c r="X1428" i="1"/>
  <c r="Y1428" i="1"/>
  <c r="Z1428" i="1"/>
  <c r="X1429" i="1"/>
  <c r="Y1429" i="1"/>
  <c r="Z1429" i="1"/>
  <c r="X1430" i="1"/>
  <c r="Y1430" i="1"/>
  <c r="Z1430" i="1"/>
  <c r="X1431" i="1"/>
  <c r="Y1431" i="1"/>
  <c r="Z1431" i="1"/>
  <c r="X1432" i="1"/>
  <c r="Y1432" i="1"/>
  <c r="Z1432" i="1"/>
  <c r="X1433" i="1"/>
  <c r="Y1433" i="1"/>
  <c r="Z1433" i="1"/>
  <c r="X1434" i="1"/>
  <c r="Y1434" i="1"/>
  <c r="Z1434" i="1"/>
  <c r="X1435" i="1"/>
  <c r="Y1435" i="1"/>
  <c r="Z1435" i="1"/>
  <c r="X1436" i="1"/>
  <c r="Y1436" i="1"/>
  <c r="Z1436" i="1"/>
  <c r="X1437" i="1"/>
  <c r="Y1437" i="1"/>
  <c r="Z1437" i="1"/>
  <c r="X1438" i="1"/>
  <c r="Y1438" i="1"/>
  <c r="Z1438" i="1"/>
  <c r="X1439" i="1"/>
  <c r="Y1439" i="1"/>
  <c r="Z1439" i="1"/>
  <c r="X1440" i="1"/>
  <c r="Y1440" i="1"/>
  <c r="Z1440" i="1"/>
  <c r="X1441" i="1"/>
  <c r="Y1441" i="1"/>
  <c r="Z1441" i="1"/>
  <c r="X1442" i="1"/>
  <c r="Y1442" i="1"/>
  <c r="Z1442" i="1"/>
  <c r="X1443" i="1"/>
  <c r="Y1443" i="1"/>
  <c r="Z1443" i="1"/>
  <c r="X1444" i="1"/>
  <c r="Y1444" i="1"/>
  <c r="Z1444" i="1"/>
  <c r="X1445" i="1"/>
  <c r="Y1445" i="1"/>
  <c r="Z1445" i="1"/>
  <c r="X1446" i="1"/>
  <c r="Y1446" i="1"/>
  <c r="Z1446" i="1"/>
  <c r="X1447" i="1"/>
  <c r="Y1447" i="1"/>
  <c r="Z1447" i="1"/>
  <c r="X1448" i="1"/>
  <c r="Y1448" i="1"/>
  <c r="Z1448" i="1"/>
  <c r="X1449" i="1"/>
  <c r="Y1449" i="1"/>
  <c r="Z1449" i="1"/>
  <c r="X1450" i="1"/>
  <c r="Y1450" i="1"/>
  <c r="Z1450" i="1"/>
  <c r="X1451" i="1"/>
  <c r="Y1451" i="1"/>
  <c r="Z1451" i="1"/>
  <c r="X1452" i="1"/>
  <c r="Y1452" i="1"/>
  <c r="Z1452" i="1"/>
  <c r="X1453" i="1"/>
  <c r="Y1453" i="1"/>
  <c r="Z1453" i="1"/>
  <c r="X1454" i="1"/>
  <c r="Y1454" i="1"/>
  <c r="Z1454" i="1"/>
  <c r="X1455" i="1"/>
  <c r="Y1455" i="1"/>
  <c r="Z1455" i="1"/>
  <c r="X1456" i="1"/>
  <c r="Y1456" i="1"/>
  <c r="Z1456" i="1"/>
  <c r="X1457" i="1"/>
  <c r="Y1457" i="1"/>
  <c r="Z1457" i="1"/>
  <c r="X1458" i="1"/>
  <c r="Y1458" i="1"/>
  <c r="Z1458" i="1"/>
  <c r="X1459" i="1"/>
  <c r="Y1459" i="1"/>
  <c r="Z1459" i="1"/>
  <c r="X1460" i="1"/>
  <c r="Y1460" i="1"/>
  <c r="Z1460" i="1"/>
  <c r="X1461" i="1"/>
  <c r="Y1461" i="1"/>
  <c r="Z1461" i="1"/>
  <c r="X1462" i="1"/>
  <c r="Y1462" i="1"/>
  <c r="Z1462" i="1"/>
  <c r="X1463" i="1"/>
  <c r="Y1463" i="1"/>
  <c r="Z1463" i="1"/>
  <c r="X1464" i="1"/>
  <c r="Y1464" i="1"/>
  <c r="Z1464" i="1"/>
  <c r="X1465" i="1"/>
  <c r="Y1465" i="1"/>
  <c r="Z1465" i="1"/>
  <c r="X1466" i="1"/>
  <c r="Y1466" i="1"/>
  <c r="Z1466" i="1"/>
  <c r="X1467" i="1"/>
  <c r="Y1467" i="1"/>
  <c r="Z1467" i="1"/>
  <c r="X1468" i="1"/>
  <c r="Y1468" i="1"/>
  <c r="Z1468" i="1"/>
  <c r="X1469" i="1"/>
  <c r="Y1469" i="1"/>
  <c r="Z1469" i="1"/>
  <c r="X1470" i="1"/>
  <c r="Y1470" i="1"/>
  <c r="Z1470" i="1"/>
  <c r="X1471" i="1"/>
  <c r="Y1471" i="1"/>
  <c r="Z1471" i="1"/>
  <c r="X1472" i="1"/>
  <c r="Y1472" i="1"/>
  <c r="Z1472" i="1"/>
  <c r="X1473" i="1"/>
  <c r="Y1473" i="1"/>
  <c r="Z1473" i="1"/>
  <c r="X1474" i="1"/>
  <c r="Y1474" i="1"/>
  <c r="Z1474" i="1"/>
  <c r="X1475" i="1"/>
  <c r="Y1475" i="1"/>
  <c r="Z1475" i="1"/>
  <c r="X1476" i="1"/>
  <c r="Y1476" i="1"/>
  <c r="Z1476" i="1"/>
  <c r="X1477" i="1"/>
  <c r="Y1477" i="1"/>
  <c r="Z1477" i="1"/>
  <c r="X1478" i="1"/>
  <c r="Y1478" i="1"/>
  <c r="Z1478" i="1"/>
  <c r="X1479" i="1"/>
  <c r="Y1479" i="1"/>
  <c r="Z1479" i="1"/>
  <c r="X1480" i="1"/>
  <c r="Y1480" i="1"/>
  <c r="Z1480" i="1"/>
  <c r="X1481" i="1"/>
  <c r="Y1481" i="1"/>
  <c r="Z1481" i="1"/>
  <c r="X1482" i="1"/>
  <c r="Y1482" i="1"/>
  <c r="Z1482" i="1"/>
  <c r="X1483" i="1"/>
  <c r="Y1483" i="1"/>
  <c r="Z1483" i="1"/>
  <c r="X1484" i="1"/>
  <c r="Y1484" i="1"/>
  <c r="Z1484" i="1"/>
  <c r="X1485" i="1"/>
  <c r="Y1485" i="1"/>
  <c r="Z1485" i="1"/>
  <c r="X1486" i="1"/>
  <c r="Y1486" i="1"/>
  <c r="Z1486" i="1"/>
  <c r="X1487" i="1"/>
  <c r="Y1487" i="1"/>
  <c r="Z1487" i="1"/>
  <c r="X1488" i="1"/>
  <c r="Y1488" i="1"/>
  <c r="Z1488" i="1"/>
  <c r="X1489" i="1"/>
  <c r="Y1489" i="1"/>
  <c r="Z1489" i="1"/>
  <c r="X1490" i="1"/>
  <c r="Y1490" i="1"/>
  <c r="Z1490" i="1"/>
  <c r="X1491" i="1"/>
  <c r="Y1491" i="1"/>
  <c r="Z1491" i="1"/>
  <c r="X1492" i="1"/>
  <c r="Y1492" i="1"/>
  <c r="Z1492" i="1"/>
  <c r="X1493" i="1"/>
  <c r="Y1493" i="1"/>
  <c r="Z1493" i="1"/>
  <c r="X1494" i="1"/>
  <c r="Y1494" i="1"/>
  <c r="Z1494" i="1"/>
  <c r="X1495" i="1"/>
  <c r="Y1495" i="1"/>
  <c r="Z1495" i="1"/>
  <c r="X1496" i="1"/>
  <c r="Y1496" i="1"/>
  <c r="Z1496" i="1"/>
  <c r="X1497" i="1"/>
  <c r="Y1497" i="1"/>
  <c r="Z1497" i="1"/>
  <c r="X1498" i="1"/>
  <c r="Y1498" i="1"/>
  <c r="Z1498" i="1"/>
  <c r="X1499" i="1"/>
  <c r="Y1499" i="1"/>
  <c r="Z1499" i="1"/>
  <c r="X1500" i="1"/>
  <c r="Y1500" i="1"/>
  <c r="Z1500" i="1"/>
  <c r="X1501" i="1"/>
  <c r="Y1501" i="1"/>
  <c r="Z1501" i="1"/>
  <c r="X1502" i="1"/>
  <c r="Y1502" i="1"/>
  <c r="Z1502" i="1"/>
  <c r="X1503" i="1"/>
  <c r="Y1503" i="1"/>
  <c r="Z1503" i="1"/>
  <c r="X1504" i="1"/>
  <c r="Y1504" i="1"/>
  <c r="Z1504" i="1"/>
  <c r="X1505" i="1"/>
  <c r="Y1505" i="1"/>
  <c r="Z1505" i="1"/>
  <c r="X1506" i="1"/>
  <c r="Y1506" i="1"/>
  <c r="Z1506" i="1"/>
  <c r="X1507" i="1"/>
  <c r="Y1507" i="1"/>
  <c r="Z1507" i="1"/>
  <c r="X1508" i="1"/>
  <c r="Y1508" i="1"/>
  <c r="Z1508" i="1"/>
  <c r="X1509" i="1"/>
  <c r="Y1509" i="1"/>
  <c r="Z1509" i="1"/>
  <c r="X1510" i="1"/>
  <c r="Y1510" i="1"/>
  <c r="Z1510" i="1"/>
  <c r="X1511" i="1"/>
  <c r="Y1511" i="1"/>
  <c r="Z1511" i="1"/>
  <c r="X1512" i="1"/>
  <c r="Y1512" i="1"/>
  <c r="Z1512" i="1"/>
  <c r="X1513" i="1"/>
  <c r="Y1513" i="1"/>
  <c r="Z1513" i="1"/>
  <c r="Y2" i="1"/>
  <c r="X2" i="1"/>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R1"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E2" i="1"/>
  <c r="C2" i="1" s="1"/>
  <c r="H2" i="1"/>
  <c r="E3" i="1"/>
  <c r="C3" i="1" s="1"/>
  <c r="E4" i="1"/>
  <c r="C4" i="1" s="1"/>
  <c r="E5" i="1"/>
  <c r="C5" i="1" s="1"/>
  <c r="E6" i="1"/>
  <c r="C6" i="1" s="1"/>
  <c r="E7" i="1"/>
  <c r="C7" i="1" s="1"/>
  <c r="E8" i="1"/>
  <c r="C8" i="1" s="1"/>
  <c r="E9" i="1"/>
  <c r="C9" i="1" s="1"/>
  <c r="E10" i="1"/>
  <c r="C10" i="1" s="1"/>
  <c r="E11" i="1"/>
  <c r="C11" i="1" s="1"/>
  <c r="E12" i="1"/>
  <c r="C12" i="1" s="1"/>
  <c r="E13" i="1"/>
  <c r="C13" i="1" s="1"/>
  <c r="E14" i="1"/>
  <c r="C14" i="1" s="1"/>
  <c r="E15" i="1"/>
  <c r="C15" i="1" s="1"/>
  <c r="E16" i="1"/>
  <c r="C16" i="1" s="1"/>
  <c r="E17" i="1"/>
  <c r="C17" i="1" s="1"/>
  <c r="E18" i="1"/>
  <c r="C18" i="1" s="1"/>
  <c r="E19" i="1"/>
  <c r="C19" i="1" s="1"/>
  <c r="E20" i="1"/>
  <c r="C20" i="1" s="1"/>
  <c r="E21" i="1"/>
  <c r="C21" i="1" s="1"/>
  <c r="E22" i="1"/>
  <c r="C22" i="1" s="1"/>
  <c r="E23" i="1"/>
  <c r="C23" i="1" s="1"/>
  <c r="E24" i="1"/>
  <c r="C24" i="1" s="1"/>
  <c r="E25" i="1"/>
  <c r="C25" i="1" s="1"/>
  <c r="E26" i="1"/>
  <c r="C26" i="1" s="1"/>
  <c r="E27" i="1"/>
  <c r="C27" i="1" s="1"/>
  <c r="E28" i="1"/>
  <c r="C28" i="1" s="1"/>
  <c r="E29" i="1"/>
  <c r="C29" i="1" s="1"/>
  <c r="E30" i="1"/>
  <c r="C30" i="1" s="1"/>
  <c r="E31" i="1"/>
  <c r="C31" i="1" s="1"/>
  <c r="E32" i="1"/>
  <c r="C32" i="1" s="1"/>
  <c r="E33" i="1"/>
  <c r="C33" i="1" s="1"/>
  <c r="E34" i="1"/>
  <c r="C34" i="1" s="1"/>
  <c r="E35" i="1"/>
  <c r="C35" i="1" s="1"/>
  <c r="E36" i="1"/>
  <c r="C36" i="1" s="1"/>
  <c r="E37" i="1"/>
  <c r="C37" i="1" s="1"/>
  <c r="E38" i="1"/>
  <c r="C38" i="1" s="1"/>
  <c r="E39" i="1"/>
  <c r="C39" i="1" s="1"/>
  <c r="E40" i="1"/>
  <c r="C40" i="1" s="1"/>
  <c r="E41" i="1"/>
  <c r="C41" i="1" s="1"/>
  <c r="E42" i="1"/>
  <c r="C42" i="1" s="1"/>
  <c r="E43" i="1"/>
  <c r="C43" i="1" s="1"/>
  <c r="E44" i="1"/>
  <c r="C44" i="1" s="1"/>
  <c r="E45" i="1"/>
  <c r="C45" i="1" s="1"/>
  <c r="E46" i="1"/>
  <c r="C46" i="1" s="1"/>
  <c r="E47" i="1"/>
  <c r="C47" i="1" s="1"/>
  <c r="E48" i="1"/>
  <c r="C48" i="1" s="1"/>
  <c r="E49" i="1"/>
  <c r="C49" i="1" s="1"/>
  <c r="E50" i="1"/>
  <c r="C50" i="1" s="1"/>
  <c r="E51" i="1"/>
  <c r="C51" i="1" s="1"/>
  <c r="E52" i="1"/>
  <c r="C52" i="1" s="1"/>
  <c r="E53" i="1"/>
  <c r="C53" i="1" s="1"/>
  <c r="E54" i="1"/>
  <c r="C54" i="1" s="1"/>
  <c r="E55" i="1"/>
  <c r="C55" i="1" s="1"/>
  <c r="E56" i="1"/>
  <c r="C56" i="1" s="1"/>
  <c r="E57" i="1"/>
  <c r="C57" i="1" s="1"/>
  <c r="E58" i="1"/>
  <c r="C58" i="1" s="1"/>
  <c r="E59" i="1"/>
  <c r="C59" i="1" s="1"/>
  <c r="E60" i="1"/>
  <c r="C60" i="1" s="1"/>
  <c r="E61" i="1"/>
  <c r="C61" i="1" s="1"/>
  <c r="E62" i="1"/>
  <c r="C62" i="1" s="1"/>
  <c r="E63" i="1"/>
  <c r="C63" i="1" s="1"/>
  <c r="E64" i="1"/>
  <c r="C64" i="1" s="1"/>
  <c r="E65" i="1"/>
  <c r="C65" i="1" s="1"/>
  <c r="E66" i="1"/>
  <c r="C66" i="1" s="1"/>
  <c r="E67" i="1"/>
  <c r="C67" i="1" s="1"/>
  <c r="E68" i="1"/>
  <c r="C68" i="1" s="1"/>
  <c r="E69" i="1"/>
  <c r="C69" i="1" s="1"/>
  <c r="E70" i="1"/>
  <c r="C70" i="1" s="1"/>
  <c r="E71" i="1"/>
  <c r="C71" i="1" s="1"/>
  <c r="E72" i="1"/>
  <c r="C72" i="1" s="1"/>
  <c r="E73" i="1"/>
  <c r="C73" i="1" s="1"/>
  <c r="E74" i="1"/>
  <c r="C74" i="1" s="1"/>
  <c r="E75" i="1"/>
  <c r="C75" i="1" s="1"/>
  <c r="E76" i="1"/>
  <c r="C76" i="1" s="1"/>
  <c r="E77" i="1"/>
  <c r="C77" i="1" s="1"/>
  <c r="E78" i="1"/>
  <c r="C78" i="1" s="1"/>
  <c r="E79" i="1"/>
  <c r="C79" i="1" s="1"/>
  <c r="E80" i="1"/>
  <c r="C80" i="1" s="1"/>
  <c r="E81" i="1"/>
  <c r="C81" i="1" s="1"/>
  <c r="E82" i="1"/>
  <c r="C82" i="1" s="1"/>
  <c r="E83" i="1"/>
  <c r="C83" i="1" s="1"/>
  <c r="E84" i="1"/>
  <c r="C84" i="1" s="1"/>
  <c r="E85" i="1"/>
  <c r="C85" i="1" s="1"/>
  <c r="E86" i="1"/>
  <c r="C86" i="1" s="1"/>
  <c r="E87" i="1"/>
  <c r="C87" i="1" s="1"/>
  <c r="E88" i="1"/>
  <c r="C88" i="1" s="1"/>
  <c r="E89" i="1"/>
  <c r="C89" i="1" s="1"/>
  <c r="E90" i="1"/>
  <c r="C90" i="1" s="1"/>
  <c r="E91" i="1"/>
  <c r="C91" i="1" s="1"/>
  <c r="E92" i="1"/>
  <c r="C92" i="1" s="1"/>
  <c r="E93" i="1"/>
  <c r="C93" i="1" s="1"/>
  <c r="E94" i="1"/>
  <c r="C94" i="1" s="1"/>
  <c r="E95" i="1"/>
  <c r="C95" i="1" s="1"/>
  <c r="E96" i="1"/>
  <c r="C96" i="1" s="1"/>
  <c r="E97" i="1"/>
  <c r="C97" i="1" s="1"/>
  <c r="E98" i="1"/>
  <c r="C98" i="1" s="1"/>
  <c r="E99" i="1"/>
  <c r="C99" i="1" s="1"/>
  <c r="E100" i="1"/>
  <c r="C100" i="1" s="1"/>
  <c r="E101" i="1"/>
  <c r="C101" i="1" s="1"/>
  <c r="E102" i="1"/>
  <c r="C102" i="1" s="1"/>
  <c r="E103" i="1"/>
  <c r="C103" i="1" s="1"/>
  <c r="E104" i="1"/>
  <c r="C104" i="1" s="1"/>
  <c r="E105" i="1"/>
  <c r="C105" i="1" s="1"/>
  <c r="E106" i="1"/>
  <c r="C106" i="1" s="1"/>
  <c r="E107" i="1"/>
  <c r="C107" i="1" s="1"/>
  <c r="E108" i="1"/>
  <c r="C108" i="1" s="1"/>
  <c r="E109" i="1"/>
  <c r="C109" i="1" s="1"/>
  <c r="E110" i="1"/>
  <c r="C110" i="1" s="1"/>
  <c r="E111" i="1"/>
  <c r="C111" i="1" s="1"/>
  <c r="E112" i="1"/>
  <c r="C112" i="1" s="1"/>
  <c r="E113" i="1"/>
  <c r="C113" i="1" s="1"/>
  <c r="E114" i="1"/>
  <c r="C114" i="1" s="1"/>
  <c r="E115" i="1"/>
  <c r="C115" i="1" s="1"/>
  <c r="E116" i="1"/>
  <c r="C116" i="1" s="1"/>
  <c r="E117" i="1"/>
  <c r="C117" i="1" s="1"/>
  <c r="E118" i="1"/>
  <c r="C118" i="1" s="1"/>
  <c r="E119" i="1"/>
  <c r="C119" i="1" s="1"/>
  <c r="E120" i="1"/>
  <c r="C120" i="1" s="1"/>
  <c r="E121" i="1"/>
  <c r="C121" i="1" s="1"/>
  <c r="E122" i="1"/>
  <c r="C122" i="1" s="1"/>
  <c r="E123" i="1"/>
  <c r="C123" i="1" s="1"/>
  <c r="E124" i="1"/>
  <c r="C124" i="1" s="1"/>
  <c r="E125" i="1"/>
  <c r="C125" i="1" s="1"/>
  <c r="E126" i="1"/>
  <c r="C126" i="1" s="1"/>
  <c r="E127" i="1"/>
  <c r="C127" i="1" s="1"/>
  <c r="E128" i="1"/>
  <c r="C128" i="1" s="1"/>
  <c r="E129" i="1"/>
  <c r="C129" i="1" s="1"/>
  <c r="E130" i="1"/>
  <c r="C130" i="1" s="1"/>
  <c r="E131" i="1"/>
  <c r="C131" i="1" s="1"/>
  <c r="E132" i="1"/>
  <c r="C132" i="1" s="1"/>
  <c r="E133" i="1"/>
  <c r="C133" i="1" s="1"/>
  <c r="E134" i="1"/>
  <c r="C134" i="1" s="1"/>
  <c r="E135" i="1"/>
  <c r="C135" i="1" s="1"/>
  <c r="E136" i="1"/>
  <c r="C136" i="1" s="1"/>
  <c r="E137" i="1"/>
  <c r="C137" i="1" s="1"/>
  <c r="E138" i="1"/>
  <c r="C138" i="1" s="1"/>
  <c r="E139" i="1"/>
  <c r="C139" i="1" s="1"/>
  <c r="E140" i="1"/>
  <c r="C140" i="1" s="1"/>
  <c r="E141" i="1"/>
  <c r="C141" i="1" s="1"/>
  <c r="E142" i="1"/>
  <c r="C142" i="1" s="1"/>
  <c r="E143" i="1"/>
  <c r="C143" i="1" s="1"/>
  <c r="E144" i="1"/>
  <c r="C144" i="1" s="1"/>
  <c r="E145" i="1"/>
  <c r="C145" i="1" s="1"/>
  <c r="E146" i="1"/>
  <c r="C146" i="1" s="1"/>
  <c r="E147" i="1"/>
  <c r="C147" i="1" s="1"/>
  <c r="E148" i="1"/>
  <c r="C148" i="1" s="1"/>
  <c r="E149" i="1"/>
  <c r="C149" i="1" s="1"/>
  <c r="E150" i="1"/>
  <c r="C150" i="1" s="1"/>
  <c r="E151" i="1"/>
  <c r="C151" i="1" s="1"/>
  <c r="E152" i="1"/>
  <c r="C152" i="1" s="1"/>
  <c r="E153" i="1"/>
  <c r="C153" i="1" s="1"/>
  <c r="E154" i="1"/>
  <c r="C154" i="1" s="1"/>
  <c r="E155" i="1"/>
  <c r="C155" i="1" s="1"/>
  <c r="E156" i="1"/>
  <c r="C156" i="1" s="1"/>
  <c r="E157" i="1"/>
  <c r="C157" i="1" s="1"/>
  <c r="E158" i="1"/>
  <c r="C158" i="1" s="1"/>
  <c r="E159" i="1"/>
  <c r="C159" i="1" s="1"/>
  <c r="E160" i="1"/>
  <c r="C160" i="1" s="1"/>
  <c r="E161" i="1"/>
  <c r="C161" i="1" s="1"/>
  <c r="E162" i="1"/>
  <c r="C162" i="1" s="1"/>
  <c r="E163" i="1"/>
  <c r="C163" i="1" s="1"/>
  <c r="E164" i="1"/>
  <c r="C164" i="1" s="1"/>
  <c r="E165" i="1"/>
  <c r="C165" i="1" s="1"/>
  <c r="E166" i="1"/>
  <c r="C166" i="1" s="1"/>
  <c r="E167" i="1"/>
  <c r="C167" i="1" s="1"/>
  <c r="E168" i="1"/>
  <c r="C168" i="1" s="1"/>
  <c r="E169" i="1"/>
  <c r="C169" i="1" s="1"/>
  <c r="E170" i="1"/>
  <c r="C170" i="1" s="1"/>
  <c r="E171" i="1"/>
  <c r="C171" i="1" s="1"/>
  <c r="E172" i="1"/>
  <c r="C172" i="1" s="1"/>
  <c r="E173" i="1"/>
  <c r="C173" i="1" s="1"/>
  <c r="E174" i="1"/>
  <c r="C174" i="1" s="1"/>
  <c r="E175" i="1"/>
  <c r="C175" i="1" s="1"/>
  <c r="E176" i="1"/>
  <c r="C176" i="1" s="1"/>
  <c r="E177" i="1"/>
  <c r="C177" i="1" s="1"/>
  <c r="E178" i="1"/>
  <c r="C178" i="1" s="1"/>
  <c r="E179" i="1"/>
  <c r="C179" i="1" s="1"/>
  <c r="E180" i="1"/>
  <c r="C180" i="1" s="1"/>
  <c r="E181" i="1"/>
  <c r="C181" i="1" s="1"/>
  <c r="E182" i="1"/>
  <c r="C182" i="1" s="1"/>
  <c r="E183" i="1"/>
  <c r="C183" i="1" s="1"/>
  <c r="E184" i="1"/>
  <c r="C184" i="1" s="1"/>
  <c r="E185" i="1"/>
  <c r="C185" i="1" s="1"/>
  <c r="E186" i="1"/>
  <c r="C186" i="1" s="1"/>
  <c r="E187" i="1"/>
  <c r="C187" i="1" s="1"/>
  <c r="E188" i="1"/>
  <c r="C188" i="1" s="1"/>
  <c r="E189" i="1"/>
  <c r="C189" i="1" s="1"/>
  <c r="E190" i="1"/>
  <c r="C190" i="1" s="1"/>
  <c r="E191" i="1"/>
  <c r="C191" i="1" s="1"/>
  <c r="E192" i="1"/>
  <c r="C192" i="1" s="1"/>
  <c r="E193" i="1"/>
  <c r="C193" i="1" s="1"/>
  <c r="E194" i="1"/>
  <c r="C194" i="1" s="1"/>
  <c r="E195" i="1"/>
  <c r="C195" i="1" s="1"/>
  <c r="E196" i="1"/>
  <c r="C196" i="1" s="1"/>
  <c r="E197" i="1"/>
  <c r="C197" i="1" s="1"/>
  <c r="E198" i="1"/>
  <c r="C198" i="1" s="1"/>
  <c r="E199" i="1"/>
  <c r="C199" i="1" s="1"/>
  <c r="E200" i="1"/>
  <c r="C200" i="1" s="1"/>
  <c r="E201" i="1"/>
  <c r="C201" i="1" s="1"/>
  <c r="E202" i="1"/>
  <c r="C202" i="1" s="1"/>
  <c r="E203" i="1"/>
  <c r="C203" i="1" s="1"/>
  <c r="E204" i="1"/>
  <c r="C204" i="1" s="1"/>
  <c r="E205" i="1"/>
  <c r="C205" i="1" s="1"/>
  <c r="E206" i="1"/>
  <c r="C206" i="1" s="1"/>
  <c r="E207" i="1"/>
  <c r="C207" i="1" s="1"/>
  <c r="E208" i="1"/>
  <c r="C208" i="1" s="1"/>
  <c r="E209" i="1"/>
  <c r="C209" i="1" s="1"/>
  <c r="E210" i="1"/>
  <c r="C210" i="1" s="1"/>
  <c r="E211" i="1"/>
  <c r="C211" i="1" s="1"/>
  <c r="E212" i="1"/>
  <c r="C212" i="1" s="1"/>
  <c r="E213" i="1"/>
  <c r="C213" i="1" s="1"/>
  <c r="E214" i="1"/>
  <c r="C214" i="1" s="1"/>
  <c r="E215" i="1"/>
  <c r="C215" i="1" s="1"/>
  <c r="E216" i="1"/>
  <c r="C216" i="1" s="1"/>
  <c r="E217" i="1"/>
  <c r="C217" i="1" s="1"/>
  <c r="E218" i="1"/>
  <c r="C218" i="1" s="1"/>
  <c r="E219" i="1"/>
  <c r="C219" i="1" s="1"/>
  <c r="E220" i="1"/>
  <c r="C220" i="1" s="1"/>
  <c r="E221" i="1"/>
  <c r="C221" i="1" s="1"/>
  <c r="E222" i="1"/>
  <c r="C222" i="1" s="1"/>
  <c r="E223" i="1"/>
  <c r="C223" i="1" s="1"/>
  <c r="E224" i="1"/>
  <c r="C224" i="1" s="1"/>
  <c r="E225" i="1"/>
  <c r="C225" i="1" s="1"/>
  <c r="E226" i="1"/>
  <c r="C226" i="1" s="1"/>
  <c r="E227" i="1"/>
  <c r="C227" i="1" s="1"/>
  <c r="E228" i="1"/>
  <c r="C228" i="1" s="1"/>
  <c r="E229" i="1"/>
  <c r="C229" i="1" s="1"/>
  <c r="E230" i="1"/>
  <c r="C230" i="1" s="1"/>
  <c r="E231" i="1"/>
  <c r="C231" i="1" s="1"/>
  <c r="E232" i="1"/>
  <c r="C232" i="1" s="1"/>
  <c r="E233" i="1"/>
  <c r="C233" i="1" s="1"/>
  <c r="E234" i="1"/>
  <c r="C234" i="1" s="1"/>
  <c r="E235" i="1"/>
  <c r="C235" i="1" s="1"/>
  <c r="E236" i="1"/>
  <c r="C236" i="1" s="1"/>
  <c r="E237" i="1"/>
  <c r="C237" i="1" s="1"/>
  <c r="E238" i="1"/>
  <c r="C238" i="1" s="1"/>
  <c r="E239" i="1"/>
  <c r="C239" i="1" s="1"/>
  <c r="E240" i="1"/>
  <c r="C240" i="1" s="1"/>
  <c r="E241" i="1"/>
  <c r="C241" i="1" s="1"/>
  <c r="E242" i="1"/>
  <c r="C242" i="1" s="1"/>
  <c r="E243" i="1"/>
  <c r="C243" i="1" s="1"/>
  <c r="E244" i="1"/>
  <c r="C244" i="1" s="1"/>
  <c r="E245" i="1"/>
  <c r="C245" i="1" s="1"/>
  <c r="E246" i="1"/>
  <c r="C246" i="1" s="1"/>
  <c r="E247" i="1"/>
  <c r="C247" i="1" s="1"/>
  <c r="E248" i="1"/>
  <c r="C248" i="1" s="1"/>
  <c r="E249" i="1"/>
  <c r="C249" i="1" s="1"/>
  <c r="E250" i="1"/>
  <c r="C250" i="1" s="1"/>
  <c r="E251" i="1"/>
  <c r="C251" i="1" s="1"/>
  <c r="E252" i="1"/>
  <c r="C252" i="1" s="1"/>
  <c r="E253" i="1"/>
  <c r="C253" i="1" s="1"/>
  <c r="E254" i="1"/>
  <c r="C254" i="1" s="1"/>
  <c r="E255" i="1"/>
  <c r="C255" i="1" s="1"/>
  <c r="E256" i="1"/>
  <c r="C256" i="1" s="1"/>
  <c r="E257" i="1"/>
  <c r="C257" i="1" s="1"/>
  <c r="E258" i="1"/>
  <c r="C258" i="1" s="1"/>
  <c r="E259" i="1"/>
  <c r="C259" i="1" s="1"/>
  <c r="E260" i="1"/>
  <c r="C260" i="1" s="1"/>
  <c r="E261" i="1"/>
  <c r="C261" i="1" s="1"/>
  <c r="E262" i="1"/>
  <c r="C262" i="1" s="1"/>
  <c r="E263" i="1"/>
  <c r="C263" i="1" s="1"/>
  <c r="E264" i="1"/>
  <c r="C264" i="1" s="1"/>
  <c r="E265" i="1"/>
  <c r="C265" i="1" s="1"/>
  <c r="E266" i="1"/>
  <c r="C266" i="1" s="1"/>
  <c r="E267" i="1"/>
  <c r="C267" i="1" s="1"/>
  <c r="E268" i="1"/>
  <c r="C268" i="1" s="1"/>
  <c r="E269" i="1"/>
  <c r="C269" i="1" s="1"/>
  <c r="E270" i="1"/>
  <c r="C270" i="1" s="1"/>
  <c r="E271" i="1"/>
  <c r="C271" i="1" s="1"/>
  <c r="E272" i="1"/>
  <c r="C272" i="1" s="1"/>
  <c r="E273" i="1"/>
  <c r="C273" i="1" s="1"/>
  <c r="E274" i="1"/>
  <c r="C274" i="1" s="1"/>
  <c r="E275" i="1"/>
  <c r="C275" i="1" s="1"/>
  <c r="E276" i="1"/>
  <c r="C276" i="1" s="1"/>
  <c r="E277" i="1"/>
  <c r="C277" i="1" s="1"/>
  <c r="E278" i="1"/>
  <c r="C278" i="1" s="1"/>
  <c r="E279" i="1"/>
  <c r="C279" i="1" s="1"/>
  <c r="E280" i="1"/>
  <c r="C280" i="1" s="1"/>
  <c r="E281" i="1"/>
  <c r="C281" i="1" s="1"/>
  <c r="E282" i="1"/>
  <c r="C282" i="1" s="1"/>
  <c r="E283" i="1"/>
  <c r="C283" i="1" s="1"/>
  <c r="E284" i="1"/>
  <c r="C284" i="1" s="1"/>
  <c r="E285" i="1"/>
  <c r="C285" i="1" s="1"/>
  <c r="E286" i="1"/>
  <c r="C286" i="1" s="1"/>
  <c r="E287" i="1"/>
  <c r="C287" i="1" s="1"/>
  <c r="E288" i="1"/>
  <c r="C288" i="1" s="1"/>
  <c r="E289" i="1"/>
  <c r="C289" i="1" s="1"/>
  <c r="E290" i="1"/>
  <c r="C290" i="1" s="1"/>
  <c r="E291" i="1"/>
  <c r="C291" i="1" s="1"/>
  <c r="E292" i="1"/>
  <c r="C292" i="1" s="1"/>
  <c r="E293" i="1"/>
  <c r="C293" i="1" s="1"/>
  <c r="E294" i="1"/>
  <c r="C294" i="1" s="1"/>
  <c r="E295" i="1"/>
  <c r="C295" i="1" s="1"/>
  <c r="E296" i="1"/>
  <c r="C296" i="1" s="1"/>
  <c r="E297" i="1"/>
  <c r="C297" i="1" s="1"/>
  <c r="E298" i="1"/>
  <c r="C298" i="1" s="1"/>
  <c r="E299" i="1"/>
  <c r="C299" i="1" s="1"/>
  <c r="E300" i="1"/>
  <c r="C300" i="1" s="1"/>
  <c r="E301" i="1"/>
  <c r="C301" i="1" s="1"/>
  <c r="E302" i="1"/>
  <c r="C302" i="1" s="1"/>
  <c r="E303" i="1"/>
  <c r="C303" i="1" s="1"/>
  <c r="E304" i="1"/>
  <c r="C304" i="1" s="1"/>
  <c r="E305" i="1"/>
  <c r="C305" i="1" s="1"/>
  <c r="E306" i="1"/>
  <c r="C306" i="1" s="1"/>
  <c r="E307" i="1"/>
  <c r="C307" i="1" s="1"/>
  <c r="E308" i="1"/>
  <c r="C308" i="1" s="1"/>
  <c r="E309" i="1"/>
  <c r="C309" i="1" s="1"/>
  <c r="E310" i="1"/>
  <c r="C310" i="1" s="1"/>
  <c r="E311" i="1"/>
  <c r="C311" i="1" s="1"/>
  <c r="E312" i="1"/>
  <c r="C312" i="1" s="1"/>
  <c r="E313" i="1"/>
  <c r="C313" i="1" s="1"/>
  <c r="E314" i="1"/>
  <c r="C314" i="1" s="1"/>
  <c r="E315" i="1"/>
  <c r="C315" i="1" s="1"/>
  <c r="E316" i="1"/>
  <c r="C316" i="1" s="1"/>
  <c r="E317" i="1"/>
  <c r="C317" i="1" s="1"/>
  <c r="E318" i="1"/>
  <c r="C318" i="1" s="1"/>
  <c r="E319" i="1"/>
  <c r="C319" i="1" s="1"/>
  <c r="E320" i="1"/>
  <c r="C320" i="1" s="1"/>
  <c r="E321" i="1"/>
  <c r="C321" i="1" s="1"/>
  <c r="E322" i="1"/>
  <c r="C322" i="1" s="1"/>
  <c r="E323" i="1"/>
  <c r="C323" i="1" s="1"/>
  <c r="E324" i="1"/>
  <c r="C324" i="1" s="1"/>
  <c r="E325" i="1"/>
  <c r="C325" i="1" s="1"/>
  <c r="E326" i="1"/>
  <c r="C326" i="1" s="1"/>
  <c r="E327" i="1"/>
  <c r="C327" i="1" s="1"/>
  <c r="E328" i="1"/>
  <c r="C328" i="1" s="1"/>
  <c r="E329" i="1"/>
  <c r="C329" i="1" s="1"/>
  <c r="E330" i="1"/>
  <c r="C330" i="1" s="1"/>
  <c r="E331" i="1"/>
  <c r="C331" i="1" s="1"/>
  <c r="E332" i="1"/>
  <c r="C332" i="1" s="1"/>
  <c r="E333" i="1"/>
  <c r="C333" i="1" s="1"/>
  <c r="E334" i="1"/>
  <c r="C334" i="1" s="1"/>
  <c r="E335" i="1"/>
  <c r="C335" i="1" s="1"/>
  <c r="E336" i="1"/>
  <c r="C336" i="1" s="1"/>
  <c r="E337" i="1"/>
  <c r="C337" i="1" s="1"/>
  <c r="E338" i="1"/>
  <c r="C338" i="1" s="1"/>
  <c r="E339" i="1"/>
  <c r="C339" i="1" s="1"/>
  <c r="E340" i="1"/>
  <c r="C340" i="1" s="1"/>
  <c r="E341" i="1"/>
  <c r="C341" i="1" s="1"/>
  <c r="E342" i="1"/>
  <c r="C342" i="1" s="1"/>
  <c r="E343" i="1"/>
  <c r="C343" i="1" s="1"/>
  <c r="E344" i="1"/>
  <c r="C344" i="1" s="1"/>
  <c r="E345" i="1"/>
  <c r="C345" i="1" s="1"/>
  <c r="E346" i="1"/>
  <c r="C346" i="1" s="1"/>
  <c r="E347" i="1"/>
  <c r="C347" i="1" s="1"/>
  <c r="E348" i="1"/>
  <c r="C348" i="1" s="1"/>
  <c r="E349" i="1"/>
  <c r="C349" i="1" s="1"/>
  <c r="E350" i="1"/>
  <c r="C350" i="1" s="1"/>
  <c r="E351" i="1"/>
  <c r="C351" i="1" s="1"/>
  <c r="E352" i="1"/>
  <c r="C352" i="1" s="1"/>
  <c r="E353" i="1"/>
  <c r="C353" i="1" s="1"/>
  <c r="E354" i="1"/>
  <c r="C354" i="1" s="1"/>
  <c r="E355" i="1"/>
  <c r="C355" i="1" s="1"/>
  <c r="E356" i="1"/>
  <c r="C356" i="1" s="1"/>
  <c r="E357" i="1"/>
  <c r="C357" i="1" s="1"/>
  <c r="E358" i="1"/>
  <c r="C358" i="1" s="1"/>
  <c r="E359" i="1"/>
  <c r="C359" i="1" s="1"/>
  <c r="E360" i="1"/>
  <c r="C360" i="1" s="1"/>
  <c r="E361" i="1"/>
  <c r="C361" i="1" s="1"/>
  <c r="E362" i="1"/>
  <c r="C362" i="1" s="1"/>
  <c r="E363" i="1"/>
  <c r="C363" i="1" s="1"/>
  <c r="E364" i="1"/>
  <c r="C364" i="1" s="1"/>
  <c r="E365" i="1"/>
  <c r="C365" i="1" s="1"/>
  <c r="E366" i="1"/>
  <c r="C366" i="1" s="1"/>
  <c r="E367" i="1"/>
  <c r="C367" i="1" s="1"/>
  <c r="E368" i="1"/>
  <c r="C368" i="1" s="1"/>
  <c r="E369" i="1"/>
  <c r="C369" i="1" s="1"/>
  <c r="E370" i="1"/>
  <c r="C370" i="1" s="1"/>
  <c r="E371" i="1"/>
  <c r="C371" i="1" s="1"/>
  <c r="E372" i="1"/>
  <c r="C372" i="1" s="1"/>
  <c r="E373" i="1"/>
  <c r="C373" i="1" s="1"/>
  <c r="E374" i="1"/>
  <c r="C374" i="1" s="1"/>
  <c r="E375" i="1"/>
  <c r="C375" i="1" s="1"/>
  <c r="E376" i="1"/>
  <c r="C376" i="1" s="1"/>
  <c r="E377" i="1"/>
  <c r="C377" i="1" s="1"/>
  <c r="E378" i="1"/>
  <c r="C378" i="1" s="1"/>
  <c r="E379" i="1"/>
  <c r="C379" i="1" s="1"/>
  <c r="E380" i="1"/>
  <c r="C380" i="1" s="1"/>
  <c r="E381" i="1"/>
  <c r="C381" i="1" s="1"/>
  <c r="E382" i="1"/>
  <c r="C382" i="1" s="1"/>
  <c r="E383" i="1"/>
  <c r="C383" i="1" s="1"/>
  <c r="E384" i="1"/>
  <c r="C384" i="1" s="1"/>
  <c r="E385" i="1"/>
  <c r="C385" i="1" s="1"/>
  <c r="E386" i="1"/>
  <c r="C386" i="1" s="1"/>
  <c r="E387" i="1"/>
  <c r="C387" i="1" s="1"/>
  <c r="E388" i="1"/>
  <c r="C388" i="1" s="1"/>
  <c r="E389" i="1"/>
  <c r="C389" i="1" s="1"/>
  <c r="E390" i="1"/>
  <c r="C390" i="1" s="1"/>
  <c r="E391" i="1"/>
  <c r="C391" i="1" s="1"/>
  <c r="E392" i="1"/>
  <c r="C392" i="1" s="1"/>
  <c r="E393" i="1"/>
  <c r="C393" i="1" s="1"/>
  <c r="E394" i="1"/>
  <c r="C394" i="1" s="1"/>
  <c r="E395" i="1"/>
  <c r="C395" i="1" s="1"/>
  <c r="E396" i="1"/>
  <c r="C396" i="1" s="1"/>
  <c r="E397" i="1"/>
  <c r="C397" i="1" s="1"/>
  <c r="E398" i="1"/>
  <c r="C398" i="1" s="1"/>
  <c r="E399" i="1"/>
  <c r="C399" i="1" s="1"/>
  <c r="E400" i="1"/>
  <c r="C400" i="1" s="1"/>
  <c r="E401" i="1"/>
  <c r="C401" i="1" s="1"/>
  <c r="E402" i="1"/>
  <c r="C402" i="1" s="1"/>
  <c r="E403" i="1"/>
  <c r="C403" i="1" s="1"/>
  <c r="E404" i="1"/>
  <c r="C404" i="1" s="1"/>
  <c r="E405" i="1"/>
  <c r="C405" i="1" s="1"/>
  <c r="E406" i="1"/>
  <c r="C406" i="1" s="1"/>
  <c r="E407" i="1"/>
  <c r="C407" i="1" s="1"/>
  <c r="E408" i="1"/>
  <c r="C408" i="1" s="1"/>
  <c r="E409" i="1"/>
  <c r="C409" i="1" s="1"/>
  <c r="E410" i="1"/>
  <c r="C410" i="1" s="1"/>
  <c r="E411" i="1"/>
  <c r="C411" i="1" s="1"/>
  <c r="E412" i="1"/>
  <c r="C412" i="1" s="1"/>
  <c r="E413" i="1"/>
  <c r="C413" i="1" s="1"/>
  <c r="E414" i="1"/>
  <c r="C414" i="1" s="1"/>
  <c r="E415" i="1"/>
  <c r="C415" i="1" s="1"/>
  <c r="E416" i="1"/>
  <c r="C416" i="1" s="1"/>
  <c r="E417" i="1"/>
  <c r="C417" i="1" s="1"/>
  <c r="E418" i="1"/>
  <c r="C418" i="1" s="1"/>
  <c r="E419" i="1"/>
  <c r="C419" i="1" s="1"/>
  <c r="E420" i="1"/>
  <c r="C420" i="1" s="1"/>
  <c r="E421" i="1"/>
  <c r="C421" i="1" s="1"/>
  <c r="E422" i="1"/>
  <c r="C422" i="1" s="1"/>
  <c r="E423" i="1"/>
  <c r="C423" i="1" s="1"/>
  <c r="E424" i="1"/>
  <c r="C424" i="1" s="1"/>
  <c r="E425" i="1"/>
  <c r="C425" i="1" s="1"/>
  <c r="E426" i="1"/>
  <c r="C426" i="1" s="1"/>
  <c r="E427" i="1"/>
  <c r="C427" i="1" s="1"/>
  <c r="E428" i="1"/>
  <c r="C428" i="1" s="1"/>
  <c r="E429" i="1"/>
  <c r="C429" i="1" s="1"/>
  <c r="E430" i="1"/>
  <c r="C430" i="1" s="1"/>
  <c r="E431" i="1"/>
  <c r="C431" i="1" s="1"/>
  <c r="E432" i="1"/>
  <c r="C432" i="1" s="1"/>
  <c r="E433" i="1"/>
  <c r="C433" i="1" s="1"/>
  <c r="E434" i="1"/>
  <c r="C434" i="1" s="1"/>
  <c r="E435" i="1"/>
  <c r="C435" i="1" s="1"/>
  <c r="E436" i="1"/>
  <c r="C436" i="1" s="1"/>
  <c r="E437" i="1"/>
  <c r="C437" i="1" s="1"/>
  <c r="E438" i="1"/>
  <c r="C438" i="1" s="1"/>
  <c r="E439" i="1"/>
  <c r="C439" i="1" s="1"/>
  <c r="E440" i="1"/>
  <c r="C440" i="1" s="1"/>
  <c r="E441" i="1"/>
  <c r="C441" i="1" s="1"/>
  <c r="E442" i="1"/>
  <c r="C442" i="1" s="1"/>
  <c r="E443" i="1"/>
  <c r="C443" i="1" s="1"/>
  <c r="E444" i="1"/>
  <c r="C444" i="1" s="1"/>
  <c r="E445" i="1"/>
  <c r="C445" i="1" s="1"/>
  <c r="E446" i="1"/>
  <c r="C446" i="1" s="1"/>
  <c r="E447" i="1"/>
  <c r="C447" i="1" s="1"/>
  <c r="E448" i="1"/>
  <c r="C448" i="1" s="1"/>
  <c r="E449" i="1"/>
  <c r="C449" i="1" s="1"/>
  <c r="E450" i="1"/>
  <c r="C450" i="1" s="1"/>
  <c r="E451" i="1"/>
  <c r="C451" i="1" s="1"/>
  <c r="E452" i="1"/>
  <c r="C452" i="1" s="1"/>
  <c r="E453" i="1"/>
  <c r="C453" i="1" s="1"/>
  <c r="E454" i="1"/>
  <c r="C454" i="1" s="1"/>
  <c r="E455" i="1"/>
  <c r="C455" i="1" s="1"/>
  <c r="E456" i="1"/>
  <c r="C456" i="1" s="1"/>
  <c r="E457" i="1"/>
  <c r="C457" i="1" s="1"/>
  <c r="E458" i="1"/>
  <c r="C458" i="1" s="1"/>
  <c r="E459" i="1"/>
  <c r="C459" i="1" s="1"/>
  <c r="E460" i="1"/>
  <c r="C460" i="1" s="1"/>
  <c r="E461" i="1"/>
  <c r="C461" i="1" s="1"/>
  <c r="E462" i="1"/>
  <c r="C462" i="1" s="1"/>
  <c r="E463" i="1"/>
  <c r="C463" i="1" s="1"/>
  <c r="E464" i="1"/>
  <c r="C464" i="1" s="1"/>
  <c r="E465" i="1"/>
  <c r="C465" i="1" s="1"/>
  <c r="E466" i="1"/>
  <c r="C466" i="1" s="1"/>
  <c r="E467" i="1"/>
  <c r="C467" i="1" s="1"/>
  <c r="E468" i="1"/>
  <c r="C468" i="1" s="1"/>
  <c r="E469" i="1"/>
  <c r="C469" i="1" s="1"/>
  <c r="E470" i="1"/>
  <c r="C470" i="1" s="1"/>
  <c r="E471" i="1"/>
  <c r="C471" i="1" s="1"/>
  <c r="E472" i="1"/>
  <c r="C472" i="1" s="1"/>
  <c r="E473" i="1"/>
  <c r="C473" i="1" s="1"/>
  <c r="E474" i="1"/>
  <c r="C474" i="1" s="1"/>
  <c r="E475" i="1"/>
  <c r="C475" i="1" s="1"/>
  <c r="E476" i="1"/>
  <c r="C476" i="1" s="1"/>
  <c r="E477" i="1"/>
  <c r="C477" i="1" s="1"/>
  <c r="E478" i="1"/>
  <c r="C478" i="1" s="1"/>
  <c r="E479" i="1"/>
  <c r="C479" i="1" s="1"/>
  <c r="E480" i="1"/>
  <c r="C480" i="1" s="1"/>
  <c r="E481" i="1"/>
  <c r="C481" i="1" s="1"/>
  <c r="E482" i="1"/>
  <c r="C482" i="1" s="1"/>
  <c r="E483" i="1"/>
  <c r="C483" i="1" s="1"/>
  <c r="E484" i="1"/>
  <c r="C484" i="1" s="1"/>
  <c r="E485" i="1"/>
  <c r="C485" i="1" s="1"/>
  <c r="E486" i="1"/>
  <c r="C486" i="1" s="1"/>
  <c r="E487" i="1"/>
  <c r="C487" i="1" s="1"/>
  <c r="E488" i="1"/>
  <c r="C488" i="1" s="1"/>
  <c r="E489" i="1"/>
  <c r="C489" i="1" s="1"/>
  <c r="E490" i="1"/>
  <c r="C490" i="1" s="1"/>
  <c r="E491" i="1"/>
  <c r="C491" i="1" s="1"/>
  <c r="E492" i="1"/>
  <c r="C492" i="1" s="1"/>
  <c r="E493" i="1"/>
  <c r="C493" i="1" s="1"/>
  <c r="E494" i="1"/>
  <c r="C494" i="1" s="1"/>
  <c r="E495" i="1"/>
  <c r="C495" i="1" s="1"/>
  <c r="E496" i="1"/>
  <c r="C496" i="1" s="1"/>
  <c r="E497" i="1"/>
  <c r="C497" i="1" s="1"/>
  <c r="E498" i="1"/>
  <c r="C498" i="1" s="1"/>
  <c r="E499" i="1"/>
  <c r="C499" i="1" s="1"/>
  <c r="E500" i="1"/>
  <c r="C500" i="1" s="1"/>
  <c r="E501" i="1"/>
  <c r="C501" i="1" s="1"/>
  <c r="E502" i="1"/>
  <c r="C502" i="1" s="1"/>
  <c r="E503" i="1"/>
  <c r="C503" i="1" s="1"/>
  <c r="E504" i="1"/>
  <c r="C504" i="1" s="1"/>
  <c r="E505" i="1"/>
  <c r="C505" i="1" s="1"/>
  <c r="E506" i="1"/>
  <c r="C506" i="1" s="1"/>
  <c r="E507" i="1"/>
  <c r="C507" i="1" s="1"/>
  <c r="E508" i="1"/>
  <c r="C508" i="1" s="1"/>
  <c r="E509" i="1"/>
  <c r="C509" i="1" s="1"/>
  <c r="E510" i="1"/>
  <c r="C510" i="1" s="1"/>
  <c r="E511" i="1"/>
  <c r="C511" i="1" s="1"/>
  <c r="E512" i="1"/>
  <c r="C512" i="1" s="1"/>
  <c r="E513" i="1"/>
  <c r="C513" i="1" s="1"/>
  <c r="E514" i="1"/>
  <c r="C514" i="1" s="1"/>
  <c r="E515" i="1"/>
  <c r="C515" i="1" s="1"/>
  <c r="E516" i="1"/>
  <c r="C516" i="1" s="1"/>
  <c r="E517" i="1"/>
  <c r="C517" i="1" s="1"/>
  <c r="E518" i="1"/>
  <c r="C518" i="1" s="1"/>
  <c r="E519" i="1"/>
  <c r="C519" i="1" s="1"/>
  <c r="E520" i="1"/>
  <c r="C520" i="1" s="1"/>
  <c r="E521" i="1"/>
  <c r="C521" i="1" s="1"/>
  <c r="E522" i="1"/>
  <c r="C522" i="1" s="1"/>
  <c r="E523" i="1"/>
  <c r="C523" i="1" s="1"/>
  <c r="E524" i="1"/>
  <c r="C524" i="1" s="1"/>
  <c r="E525" i="1"/>
  <c r="C525" i="1" s="1"/>
  <c r="E526" i="1"/>
  <c r="C526" i="1" s="1"/>
  <c r="E527" i="1"/>
  <c r="C527" i="1" s="1"/>
  <c r="E528" i="1"/>
  <c r="C528" i="1" s="1"/>
  <c r="E529" i="1"/>
  <c r="C529" i="1" s="1"/>
  <c r="E530" i="1"/>
  <c r="C530" i="1" s="1"/>
  <c r="E531" i="1"/>
  <c r="C531" i="1" s="1"/>
  <c r="E532" i="1"/>
  <c r="C532" i="1" s="1"/>
  <c r="E533" i="1"/>
  <c r="C533" i="1" s="1"/>
  <c r="E534" i="1"/>
  <c r="C534" i="1" s="1"/>
  <c r="E535" i="1"/>
  <c r="C535" i="1" s="1"/>
  <c r="E536" i="1"/>
  <c r="C536" i="1" s="1"/>
  <c r="E537" i="1"/>
  <c r="C537" i="1" s="1"/>
  <c r="E538" i="1"/>
  <c r="C538" i="1" s="1"/>
  <c r="E539" i="1"/>
  <c r="C539" i="1" s="1"/>
  <c r="E540" i="1"/>
  <c r="C540" i="1" s="1"/>
  <c r="E541" i="1"/>
  <c r="C541" i="1" s="1"/>
  <c r="E542" i="1"/>
  <c r="C542" i="1" s="1"/>
  <c r="E543" i="1"/>
  <c r="C543" i="1" s="1"/>
  <c r="E544" i="1"/>
  <c r="C544" i="1" s="1"/>
  <c r="E545" i="1"/>
  <c r="C545" i="1" s="1"/>
  <c r="E546" i="1"/>
  <c r="C546" i="1" s="1"/>
  <c r="E547" i="1"/>
  <c r="C547" i="1" s="1"/>
  <c r="E548" i="1"/>
  <c r="C548" i="1" s="1"/>
  <c r="E549" i="1"/>
  <c r="C549" i="1" s="1"/>
  <c r="E550" i="1"/>
  <c r="C550" i="1" s="1"/>
  <c r="E551" i="1"/>
  <c r="C551" i="1" s="1"/>
  <c r="E552" i="1"/>
  <c r="C552" i="1" s="1"/>
  <c r="E553" i="1"/>
  <c r="C553" i="1" s="1"/>
  <c r="E554" i="1"/>
  <c r="C554" i="1" s="1"/>
  <c r="E555" i="1"/>
  <c r="C555" i="1" s="1"/>
  <c r="E556" i="1"/>
  <c r="C556" i="1" s="1"/>
  <c r="E557" i="1"/>
  <c r="C557" i="1" s="1"/>
  <c r="E558" i="1"/>
  <c r="C558" i="1" s="1"/>
  <c r="E559" i="1"/>
  <c r="C559" i="1" s="1"/>
  <c r="E560" i="1"/>
  <c r="C560" i="1" s="1"/>
  <c r="E561" i="1"/>
  <c r="C561" i="1" s="1"/>
  <c r="E562" i="1"/>
  <c r="C562" i="1" s="1"/>
  <c r="E563" i="1"/>
  <c r="C563" i="1" s="1"/>
  <c r="E564" i="1"/>
  <c r="C564" i="1" s="1"/>
  <c r="E565" i="1"/>
  <c r="C565" i="1" s="1"/>
  <c r="E566" i="1"/>
  <c r="C566" i="1" s="1"/>
  <c r="E567" i="1"/>
  <c r="C567" i="1" s="1"/>
  <c r="E568" i="1"/>
  <c r="C568" i="1" s="1"/>
  <c r="E569" i="1"/>
  <c r="C569" i="1" s="1"/>
  <c r="E570" i="1"/>
  <c r="C570" i="1" s="1"/>
  <c r="E571" i="1"/>
  <c r="C571" i="1" s="1"/>
  <c r="E572" i="1"/>
  <c r="C572" i="1" s="1"/>
  <c r="E573" i="1"/>
  <c r="C573" i="1" s="1"/>
  <c r="E574" i="1"/>
  <c r="C574" i="1" s="1"/>
  <c r="E575" i="1"/>
  <c r="C575" i="1" s="1"/>
  <c r="E576" i="1"/>
  <c r="C576" i="1" s="1"/>
  <c r="E577" i="1"/>
  <c r="C577" i="1" s="1"/>
  <c r="E578" i="1"/>
  <c r="C578" i="1" s="1"/>
  <c r="E579" i="1"/>
  <c r="C579" i="1" s="1"/>
  <c r="E580" i="1"/>
  <c r="C580" i="1" s="1"/>
  <c r="E581" i="1"/>
  <c r="C581" i="1" s="1"/>
  <c r="E582" i="1"/>
  <c r="C582" i="1" s="1"/>
  <c r="E583" i="1"/>
  <c r="C583" i="1" s="1"/>
  <c r="E584" i="1"/>
  <c r="C584" i="1" s="1"/>
  <c r="E585" i="1"/>
  <c r="C585" i="1" s="1"/>
  <c r="E586" i="1"/>
  <c r="C586" i="1" s="1"/>
  <c r="E587" i="1"/>
  <c r="C587" i="1" s="1"/>
  <c r="E588" i="1"/>
  <c r="C588" i="1" s="1"/>
  <c r="E589" i="1"/>
  <c r="C589" i="1" s="1"/>
  <c r="E590" i="1"/>
  <c r="C590" i="1" s="1"/>
  <c r="E591" i="1"/>
  <c r="C591" i="1" s="1"/>
  <c r="E592" i="1"/>
  <c r="C592" i="1" s="1"/>
  <c r="E593" i="1"/>
  <c r="C593" i="1" s="1"/>
  <c r="E594" i="1"/>
  <c r="C594" i="1" s="1"/>
  <c r="E595" i="1"/>
  <c r="C595" i="1" s="1"/>
  <c r="E596" i="1"/>
  <c r="C596" i="1" s="1"/>
  <c r="E597" i="1"/>
  <c r="C597" i="1" s="1"/>
  <c r="E598" i="1"/>
  <c r="C598" i="1" s="1"/>
  <c r="E599" i="1"/>
  <c r="C599" i="1" s="1"/>
  <c r="E600" i="1"/>
  <c r="C600" i="1" s="1"/>
  <c r="E601" i="1"/>
  <c r="C601" i="1" s="1"/>
  <c r="E602" i="1"/>
  <c r="C602" i="1" s="1"/>
  <c r="E603" i="1"/>
  <c r="C603" i="1" s="1"/>
  <c r="E604" i="1"/>
  <c r="C604" i="1" s="1"/>
  <c r="E605" i="1"/>
  <c r="C605" i="1" s="1"/>
  <c r="E606" i="1"/>
  <c r="C606" i="1" s="1"/>
  <c r="E607" i="1"/>
  <c r="C607" i="1" s="1"/>
  <c r="E608" i="1"/>
  <c r="C608" i="1" s="1"/>
  <c r="E609" i="1"/>
  <c r="C609" i="1" s="1"/>
  <c r="E610" i="1"/>
  <c r="C610" i="1" s="1"/>
  <c r="E611" i="1"/>
  <c r="C611" i="1" s="1"/>
  <c r="E612" i="1"/>
  <c r="C612" i="1" s="1"/>
  <c r="E613" i="1"/>
  <c r="C613" i="1" s="1"/>
  <c r="E614" i="1"/>
  <c r="C614" i="1" s="1"/>
  <c r="E615" i="1"/>
  <c r="C615" i="1" s="1"/>
  <c r="E616" i="1"/>
  <c r="C616" i="1" s="1"/>
  <c r="E617" i="1"/>
  <c r="C617" i="1" s="1"/>
  <c r="E618" i="1"/>
  <c r="C618" i="1" s="1"/>
  <c r="E619" i="1"/>
  <c r="C619" i="1" s="1"/>
  <c r="E620" i="1"/>
  <c r="C620" i="1" s="1"/>
  <c r="E621" i="1"/>
  <c r="C621" i="1" s="1"/>
  <c r="E622" i="1"/>
  <c r="C622" i="1" s="1"/>
  <c r="E623" i="1"/>
  <c r="C623" i="1" s="1"/>
  <c r="E624" i="1"/>
  <c r="C624" i="1" s="1"/>
  <c r="E625" i="1"/>
  <c r="C625" i="1" s="1"/>
  <c r="E626" i="1"/>
  <c r="C626" i="1" s="1"/>
  <c r="E627" i="1"/>
  <c r="C627" i="1" s="1"/>
  <c r="E628" i="1"/>
  <c r="C628" i="1" s="1"/>
  <c r="E629" i="1"/>
  <c r="C629" i="1" s="1"/>
  <c r="E630" i="1"/>
  <c r="C630" i="1" s="1"/>
  <c r="E631" i="1"/>
  <c r="C631" i="1" s="1"/>
  <c r="E632" i="1"/>
  <c r="C632" i="1" s="1"/>
  <c r="E633" i="1"/>
  <c r="C633" i="1" s="1"/>
  <c r="E634" i="1"/>
  <c r="C634" i="1" s="1"/>
  <c r="E635" i="1"/>
  <c r="C635" i="1" s="1"/>
  <c r="E636" i="1"/>
  <c r="C636" i="1" s="1"/>
  <c r="E637" i="1"/>
  <c r="C637" i="1" s="1"/>
  <c r="E638" i="1"/>
  <c r="C638" i="1" s="1"/>
  <c r="E639" i="1"/>
  <c r="C639" i="1" s="1"/>
  <c r="E640" i="1"/>
  <c r="C640" i="1" s="1"/>
  <c r="E641" i="1"/>
  <c r="C641" i="1" s="1"/>
  <c r="E642" i="1"/>
  <c r="C642" i="1" s="1"/>
  <c r="E643" i="1"/>
  <c r="C643" i="1" s="1"/>
  <c r="E644" i="1"/>
  <c r="C644" i="1" s="1"/>
  <c r="E645" i="1"/>
  <c r="C645" i="1" s="1"/>
  <c r="E646" i="1"/>
  <c r="C646" i="1" s="1"/>
  <c r="E647" i="1"/>
  <c r="C647" i="1" s="1"/>
  <c r="E648" i="1"/>
  <c r="C648" i="1" s="1"/>
  <c r="E649" i="1"/>
  <c r="C649" i="1" s="1"/>
  <c r="E650" i="1"/>
  <c r="C650" i="1" s="1"/>
  <c r="E651" i="1"/>
  <c r="C651" i="1" s="1"/>
  <c r="E652" i="1"/>
  <c r="C652" i="1" s="1"/>
  <c r="E653" i="1"/>
  <c r="C653" i="1" s="1"/>
  <c r="E654" i="1"/>
  <c r="C654" i="1" s="1"/>
  <c r="E655" i="1"/>
  <c r="C655" i="1" s="1"/>
  <c r="E656" i="1"/>
  <c r="C656" i="1" s="1"/>
  <c r="E657" i="1"/>
  <c r="C657" i="1" s="1"/>
  <c r="E658" i="1"/>
  <c r="C658" i="1" s="1"/>
  <c r="E659" i="1"/>
  <c r="C659" i="1" s="1"/>
  <c r="E660" i="1"/>
  <c r="C660" i="1" s="1"/>
  <c r="E661" i="1"/>
  <c r="C661" i="1" s="1"/>
  <c r="E662" i="1"/>
  <c r="C662" i="1" s="1"/>
  <c r="E663" i="1"/>
  <c r="C663" i="1" s="1"/>
  <c r="E664" i="1"/>
  <c r="C664" i="1" s="1"/>
  <c r="E665" i="1"/>
  <c r="C665" i="1" s="1"/>
  <c r="E666" i="1"/>
  <c r="C666" i="1" s="1"/>
  <c r="E667" i="1"/>
  <c r="C667" i="1" s="1"/>
  <c r="E668" i="1"/>
  <c r="C668" i="1" s="1"/>
  <c r="E669" i="1"/>
  <c r="C669" i="1" s="1"/>
  <c r="E670" i="1"/>
  <c r="C670" i="1" s="1"/>
  <c r="E671" i="1"/>
  <c r="C671" i="1" s="1"/>
  <c r="E672" i="1"/>
  <c r="C672" i="1" s="1"/>
  <c r="E673" i="1"/>
  <c r="C673" i="1" s="1"/>
  <c r="E674" i="1"/>
  <c r="C674" i="1" s="1"/>
  <c r="E675" i="1"/>
  <c r="C675" i="1" s="1"/>
  <c r="E676" i="1"/>
  <c r="C676" i="1" s="1"/>
  <c r="E677" i="1"/>
  <c r="C677" i="1" s="1"/>
  <c r="E678" i="1"/>
  <c r="C678" i="1" s="1"/>
  <c r="E679" i="1"/>
  <c r="C679" i="1" s="1"/>
  <c r="E680" i="1"/>
  <c r="C680" i="1" s="1"/>
  <c r="E681" i="1"/>
  <c r="C681" i="1" s="1"/>
  <c r="E682" i="1"/>
  <c r="C682" i="1" s="1"/>
  <c r="E683" i="1"/>
  <c r="C683" i="1" s="1"/>
  <c r="E684" i="1"/>
  <c r="C684" i="1" s="1"/>
  <c r="E685" i="1"/>
  <c r="C685" i="1" s="1"/>
  <c r="E686" i="1"/>
  <c r="C686" i="1" s="1"/>
  <c r="E687" i="1"/>
  <c r="C687" i="1" s="1"/>
  <c r="E688" i="1"/>
  <c r="C688" i="1" s="1"/>
  <c r="E689" i="1"/>
  <c r="C689" i="1" s="1"/>
  <c r="E690" i="1"/>
  <c r="C690" i="1" s="1"/>
  <c r="E691" i="1"/>
  <c r="C691" i="1" s="1"/>
  <c r="E692" i="1"/>
  <c r="C692" i="1" s="1"/>
  <c r="E693" i="1"/>
  <c r="C693" i="1" s="1"/>
  <c r="E694" i="1"/>
  <c r="C694" i="1" s="1"/>
  <c r="E695" i="1"/>
  <c r="C695" i="1" s="1"/>
  <c r="E696" i="1"/>
  <c r="C696" i="1" s="1"/>
  <c r="E697" i="1"/>
  <c r="C697" i="1" s="1"/>
  <c r="E698" i="1"/>
  <c r="C698" i="1" s="1"/>
  <c r="E699" i="1"/>
  <c r="C699" i="1" s="1"/>
  <c r="E700" i="1"/>
  <c r="C700" i="1" s="1"/>
  <c r="E701" i="1"/>
  <c r="C701" i="1" s="1"/>
  <c r="E702" i="1"/>
  <c r="C702" i="1" s="1"/>
  <c r="E703" i="1"/>
  <c r="C703" i="1" s="1"/>
  <c r="E704" i="1"/>
  <c r="C704" i="1" s="1"/>
  <c r="E705" i="1"/>
  <c r="C705" i="1" s="1"/>
  <c r="E706" i="1"/>
  <c r="C706" i="1" s="1"/>
  <c r="E707" i="1"/>
  <c r="C707" i="1" s="1"/>
  <c r="E708" i="1"/>
  <c r="C708" i="1" s="1"/>
  <c r="E709" i="1"/>
  <c r="C709" i="1" s="1"/>
  <c r="E710" i="1"/>
  <c r="C710" i="1" s="1"/>
  <c r="E711" i="1"/>
  <c r="C711" i="1" s="1"/>
  <c r="E712" i="1"/>
  <c r="C712" i="1" s="1"/>
  <c r="E713" i="1"/>
  <c r="C713" i="1" s="1"/>
  <c r="E714" i="1"/>
  <c r="C714" i="1" s="1"/>
  <c r="E715" i="1"/>
  <c r="C715" i="1" s="1"/>
  <c r="E716" i="1"/>
  <c r="C716" i="1" s="1"/>
  <c r="E717" i="1"/>
  <c r="C717" i="1" s="1"/>
  <c r="E718" i="1"/>
  <c r="C718" i="1" s="1"/>
  <c r="E719" i="1"/>
  <c r="C719" i="1" s="1"/>
  <c r="E720" i="1"/>
  <c r="C720" i="1" s="1"/>
  <c r="E721" i="1"/>
  <c r="C721" i="1" s="1"/>
  <c r="E722" i="1"/>
  <c r="C722" i="1" s="1"/>
  <c r="E723" i="1"/>
  <c r="C723" i="1" s="1"/>
  <c r="E724" i="1"/>
  <c r="C724" i="1" s="1"/>
  <c r="E725" i="1"/>
  <c r="C725" i="1" s="1"/>
  <c r="E726" i="1"/>
  <c r="C726" i="1" s="1"/>
  <c r="E727" i="1"/>
  <c r="C727" i="1" s="1"/>
  <c r="E728" i="1"/>
  <c r="C728" i="1" s="1"/>
  <c r="E729" i="1"/>
  <c r="C729" i="1" s="1"/>
  <c r="E730" i="1"/>
  <c r="C730" i="1" s="1"/>
  <c r="E731" i="1"/>
  <c r="C731" i="1" s="1"/>
  <c r="E732" i="1"/>
  <c r="C732" i="1" s="1"/>
  <c r="E733" i="1"/>
  <c r="C733" i="1" s="1"/>
  <c r="E734" i="1"/>
  <c r="C734" i="1" s="1"/>
  <c r="E735" i="1"/>
  <c r="C735" i="1" s="1"/>
  <c r="E736" i="1"/>
  <c r="C736" i="1" s="1"/>
  <c r="E737" i="1"/>
  <c r="C737" i="1" s="1"/>
  <c r="E738" i="1"/>
  <c r="C738" i="1" s="1"/>
  <c r="E739" i="1"/>
  <c r="C739" i="1" s="1"/>
  <c r="E740" i="1"/>
  <c r="C740" i="1" s="1"/>
  <c r="E741" i="1"/>
  <c r="C741" i="1" s="1"/>
  <c r="E742" i="1"/>
  <c r="C742" i="1" s="1"/>
  <c r="E743" i="1"/>
  <c r="C743" i="1" s="1"/>
  <c r="E744" i="1"/>
  <c r="C744" i="1" s="1"/>
  <c r="E745" i="1"/>
  <c r="C745" i="1" s="1"/>
  <c r="E746" i="1"/>
  <c r="C746" i="1" s="1"/>
  <c r="E747" i="1"/>
  <c r="C747" i="1" s="1"/>
  <c r="E748" i="1"/>
  <c r="C748" i="1" s="1"/>
  <c r="E749" i="1"/>
  <c r="C749" i="1" s="1"/>
  <c r="E750" i="1"/>
  <c r="C750" i="1" s="1"/>
  <c r="E751" i="1"/>
  <c r="C751" i="1" s="1"/>
  <c r="E752" i="1"/>
  <c r="C752" i="1" s="1"/>
  <c r="E753" i="1"/>
  <c r="C753" i="1" s="1"/>
  <c r="E754" i="1"/>
  <c r="C754" i="1" s="1"/>
  <c r="E755" i="1"/>
  <c r="C755" i="1" s="1"/>
  <c r="E756" i="1"/>
  <c r="C756" i="1" s="1"/>
  <c r="E757" i="1"/>
  <c r="C757" i="1" s="1"/>
  <c r="E758" i="1"/>
  <c r="C758" i="1" s="1"/>
  <c r="E759" i="1"/>
  <c r="C759" i="1" s="1"/>
  <c r="E760" i="1"/>
  <c r="C760" i="1" s="1"/>
  <c r="E761" i="1"/>
  <c r="C761" i="1" s="1"/>
  <c r="E762" i="1"/>
  <c r="C762" i="1" s="1"/>
  <c r="E763" i="1"/>
  <c r="C763" i="1" s="1"/>
  <c r="E764" i="1"/>
  <c r="C764" i="1" s="1"/>
  <c r="E765" i="1"/>
  <c r="C765" i="1" s="1"/>
  <c r="E766" i="1"/>
  <c r="C766" i="1" s="1"/>
  <c r="E767" i="1"/>
  <c r="C767" i="1" s="1"/>
  <c r="E768" i="1"/>
  <c r="C768" i="1" s="1"/>
  <c r="E769" i="1"/>
  <c r="C769" i="1" s="1"/>
  <c r="E770" i="1"/>
  <c r="C770" i="1" s="1"/>
  <c r="E771" i="1"/>
  <c r="C771" i="1" s="1"/>
  <c r="E772" i="1"/>
  <c r="C772" i="1" s="1"/>
  <c r="E773" i="1"/>
  <c r="C773" i="1" s="1"/>
  <c r="E774" i="1"/>
  <c r="C774" i="1" s="1"/>
  <c r="E775" i="1"/>
  <c r="C775" i="1" s="1"/>
  <c r="E776" i="1"/>
  <c r="C776" i="1" s="1"/>
  <c r="E777" i="1"/>
  <c r="C777" i="1" s="1"/>
  <c r="E778" i="1"/>
  <c r="C778" i="1" s="1"/>
  <c r="E779" i="1"/>
  <c r="C779" i="1" s="1"/>
  <c r="E780" i="1"/>
  <c r="C780" i="1" s="1"/>
  <c r="E781" i="1"/>
  <c r="C781" i="1" s="1"/>
  <c r="E782" i="1"/>
  <c r="C782" i="1" s="1"/>
  <c r="E783" i="1"/>
  <c r="C783" i="1" s="1"/>
  <c r="E784" i="1"/>
  <c r="C784" i="1" s="1"/>
  <c r="E785" i="1"/>
  <c r="C785" i="1" s="1"/>
  <c r="E786" i="1"/>
  <c r="C786" i="1" s="1"/>
  <c r="E787" i="1"/>
  <c r="C787" i="1" s="1"/>
  <c r="E788" i="1"/>
  <c r="C788" i="1" s="1"/>
  <c r="E789" i="1"/>
  <c r="C789" i="1" s="1"/>
  <c r="E790" i="1"/>
  <c r="C790" i="1" s="1"/>
  <c r="E791" i="1"/>
  <c r="C791" i="1" s="1"/>
  <c r="E792" i="1"/>
  <c r="C792" i="1" s="1"/>
  <c r="E793" i="1"/>
  <c r="C793" i="1" s="1"/>
  <c r="E794" i="1"/>
  <c r="C794" i="1" s="1"/>
  <c r="E795" i="1"/>
  <c r="C795" i="1" s="1"/>
  <c r="E796" i="1"/>
  <c r="C796" i="1" s="1"/>
  <c r="E797" i="1"/>
  <c r="C797" i="1" s="1"/>
  <c r="E798" i="1"/>
  <c r="C798" i="1" s="1"/>
  <c r="E799" i="1"/>
  <c r="C799" i="1" s="1"/>
  <c r="E800" i="1"/>
  <c r="C800" i="1" s="1"/>
  <c r="E801" i="1"/>
  <c r="C801" i="1" s="1"/>
  <c r="E802" i="1"/>
  <c r="C802" i="1" s="1"/>
  <c r="E803" i="1"/>
  <c r="C803" i="1" s="1"/>
  <c r="E804" i="1"/>
  <c r="C804" i="1" s="1"/>
  <c r="E805" i="1"/>
  <c r="C805" i="1" s="1"/>
  <c r="E806" i="1"/>
  <c r="C806" i="1" s="1"/>
  <c r="E807" i="1"/>
  <c r="C807" i="1" s="1"/>
  <c r="E808" i="1"/>
  <c r="C808" i="1" s="1"/>
  <c r="E809" i="1"/>
  <c r="C809" i="1" s="1"/>
  <c r="E810" i="1"/>
  <c r="C810" i="1" s="1"/>
  <c r="E811" i="1"/>
  <c r="C811" i="1" s="1"/>
  <c r="E812" i="1"/>
  <c r="C812" i="1" s="1"/>
  <c r="E813" i="1"/>
  <c r="C813" i="1" s="1"/>
  <c r="E814" i="1"/>
  <c r="C814" i="1" s="1"/>
  <c r="E815" i="1"/>
  <c r="C815" i="1" s="1"/>
  <c r="E816" i="1"/>
  <c r="C816" i="1" s="1"/>
  <c r="E817" i="1"/>
  <c r="C817" i="1" s="1"/>
  <c r="E818" i="1"/>
  <c r="C818" i="1" s="1"/>
  <c r="E819" i="1"/>
  <c r="C819" i="1" s="1"/>
  <c r="E820" i="1"/>
  <c r="C820" i="1" s="1"/>
  <c r="E821" i="1"/>
  <c r="C821" i="1" s="1"/>
  <c r="E822" i="1"/>
  <c r="C822" i="1" s="1"/>
  <c r="E823" i="1"/>
  <c r="C823" i="1" s="1"/>
  <c r="E824" i="1"/>
  <c r="C824" i="1" s="1"/>
  <c r="E825" i="1"/>
  <c r="C825" i="1" s="1"/>
  <c r="E826" i="1"/>
  <c r="C826" i="1" s="1"/>
  <c r="E827" i="1"/>
  <c r="C827" i="1" s="1"/>
  <c r="E828" i="1"/>
  <c r="C828" i="1" s="1"/>
  <c r="E829" i="1"/>
  <c r="C829" i="1" s="1"/>
  <c r="E830" i="1"/>
  <c r="C830" i="1" s="1"/>
  <c r="E831" i="1"/>
  <c r="C831" i="1" s="1"/>
  <c r="E832" i="1"/>
  <c r="C832" i="1" s="1"/>
  <c r="E833" i="1"/>
  <c r="C833" i="1" s="1"/>
  <c r="E834" i="1"/>
  <c r="C834" i="1" s="1"/>
  <c r="E835" i="1"/>
  <c r="C835" i="1" s="1"/>
  <c r="E836" i="1"/>
  <c r="C836" i="1" s="1"/>
  <c r="E837" i="1"/>
  <c r="C837" i="1" s="1"/>
  <c r="E838" i="1"/>
  <c r="C838" i="1" s="1"/>
  <c r="E839" i="1"/>
  <c r="C839" i="1" s="1"/>
  <c r="E840" i="1"/>
  <c r="C840" i="1" s="1"/>
  <c r="E841" i="1"/>
  <c r="C841" i="1" s="1"/>
  <c r="E842" i="1"/>
  <c r="C842" i="1" s="1"/>
  <c r="E843" i="1"/>
  <c r="C843" i="1" s="1"/>
  <c r="E844" i="1"/>
  <c r="C844" i="1" s="1"/>
  <c r="E845" i="1"/>
  <c r="C845" i="1" s="1"/>
  <c r="E846" i="1"/>
  <c r="C846" i="1" s="1"/>
  <c r="E847" i="1"/>
  <c r="C847" i="1" s="1"/>
  <c r="E848" i="1"/>
  <c r="C848" i="1" s="1"/>
  <c r="E849" i="1"/>
  <c r="C849" i="1" s="1"/>
  <c r="E850" i="1"/>
  <c r="C850" i="1" s="1"/>
  <c r="E851" i="1"/>
  <c r="C851" i="1" s="1"/>
  <c r="E852" i="1"/>
  <c r="C852" i="1" s="1"/>
  <c r="E853" i="1"/>
  <c r="C853" i="1" s="1"/>
  <c r="E854" i="1"/>
  <c r="C854" i="1" s="1"/>
  <c r="E855" i="1"/>
  <c r="C855" i="1" s="1"/>
  <c r="E856" i="1"/>
  <c r="C856" i="1" s="1"/>
  <c r="E857" i="1"/>
  <c r="C857" i="1" s="1"/>
  <c r="E858" i="1"/>
  <c r="C858" i="1" s="1"/>
  <c r="E859" i="1"/>
  <c r="C859" i="1" s="1"/>
  <c r="E860" i="1"/>
  <c r="C860" i="1" s="1"/>
  <c r="E861" i="1"/>
  <c r="C861" i="1" s="1"/>
  <c r="E862" i="1"/>
  <c r="C862" i="1" s="1"/>
  <c r="E863" i="1"/>
  <c r="C863" i="1" s="1"/>
  <c r="E864" i="1"/>
  <c r="C864" i="1" s="1"/>
  <c r="E865" i="1"/>
  <c r="C865" i="1" s="1"/>
  <c r="E866" i="1"/>
  <c r="C866" i="1" s="1"/>
  <c r="E867" i="1"/>
  <c r="C867" i="1" s="1"/>
  <c r="E868" i="1"/>
  <c r="C868" i="1" s="1"/>
  <c r="E869" i="1"/>
  <c r="C869" i="1" s="1"/>
  <c r="E870" i="1"/>
  <c r="C870" i="1" s="1"/>
  <c r="E871" i="1"/>
  <c r="C871" i="1" s="1"/>
  <c r="E872" i="1"/>
  <c r="C872" i="1" s="1"/>
  <c r="E873" i="1"/>
  <c r="C873" i="1" s="1"/>
  <c r="E874" i="1"/>
  <c r="C874" i="1" s="1"/>
  <c r="E875" i="1"/>
  <c r="C875" i="1" s="1"/>
  <c r="E876" i="1"/>
  <c r="C876" i="1" s="1"/>
  <c r="E877" i="1"/>
  <c r="C877" i="1" s="1"/>
  <c r="E878" i="1"/>
  <c r="C878" i="1" s="1"/>
  <c r="E879" i="1"/>
  <c r="C879" i="1" s="1"/>
  <c r="E880" i="1"/>
  <c r="C880" i="1" s="1"/>
  <c r="E881" i="1"/>
  <c r="C881" i="1" s="1"/>
  <c r="E882" i="1"/>
  <c r="C882" i="1" s="1"/>
  <c r="E883" i="1"/>
  <c r="C883" i="1" s="1"/>
  <c r="E884" i="1"/>
  <c r="C884" i="1" s="1"/>
  <c r="E885" i="1"/>
  <c r="C885" i="1" s="1"/>
  <c r="E886" i="1"/>
  <c r="C886" i="1" s="1"/>
  <c r="E887" i="1"/>
  <c r="C887" i="1" s="1"/>
  <c r="E888" i="1"/>
  <c r="C888" i="1" s="1"/>
  <c r="E889" i="1"/>
  <c r="C889" i="1" s="1"/>
  <c r="E890" i="1"/>
  <c r="C890" i="1" s="1"/>
  <c r="E891" i="1"/>
  <c r="C891" i="1" s="1"/>
  <c r="E892" i="1"/>
  <c r="C892" i="1" s="1"/>
  <c r="E893" i="1"/>
  <c r="C893" i="1" s="1"/>
  <c r="E894" i="1"/>
  <c r="C894" i="1" s="1"/>
  <c r="E895" i="1"/>
  <c r="C895" i="1" s="1"/>
  <c r="E896" i="1"/>
  <c r="C896" i="1" s="1"/>
  <c r="E897" i="1"/>
  <c r="C897" i="1" s="1"/>
  <c r="E898" i="1"/>
  <c r="C898" i="1" s="1"/>
  <c r="E899" i="1"/>
  <c r="C899" i="1" s="1"/>
  <c r="E900" i="1"/>
  <c r="C900" i="1" s="1"/>
  <c r="E901" i="1"/>
  <c r="C901" i="1" s="1"/>
  <c r="E902" i="1"/>
  <c r="C902" i="1" s="1"/>
  <c r="E903" i="1"/>
  <c r="C903" i="1" s="1"/>
  <c r="E904" i="1"/>
  <c r="C904" i="1" s="1"/>
  <c r="E905" i="1"/>
  <c r="C905" i="1" s="1"/>
  <c r="E906" i="1"/>
  <c r="C906" i="1" s="1"/>
  <c r="E907" i="1"/>
  <c r="C907" i="1" s="1"/>
  <c r="E908" i="1"/>
  <c r="C908" i="1" s="1"/>
  <c r="E909" i="1"/>
  <c r="C909" i="1" s="1"/>
  <c r="E910" i="1"/>
  <c r="C910" i="1" s="1"/>
  <c r="E911" i="1"/>
  <c r="C911" i="1" s="1"/>
  <c r="E912" i="1"/>
  <c r="C912" i="1" s="1"/>
  <c r="E913" i="1"/>
  <c r="C913" i="1" s="1"/>
  <c r="E914" i="1"/>
  <c r="C914" i="1" s="1"/>
  <c r="E915" i="1"/>
  <c r="C915" i="1" s="1"/>
  <c r="E916" i="1"/>
  <c r="C916" i="1" s="1"/>
  <c r="E917" i="1"/>
  <c r="C917" i="1" s="1"/>
  <c r="E918" i="1"/>
  <c r="C918" i="1" s="1"/>
  <c r="E919" i="1"/>
  <c r="C919" i="1" s="1"/>
  <c r="E920" i="1"/>
  <c r="C920" i="1" s="1"/>
  <c r="E921" i="1"/>
  <c r="C921" i="1" s="1"/>
  <c r="E922" i="1"/>
  <c r="C922" i="1" s="1"/>
  <c r="E923" i="1"/>
  <c r="C923" i="1" s="1"/>
  <c r="E924" i="1"/>
  <c r="C924" i="1" s="1"/>
  <c r="E925" i="1"/>
  <c r="C925" i="1" s="1"/>
  <c r="E926" i="1"/>
  <c r="C926" i="1" s="1"/>
  <c r="E927" i="1"/>
  <c r="C927" i="1" s="1"/>
  <c r="E928" i="1"/>
  <c r="C928" i="1" s="1"/>
  <c r="E929" i="1"/>
  <c r="C929" i="1" s="1"/>
  <c r="E930" i="1"/>
  <c r="C930" i="1" s="1"/>
  <c r="E931" i="1"/>
  <c r="C931" i="1" s="1"/>
  <c r="E932" i="1"/>
  <c r="C932" i="1" s="1"/>
  <c r="E933" i="1"/>
  <c r="C933" i="1" s="1"/>
  <c r="E934" i="1"/>
  <c r="C934" i="1" s="1"/>
  <c r="E935" i="1"/>
  <c r="C935" i="1" s="1"/>
  <c r="E936" i="1"/>
  <c r="C936" i="1" s="1"/>
  <c r="E937" i="1"/>
  <c r="C937" i="1" s="1"/>
  <c r="E938" i="1"/>
  <c r="C938" i="1" s="1"/>
  <c r="E939" i="1"/>
  <c r="C939" i="1" s="1"/>
  <c r="E940" i="1"/>
  <c r="C940" i="1" s="1"/>
  <c r="E941" i="1"/>
  <c r="C941" i="1" s="1"/>
  <c r="E942" i="1"/>
  <c r="C942" i="1" s="1"/>
  <c r="E943" i="1"/>
  <c r="C943" i="1" s="1"/>
  <c r="E944" i="1"/>
  <c r="C944" i="1" s="1"/>
  <c r="E945" i="1"/>
  <c r="C945" i="1" s="1"/>
  <c r="E946" i="1"/>
  <c r="C946" i="1" s="1"/>
  <c r="E947" i="1"/>
  <c r="C947" i="1" s="1"/>
  <c r="E948" i="1"/>
  <c r="C948" i="1" s="1"/>
  <c r="E949" i="1"/>
  <c r="C949" i="1" s="1"/>
  <c r="E950" i="1"/>
  <c r="C950" i="1" s="1"/>
  <c r="E951" i="1"/>
  <c r="C951" i="1" s="1"/>
  <c r="E952" i="1"/>
  <c r="C952" i="1" s="1"/>
  <c r="E953" i="1"/>
  <c r="C953" i="1" s="1"/>
  <c r="E954" i="1"/>
  <c r="C954" i="1" s="1"/>
  <c r="E955" i="1"/>
  <c r="C955" i="1" s="1"/>
  <c r="E956" i="1"/>
  <c r="C956" i="1" s="1"/>
  <c r="E957" i="1"/>
  <c r="C957" i="1" s="1"/>
  <c r="E958" i="1"/>
  <c r="C958" i="1" s="1"/>
  <c r="E959" i="1"/>
  <c r="C959" i="1" s="1"/>
  <c r="E960" i="1"/>
  <c r="C960" i="1" s="1"/>
  <c r="E961" i="1"/>
  <c r="C961" i="1" s="1"/>
  <c r="E962" i="1"/>
  <c r="C962" i="1" s="1"/>
  <c r="E963" i="1"/>
  <c r="C963" i="1" s="1"/>
  <c r="E964" i="1"/>
  <c r="C964" i="1" s="1"/>
  <c r="E965" i="1"/>
  <c r="C965" i="1" s="1"/>
  <c r="E966" i="1"/>
  <c r="C966" i="1" s="1"/>
  <c r="E967" i="1"/>
  <c r="C967" i="1" s="1"/>
  <c r="E968" i="1"/>
  <c r="C968" i="1" s="1"/>
  <c r="E969" i="1"/>
  <c r="C969" i="1" s="1"/>
  <c r="E970" i="1"/>
  <c r="C970" i="1" s="1"/>
  <c r="E971" i="1"/>
  <c r="C971" i="1" s="1"/>
  <c r="E972" i="1"/>
  <c r="C972" i="1" s="1"/>
  <c r="E973" i="1"/>
  <c r="C973" i="1" s="1"/>
  <c r="E974" i="1"/>
  <c r="C974" i="1" s="1"/>
  <c r="E975" i="1"/>
  <c r="C975" i="1" s="1"/>
  <c r="E976" i="1"/>
  <c r="C976" i="1" s="1"/>
  <c r="E977" i="1"/>
  <c r="C977" i="1" s="1"/>
  <c r="E978" i="1"/>
  <c r="C978" i="1" s="1"/>
  <c r="E979" i="1"/>
  <c r="C979" i="1" s="1"/>
  <c r="E980" i="1"/>
  <c r="C980" i="1" s="1"/>
  <c r="E981" i="1"/>
  <c r="C981" i="1" s="1"/>
  <c r="E982" i="1"/>
  <c r="C982" i="1" s="1"/>
  <c r="E983" i="1"/>
  <c r="C983" i="1" s="1"/>
  <c r="E984" i="1"/>
  <c r="C984" i="1" s="1"/>
  <c r="E985" i="1"/>
  <c r="C985" i="1" s="1"/>
  <c r="E986" i="1"/>
  <c r="C986" i="1" s="1"/>
  <c r="E987" i="1"/>
  <c r="C987" i="1" s="1"/>
  <c r="E988" i="1"/>
  <c r="C988" i="1" s="1"/>
  <c r="E989" i="1"/>
  <c r="C989" i="1" s="1"/>
  <c r="E990" i="1"/>
  <c r="C990" i="1" s="1"/>
  <c r="E991" i="1"/>
  <c r="C991" i="1" s="1"/>
  <c r="E992" i="1"/>
  <c r="C992" i="1" s="1"/>
  <c r="E993" i="1"/>
  <c r="C993" i="1" s="1"/>
  <c r="E994" i="1"/>
  <c r="C994" i="1" s="1"/>
  <c r="E995" i="1"/>
  <c r="C995" i="1" s="1"/>
  <c r="E996" i="1"/>
  <c r="C996" i="1" s="1"/>
  <c r="E997" i="1"/>
  <c r="C997" i="1" s="1"/>
  <c r="E998" i="1"/>
  <c r="C998" i="1" s="1"/>
  <c r="E999" i="1"/>
  <c r="C999" i="1" s="1"/>
  <c r="E1000" i="1"/>
  <c r="C1000" i="1" s="1"/>
  <c r="E1001" i="1"/>
  <c r="C1001" i="1" s="1"/>
  <c r="E1002" i="1"/>
  <c r="C1002" i="1" s="1"/>
  <c r="E1003" i="1"/>
  <c r="C1003" i="1" s="1"/>
  <c r="E1004" i="1"/>
  <c r="C1004" i="1" s="1"/>
  <c r="E1005" i="1"/>
  <c r="C1005" i="1" s="1"/>
  <c r="E1006" i="1"/>
  <c r="C1006" i="1" s="1"/>
  <c r="E1007" i="1"/>
  <c r="C1007" i="1" s="1"/>
  <c r="E1008" i="1"/>
  <c r="C1008" i="1" s="1"/>
  <c r="E1009" i="1"/>
  <c r="C1009" i="1" s="1"/>
  <c r="E1010" i="1"/>
  <c r="C1010" i="1" s="1"/>
  <c r="E1011" i="1"/>
  <c r="C1011" i="1" s="1"/>
  <c r="E1012" i="1"/>
  <c r="C1012" i="1" s="1"/>
  <c r="E1013" i="1"/>
  <c r="C1013" i="1" s="1"/>
  <c r="E1014" i="1"/>
  <c r="C1014" i="1" s="1"/>
  <c r="E1015" i="1"/>
  <c r="C1015" i="1" s="1"/>
  <c r="E1016" i="1"/>
  <c r="C1016" i="1" s="1"/>
  <c r="E1017" i="1"/>
  <c r="C1017" i="1" s="1"/>
  <c r="E1018" i="1"/>
  <c r="C1018" i="1" s="1"/>
  <c r="E1019" i="1"/>
  <c r="C1019" i="1" s="1"/>
  <c r="E1020" i="1"/>
  <c r="C1020" i="1" s="1"/>
  <c r="E1021" i="1"/>
  <c r="C1021" i="1" s="1"/>
  <c r="E1022" i="1"/>
  <c r="C1022" i="1" s="1"/>
  <c r="E1023" i="1"/>
  <c r="C1023" i="1" s="1"/>
  <c r="E1024" i="1"/>
  <c r="C1024" i="1" s="1"/>
  <c r="E1025" i="1"/>
  <c r="C1025" i="1" s="1"/>
  <c r="E1026" i="1"/>
  <c r="C1026" i="1" s="1"/>
  <c r="E1027" i="1"/>
  <c r="C1027" i="1" s="1"/>
  <c r="E1028" i="1"/>
  <c r="C1028" i="1" s="1"/>
  <c r="E1029" i="1"/>
  <c r="C1029" i="1" s="1"/>
  <c r="E1030" i="1"/>
  <c r="C1030" i="1" s="1"/>
  <c r="E1031" i="1"/>
  <c r="C1031" i="1" s="1"/>
  <c r="E1032" i="1"/>
  <c r="C1032" i="1" s="1"/>
  <c r="E1033" i="1"/>
  <c r="C1033" i="1" s="1"/>
  <c r="E1034" i="1"/>
  <c r="C1034" i="1" s="1"/>
  <c r="E1035" i="1"/>
  <c r="C1035" i="1" s="1"/>
  <c r="E1036" i="1"/>
  <c r="C1036" i="1" s="1"/>
  <c r="E1037" i="1"/>
  <c r="C1037" i="1" s="1"/>
  <c r="E1038" i="1"/>
  <c r="C1038" i="1" s="1"/>
  <c r="E1039" i="1"/>
  <c r="C1039" i="1" s="1"/>
  <c r="E1040" i="1"/>
  <c r="C1040" i="1" s="1"/>
  <c r="E1041" i="1"/>
  <c r="C1041" i="1" s="1"/>
  <c r="E1042" i="1"/>
  <c r="C1042" i="1" s="1"/>
  <c r="E1043" i="1"/>
  <c r="C1043" i="1" s="1"/>
  <c r="E1044" i="1"/>
  <c r="C1044" i="1" s="1"/>
  <c r="E1045" i="1"/>
  <c r="C1045" i="1" s="1"/>
  <c r="E1046" i="1"/>
  <c r="C1046" i="1" s="1"/>
  <c r="E1047" i="1"/>
  <c r="C1047" i="1" s="1"/>
  <c r="E1048" i="1"/>
  <c r="C1048" i="1" s="1"/>
  <c r="E1049" i="1"/>
  <c r="C1049" i="1" s="1"/>
  <c r="E1050" i="1"/>
  <c r="C1050" i="1" s="1"/>
  <c r="E1051" i="1"/>
  <c r="C1051" i="1" s="1"/>
  <c r="E1052" i="1"/>
  <c r="C1052" i="1" s="1"/>
  <c r="E1053" i="1"/>
  <c r="C1053" i="1" s="1"/>
  <c r="E1054" i="1"/>
  <c r="C1054" i="1" s="1"/>
  <c r="E1055" i="1"/>
  <c r="C1055" i="1" s="1"/>
  <c r="E1056" i="1"/>
  <c r="C1056" i="1" s="1"/>
  <c r="E1057" i="1"/>
  <c r="C1057" i="1" s="1"/>
  <c r="E1058" i="1"/>
  <c r="C1058" i="1" s="1"/>
  <c r="E1059" i="1"/>
  <c r="C1059" i="1" s="1"/>
  <c r="E1060" i="1"/>
  <c r="C1060" i="1" s="1"/>
  <c r="E1061" i="1"/>
  <c r="C1061" i="1" s="1"/>
  <c r="E1062" i="1"/>
  <c r="C1062" i="1" s="1"/>
  <c r="E1063" i="1"/>
  <c r="C1063" i="1" s="1"/>
  <c r="E1064" i="1"/>
  <c r="C1064" i="1" s="1"/>
  <c r="E1065" i="1"/>
  <c r="C1065" i="1" s="1"/>
  <c r="E1066" i="1"/>
  <c r="C1066" i="1" s="1"/>
  <c r="E1067" i="1"/>
  <c r="C1067" i="1" s="1"/>
  <c r="E1068" i="1"/>
  <c r="C1068" i="1" s="1"/>
  <c r="E1069" i="1"/>
  <c r="C1069" i="1" s="1"/>
  <c r="E1070" i="1"/>
  <c r="C1070" i="1" s="1"/>
  <c r="E1071" i="1"/>
  <c r="C1071" i="1" s="1"/>
  <c r="E1072" i="1"/>
  <c r="C1072" i="1" s="1"/>
  <c r="E1073" i="1"/>
  <c r="C1073" i="1" s="1"/>
  <c r="E1074" i="1"/>
  <c r="C1074" i="1" s="1"/>
  <c r="E1075" i="1"/>
  <c r="C1075" i="1" s="1"/>
  <c r="E1076" i="1"/>
  <c r="C1076" i="1" s="1"/>
  <c r="E1077" i="1"/>
  <c r="C1077" i="1" s="1"/>
  <c r="E1078" i="1"/>
  <c r="C1078" i="1" s="1"/>
  <c r="E1079" i="1"/>
  <c r="C1079" i="1" s="1"/>
  <c r="E1080" i="1"/>
  <c r="C1080" i="1" s="1"/>
  <c r="E1081" i="1"/>
  <c r="C1081" i="1" s="1"/>
  <c r="E1082" i="1"/>
  <c r="C1082" i="1" s="1"/>
  <c r="E1083" i="1"/>
  <c r="C1083" i="1" s="1"/>
  <c r="E1084" i="1"/>
  <c r="C1084" i="1" s="1"/>
  <c r="E1085" i="1"/>
  <c r="C1085" i="1" s="1"/>
  <c r="E1086" i="1"/>
  <c r="C1086" i="1" s="1"/>
  <c r="E1087" i="1"/>
  <c r="C1087" i="1" s="1"/>
  <c r="E1088" i="1"/>
  <c r="C1088" i="1" s="1"/>
  <c r="E1089" i="1"/>
  <c r="C1089" i="1" s="1"/>
  <c r="E1090" i="1"/>
  <c r="C1090" i="1" s="1"/>
  <c r="E1091" i="1"/>
  <c r="C1091" i="1" s="1"/>
  <c r="E1092" i="1"/>
  <c r="C1092" i="1" s="1"/>
  <c r="E1093" i="1"/>
  <c r="C1093" i="1" s="1"/>
  <c r="E1094" i="1"/>
  <c r="C1094" i="1" s="1"/>
  <c r="E1095" i="1"/>
  <c r="C1095" i="1" s="1"/>
  <c r="E1096" i="1"/>
  <c r="C1096" i="1" s="1"/>
  <c r="E1097" i="1"/>
  <c r="C1097" i="1" s="1"/>
  <c r="E1098" i="1"/>
  <c r="C1098" i="1" s="1"/>
  <c r="E1099" i="1"/>
  <c r="C1099" i="1" s="1"/>
  <c r="E1100" i="1"/>
  <c r="C1100" i="1" s="1"/>
  <c r="E1101" i="1"/>
  <c r="C1101" i="1" s="1"/>
  <c r="E1102" i="1"/>
  <c r="C1102" i="1" s="1"/>
  <c r="E1103" i="1"/>
  <c r="C1103" i="1" s="1"/>
  <c r="E1104" i="1"/>
  <c r="C1104" i="1" s="1"/>
  <c r="E1105" i="1"/>
  <c r="C1105" i="1" s="1"/>
  <c r="E1106" i="1"/>
  <c r="C1106" i="1" s="1"/>
  <c r="E1107" i="1"/>
  <c r="C1107" i="1" s="1"/>
  <c r="E1108" i="1"/>
  <c r="C1108" i="1" s="1"/>
  <c r="E1109" i="1"/>
  <c r="C1109" i="1" s="1"/>
  <c r="E1110" i="1"/>
  <c r="C1110" i="1" s="1"/>
  <c r="E1111" i="1"/>
  <c r="C1111" i="1" s="1"/>
  <c r="E1112" i="1"/>
  <c r="C1112" i="1" s="1"/>
  <c r="E1113" i="1"/>
  <c r="C1113" i="1" s="1"/>
  <c r="E1114" i="1"/>
  <c r="C1114" i="1" s="1"/>
  <c r="E1115" i="1"/>
  <c r="C1115" i="1" s="1"/>
  <c r="E1116" i="1"/>
  <c r="C1116" i="1" s="1"/>
  <c r="E1117" i="1"/>
  <c r="C1117" i="1" s="1"/>
  <c r="E1118" i="1"/>
  <c r="C1118" i="1" s="1"/>
  <c r="E1119" i="1"/>
  <c r="C1119" i="1" s="1"/>
  <c r="E1120" i="1"/>
  <c r="C1120" i="1" s="1"/>
  <c r="E1121" i="1"/>
  <c r="C1121" i="1" s="1"/>
  <c r="E1122" i="1"/>
  <c r="C1122" i="1" s="1"/>
  <c r="E1123" i="1"/>
  <c r="C1123" i="1" s="1"/>
  <c r="E1124" i="1"/>
  <c r="C1124" i="1" s="1"/>
  <c r="E1125" i="1"/>
  <c r="C1125" i="1" s="1"/>
  <c r="E1126" i="1"/>
  <c r="C1126" i="1" s="1"/>
  <c r="E1127" i="1"/>
  <c r="C1127" i="1" s="1"/>
  <c r="E1128" i="1"/>
  <c r="C1128" i="1" s="1"/>
  <c r="E1129" i="1"/>
  <c r="C1129" i="1" s="1"/>
  <c r="E1130" i="1"/>
  <c r="C1130" i="1" s="1"/>
  <c r="E1131" i="1"/>
  <c r="C1131" i="1" s="1"/>
  <c r="E1132" i="1"/>
  <c r="C1132" i="1" s="1"/>
  <c r="E1133" i="1"/>
  <c r="C1133" i="1" s="1"/>
  <c r="E1134" i="1"/>
  <c r="C1134" i="1" s="1"/>
  <c r="E1135" i="1"/>
  <c r="C1135" i="1" s="1"/>
  <c r="E1136" i="1"/>
  <c r="C1136" i="1" s="1"/>
  <c r="E1137" i="1"/>
  <c r="C1137" i="1" s="1"/>
  <c r="E1138" i="1"/>
  <c r="C1138" i="1" s="1"/>
  <c r="E1139" i="1"/>
  <c r="C1139" i="1" s="1"/>
  <c r="E1140" i="1"/>
  <c r="C1140" i="1" s="1"/>
  <c r="E1141" i="1"/>
  <c r="C1141" i="1" s="1"/>
  <c r="E1142" i="1"/>
  <c r="C1142" i="1" s="1"/>
  <c r="E1143" i="1"/>
  <c r="C1143" i="1" s="1"/>
  <c r="E1144" i="1"/>
  <c r="C1144" i="1" s="1"/>
  <c r="E1145" i="1"/>
  <c r="C1145" i="1" s="1"/>
  <c r="E1146" i="1"/>
  <c r="C1146" i="1" s="1"/>
  <c r="E1147" i="1"/>
  <c r="C1147" i="1" s="1"/>
  <c r="E1148" i="1"/>
  <c r="C1148" i="1" s="1"/>
  <c r="E1149" i="1"/>
  <c r="C1149" i="1" s="1"/>
  <c r="E1150" i="1"/>
  <c r="C1150" i="1" s="1"/>
  <c r="E1151" i="1"/>
  <c r="C1151" i="1" s="1"/>
  <c r="E1152" i="1"/>
  <c r="C1152" i="1" s="1"/>
  <c r="E1153" i="1"/>
  <c r="C1153" i="1" s="1"/>
  <c r="E1154" i="1"/>
  <c r="C1154" i="1" s="1"/>
  <c r="E1155" i="1"/>
  <c r="C1155" i="1" s="1"/>
  <c r="E1156" i="1"/>
  <c r="C1156" i="1" s="1"/>
  <c r="E1157" i="1"/>
  <c r="C1157" i="1" s="1"/>
  <c r="E1158" i="1"/>
  <c r="C1158" i="1" s="1"/>
  <c r="E1159" i="1"/>
  <c r="C1159" i="1" s="1"/>
  <c r="E1160" i="1"/>
  <c r="C1160" i="1" s="1"/>
  <c r="E1161" i="1"/>
  <c r="C1161" i="1" s="1"/>
  <c r="E1162" i="1"/>
  <c r="C1162" i="1" s="1"/>
  <c r="E1163" i="1"/>
  <c r="C1163" i="1" s="1"/>
  <c r="E1164" i="1"/>
  <c r="C1164" i="1" s="1"/>
  <c r="E1165" i="1"/>
  <c r="C1165" i="1" s="1"/>
  <c r="E1166" i="1"/>
  <c r="C1166" i="1" s="1"/>
  <c r="E1167" i="1"/>
  <c r="C1167" i="1" s="1"/>
  <c r="E1168" i="1"/>
  <c r="C1168" i="1" s="1"/>
  <c r="E1169" i="1"/>
  <c r="C1169" i="1" s="1"/>
  <c r="E1170" i="1"/>
  <c r="C1170" i="1" s="1"/>
  <c r="E1171" i="1"/>
  <c r="C1171" i="1" s="1"/>
  <c r="E1172" i="1"/>
  <c r="C1172" i="1" s="1"/>
  <c r="E1173" i="1"/>
  <c r="C1173" i="1" s="1"/>
  <c r="E1174" i="1"/>
  <c r="C1174" i="1" s="1"/>
  <c r="E1175" i="1"/>
  <c r="C1175" i="1" s="1"/>
  <c r="E1176" i="1"/>
  <c r="C1176" i="1" s="1"/>
  <c r="E1177" i="1"/>
  <c r="C1177" i="1" s="1"/>
  <c r="E1178" i="1"/>
  <c r="C1178" i="1" s="1"/>
  <c r="E1179" i="1"/>
  <c r="C1179" i="1" s="1"/>
  <c r="E1180" i="1"/>
  <c r="C1180" i="1" s="1"/>
  <c r="E1181" i="1"/>
  <c r="C1181" i="1" s="1"/>
  <c r="E1182" i="1"/>
  <c r="C1182" i="1" s="1"/>
  <c r="E1183" i="1"/>
  <c r="C1183" i="1" s="1"/>
  <c r="E1184" i="1"/>
  <c r="C1184" i="1" s="1"/>
  <c r="E1185" i="1"/>
  <c r="C1185" i="1" s="1"/>
  <c r="E1186" i="1"/>
  <c r="C1186" i="1" s="1"/>
  <c r="E1187" i="1"/>
  <c r="C1187" i="1" s="1"/>
  <c r="E1188" i="1"/>
  <c r="C1188" i="1" s="1"/>
  <c r="E1189" i="1"/>
  <c r="C1189" i="1" s="1"/>
  <c r="E1190" i="1"/>
  <c r="C1190" i="1" s="1"/>
  <c r="E1191" i="1"/>
  <c r="C1191" i="1" s="1"/>
  <c r="E1192" i="1"/>
  <c r="C1192" i="1" s="1"/>
  <c r="E1193" i="1"/>
  <c r="C1193" i="1" s="1"/>
  <c r="E1194" i="1"/>
  <c r="C1194" i="1" s="1"/>
  <c r="E1195" i="1"/>
  <c r="C1195" i="1" s="1"/>
  <c r="E1196" i="1"/>
  <c r="C1196" i="1" s="1"/>
  <c r="E1197" i="1"/>
  <c r="C1197" i="1" s="1"/>
  <c r="E1198" i="1"/>
  <c r="C1198" i="1" s="1"/>
  <c r="E1199" i="1"/>
  <c r="C1199" i="1" s="1"/>
  <c r="E1200" i="1"/>
  <c r="C1200" i="1" s="1"/>
  <c r="E1201" i="1"/>
  <c r="C1201" i="1" s="1"/>
  <c r="E1202" i="1"/>
  <c r="C1202" i="1" s="1"/>
  <c r="E1203" i="1"/>
  <c r="C1203" i="1" s="1"/>
  <c r="E1204" i="1"/>
  <c r="C1204" i="1" s="1"/>
  <c r="E1205" i="1"/>
  <c r="C1205" i="1" s="1"/>
  <c r="E1206" i="1"/>
  <c r="C1206" i="1" s="1"/>
  <c r="E1207" i="1"/>
  <c r="C1207" i="1" s="1"/>
  <c r="E1208" i="1"/>
  <c r="C1208" i="1" s="1"/>
  <c r="E1209" i="1"/>
  <c r="C1209" i="1" s="1"/>
  <c r="E1210" i="1"/>
  <c r="C1210" i="1" s="1"/>
  <c r="E1211" i="1"/>
  <c r="C1211" i="1" s="1"/>
  <c r="E1212" i="1"/>
  <c r="C1212" i="1" s="1"/>
  <c r="E1213" i="1"/>
  <c r="C1213" i="1" s="1"/>
  <c r="E1214" i="1"/>
  <c r="C1214" i="1" s="1"/>
  <c r="E1215" i="1"/>
  <c r="C1215" i="1" s="1"/>
  <c r="E1216" i="1"/>
  <c r="C1216" i="1" s="1"/>
  <c r="E1217" i="1"/>
  <c r="C1217" i="1" s="1"/>
  <c r="E1218" i="1"/>
  <c r="C1218" i="1" s="1"/>
  <c r="E1219" i="1"/>
  <c r="C1219" i="1" s="1"/>
  <c r="E1220" i="1"/>
  <c r="C1220" i="1" s="1"/>
  <c r="E1221" i="1"/>
  <c r="C1221" i="1" s="1"/>
  <c r="E1222" i="1"/>
  <c r="C1222" i="1" s="1"/>
  <c r="E1223" i="1"/>
  <c r="C1223" i="1" s="1"/>
  <c r="E1224" i="1"/>
  <c r="C1224" i="1" s="1"/>
  <c r="E1225" i="1"/>
  <c r="C1225" i="1" s="1"/>
  <c r="E1226" i="1"/>
  <c r="C1226" i="1" s="1"/>
  <c r="E1227" i="1"/>
  <c r="C1227" i="1" s="1"/>
  <c r="E1228" i="1"/>
  <c r="C1228" i="1" s="1"/>
  <c r="E1229" i="1"/>
  <c r="C1229" i="1" s="1"/>
  <c r="E1230" i="1"/>
  <c r="C1230" i="1" s="1"/>
  <c r="E1231" i="1"/>
  <c r="C1231" i="1" s="1"/>
  <c r="E1232" i="1"/>
  <c r="C1232" i="1" s="1"/>
  <c r="E1233" i="1"/>
  <c r="C1233" i="1" s="1"/>
  <c r="E1234" i="1"/>
  <c r="C1234" i="1" s="1"/>
  <c r="E1235" i="1"/>
  <c r="C1235" i="1" s="1"/>
  <c r="E1236" i="1"/>
  <c r="C1236" i="1" s="1"/>
  <c r="E1237" i="1"/>
  <c r="C1237" i="1" s="1"/>
  <c r="E1238" i="1"/>
  <c r="C1238" i="1" s="1"/>
  <c r="E1239" i="1"/>
  <c r="C1239" i="1" s="1"/>
  <c r="E1240" i="1"/>
  <c r="C1240" i="1" s="1"/>
  <c r="E1241" i="1"/>
  <c r="C1241" i="1" s="1"/>
  <c r="E1242" i="1"/>
  <c r="C1242" i="1" s="1"/>
  <c r="E1243" i="1"/>
  <c r="C1243" i="1" s="1"/>
  <c r="E1244" i="1"/>
  <c r="C1244" i="1" s="1"/>
  <c r="E1245" i="1"/>
  <c r="C1245" i="1" s="1"/>
  <c r="E1246" i="1"/>
  <c r="C1246" i="1" s="1"/>
  <c r="E1247" i="1"/>
  <c r="C1247" i="1" s="1"/>
  <c r="E1248" i="1"/>
  <c r="C1248" i="1" s="1"/>
  <c r="E1249" i="1"/>
  <c r="C1249" i="1" s="1"/>
  <c r="E1250" i="1"/>
  <c r="C1250" i="1" s="1"/>
  <c r="E1251" i="1"/>
  <c r="C1251" i="1" s="1"/>
  <c r="E1252" i="1"/>
  <c r="C1252" i="1" s="1"/>
  <c r="E1253" i="1"/>
  <c r="C1253" i="1" s="1"/>
  <c r="E1254" i="1"/>
  <c r="C1254" i="1" s="1"/>
  <c r="E1255" i="1"/>
  <c r="C1255" i="1" s="1"/>
  <c r="E1256" i="1"/>
  <c r="C1256" i="1" s="1"/>
  <c r="E1257" i="1"/>
  <c r="C1257" i="1" s="1"/>
  <c r="E1258" i="1"/>
  <c r="C1258" i="1" s="1"/>
  <c r="E1259" i="1"/>
  <c r="C1259" i="1" s="1"/>
  <c r="E1260" i="1"/>
  <c r="C1260" i="1" s="1"/>
  <c r="E1261" i="1"/>
  <c r="C1261" i="1" s="1"/>
  <c r="E1262" i="1"/>
  <c r="C1262" i="1" s="1"/>
  <c r="E1263" i="1"/>
  <c r="C1263" i="1" s="1"/>
  <c r="E1264" i="1"/>
  <c r="C1264" i="1" s="1"/>
  <c r="E1265" i="1"/>
  <c r="C1265" i="1" s="1"/>
  <c r="E1266" i="1"/>
  <c r="C1266" i="1" s="1"/>
  <c r="E1267" i="1"/>
  <c r="C1267" i="1" s="1"/>
  <c r="E1268" i="1"/>
  <c r="C1268" i="1" s="1"/>
  <c r="E1269" i="1"/>
  <c r="C1269" i="1" s="1"/>
  <c r="E1270" i="1"/>
  <c r="C1270" i="1" s="1"/>
  <c r="E1271" i="1"/>
  <c r="C1271" i="1" s="1"/>
  <c r="E1272" i="1"/>
  <c r="C1272" i="1" s="1"/>
  <c r="E1273" i="1"/>
  <c r="C1273" i="1" s="1"/>
  <c r="E1274" i="1"/>
  <c r="C1274" i="1" s="1"/>
  <c r="E1275" i="1"/>
  <c r="C1275" i="1" s="1"/>
  <c r="E1276" i="1"/>
  <c r="C1276" i="1" s="1"/>
  <c r="E1277" i="1"/>
  <c r="C1277" i="1" s="1"/>
  <c r="E1278" i="1"/>
  <c r="C1278" i="1" s="1"/>
  <c r="E1279" i="1"/>
  <c r="C1279" i="1" s="1"/>
  <c r="E1280" i="1"/>
  <c r="C1280" i="1" s="1"/>
  <c r="E1281" i="1"/>
  <c r="C1281" i="1" s="1"/>
  <c r="E1282" i="1"/>
  <c r="C1282" i="1" s="1"/>
  <c r="E1283" i="1"/>
  <c r="C1283" i="1" s="1"/>
  <c r="E1284" i="1"/>
  <c r="C1284" i="1" s="1"/>
  <c r="E1285" i="1"/>
  <c r="C1285" i="1" s="1"/>
  <c r="E1286" i="1"/>
  <c r="C1286" i="1" s="1"/>
  <c r="E1287" i="1"/>
  <c r="C1287" i="1" s="1"/>
  <c r="E1288" i="1"/>
  <c r="C1288" i="1" s="1"/>
  <c r="E1289" i="1"/>
  <c r="C1289" i="1" s="1"/>
  <c r="E1290" i="1"/>
  <c r="C1290" i="1" s="1"/>
  <c r="E1291" i="1"/>
  <c r="C1291" i="1" s="1"/>
  <c r="E1292" i="1"/>
  <c r="C1292" i="1" s="1"/>
  <c r="E1293" i="1"/>
  <c r="C1293" i="1" s="1"/>
  <c r="E1294" i="1"/>
  <c r="C1294" i="1" s="1"/>
  <c r="E1295" i="1"/>
  <c r="C1295" i="1" s="1"/>
  <c r="E1296" i="1"/>
  <c r="C1296" i="1" s="1"/>
  <c r="E1297" i="1"/>
  <c r="C1297" i="1" s="1"/>
  <c r="E1298" i="1"/>
  <c r="C1298" i="1" s="1"/>
  <c r="E1299" i="1"/>
  <c r="C1299" i="1" s="1"/>
  <c r="E1300" i="1"/>
  <c r="C1300" i="1" s="1"/>
  <c r="E1301" i="1"/>
  <c r="C1301" i="1" s="1"/>
  <c r="E1302" i="1"/>
  <c r="C1302" i="1" s="1"/>
  <c r="E1303" i="1"/>
  <c r="C1303" i="1" s="1"/>
  <c r="E1304" i="1"/>
  <c r="C1304" i="1" s="1"/>
  <c r="E1305" i="1"/>
  <c r="C1305" i="1" s="1"/>
  <c r="E1306" i="1"/>
  <c r="C1306" i="1" s="1"/>
  <c r="E1307" i="1"/>
  <c r="C1307" i="1" s="1"/>
  <c r="E1308" i="1"/>
  <c r="C1308" i="1" s="1"/>
  <c r="E1309" i="1"/>
  <c r="C1309" i="1" s="1"/>
  <c r="E1310" i="1"/>
  <c r="C1310" i="1" s="1"/>
  <c r="E1311" i="1"/>
  <c r="C1311" i="1" s="1"/>
  <c r="E1312" i="1"/>
  <c r="C1312" i="1" s="1"/>
  <c r="E1313" i="1"/>
  <c r="C1313" i="1" s="1"/>
  <c r="E1314" i="1"/>
  <c r="C1314" i="1" s="1"/>
  <c r="E1315" i="1"/>
  <c r="C1315" i="1" s="1"/>
  <c r="E1316" i="1"/>
  <c r="C1316" i="1" s="1"/>
  <c r="E1317" i="1"/>
  <c r="C1317" i="1" s="1"/>
  <c r="E1318" i="1"/>
  <c r="C1318" i="1" s="1"/>
  <c r="E1319" i="1"/>
  <c r="C1319" i="1" s="1"/>
  <c r="E1320" i="1"/>
  <c r="C1320" i="1" s="1"/>
  <c r="E1321" i="1"/>
  <c r="C1321" i="1" s="1"/>
  <c r="E1322" i="1"/>
  <c r="C1322" i="1" s="1"/>
  <c r="E1323" i="1"/>
  <c r="C1323" i="1" s="1"/>
  <c r="E1324" i="1"/>
  <c r="C1324" i="1" s="1"/>
  <c r="E1325" i="1"/>
  <c r="C1325" i="1" s="1"/>
  <c r="E1326" i="1"/>
  <c r="C1326" i="1" s="1"/>
  <c r="E1327" i="1"/>
  <c r="C1327" i="1" s="1"/>
  <c r="E1328" i="1"/>
  <c r="C1328" i="1" s="1"/>
  <c r="E1329" i="1"/>
  <c r="C1329" i="1" s="1"/>
  <c r="E1330" i="1"/>
  <c r="C1330" i="1" s="1"/>
  <c r="E1331" i="1"/>
  <c r="C1331" i="1" s="1"/>
  <c r="E1332" i="1"/>
  <c r="C1332" i="1" s="1"/>
  <c r="E1333" i="1"/>
  <c r="C1333" i="1" s="1"/>
  <c r="E1334" i="1"/>
  <c r="C1334" i="1" s="1"/>
  <c r="E1335" i="1"/>
  <c r="C1335" i="1" s="1"/>
  <c r="E1336" i="1"/>
  <c r="C1336" i="1" s="1"/>
  <c r="E1337" i="1"/>
  <c r="C1337" i="1" s="1"/>
  <c r="E1338" i="1"/>
  <c r="C1338" i="1" s="1"/>
  <c r="E1339" i="1"/>
  <c r="C1339" i="1" s="1"/>
  <c r="E1340" i="1"/>
  <c r="C1340" i="1" s="1"/>
  <c r="E1341" i="1"/>
  <c r="C1341" i="1" s="1"/>
  <c r="E1342" i="1"/>
  <c r="C1342" i="1" s="1"/>
  <c r="E1343" i="1"/>
  <c r="C1343" i="1" s="1"/>
  <c r="E1344" i="1"/>
  <c r="C1344" i="1" s="1"/>
  <c r="E1345" i="1"/>
  <c r="C1345" i="1" s="1"/>
  <c r="E1346" i="1"/>
  <c r="C1346" i="1" s="1"/>
  <c r="E1347" i="1"/>
  <c r="C1347" i="1" s="1"/>
  <c r="E1348" i="1"/>
  <c r="C1348" i="1" s="1"/>
  <c r="E1349" i="1"/>
  <c r="C1349" i="1" s="1"/>
  <c r="E1350" i="1"/>
  <c r="C1350" i="1" s="1"/>
  <c r="E1351" i="1"/>
  <c r="C1351" i="1" s="1"/>
  <c r="E1352" i="1"/>
  <c r="C1352" i="1" s="1"/>
  <c r="E1353" i="1"/>
  <c r="C1353" i="1" s="1"/>
  <c r="E1354" i="1"/>
  <c r="C1354" i="1" s="1"/>
  <c r="E1355" i="1"/>
  <c r="C1355" i="1" s="1"/>
  <c r="E1356" i="1"/>
  <c r="C1356" i="1" s="1"/>
  <c r="E1357" i="1"/>
  <c r="C1357" i="1" s="1"/>
  <c r="E1358" i="1"/>
  <c r="C1358" i="1" s="1"/>
  <c r="E1359" i="1"/>
  <c r="C1359" i="1" s="1"/>
  <c r="E1360" i="1"/>
  <c r="C1360" i="1" s="1"/>
  <c r="E1361" i="1"/>
  <c r="C1361" i="1" s="1"/>
  <c r="E1362" i="1"/>
  <c r="C1362" i="1" s="1"/>
  <c r="E1363" i="1"/>
  <c r="C1363" i="1" s="1"/>
  <c r="E1364" i="1"/>
  <c r="C1364" i="1" s="1"/>
  <c r="E1365" i="1"/>
  <c r="C1365" i="1" s="1"/>
  <c r="E1366" i="1"/>
  <c r="C1366" i="1" s="1"/>
  <c r="E1367" i="1"/>
  <c r="C1367" i="1" s="1"/>
  <c r="E1368" i="1"/>
  <c r="C1368" i="1" s="1"/>
  <c r="E1369" i="1"/>
  <c r="C1369" i="1" s="1"/>
  <c r="E1370" i="1"/>
  <c r="C1370" i="1" s="1"/>
  <c r="E1371" i="1"/>
  <c r="C1371" i="1" s="1"/>
  <c r="E1372" i="1"/>
  <c r="C1372" i="1" s="1"/>
  <c r="E1373" i="1"/>
  <c r="C1373" i="1" s="1"/>
  <c r="E1374" i="1"/>
  <c r="C1374" i="1" s="1"/>
  <c r="E1375" i="1"/>
  <c r="C1375" i="1" s="1"/>
  <c r="E1376" i="1"/>
  <c r="C1376" i="1" s="1"/>
  <c r="E1377" i="1"/>
  <c r="C1377" i="1" s="1"/>
  <c r="E1378" i="1"/>
  <c r="C1378" i="1" s="1"/>
  <c r="E1379" i="1"/>
  <c r="C1379" i="1" s="1"/>
  <c r="E1380" i="1"/>
  <c r="C1380" i="1" s="1"/>
  <c r="E1381" i="1"/>
  <c r="C1381" i="1" s="1"/>
  <c r="E1382" i="1"/>
  <c r="C1382" i="1" s="1"/>
  <c r="E1383" i="1"/>
  <c r="C1383" i="1" s="1"/>
  <c r="E1384" i="1"/>
  <c r="C1384" i="1" s="1"/>
  <c r="E1385" i="1"/>
  <c r="C1385" i="1" s="1"/>
  <c r="E1386" i="1"/>
  <c r="C1386" i="1" s="1"/>
  <c r="E1387" i="1"/>
  <c r="C1387" i="1" s="1"/>
  <c r="E1388" i="1"/>
  <c r="C1388" i="1" s="1"/>
  <c r="E1389" i="1"/>
  <c r="C1389" i="1" s="1"/>
  <c r="E1390" i="1"/>
  <c r="C1390" i="1" s="1"/>
  <c r="E1391" i="1"/>
  <c r="C1391" i="1" s="1"/>
  <c r="E1392" i="1"/>
  <c r="C1392" i="1" s="1"/>
  <c r="E1393" i="1"/>
  <c r="C1393" i="1" s="1"/>
  <c r="E1394" i="1"/>
  <c r="C1394" i="1" s="1"/>
  <c r="E1395" i="1"/>
  <c r="C1395" i="1" s="1"/>
  <c r="E1396" i="1"/>
  <c r="C1396" i="1" s="1"/>
  <c r="E1397" i="1"/>
  <c r="C1397" i="1" s="1"/>
  <c r="E1398" i="1"/>
  <c r="C1398" i="1" s="1"/>
  <c r="E1399" i="1"/>
  <c r="C1399" i="1" s="1"/>
  <c r="E1400" i="1"/>
  <c r="C1400" i="1" s="1"/>
  <c r="E1401" i="1"/>
  <c r="C1401" i="1" s="1"/>
  <c r="E1402" i="1"/>
  <c r="C1402" i="1" s="1"/>
  <c r="E1403" i="1"/>
  <c r="C1403" i="1" s="1"/>
  <c r="E1404" i="1"/>
  <c r="C1404" i="1" s="1"/>
  <c r="E1405" i="1"/>
  <c r="C1405" i="1" s="1"/>
  <c r="E1406" i="1"/>
  <c r="C1406" i="1" s="1"/>
  <c r="E1407" i="1"/>
  <c r="C1407" i="1" s="1"/>
  <c r="E1408" i="1"/>
  <c r="C1408" i="1" s="1"/>
  <c r="E1409" i="1"/>
  <c r="C1409" i="1" s="1"/>
  <c r="E1410" i="1"/>
  <c r="C1410" i="1" s="1"/>
  <c r="E1411" i="1"/>
  <c r="C1411" i="1" s="1"/>
  <c r="E1412" i="1"/>
  <c r="C1412" i="1" s="1"/>
  <c r="E1413" i="1"/>
  <c r="C1413" i="1" s="1"/>
  <c r="E1414" i="1"/>
  <c r="C1414" i="1" s="1"/>
  <c r="E1415" i="1"/>
  <c r="C1415" i="1" s="1"/>
  <c r="E1416" i="1"/>
  <c r="C1416" i="1" s="1"/>
  <c r="E1417" i="1"/>
  <c r="C1417" i="1" s="1"/>
  <c r="E1418" i="1"/>
  <c r="C1418" i="1" s="1"/>
  <c r="E1419" i="1"/>
  <c r="C1419" i="1" s="1"/>
  <c r="E1420" i="1"/>
  <c r="C1420" i="1" s="1"/>
  <c r="E1421" i="1"/>
  <c r="C1421" i="1" s="1"/>
  <c r="E1422" i="1"/>
  <c r="C1422" i="1" s="1"/>
  <c r="E1423" i="1"/>
  <c r="C1423" i="1" s="1"/>
  <c r="E1424" i="1"/>
  <c r="C1424" i="1" s="1"/>
  <c r="E1425" i="1"/>
  <c r="C1425" i="1" s="1"/>
  <c r="E1426" i="1"/>
  <c r="C1426" i="1" s="1"/>
  <c r="E1427" i="1"/>
  <c r="C1427" i="1" s="1"/>
  <c r="E1428" i="1"/>
  <c r="C1428" i="1" s="1"/>
  <c r="E1429" i="1"/>
  <c r="C1429" i="1" s="1"/>
  <c r="E1430" i="1"/>
  <c r="C1430" i="1" s="1"/>
  <c r="E1431" i="1"/>
  <c r="C1431" i="1" s="1"/>
  <c r="E1432" i="1"/>
  <c r="C1432" i="1" s="1"/>
  <c r="E1433" i="1"/>
  <c r="C1433" i="1" s="1"/>
  <c r="E1434" i="1"/>
  <c r="C1434" i="1" s="1"/>
  <c r="E1435" i="1"/>
  <c r="C1435" i="1" s="1"/>
  <c r="E1436" i="1"/>
  <c r="C1436" i="1" s="1"/>
  <c r="E1437" i="1"/>
  <c r="C1437" i="1" s="1"/>
  <c r="E1438" i="1"/>
  <c r="C1438" i="1" s="1"/>
  <c r="E1439" i="1"/>
  <c r="C1439" i="1" s="1"/>
  <c r="E1440" i="1"/>
  <c r="C1440" i="1" s="1"/>
  <c r="E1441" i="1"/>
  <c r="C1441" i="1" s="1"/>
  <c r="E1442" i="1"/>
  <c r="C1442" i="1" s="1"/>
  <c r="E1443" i="1"/>
  <c r="C1443" i="1" s="1"/>
  <c r="E1444" i="1"/>
  <c r="C1444" i="1" s="1"/>
  <c r="E1445" i="1"/>
  <c r="C1445" i="1" s="1"/>
  <c r="E1446" i="1"/>
  <c r="C1446" i="1" s="1"/>
  <c r="E1447" i="1"/>
  <c r="C1447" i="1" s="1"/>
  <c r="E1448" i="1"/>
  <c r="C1448" i="1" s="1"/>
  <c r="E1449" i="1"/>
  <c r="C1449" i="1" s="1"/>
  <c r="E1450" i="1"/>
  <c r="C1450" i="1" s="1"/>
  <c r="E1451" i="1"/>
  <c r="C1451" i="1" s="1"/>
  <c r="E1452" i="1"/>
  <c r="C1452" i="1" s="1"/>
  <c r="E1453" i="1"/>
  <c r="C1453" i="1" s="1"/>
  <c r="E1454" i="1"/>
  <c r="C1454" i="1" s="1"/>
  <c r="E1455" i="1"/>
  <c r="C1455" i="1" s="1"/>
  <c r="E1456" i="1"/>
  <c r="C1456" i="1" s="1"/>
  <c r="E1457" i="1"/>
  <c r="C1457" i="1" s="1"/>
  <c r="E1458" i="1"/>
  <c r="C1458" i="1" s="1"/>
  <c r="E1459" i="1"/>
  <c r="C1459" i="1" s="1"/>
  <c r="E1460" i="1"/>
  <c r="C1460" i="1" s="1"/>
  <c r="E1461" i="1"/>
  <c r="C1461" i="1" s="1"/>
  <c r="E1462" i="1"/>
  <c r="C1462" i="1" s="1"/>
  <c r="E1463" i="1"/>
  <c r="C1463" i="1" s="1"/>
  <c r="E1464" i="1"/>
  <c r="C1464" i="1" s="1"/>
  <c r="E1465" i="1"/>
  <c r="C1465" i="1" s="1"/>
  <c r="E1466" i="1"/>
  <c r="C1466" i="1" s="1"/>
  <c r="E1467" i="1"/>
  <c r="C1467" i="1" s="1"/>
  <c r="E1468" i="1"/>
  <c r="C1468" i="1" s="1"/>
  <c r="E1469" i="1"/>
  <c r="C1469" i="1" s="1"/>
  <c r="E1470" i="1"/>
  <c r="C1470" i="1" s="1"/>
  <c r="E1471" i="1"/>
  <c r="C1471" i="1" s="1"/>
  <c r="E1472" i="1"/>
  <c r="C1472" i="1" s="1"/>
  <c r="E1473" i="1"/>
  <c r="C1473" i="1" s="1"/>
  <c r="E1474" i="1"/>
  <c r="C1474" i="1" s="1"/>
  <c r="E1475" i="1"/>
  <c r="C1475" i="1" s="1"/>
  <c r="E1476" i="1"/>
  <c r="C1476" i="1" s="1"/>
  <c r="E1477" i="1"/>
  <c r="C1477" i="1" s="1"/>
  <c r="E1478" i="1"/>
  <c r="C1478" i="1" s="1"/>
  <c r="E1479" i="1"/>
  <c r="C1479" i="1" s="1"/>
  <c r="E1480" i="1"/>
  <c r="C1480" i="1" s="1"/>
  <c r="E1481" i="1"/>
  <c r="C1481" i="1" s="1"/>
  <c r="E1482" i="1"/>
  <c r="C1482" i="1" s="1"/>
  <c r="E1483" i="1"/>
  <c r="C1483" i="1" s="1"/>
  <c r="E1484" i="1"/>
  <c r="C1484" i="1" s="1"/>
  <c r="E1485" i="1"/>
  <c r="C1485" i="1" s="1"/>
  <c r="E1486" i="1"/>
  <c r="C1486" i="1" s="1"/>
  <c r="E1487" i="1"/>
  <c r="C1487" i="1" s="1"/>
  <c r="E1488" i="1"/>
  <c r="C1488" i="1" s="1"/>
  <c r="E1489" i="1"/>
  <c r="C1489" i="1" s="1"/>
  <c r="E1490" i="1"/>
  <c r="C1490" i="1" s="1"/>
  <c r="E1491" i="1"/>
  <c r="C1491" i="1" s="1"/>
  <c r="E1492" i="1"/>
  <c r="C1492" i="1" s="1"/>
  <c r="E1493" i="1"/>
  <c r="C1493" i="1" s="1"/>
  <c r="E1494" i="1"/>
  <c r="C1494" i="1" s="1"/>
  <c r="E1495" i="1"/>
  <c r="C1495" i="1" s="1"/>
  <c r="E1496" i="1"/>
  <c r="C1496" i="1" s="1"/>
  <c r="E1497" i="1"/>
  <c r="C1497" i="1" s="1"/>
  <c r="E1498" i="1"/>
  <c r="C1498" i="1" s="1"/>
  <c r="E1499" i="1"/>
  <c r="C1499" i="1" s="1"/>
  <c r="E1500" i="1"/>
  <c r="C1500" i="1" s="1"/>
  <c r="E1501" i="1"/>
  <c r="C1501" i="1" s="1"/>
  <c r="E1502" i="1"/>
  <c r="C1502" i="1" s="1"/>
  <c r="E1503" i="1"/>
  <c r="C1503" i="1" s="1"/>
  <c r="E1504" i="1"/>
  <c r="C1504" i="1" s="1"/>
  <c r="E1505" i="1"/>
  <c r="C1505" i="1" s="1"/>
  <c r="E1506" i="1"/>
  <c r="C1506" i="1" s="1"/>
  <c r="E1507" i="1"/>
  <c r="C1507" i="1" s="1"/>
  <c r="E1508" i="1"/>
  <c r="C1508" i="1" s="1"/>
  <c r="E1509" i="1"/>
  <c r="C1509" i="1" s="1"/>
  <c r="E1510" i="1"/>
  <c r="C1510" i="1" s="1"/>
  <c r="E1511" i="1"/>
  <c r="C1511" i="1" s="1"/>
  <c r="E1512" i="1"/>
  <c r="C1512" i="1" s="1"/>
  <c r="E1513" i="1"/>
  <c r="C1513" i="1" s="1"/>
  <c r="D2" i="1"/>
  <c r="B2" i="1" s="1"/>
  <c r="D3" i="1"/>
  <c r="B3" i="1" s="1"/>
  <c r="D4" i="1"/>
  <c r="B4" i="1" s="1"/>
  <c r="F4" i="1" s="1"/>
  <c r="D5" i="1"/>
  <c r="B5" i="1" s="1"/>
  <c r="F5" i="1" s="1"/>
  <c r="D6" i="1"/>
  <c r="B6" i="1" s="1"/>
  <c r="F6" i="1" s="1"/>
  <c r="D7" i="1"/>
  <c r="B7" i="1" s="1"/>
  <c r="D8" i="1"/>
  <c r="B8" i="1" s="1"/>
  <c r="F8" i="1" s="1"/>
  <c r="D9" i="1"/>
  <c r="B9" i="1" s="1"/>
  <c r="F9" i="1" s="1"/>
  <c r="D10" i="1"/>
  <c r="B10" i="1" s="1"/>
  <c r="F10" i="1" s="1"/>
  <c r="D11" i="1"/>
  <c r="B11" i="1" s="1"/>
  <c r="D12" i="1"/>
  <c r="B12" i="1" s="1"/>
  <c r="D13" i="1"/>
  <c r="B13" i="1" s="1"/>
  <c r="D14" i="1"/>
  <c r="B14" i="1" s="1"/>
  <c r="F14" i="1" s="1"/>
  <c r="D15" i="1"/>
  <c r="B15" i="1" s="1"/>
  <c r="F15" i="1" s="1"/>
  <c r="D16" i="1"/>
  <c r="B16" i="1" s="1"/>
  <c r="F16" i="1" s="1"/>
  <c r="D17" i="1"/>
  <c r="B17" i="1" s="1"/>
  <c r="D18" i="1"/>
  <c r="B18" i="1" s="1"/>
  <c r="F18" i="1" s="1"/>
  <c r="D19" i="1"/>
  <c r="B19" i="1" s="1"/>
  <c r="F19" i="1" s="1"/>
  <c r="D20" i="1"/>
  <c r="B20" i="1" s="1"/>
  <c r="F20" i="1" s="1"/>
  <c r="D21" i="1"/>
  <c r="B21" i="1" s="1"/>
  <c r="F21" i="1" s="1"/>
  <c r="D22" i="1"/>
  <c r="B22" i="1" s="1"/>
  <c r="D23" i="1"/>
  <c r="B23" i="1" s="1"/>
  <c r="D24" i="1"/>
  <c r="B24" i="1" s="1"/>
  <c r="F24" i="1" s="1"/>
  <c r="D25" i="1"/>
  <c r="B25" i="1" s="1"/>
  <c r="F25" i="1" s="1"/>
  <c r="D26" i="1"/>
  <c r="B26" i="1" s="1"/>
  <c r="F26" i="1" s="1"/>
  <c r="D27" i="1"/>
  <c r="B27" i="1" s="1"/>
  <c r="D28" i="1"/>
  <c r="B28" i="1" s="1"/>
  <c r="F28" i="1" s="1"/>
  <c r="D29" i="1"/>
  <c r="B29" i="1" s="1"/>
  <c r="F29" i="1" s="1"/>
  <c r="D30" i="1"/>
  <c r="B30" i="1" s="1"/>
  <c r="F30" i="1" s="1"/>
  <c r="D31" i="1"/>
  <c r="B31" i="1" s="1"/>
  <c r="F31" i="1" s="1"/>
  <c r="D32" i="1"/>
  <c r="B32" i="1" s="1"/>
  <c r="D33" i="1"/>
  <c r="B33" i="1" s="1"/>
  <c r="D34" i="1"/>
  <c r="B34" i="1" s="1"/>
  <c r="F34" i="1" s="1"/>
  <c r="D35" i="1"/>
  <c r="B35" i="1" s="1"/>
  <c r="F35" i="1" s="1"/>
  <c r="D36" i="1"/>
  <c r="B36" i="1" s="1"/>
  <c r="F36" i="1" s="1"/>
  <c r="D37" i="1"/>
  <c r="B37" i="1" s="1"/>
  <c r="D38" i="1"/>
  <c r="B38" i="1" s="1"/>
  <c r="F38" i="1" s="1"/>
  <c r="D39" i="1"/>
  <c r="B39" i="1" s="1"/>
  <c r="F39" i="1" s="1"/>
  <c r="D40" i="1"/>
  <c r="B40" i="1" s="1"/>
  <c r="F40" i="1" s="1"/>
  <c r="D41" i="1"/>
  <c r="B41" i="1" s="1"/>
  <c r="F41" i="1" s="1"/>
  <c r="D42" i="1"/>
  <c r="B42" i="1" s="1"/>
  <c r="D43" i="1"/>
  <c r="B43" i="1" s="1"/>
  <c r="D44" i="1"/>
  <c r="B44" i="1" s="1"/>
  <c r="F44" i="1" s="1"/>
  <c r="D45" i="1"/>
  <c r="B45" i="1" s="1"/>
  <c r="F45" i="1" s="1"/>
  <c r="D46" i="1"/>
  <c r="B46" i="1" s="1"/>
  <c r="F46" i="1" s="1"/>
  <c r="D47" i="1"/>
  <c r="B47" i="1" s="1"/>
  <c r="D48" i="1"/>
  <c r="B48" i="1" s="1"/>
  <c r="F48" i="1" s="1"/>
  <c r="D49" i="1"/>
  <c r="B49" i="1" s="1"/>
  <c r="F49" i="1" s="1"/>
  <c r="D50" i="1"/>
  <c r="B50" i="1" s="1"/>
  <c r="F50" i="1" s="1"/>
  <c r="D51" i="1"/>
  <c r="B51" i="1" s="1"/>
  <c r="F51" i="1" s="1"/>
  <c r="D52" i="1"/>
  <c r="B52" i="1" s="1"/>
  <c r="D53" i="1"/>
  <c r="B53" i="1" s="1"/>
  <c r="D54" i="1"/>
  <c r="B54" i="1" s="1"/>
  <c r="F54" i="1" s="1"/>
  <c r="D55" i="1"/>
  <c r="B55" i="1" s="1"/>
  <c r="F55" i="1" s="1"/>
  <c r="D56" i="1"/>
  <c r="B56" i="1" s="1"/>
  <c r="F56" i="1" s="1"/>
  <c r="D57" i="1"/>
  <c r="B57" i="1" s="1"/>
  <c r="D58" i="1"/>
  <c r="B58" i="1" s="1"/>
  <c r="F58" i="1" s="1"/>
  <c r="D59" i="1"/>
  <c r="B59" i="1" s="1"/>
  <c r="F59" i="1" s="1"/>
  <c r="D60" i="1"/>
  <c r="B60" i="1" s="1"/>
  <c r="F60" i="1" s="1"/>
  <c r="D61" i="1"/>
  <c r="B61" i="1" s="1"/>
  <c r="F61" i="1" s="1"/>
  <c r="D62" i="1"/>
  <c r="B62" i="1" s="1"/>
  <c r="D63" i="1"/>
  <c r="B63" i="1" s="1"/>
  <c r="D64" i="1"/>
  <c r="B64" i="1" s="1"/>
  <c r="F64" i="1" s="1"/>
  <c r="D65" i="1"/>
  <c r="B65" i="1" s="1"/>
  <c r="F65" i="1" s="1"/>
  <c r="D66" i="1"/>
  <c r="B66" i="1" s="1"/>
  <c r="F66" i="1" s="1"/>
  <c r="D67" i="1"/>
  <c r="B67" i="1" s="1"/>
  <c r="D68" i="1"/>
  <c r="B68" i="1" s="1"/>
  <c r="F68" i="1" s="1"/>
  <c r="D69" i="1"/>
  <c r="B69" i="1" s="1"/>
  <c r="F69" i="1" s="1"/>
  <c r="D70" i="1"/>
  <c r="B70" i="1" s="1"/>
  <c r="F70" i="1" s="1"/>
  <c r="D71" i="1"/>
  <c r="B71" i="1" s="1"/>
  <c r="F71" i="1" s="1"/>
  <c r="D72" i="1"/>
  <c r="B72" i="1" s="1"/>
  <c r="D73" i="1"/>
  <c r="B73" i="1" s="1"/>
  <c r="D74" i="1"/>
  <c r="B74" i="1" s="1"/>
  <c r="F74" i="1" s="1"/>
  <c r="D75" i="1"/>
  <c r="B75" i="1" s="1"/>
  <c r="D76" i="1"/>
  <c r="B76" i="1" s="1"/>
  <c r="F76" i="1" s="1"/>
  <c r="D77" i="1"/>
  <c r="B77" i="1" s="1"/>
  <c r="D78" i="1"/>
  <c r="B78" i="1" s="1"/>
  <c r="F78" i="1" s="1"/>
  <c r="D79" i="1"/>
  <c r="B79" i="1" s="1"/>
  <c r="F79" i="1" s="1"/>
  <c r="D80" i="1"/>
  <c r="B80" i="1" s="1"/>
  <c r="F80" i="1" s="1"/>
  <c r="D81" i="1"/>
  <c r="B81" i="1" s="1"/>
  <c r="F81" i="1" s="1"/>
  <c r="D82" i="1"/>
  <c r="B82" i="1" s="1"/>
  <c r="D83" i="1"/>
  <c r="B83" i="1" s="1"/>
  <c r="D84" i="1"/>
  <c r="B84" i="1" s="1"/>
  <c r="F84" i="1" s="1"/>
  <c r="D85" i="1"/>
  <c r="B85" i="1" s="1"/>
  <c r="F85" i="1" s="1"/>
  <c r="D86" i="1"/>
  <c r="B86" i="1" s="1"/>
  <c r="F86" i="1" s="1"/>
  <c r="D87" i="1"/>
  <c r="B87" i="1" s="1"/>
  <c r="D88" i="1"/>
  <c r="B88" i="1" s="1"/>
  <c r="F88" i="1" s="1"/>
  <c r="D89" i="1"/>
  <c r="B89" i="1" s="1"/>
  <c r="F89" i="1" s="1"/>
  <c r="D90" i="1"/>
  <c r="B90" i="1" s="1"/>
  <c r="F90" i="1" s="1"/>
  <c r="D91" i="1"/>
  <c r="B91" i="1" s="1"/>
  <c r="F91" i="1" s="1"/>
  <c r="D92" i="1"/>
  <c r="B92" i="1" s="1"/>
  <c r="D93" i="1"/>
  <c r="B93" i="1" s="1"/>
  <c r="D94" i="1"/>
  <c r="B94" i="1" s="1"/>
  <c r="F94" i="1" s="1"/>
  <c r="D95" i="1"/>
  <c r="B95" i="1" s="1"/>
  <c r="F95" i="1" s="1"/>
  <c r="D96" i="1"/>
  <c r="B96" i="1" s="1"/>
  <c r="F96" i="1" s="1"/>
  <c r="D97" i="1"/>
  <c r="B97" i="1" s="1"/>
  <c r="D98" i="1"/>
  <c r="B98" i="1" s="1"/>
  <c r="F98" i="1" s="1"/>
  <c r="D99" i="1"/>
  <c r="B99" i="1" s="1"/>
  <c r="F99" i="1" s="1"/>
  <c r="D100" i="1"/>
  <c r="B100" i="1" s="1"/>
  <c r="F100" i="1" s="1"/>
  <c r="D101" i="1"/>
  <c r="B101" i="1" s="1"/>
  <c r="F101" i="1" s="1"/>
  <c r="D102" i="1"/>
  <c r="B102" i="1" s="1"/>
  <c r="D103" i="1"/>
  <c r="B103" i="1" s="1"/>
  <c r="D104" i="1"/>
  <c r="B104" i="1" s="1"/>
  <c r="F104" i="1" s="1"/>
  <c r="D105" i="1"/>
  <c r="B105" i="1" s="1"/>
  <c r="F105" i="1" s="1"/>
  <c r="D106" i="1"/>
  <c r="B106" i="1" s="1"/>
  <c r="F106" i="1" s="1"/>
  <c r="D107" i="1"/>
  <c r="B107" i="1" s="1"/>
  <c r="D108" i="1"/>
  <c r="B108" i="1" s="1"/>
  <c r="F108" i="1" s="1"/>
  <c r="D109" i="1"/>
  <c r="B109" i="1" s="1"/>
  <c r="F109" i="1" s="1"/>
  <c r="D110" i="1"/>
  <c r="B110" i="1" s="1"/>
  <c r="F110" i="1" s="1"/>
  <c r="D111" i="1"/>
  <c r="B111" i="1" s="1"/>
  <c r="F111" i="1" s="1"/>
  <c r="D112" i="1"/>
  <c r="B112" i="1" s="1"/>
  <c r="D113" i="1"/>
  <c r="B113" i="1" s="1"/>
  <c r="D114" i="1"/>
  <c r="B114" i="1" s="1"/>
  <c r="F114" i="1" s="1"/>
  <c r="D115" i="1"/>
  <c r="B115" i="1" s="1"/>
  <c r="F115" i="1" s="1"/>
  <c r="D116" i="1"/>
  <c r="B116" i="1" s="1"/>
  <c r="F116" i="1" s="1"/>
  <c r="D117" i="1"/>
  <c r="B117" i="1" s="1"/>
  <c r="D118" i="1"/>
  <c r="B118" i="1" s="1"/>
  <c r="F118" i="1" s="1"/>
  <c r="D119" i="1"/>
  <c r="B119" i="1" s="1"/>
  <c r="F119" i="1" s="1"/>
  <c r="D120" i="1"/>
  <c r="B120" i="1" s="1"/>
  <c r="F120" i="1" s="1"/>
  <c r="D121" i="1"/>
  <c r="B121" i="1" s="1"/>
  <c r="F121" i="1" s="1"/>
  <c r="D122" i="1"/>
  <c r="B122" i="1" s="1"/>
  <c r="D123" i="1"/>
  <c r="B123" i="1" s="1"/>
  <c r="D124" i="1"/>
  <c r="B124" i="1" s="1"/>
  <c r="F124" i="1" s="1"/>
  <c r="D125" i="1"/>
  <c r="B125" i="1" s="1"/>
  <c r="F125" i="1" s="1"/>
  <c r="D126" i="1"/>
  <c r="B126" i="1" s="1"/>
  <c r="F126" i="1" s="1"/>
  <c r="D127" i="1"/>
  <c r="B127" i="1" s="1"/>
  <c r="D128" i="1"/>
  <c r="B128" i="1" s="1"/>
  <c r="F128" i="1" s="1"/>
  <c r="D129" i="1"/>
  <c r="B129" i="1" s="1"/>
  <c r="F129" i="1" s="1"/>
  <c r="D130" i="1"/>
  <c r="B130" i="1" s="1"/>
  <c r="F130" i="1" s="1"/>
  <c r="D131" i="1"/>
  <c r="B131" i="1" s="1"/>
  <c r="D132" i="1"/>
  <c r="B132" i="1" s="1"/>
  <c r="D133" i="1"/>
  <c r="B133" i="1" s="1"/>
  <c r="D134" i="1"/>
  <c r="B134" i="1" s="1"/>
  <c r="F134" i="1" s="1"/>
  <c r="D135" i="1"/>
  <c r="B135" i="1" s="1"/>
  <c r="F135" i="1" s="1"/>
  <c r="D136" i="1"/>
  <c r="B136" i="1" s="1"/>
  <c r="F136" i="1" s="1"/>
  <c r="D137" i="1"/>
  <c r="B137" i="1" s="1"/>
  <c r="D138" i="1"/>
  <c r="B138" i="1" s="1"/>
  <c r="F138" i="1" s="1"/>
  <c r="D139" i="1"/>
  <c r="B139" i="1" s="1"/>
  <c r="D140" i="1"/>
  <c r="B140" i="1" s="1"/>
  <c r="F140" i="1" s="1"/>
  <c r="D141" i="1"/>
  <c r="B141" i="1" s="1"/>
  <c r="F141" i="1" s="1"/>
  <c r="D142" i="1"/>
  <c r="B142" i="1" s="1"/>
  <c r="D143" i="1"/>
  <c r="B143" i="1" s="1"/>
  <c r="D144" i="1"/>
  <c r="B144" i="1" s="1"/>
  <c r="F144" i="1" s="1"/>
  <c r="D145" i="1"/>
  <c r="B145" i="1" s="1"/>
  <c r="F145" i="1" s="1"/>
  <c r="D146" i="1"/>
  <c r="B146" i="1" s="1"/>
  <c r="F146" i="1" s="1"/>
  <c r="D147" i="1"/>
  <c r="B147" i="1" s="1"/>
  <c r="D148" i="1"/>
  <c r="B148" i="1" s="1"/>
  <c r="F148" i="1" s="1"/>
  <c r="D149" i="1"/>
  <c r="B149" i="1" s="1"/>
  <c r="F149" i="1" s="1"/>
  <c r="D150" i="1"/>
  <c r="B150" i="1" s="1"/>
  <c r="F150" i="1" s="1"/>
  <c r="D151" i="1"/>
  <c r="B151" i="1" s="1"/>
  <c r="F151" i="1" s="1"/>
  <c r="D152" i="1"/>
  <c r="B152" i="1" s="1"/>
  <c r="D153" i="1"/>
  <c r="B153" i="1" s="1"/>
  <c r="D154" i="1"/>
  <c r="B154" i="1" s="1"/>
  <c r="F154" i="1" s="1"/>
  <c r="D155" i="1"/>
  <c r="B155" i="1" s="1"/>
  <c r="F155" i="1" s="1"/>
  <c r="D156" i="1"/>
  <c r="B156" i="1" s="1"/>
  <c r="F156" i="1" s="1"/>
  <c r="D157" i="1"/>
  <c r="B157" i="1" s="1"/>
  <c r="D158" i="1"/>
  <c r="B158" i="1" s="1"/>
  <c r="F158" i="1" s="1"/>
  <c r="D159" i="1"/>
  <c r="B159" i="1" s="1"/>
  <c r="F159" i="1" s="1"/>
  <c r="D160" i="1"/>
  <c r="B160" i="1" s="1"/>
  <c r="F160" i="1" s="1"/>
  <c r="D161" i="1"/>
  <c r="B161" i="1" s="1"/>
  <c r="F161" i="1" s="1"/>
  <c r="D162" i="1"/>
  <c r="B162" i="1" s="1"/>
  <c r="D163" i="1"/>
  <c r="B163" i="1" s="1"/>
  <c r="D164" i="1"/>
  <c r="B164" i="1" s="1"/>
  <c r="F164" i="1" s="1"/>
  <c r="D165" i="1"/>
  <c r="B165" i="1" s="1"/>
  <c r="F165" i="1" s="1"/>
  <c r="D166" i="1"/>
  <c r="B166" i="1" s="1"/>
  <c r="F166" i="1" s="1"/>
  <c r="D167" i="1"/>
  <c r="B167" i="1" s="1"/>
  <c r="D168" i="1"/>
  <c r="B168" i="1" s="1"/>
  <c r="F168" i="1" s="1"/>
  <c r="D169" i="1"/>
  <c r="B169" i="1" s="1"/>
  <c r="F169" i="1" s="1"/>
  <c r="D170" i="1"/>
  <c r="B170" i="1" s="1"/>
  <c r="F170" i="1" s="1"/>
  <c r="D171" i="1"/>
  <c r="B171" i="1" s="1"/>
  <c r="F171" i="1" s="1"/>
  <c r="D172" i="1"/>
  <c r="B172" i="1" s="1"/>
  <c r="D173" i="1"/>
  <c r="B173" i="1" s="1"/>
  <c r="D174" i="1"/>
  <c r="B174" i="1" s="1"/>
  <c r="F174" i="1" s="1"/>
  <c r="D175" i="1"/>
  <c r="B175" i="1" s="1"/>
  <c r="F175" i="1" s="1"/>
  <c r="D176" i="1"/>
  <c r="B176" i="1" s="1"/>
  <c r="F176" i="1" s="1"/>
  <c r="D177" i="1"/>
  <c r="B177" i="1" s="1"/>
  <c r="D178" i="1"/>
  <c r="B178" i="1" s="1"/>
  <c r="F178" i="1" s="1"/>
  <c r="D179" i="1"/>
  <c r="B179" i="1" s="1"/>
  <c r="F179" i="1" s="1"/>
  <c r="D180" i="1"/>
  <c r="B180" i="1" s="1"/>
  <c r="F180" i="1" s="1"/>
  <c r="D181" i="1"/>
  <c r="B181" i="1" s="1"/>
  <c r="F181" i="1" s="1"/>
  <c r="D182" i="1"/>
  <c r="B182" i="1" s="1"/>
  <c r="D183" i="1"/>
  <c r="B183" i="1" s="1"/>
  <c r="D184" i="1"/>
  <c r="B184" i="1" s="1"/>
  <c r="F184" i="1" s="1"/>
  <c r="D185" i="1"/>
  <c r="B185" i="1" s="1"/>
  <c r="F185" i="1" s="1"/>
  <c r="D186" i="1"/>
  <c r="B186" i="1" s="1"/>
  <c r="F186" i="1" s="1"/>
  <c r="D187" i="1"/>
  <c r="B187" i="1" s="1"/>
  <c r="D188" i="1"/>
  <c r="B188" i="1" s="1"/>
  <c r="F188" i="1" s="1"/>
  <c r="D189" i="1"/>
  <c r="B189" i="1" s="1"/>
  <c r="F189" i="1" s="1"/>
  <c r="D190" i="1"/>
  <c r="B190" i="1" s="1"/>
  <c r="F190" i="1" s="1"/>
  <c r="D191" i="1"/>
  <c r="B191" i="1" s="1"/>
  <c r="F191" i="1" s="1"/>
  <c r="D192" i="1"/>
  <c r="B192" i="1" s="1"/>
  <c r="D193" i="1"/>
  <c r="B193" i="1" s="1"/>
  <c r="D194" i="1"/>
  <c r="B194" i="1" s="1"/>
  <c r="F194" i="1" s="1"/>
  <c r="D195" i="1"/>
  <c r="B195" i="1" s="1"/>
  <c r="D196" i="1"/>
  <c r="B196" i="1" s="1"/>
  <c r="F196" i="1" s="1"/>
  <c r="D197" i="1"/>
  <c r="B197" i="1" s="1"/>
  <c r="D198" i="1"/>
  <c r="B198" i="1" s="1"/>
  <c r="F198" i="1" s="1"/>
  <c r="D199" i="1"/>
  <c r="B199" i="1" s="1"/>
  <c r="F199" i="1" s="1"/>
  <c r="D200" i="1"/>
  <c r="B200" i="1" s="1"/>
  <c r="F200" i="1" s="1"/>
  <c r="D201" i="1"/>
  <c r="B201" i="1" s="1"/>
  <c r="F201" i="1" s="1"/>
  <c r="D202" i="1"/>
  <c r="B202" i="1" s="1"/>
  <c r="D203" i="1"/>
  <c r="B203" i="1" s="1"/>
  <c r="D204" i="1"/>
  <c r="B204" i="1" s="1"/>
  <c r="F204" i="1" s="1"/>
  <c r="D205" i="1"/>
  <c r="B205" i="1" s="1"/>
  <c r="F205" i="1" s="1"/>
  <c r="D206" i="1"/>
  <c r="B206" i="1" s="1"/>
  <c r="F206" i="1" s="1"/>
  <c r="D207" i="1"/>
  <c r="B207" i="1" s="1"/>
  <c r="D208" i="1"/>
  <c r="B208" i="1" s="1"/>
  <c r="F208" i="1" s="1"/>
  <c r="D209" i="1"/>
  <c r="B209" i="1" s="1"/>
  <c r="F209" i="1" s="1"/>
  <c r="D210" i="1"/>
  <c r="B210" i="1" s="1"/>
  <c r="F210" i="1" s="1"/>
  <c r="D211" i="1"/>
  <c r="B211" i="1" s="1"/>
  <c r="F211" i="1" s="1"/>
  <c r="D212" i="1"/>
  <c r="B212" i="1" s="1"/>
  <c r="D213" i="1"/>
  <c r="B213" i="1" s="1"/>
  <c r="D214" i="1"/>
  <c r="B214" i="1" s="1"/>
  <c r="F214" i="1" s="1"/>
  <c r="D215" i="1"/>
  <c r="B215" i="1" s="1"/>
  <c r="F215" i="1" s="1"/>
  <c r="D216" i="1"/>
  <c r="B216" i="1" s="1"/>
  <c r="F216" i="1" s="1"/>
  <c r="D217" i="1"/>
  <c r="B217" i="1" s="1"/>
  <c r="D218" i="1"/>
  <c r="B218" i="1" s="1"/>
  <c r="F218" i="1" s="1"/>
  <c r="D219" i="1"/>
  <c r="B219" i="1" s="1"/>
  <c r="F219" i="1" s="1"/>
  <c r="D220" i="1"/>
  <c r="B220" i="1" s="1"/>
  <c r="F220" i="1" s="1"/>
  <c r="D221" i="1"/>
  <c r="B221" i="1" s="1"/>
  <c r="F221" i="1" s="1"/>
  <c r="D222" i="1"/>
  <c r="B222" i="1" s="1"/>
  <c r="D223" i="1"/>
  <c r="B223" i="1" s="1"/>
  <c r="D224" i="1"/>
  <c r="B224" i="1" s="1"/>
  <c r="F224" i="1" s="1"/>
  <c r="D225" i="1"/>
  <c r="B225" i="1" s="1"/>
  <c r="F225" i="1" s="1"/>
  <c r="D226" i="1"/>
  <c r="B226" i="1" s="1"/>
  <c r="F226" i="1" s="1"/>
  <c r="D227" i="1"/>
  <c r="B227" i="1" s="1"/>
  <c r="D228" i="1"/>
  <c r="B228" i="1" s="1"/>
  <c r="F228" i="1" s="1"/>
  <c r="D229" i="1"/>
  <c r="B229" i="1" s="1"/>
  <c r="F229" i="1" s="1"/>
  <c r="D230" i="1"/>
  <c r="B230" i="1" s="1"/>
  <c r="F230" i="1" s="1"/>
  <c r="D231" i="1"/>
  <c r="B231" i="1" s="1"/>
  <c r="F231" i="1" s="1"/>
  <c r="D232" i="1"/>
  <c r="B232" i="1" s="1"/>
  <c r="D233" i="1"/>
  <c r="B233" i="1" s="1"/>
  <c r="D234" i="1"/>
  <c r="B234" i="1" s="1"/>
  <c r="F234" i="1" s="1"/>
  <c r="D235" i="1"/>
  <c r="B235" i="1" s="1"/>
  <c r="F235" i="1" s="1"/>
  <c r="D236" i="1"/>
  <c r="B236" i="1" s="1"/>
  <c r="F236" i="1" s="1"/>
  <c r="D237" i="1"/>
  <c r="B237" i="1" s="1"/>
  <c r="D238" i="1"/>
  <c r="B238" i="1" s="1"/>
  <c r="F238" i="1" s="1"/>
  <c r="D239" i="1"/>
  <c r="B239" i="1" s="1"/>
  <c r="F239" i="1" s="1"/>
  <c r="D240" i="1"/>
  <c r="B240" i="1" s="1"/>
  <c r="F240" i="1" s="1"/>
  <c r="D241" i="1"/>
  <c r="B241" i="1" s="1"/>
  <c r="F241" i="1" s="1"/>
  <c r="D242" i="1"/>
  <c r="B242" i="1" s="1"/>
  <c r="D243" i="1"/>
  <c r="B243" i="1" s="1"/>
  <c r="D244" i="1"/>
  <c r="B244" i="1" s="1"/>
  <c r="F244" i="1" s="1"/>
  <c r="D245" i="1"/>
  <c r="B245" i="1" s="1"/>
  <c r="F245" i="1" s="1"/>
  <c r="D246" i="1"/>
  <c r="B246" i="1" s="1"/>
  <c r="F246" i="1" s="1"/>
  <c r="D247" i="1"/>
  <c r="B247" i="1" s="1"/>
  <c r="D248" i="1"/>
  <c r="B248" i="1" s="1"/>
  <c r="F248" i="1" s="1"/>
  <c r="D249" i="1"/>
  <c r="B249" i="1" s="1"/>
  <c r="F249" i="1" s="1"/>
  <c r="D250" i="1"/>
  <c r="B250" i="1" s="1"/>
  <c r="F250" i="1" s="1"/>
  <c r="D251" i="1"/>
  <c r="B251" i="1" s="1"/>
  <c r="F251" i="1" s="1"/>
  <c r="D252" i="1"/>
  <c r="B252" i="1" s="1"/>
  <c r="D253" i="1"/>
  <c r="B253" i="1" s="1"/>
  <c r="D254" i="1"/>
  <c r="B254" i="1" s="1"/>
  <c r="F254" i="1" s="1"/>
  <c r="D255" i="1"/>
  <c r="B255" i="1" s="1"/>
  <c r="F255" i="1" s="1"/>
  <c r="D256" i="1"/>
  <c r="B256" i="1" s="1"/>
  <c r="F256" i="1" s="1"/>
  <c r="D257" i="1"/>
  <c r="B257" i="1" s="1"/>
  <c r="D258" i="1"/>
  <c r="B258" i="1" s="1"/>
  <c r="F258" i="1" s="1"/>
  <c r="D259" i="1"/>
  <c r="B259" i="1" s="1"/>
  <c r="D260" i="1"/>
  <c r="B260" i="1" s="1"/>
  <c r="F260" i="1" s="1"/>
  <c r="D261" i="1"/>
  <c r="B261" i="1" s="1"/>
  <c r="F261" i="1" s="1"/>
  <c r="D262" i="1"/>
  <c r="B262" i="1" s="1"/>
  <c r="D263" i="1"/>
  <c r="B263" i="1" s="1"/>
  <c r="D264" i="1"/>
  <c r="B264" i="1" s="1"/>
  <c r="F264" i="1" s="1"/>
  <c r="D265" i="1"/>
  <c r="B265" i="1" s="1"/>
  <c r="F265" i="1" s="1"/>
  <c r="D266" i="1"/>
  <c r="B266" i="1" s="1"/>
  <c r="F266" i="1" s="1"/>
  <c r="D267" i="1"/>
  <c r="B267" i="1" s="1"/>
  <c r="D268" i="1"/>
  <c r="B268" i="1" s="1"/>
  <c r="F268" i="1" s="1"/>
  <c r="D269" i="1"/>
  <c r="B269" i="1" s="1"/>
  <c r="F269" i="1" s="1"/>
  <c r="D270" i="1"/>
  <c r="B270" i="1" s="1"/>
  <c r="F270" i="1" s="1"/>
  <c r="D271" i="1"/>
  <c r="B271" i="1" s="1"/>
  <c r="F271" i="1" s="1"/>
  <c r="D272" i="1"/>
  <c r="B272" i="1" s="1"/>
  <c r="D273" i="1"/>
  <c r="B273" i="1" s="1"/>
  <c r="D274" i="1"/>
  <c r="B274" i="1" s="1"/>
  <c r="F274" i="1" s="1"/>
  <c r="D275" i="1"/>
  <c r="B275" i="1" s="1"/>
  <c r="F275" i="1" s="1"/>
  <c r="D276" i="1"/>
  <c r="B276" i="1" s="1"/>
  <c r="F276" i="1" s="1"/>
  <c r="D277" i="1"/>
  <c r="B277" i="1" s="1"/>
  <c r="D278" i="1"/>
  <c r="B278" i="1" s="1"/>
  <c r="F278" i="1" s="1"/>
  <c r="D279" i="1"/>
  <c r="B279" i="1" s="1"/>
  <c r="F279" i="1" s="1"/>
  <c r="D280" i="1"/>
  <c r="B280" i="1" s="1"/>
  <c r="F280" i="1" s="1"/>
  <c r="D281" i="1"/>
  <c r="B281" i="1" s="1"/>
  <c r="F281" i="1" s="1"/>
  <c r="D282" i="1"/>
  <c r="B282" i="1" s="1"/>
  <c r="D283" i="1"/>
  <c r="B283" i="1" s="1"/>
  <c r="D284" i="1"/>
  <c r="B284" i="1" s="1"/>
  <c r="F284" i="1" s="1"/>
  <c r="D285" i="1"/>
  <c r="B285" i="1" s="1"/>
  <c r="F285" i="1" s="1"/>
  <c r="D286" i="1"/>
  <c r="B286" i="1" s="1"/>
  <c r="F286" i="1" s="1"/>
  <c r="D287" i="1"/>
  <c r="B287" i="1" s="1"/>
  <c r="D288" i="1"/>
  <c r="B288" i="1" s="1"/>
  <c r="F288" i="1" s="1"/>
  <c r="D289" i="1"/>
  <c r="B289" i="1" s="1"/>
  <c r="F289" i="1" s="1"/>
  <c r="D290" i="1"/>
  <c r="B290" i="1" s="1"/>
  <c r="F290" i="1" s="1"/>
  <c r="D291" i="1"/>
  <c r="B291" i="1" s="1"/>
  <c r="F291" i="1" s="1"/>
  <c r="D292" i="1"/>
  <c r="B292" i="1" s="1"/>
  <c r="D293" i="1"/>
  <c r="B293" i="1" s="1"/>
  <c r="D294" i="1"/>
  <c r="B294" i="1" s="1"/>
  <c r="F294" i="1" s="1"/>
  <c r="D295" i="1"/>
  <c r="B295" i="1" s="1"/>
  <c r="F295" i="1" s="1"/>
  <c r="D296" i="1"/>
  <c r="B296" i="1" s="1"/>
  <c r="F296" i="1" s="1"/>
  <c r="D297" i="1"/>
  <c r="B297" i="1" s="1"/>
  <c r="D298" i="1"/>
  <c r="B298" i="1" s="1"/>
  <c r="F298" i="1" s="1"/>
  <c r="D299" i="1"/>
  <c r="B299" i="1" s="1"/>
  <c r="F299" i="1" s="1"/>
  <c r="D300" i="1"/>
  <c r="B300" i="1" s="1"/>
  <c r="F300" i="1" s="1"/>
  <c r="D301" i="1"/>
  <c r="B301" i="1" s="1"/>
  <c r="F301" i="1" s="1"/>
  <c r="D302" i="1"/>
  <c r="B302" i="1" s="1"/>
  <c r="D303" i="1"/>
  <c r="B303" i="1" s="1"/>
  <c r="D304" i="1"/>
  <c r="B304" i="1" s="1"/>
  <c r="F304" i="1" s="1"/>
  <c r="D305" i="1"/>
  <c r="B305" i="1" s="1"/>
  <c r="F305" i="1" s="1"/>
  <c r="D306" i="1"/>
  <c r="B306" i="1" s="1"/>
  <c r="F306" i="1" s="1"/>
  <c r="D307" i="1"/>
  <c r="B307" i="1" s="1"/>
  <c r="D308" i="1"/>
  <c r="B308" i="1" s="1"/>
  <c r="F308" i="1" s="1"/>
  <c r="D309" i="1"/>
  <c r="B309" i="1" s="1"/>
  <c r="F309" i="1" s="1"/>
  <c r="D310" i="1"/>
  <c r="B310" i="1" s="1"/>
  <c r="F310" i="1" s="1"/>
  <c r="D311" i="1"/>
  <c r="B311" i="1" s="1"/>
  <c r="F311" i="1" s="1"/>
  <c r="D312" i="1"/>
  <c r="B312" i="1" s="1"/>
  <c r="D313" i="1"/>
  <c r="B313" i="1" s="1"/>
  <c r="D314" i="1"/>
  <c r="B314" i="1" s="1"/>
  <c r="F314" i="1" s="1"/>
  <c r="D315" i="1"/>
  <c r="B315" i="1" s="1"/>
  <c r="F315" i="1" s="1"/>
  <c r="D316" i="1"/>
  <c r="B316" i="1" s="1"/>
  <c r="F316" i="1" s="1"/>
  <c r="D317" i="1"/>
  <c r="B317" i="1" s="1"/>
  <c r="D318" i="1"/>
  <c r="B318" i="1" s="1"/>
  <c r="F318" i="1" s="1"/>
  <c r="D319" i="1"/>
  <c r="B319" i="1" s="1"/>
  <c r="F319" i="1" s="1"/>
  <c r="D320" i="1"/>
  <c r="B320" i="1" s="1"/>
  <c r="F320" i="1" s="1"/>
  <c r="D321" i="1"/>
  <c r="B321" i="1" s="1"/>
  <c r="F321" i="1" s="1"/>
  <c r="D322" i="1"/>
  <c r="B322" i="1" s="1"/>
  <c r="D323" i="1"/>
  <c r="B323" i="1" s="1"/>
  <c r="D324" i="1"/>
  <c r="B324" i="1" s="1"/>
  <c r="F324" i="1" s="1"/>
  <c r="D325" i="1"/>
  <c r="B325" i="1" s="1"/>
  <c r="F325" i="1" s="1"/>
  <c r="D326" i="1"/>
  <c r="B326" i="1" s="1"/>
  <c r="F326" i="1" s="1"/>
  <c r="D327" i="1"/>
  <c r="B327" i="1" s="1"/>
  <c r="D328" i="1"/>
  <c r="B328" i="1" s="1"/>
  <c r="F328" i="1" s="1"/>
  <c r="D329" i="1"/>
  <c r="B329" i="1" s="1"/>
  <c r="F329" i="1" s="1"/>
  <c r="D330" i="1"/>
  <c r="B330" i="1" s="1"/>
  <c r="F330" i="1" s="1"/>
  <c r="D331" i="1"/>
  <c r="B331" i="1" s="1"/>
  <c r="D332" i="1"/>
  <c r="B332" i="1" s="1"/>
  <c r="D333" i="1"/>
  <c r="B333" i="1" s="1"/>
  <c r="D334" i="1"/>
  <c r="B334" i="1" s="1"/>
  <c r="F334" i="1" s="1"/>
  <c r="D335" i="1"/>
  <c r="B335" i="1" s="1"/>
  <c r="F335" i="1" s="1"/>
  <c r="D336" i="1"/>
  <c r="B336" i="1" s="1"/>
  <c r="F336" i="1" s="1"/>
  <c r="D337" i="1"/>
  <c r="B337" i="1" s="1"/>
  <c r="D338" i="1"/>
  <c r="B338" i="1" s="1"/>
  <c r="F338" i="1" s="1"/>
  <c r="D339" i="1"/>
  <c r="B339" i="1" s="1"/>
  <c r="F339" i="1" s="1"/>
  <c r="D340" i="1"/>
  <c r="B340" i="1" s="1"/>
  <c r="F340" i="1" s="1"/>
  <c r="D341" i="1"/>
  <c r="B341" i="1" s="1"/>
  <c r="F341" i="1" s="1"/>
  <c r="D342" i="1"/>
  <c r="B342" i="1" s="1"/>
  <c r="D343" i="1"/>
  <c r="B343" i="1" s="1"/>
  <c r="D344" i="1"/>
  <c r="B344" i="1" s="1"/>
  <c r="F344" i="1" s="1"/>
  <c r="D345" i="1"/>
  <c r="B345" i="1" s="1"/>
  <c r="F345" i="1" s="1"/>
  <c r="D346" i="1"/>
  <c r="B346" i="1" s="1"/>
  <c r="F346" i="1" s="1"/>
  <c r="D347" i="1"/>
  <c r="B347" i="1" s="1"/>
  <c r="D348" i="1"/>
  <c r="B348" i="1" s="1"/>
  <c r="F348" i="1" s="1"/>
  <c r="D349" i="1"/>
  <c r="B349" i="1" s="1"/>
  <c r="F349" i="1" s="1"/>
  <c r="D350" i="1"/>
  <c r="B350" i="1" s="1"/>
  <c r="F350" i="1" s="1"/>
  <c r="D351" i="1"/>
  <c r="B351" i="1" s="1"/>
  <c r="F351" i="1" s="1"/>
  <c r="D352" i="1"/>
  <c r="B352" i="1" s="1"/>
  <c r="D353" i="1"/>
  <c r="B353" i="1" s="1"/>
  <c r="D354" i="1"/>
  <c r="B354" i="1" s="1"/>
  <c r="F354" i="1" s="1"/>
  <c r="D355" i="1"/>
  <c r="B355" i="1" s="1"/>
  <c r="F355" i="1" s="1"/>
  <c r="D356" i="1"/>
  <c r="B356" i="1" s="1"/>
  <c r="F356" i="1" s="1"/>
  <c r="D357" i="1"/>
  <c r="B357" i="1" s="1"/>
  <c r="D358" i="1"/>
  <c r="B358" i="1" s="1"/>
  <c r="F358" i="1" s="1"/>
  <c r="D359" i="1"/>
  <c r="B359" i="1" s="1"/>
  <c r="F359" i="1" s="1"/>
  <c r="D360" i="1"/>
  <c r="B360" i="1" s="1"/>
  <c r="F360" i="1" s="1"/>
  <c r="D361" i="1"/>
  <c r="B361" i="1" s="1"/>
  <c r="F361" i="1" s="1"/>
  <c r="D362" i="1"/>
  <c r="B362" i="1" s="1"/>
  <c r="D363" i="1"/>
  <c r="B363" i="1" s="1"/>
  <c r="D364" i="1"/>
  <c r="B364" i="1" s="1"/>
  <c r="F364" i="1" s="1"/>
  <c r="D365" i="1"/>
  <c r="B365" i="1" s="1"/>
  <c r="F365" i="1" s="1"/>
  <c r="D366" i="1"/>
  <c r="B366" i="1" s="1"/>
  <c r="F366" i="1" s="1"/>
  <c r="D367" i="1"/>
  <c r="B367" i="1" s="1"/>
  <c r="D368" i="1"/>
  <c r="B368" i="1" s="1"/>
  <c r="F368" i="1" s="1"/>
  <c r="D369" i="1"/>
  <c r="B369" i="1" s="1"/>
  <c r="F369" i="1" s="1"/>
  <c r="D370" i="1"/>
  <c r="B370" i="1" s="1"/>
  <c r="F370" i="1" s="1"/>
  <c r="D371" i="1"/>
  <c r="B371" i="1" s="1"/>
  <c r="F371" i="1" s="1"/>
  <c r="D372" i="1"/>
  <c r="B372" i="1" s="1"/>
  <c r="D373" i="1"/>
  <c r="B373" i="1" s="1"/>
  <c r="D374" i="1"/>
  <c r="B374" i="1" s="1"/>
  <c r="F374" i="1" s="1"/>
  <c r="D375" i="1"/>
  <c r="B375" i="1" s="1"/>
  <c r="F375" i="1" s="1"/>
  <c r="D376" i="1"/>
  <c r="B376" i="1" s="1"/>
  <c r="F376" i="1" s="1"/>
  <c r="D377" i="1"/>
  <c r="B377" i="1" s="1"/>
  <c r="D378" i="1"/>
  <c r="B378" i="1" s="1"/>
  <c r="F378" i="1" s="1"/>
  <c r="D379" i="1"/>
  <c r="B379" i="1" s="1"/>
  <c r="F379" i="1" s="1"/>
  <c r="D380" i="1"/>
  <c r="B380" i="1" s="1"/>
  <c r="F380" i="1" s="1"/>
  <c r="D381" i="1"/>
  <c r="B381" i="1" s="1"/>
  <c r="F381" i="1" s="1"/>
  <c r="D382" i="1"/>
  <c r="B382" i="1" s="1"/>
  <c r="D383" i="1"/>
  <c r="B383" i="1" s="1"/>
  <c r="D384" i="1"/>
  <c r="B384" i="1" s="1"/>
  <c r="F384" i="1" s="1"/>
  <c r="D385" i="1"/>
  <c r="B385" i="1" s="1"/>
  <c r="F385" i="1" s="1"/>
  <c r="D386" i="1"/>
  <c r="B386" i="1" s="1"/>
  <c r="F386" i="1" s="1"/>
  <c r="D387" i="1"/>
  <c r="B387" i="1" s="1"/>
  <c r="D388" i="1"/>
  <c r="B388" i="1" s="1"/>
  <c r="F388" i="1" s="1"/>
  <c r="D389" i="1"/>
  <c r="B389" i="1" s="1"/>
  <c r="F389" i="1" s="1"/>
  <c r="D390" i="1"/>
  <c r="B390" i="1" s="1"/>
  <c r="F390" i="1" s="1"/>
  <c r="D391" i="1"/>
  <c r="B391" i="1" s="1"/>
  <c r="F391" i="1" s="1"/>
  <c r="D392" i="1"/>
  <c r="B392" i="1" s="1"/>
  <c r="D393" i="1"/>
  <c r="B393" i="1" s="1"/>
  <c r="D394" i="1"/>
  <c r="B394" i="1" s="1"/>
  <c r="F394" i="1" s="1"/>
  <c r="D395" i="1"/>
  <c r="B395" i="1" s="1"/>
  <c r="D396" i="1"/>
  <c r="B396" i="1" s="1"/>
  <c r="F396" i="1" s="1"/>
  <c r="D397" i="1"/>
  <c r="B397" i="1" s="1"/>
  <c r="D398" i="1"/>
  <c r="B398" i="1" s="1"/>
  <c r="F398" i="1" s="1"/>
  <c r="D399" i="1"/>
  <c r="B399" i="1" s="1"/>
  <c r="F399" i="1" s="1"/>
  <c r="D400" i="1"/>
  <c r="B400" i="1" s="1"/>
  <c r="F400" i="1" s="1"/>
  <c r="D401" i="1"/>
  <c r="B401" i="1" s="1"/>
  <c r="F401" i="1" s="1"/>
  <c r="D402" i="1"/>
  <c r="B402" i="1" s="1"/>
  <c r="D403" i="1"/>
  <c r="B403" i="1" s="1"/>
  <c r="D404" i="1"/>
  <c r="B404" i="1" s="1"/>
  <c r="F404" i="1" s="1"/>
  <c r="D405" i="1"/>
  <c r="B405" i="1" s="1"/>
  <c r="F405" i="1" s="1"/>
  <c r="D406" i="1"/>
  <c r="B406" i="1" s="1"/>
  <c r="F406" i="1" s="1"/>
  <c r="D407" i="1"/>
  <c r="B407" i="1" s="1"/>
  <c r="D408" i="1"/>
  <c r="B408" i="1" s="1"/>
  <c r="F408" i="1" s="1"/>
  <c r="D409" i="1"/>
  <c r="B409" i="1" s="1"/>
  <c r="F409" i="1" s="1"/>
  <c r="D410" i="1"/>
  <c r="B410" i="1" s="1"/>
  <c r="F410" i="1" s="1"/>
  <c r="D411" i="1"/>
  <c r="B411" i="1" s="1"/>
  <c r="F411" i="1" s="1"/>
  <c r="D412" i="1"/>
  <c r="B412" i="1" s="1"/>
  <c r="D413" i="1"/>
  <c r="B413" i="1" s="1"/>
  <c r="D414" i="1"/>
  <c r="B414" i="1" s="1"/>
  <c r="F414" i="1" s="1"/>
  <c r="D415" i="1"/>
  <c r="B415" i="1" s="1"/>
  <c r="F415" i="1" s="1"/>
  <c r="D416" i="1"/>
  <c r="B416" i="1" s="1"/>
  <c r="F416" i="1" s="1"/>
  <c r="D417" i="1"/>
  <c r="B417" i="1" s="1"/>
  <c r="D418" i="1"/>
  <c r="B418" i="1" s="1"/>
  <c r="F418" i="1" s="1"/>
  <c r="D419" i="1"/>
  <c r="B419" i="1" s="1"/>
  <c r="F419" i="1" s="1"/>
  <c r="D420" i="1"/>
  <c r="B420" i="1" s="1"/>
  <c r="F420" i="1" s="1"/>
  <c r="D421" i="1"/>
  <c r="B421" i="1" s="1"/>
  <c r="F421" i="1" s="1"/>
  <c r="D422" i="1"/>
  <c r="B422" i="1" s="1"/>
  <c r="D423" i="1"/>
  <c r="B423" i="1" s="1"/>
  <c r="D424" i="1"/>
  <c r="B424" i="1" s="1"/>
  <c r="F424" i="1" s="1"/>
  <c r="D425" i="1"/>
  <c r="B425" i="1" s="1"/>
  <c r="F425" i="1" s="1"/>
  <c r="D426" i="1"/>
  <c r="B426" i="1" s="1"/>
  <c r="F426" i="1" s="1"/>
  <c r="D427" i="1"/>
  <c r="B427" i="1" s="1"/>
  <c r="D428" i="1"/>
  <c r="B428" i="1" s="1"/>
  <c r="F428" i="1" s="1"/>
  <c r="D429" i="1"/>
  <c r="B429" i="1" s="1"/>
  <c r="F429" i="1" s="1"/>
  <c r="D430" i="1"/>
  <c r="B430" i="1" s="1"/>
  <c r="F430" i="1" s="1"/>
  <c r="D431" i="1"/>
  <c r="B431" i="1" s="1"/>
  <c r="F431" i="1" s="1"/>
  <c r="D432" i="1"/>
  <c r="B432" i="1" s="1"/>
  <c r="D433" i="1"/>
  <c r="B433" i="1" s="1"/>
  <c r="D434" i="1"/>
  <c r="B434" i="1" s="1"/>
  <c r="F434" i="1" s="1"/>
  <c r="D435" i="1"/>
  <c r="B435" i="1" s="1"/>
  <c r="F435" i="1" s="1"/>
  <c r="D436" i="1"/>
  <c r="B436" i="1" s="1"/>
  <c r="F436" i="1" s="1"/>
  <c r="D437" i="1"/>
  <c r="B437" i="1" s="1"/>
  <c r="D438" i="1"/>
  <c r="B438" i="1" s="1"/>
  <c r="F438" i="1" s="1"/>
  <c r="D439" i="1"/>
  <c r="B439" i="1" s="1"/>
  <c r="F439" i="1" s="1"/>
  <c r="D440" i="1"/>
  <c r="B440" i="1" s="1"/>
  <c r="F440" i="1" s="1"/>
  <c r="D441" i="1"/>
  <c r="B441" i="1" s="1"/>
  <c r="F441" i="1" s="1"/>
  <c r="D442" i="1"/>
  <c r="B442" i="1" s="1"/>
  <c r="D443" i="1"/>
  <c r="B443" i="1" s="1"/>
  <c r="D444" i="1"/>
  <c r="B444" i="1" s="1"/>
  <c r="F444" i="1" s="1"/>
  <c r="D445" i="1"/>
  <c r="B445" i="1" s="1"/>
  <c r="F445" i="1" s="1"/>
  <c r="D446" i="1"/>
  <c r="B446" i="1" s="1"/>
  <c r="F446" i="1" s="1"/>
  <c r="D447" i="1"/>
  <c r="B447" i="1" s="1"/>
  <c r="D448" i="1"/>
  <c r="B448" i="1" s="1"/>
  <c r="F448" i="1" s="1"/>
  <c r="D449" i="1"/>
  <c r="B449" i="1" s="1"/>
  <c r="F449" i="1" s="1"/>
  <c r="D450" i="1"/>
  <c r="B450" i="1" s="1"/>
  <c r="F450" i="1" s="1"/>
  <c r="D451" i="1"/>
  <c r="B451" i="1" s="1"/>
  <c r="D452" i="1"/>
  <c r="B452" i="1" s="1"/>
  <c r="D453" i="1"/>
  <c r="B453" i="1" s="1"/>
  <c r="D454" i="1"/>
  <c r="B454" i="1" s="1"/>
  <c r="F454" i="1" s="1"/>
  <c r="D455" i="1"/>
  <c r="B455" i="1" s="1"/>
  <c r="F455" i="1" s="1"/>
  <c r="D456" i="1"/>
  <c r="B456" i="1" s="1"/>
  <c r="F456" i="1" s="1"/>
  <c r="D457" i="1"/>
  <c r="B457" i="1" s="1"/>
  <c r="D458" i="1"/>
  <c r="B458" i="1" s="1"/>
  <c r="F458" i="1" s="1"/>
  <c r="D459" i="1"/>
  <c r="B459" i="1" s="1"/>
  <c r="D460" i="1"/>
  <c r="B460" i="1" s="1"/>
  <c r="F460" i="1" s="1"/>
  <c r="D461" i="1"/>
  <c r="B461" i="1" s="1"/>
  <c r="F461" i="1" s="1"/>
  <c r="D462" i="1"/>
  <c r="B462" i="1" s="1"/>
  <c r="D463" i="1"/>
  <c r="B463" i="1" s="1"/>
  <c r="D464" i="1"/>
  <c r="B464" i="1" s="1"/>
  <c r="F464" i="1" s="1"/>
  <c r="D465" i="1"/>
  <c r="B465" i="1" s="1"/>
  <c r="F465" i="1" s="1"/>
  <c r="D466" i="1"/>
  <c r="B466" i="1" s="1"/>
  <c r="F466" i="1" s="1"/>
  <c r="D467" i="1"/>
  <c r="B467" i="1" s="1"/>
  <c r="D468" i="1"/>
  <c r="B468" i="1" s="1"/>
  <c r="F468" i="1" s="1"/>
  <c r="D469" i="1"/>
  <c r="B469" i="1" s="1"/>
  <c r="F469" i="1" s="1"/>
  <c r="D470" i="1"/>
  <c r="B470" i="1" s="1"/>
  <c r="F470" i="1" s="1"/>
  <c r="D471" i="1"/>
  <c r="B471" i="1" s="1"/>
  <c r="F471" i="1" s="1"/>
  <c r="D472" i="1"/>
  <c r="B472" i="1" s="1"/>
  <c r="D473" i="1"/>
  <c r="B473" i="1" s="1"/>
  <c r="D474" i="1"/>
  <c r="B474" i="1" s="1"/>
  <c r="F474" i="1" s="1"/>
  <c r="D475" i="1"/>
  <c r="B475" i="1" s="1"/>
  <c r="F475" i="1" s="1"/>
  <c r="D476" i="1"/>
  <c r="B476" i="1" s="1"/>
  <c r="F476" i="1" s="1"/>
  <c r="D477" i="1"/>
  <c r="B477" i="1" s="1"/>
  <c r="D478" i="1"/>
  <c r="B478" i="1" s="1"/>
  <c r="F478" i="1" s="1"/>
  <c r="D479" i="1"/>
  <c r="B479" i="1" s="1"/>
  <c r="F479" i="1" s="1"/>
  <c r="D480" i="1"/>
  <c r="B480" i="1" s="1"/>
  <c r="F480" i="1" s="1"/>
  <c r="D481" i="1"/>
  <c r="B481" i="1" s="1"/>
  <c r="F481" i="1" s="1"/>
  <c r="D482" i="1"/>
  <c r="B482" i="1" s="1"/>
  <c r="D483" i="1"/>
  <c r="B483" i="1" s="1"/>
  <c r="D484" i="1"/>
  <c r="B484" i="1" s="1"/>
  <c r="F484" i="1" s="1"/>
  <c r="D485" i="1"/>
  <c r="B485" i="1" s="1"/>
  <c r="F485" i="1" s="1"/>
  <c r="D486" i="1"/>
  <c r="B486" i="1" s="1"/>
  <c r="F486" i="1" s="1"/>
  <c r="D487" i="1"/>
  <c r="B487" i="1" s="1"/>
  <c r="D488" i="1"/>
  <c r="B488" i="1" s="1"/>
  <c r="F488" i="1" s="1"/>
  <c r="D489" i="1"/>
  <c r="B489" i="1" s="1"/>
  <c r="F489" i="1" s="1"/>
  <c r="D490" i="1"/>
  <c r="B490" i="1" s="1"/>
  <c r="F490" i="1" s="1"/>
  <c r="D491" i="1"/>
  <c r="B491" i="1" s="1"/>
  <c r="F491" i="1" s="1"/>
  <c r="D492" i="1"/>
  <c r="B492" i="1" s="1"/>
  <c r="D493" i="1"/>
  <c r="B493" i="1" s="1"/>
  <c r="D494" i="1"/>
  <c r="B494" i="1" s="1"/>
  <c r="F494" i="1" s="1"/>
  <c r="D495" i="1"/>
  <c r="B495" i="1" s="1"/>
  <c r="F495" i="1" s="1"/>
  <c r="D496" i="1"/>
  <c r="B496" i="1" s="1"/>
  <c r="F496" i="1" s="1"/>
  <c r="D497" i="1"/>
  <c r="B497" i="1" s="1"/>
  <c r="D498" i="1"/>
  <c r="B498" i="1" s="1"/>
  <c r="F498" i="1" s="1"/>
  <c r="D499" i="1"/>
  <c r="B499" i="1" s="1"/>
  <c r="F499" i="1" s="1"/>
  <c r="D500" i="1"/>
  <c r="B500" i="1" s="1"/>
  <c r="F500" i="1" s="1"/>
  <c r="D501" i="1"/>
  <c r="B501" i="1" s="1"/>
  <c r="F501" i="1" s="1"/>
  <c r="D502" i="1"/>
  <c r="B502" i="1" s="1"/>
  <c r="D503" i="1"/>
  <c r="B503" i="1" s="1"/>
  <c r="D504" i="1"/>
  <c r="B504" i="1" s="1"/>
  <c r="F504" i="1" s="1"/>
  <c r="D505" i="1"/>
  <c r="B505" i="1" s="1"/>
  <c r="F505" i="1" s="1"/>
  <c r="D506" i="1"/>
  <c r="B506" i="1" s="1"/>
  <c r="F506" i="1" s="1"/>
  <c r="D507" i="1"/>
  <c r="B507" i="1" s="1"/>
  <c r="D508" i="1"/>
  <c r="B508" i="1" s="1"/>
  <c r="F508" i="1" s="1"/>
  <c r="D509" i="1"/>
  <c r="B509" i="1" s="1"/>
  <c r="F509" i="1" s="1"/>
  <c r="D510" i="1"/>
  <c r="B510" i="1" s="1"/>
  <c r="F510" i="1" s="1"/>
  <c r="D511" i="1"/>
  <c r="B511" i="1" s="1"/>
  <c r="F511" i="1" s="1"/>
  <c r="D512" i="1"/>
  <c r="B512" i="1" s="1"/>
  <c r="D513" i="1"/>
  <c r="B513" i="1" s="1"/>
  <c r="D514" i="1"/>
  <c r="B514" i="1" s="1"/>
  <c r="F514" i="1" s="1"/>
  <c r="D515" i="1"/>
  <c r="B515" i="1" s="1"/>
  <c r="D516" i="1"/>
  <c r="B516" i="1" s="1"/>
  <c r="F516" i="1" s="1"/>
  <c r="D517" i="1"/>
  <c r="B517" i="1" s="1"/>
  <c r="D518" i="1"/>
  <c r="B518" i="1" s="1"/>
  <c r="F518" i="1" s="1"/>
  <c r="D519" i="1"/>
  <c r="B519" i="1" s="1"/>
  <c r="F519" i="1" s="1"/>
  <c r="D520" i="1"/>
  <c r="B520" i="1" s="1"/>
  <c r="F520" i="1" s="1"/>
  <c r="D521" i="1"/>
  <c r="B521" i="1" s="1"/>
  <c r="F521" i="1" s="1"/>
  <c r="D522" i="1"/>
  <c r="B522" i="1" s="1"/>
  <c r="D523" i="1"/>
  <c r="B523" i="1" s="1"/>
  <c r="D524" i="1"/>
  <c r="B524" i="1" s="1"/>
  <c r="F524" i="1" s="1"/>
  <c r="D525" i="1"/>
  <c r="B525" i="1" s="1"/>
  <c r="F525" i="1" s="1"/>
  <c r="D526" i="1"/>
  <c r="B526" i="1" s="1"/>
  <c r="F526" i="1" s="1"/>
  <c r="D527" i="1"/>
  <c r="B527" i="1" s="1"/>
  <c r="D528" i="1"/>
  <c r="B528" i="1" s="1"/>
  <c r="F528" i="1" s="1"/>
  <c r="D529" i="1"/>
  <c r="B529" i="1" s="1"/>
  <c r="F529" i="1" s="1"/>
  <c r="D530" i="1"/>
  <c r="B530" i="1" s="1"/>
  <c r="F530" i="1" s="1"/>
  <c r="D531" i="1"/>
  <c r="B531" i="1" s="1"/>
  <c r="F531" i="1" s="1"/>
  <c r="D532" i="1"/>
  <c r="B532" i="1" s="1"/>
  <c r="D533" i="1"/>
  <c r="B533" i="1" s="1"/>
  <c r="D534" i="1"/>
  <c r="B534" i="1" s="1"/>
  <c r="F534" i="1" s="1"/>
  <c r="D535" i="1"/>
  <c r="B535" i="1" s="1"/>
  <c r="F535" i="1" s="1"/>
  <c r="D536" i="1"/>
  <c r="B536" i="1" s="1"/>
  <c r="F536" i="1" s="1"/>
  <c r="D537" i="1"/>
  <c r="B537" i="1" s="1"/>
  <c r="D538" i="1"/>
  <c r="B538" i="1" s="1"/>
  <c r="F538" i="1" s="1"/>
  <c r="D539" i="1"/>
  <c r="B539" i="1" s="1"/>
  <c r="F539" i="1" s="1"/>
  <c r="D540" i="1"/>
  <c r="B540" i="1" s="1"/>
  <c r="F540" i="1" s="1"/>
  <c r="D541" i="1"/>
  <c r="B541" i="1" s="1"/>
  <c r="F541" i="1" s="1"/>
  <c r="D542" i="1"/>
  <c r="B542" i="1" s="1"/>
  <c r="D543" i="1"/>
  <c r="B543" i="1" s="1"/>
  <c r="D544" i="1"/>
  <c r="B544" i="1" s="1"/>
  <c r="F544" i="1" s="1"/>
  <c r="D545" i="1"/>
  <c r="B545" i="1" s="1"/>
  <c r="F545" i="1" s="1"/>
  <c r="D546" i="1"/>
  <c r="B546" i="1" s="1"/>
  <c r="F546" i="1" s="1"/>
  <c r="D547" i="1"/>
  <c r="B547" i="1" s="1"/>
  <c r="D548" i="1"/>
  <c r="B548" i="1" s="1"/>
  <c r="F548" i="1" s="1"/>
  <c r="D549" i="1"/>
  <c r="B549" i="1" s="1"/>
  <c r="F549" i="1" s="1"/>
  <c r="D550" i="1"/>
  <c r="B550" i="1" s="1"/>
  <c r="F550" i="1" s="1"/>
  <c r="D551" i="1"/>
  <c r="B551" i="1" s="1"/>
  <c r="F551" i="1" s="1"/>
  <c r="D552" i="1"/>
  <c r="B552" i="1" s="1"/>
  <c r="D553" i="1"/>
  <c r="B553" i="1" s="1"/>
  <c r="D554" i="1"/>
  <c r="B554" i="1" s="1"/>
  <c r="F554" i="1" s="1"/>
  <c r="D555" i="1"/>
  <c r="B555" i="1" s="1"/>
  <c r="F555" i="1" s="1"/>
  <c r="D556" i="1"/>
  <c r="B556" i="1" s="1"/>
  <c r="F556" i="1" s="1"/>
  <c r="D557" i="1"/>
  <c r="B557" i="1" s="1"/>
  <c r="D558" i="1"/>
  <c r="B558" i="1" s="1"/>
  <c r="F558" i="1" s="1"/>
  <c r="D559" i="1"/>
  <c r="B559" i="1" s="1"/>
  <c r="F559" i="1" s="1"/>
  <c r="D560" i="1"/>
  <c r="B560" i="1" s="1"/>
  <c r="F560" i="1" s="1"/>
  <c r="D561" i="1"/>
  <c r="B561" i="1" s="1"/>
  <c r="F561" i="1" s="1"/>
  <c r="D562" i="1"/>
  <c r="B562" i="1" s="1"/>
  <c r="D563" i="1"/>
  <c r="B563" i="1" s="1"/>
  <c r="D564" i="1"/>
  <c r="B564" i="1" s="1"/>
  <c r="F564" i="1" s="1"/>
  <c r="D565" i="1"/>
  <c r="B565" i="1" s="1"/>
  <c r="F565" i="1" s="1"/>
  <c r="D566" i="1"/>
  <c r="B566" i="1" s="1"/>
  <c r="F566" i="1" s="1"/>
  <c r="D567" i="1"/>
  <c r="B567" i="1" s="1"/>
  <c r="D568" i="1"/>
  <c r="B568" i="1" s="1"/>
  <c r="F568" i="1" s="1"/>
  <c r="D569" i="1"/>
  <c r="B569" i="1" s="1"/>
  <c r="F569" i="1" s="1"/>
  <c r="D570" i="1"/>
  <c r="B570" i="1" s="1"/>
  <c r="F570" i="1" s="1"/>
  <c r="D571" i="1"/>
  <c r="B571" i="1" s="1"/>
  <c r="F571" i="1" s="1"/>
  <c r="D572" i="1"/>
  <c r="B572" i="1" s="1"/>
  <c r="D573" i="1"/>
  <c r="B573" i="1" s="1"/>
  <c r="D574" i="1"/>
  <c r="B574" i="1" s="1"/>
  <c r="F574" i="1" s="1"/>
  <c r="D575" i="1"/>
  <c r="B575" i="1" s="1"/>
  <c r="F575" i="1" s="1"/>
  <c r="D576" i="1"/>
  <c r="B576" i="1" s="1"/>
  <c r="F576" i="1" s="1"/>
  <c r="D577" i="1"/>
  <c r="B577" i="1" s="1"/>
  <c r="D578" i="1"/>
  <c r="B578" i="1" s="1"/>
  <c r="F578" i="1" s="1"/>
  <c r="D579" i="1"/>
  <c r="B579" i="1" s="1"/>
  <c r="D580" i="1"/>
  <c r="B580" i="1" s="1"/>
  <c r="F580" i="1" s="1"/>
  <c r="D581" i="1"/>
  <c r="B581" i="1" s="1"/>
  <c r="F581" i="1" s="1"/>
  <c r="D582" i="1"/>
  <c r="B582" i="1" s="1"/>
  <c r="D583" i="1"/>
  <c r="B583" i="1" s="1"/>
  <c r="D584" i="1"/>
  <c r="B584" i="1" s="1"/>
  <c r="F584" i="1" s="1"/>
  <c r="D585" i="1"/>
  <c r="B585" i="1" s="1"/>
  <c r="F585" i="1" s="1"/>
  <c r="D586" i="1"/>
  <c r="B586" i="1" s="1"/>
  <c r="F586" i="1" s="1"/>
  <c r="D587" i="1"/>
  <c r="B587" i="1" s="1"/>
  <c r="D588" i="1"/>
  <c r="B588" i="1" s="1"/>
  <c r="F588" i="1" s="1"/>
  <c r="D589" i="1"/>
  <c r="B589" i="1" s="1"/>
  <c r="F589" i="1" s="1"/>
  <c r="D590" i="1"/>
  <c r="B590" i="1" s="1"/>
  <c r="F590" i="1" s="1"/>
  <c r="D591" i="1"/>
  <c r="B591" i="1" s="1"/>
  <c r="F591" i="1" s="1"/>
  <c r="D592" i="1"/>
  <c r="B592" i="1" s="1"/>
  <c r="D593" i="1"/>
  <c r="B593" i="1" s="1"/>
  <c r="D594" i="1"/>
  <c r="B594" i="1" s="1"/>
  <c r="F594" i="1" s="1"/>
  <c r="D595" i="1"/>
  <c r="B595" i="1" s="1"/>
  <c r="F595" i="1" s="1"/>
  <c r="D596" i="1"/>
  <c r="B596" i="1" s="1"/>
  <c r="F596" i="1" s="1"/>
  <c r="D597" i="1"/>
  <c r="B597" i="1" s="1"/>
  <c r="D598" i="1"/>
  <c r="B598" i="1" s="1"/>
  <c r="F598" i="1" s="1"/>
  <c r="D599" i="1"/>
  <c r="B599" i="1" s="1"/>
  <c r="F599" i="1" s="1"/>
  <c r="D600" i="1"/>
  <c r="B600" i="1" s="1"/>
  <c r="F600" i="1" s="1"/>
  <c r="D601" i="1"/>
  <c r="B601" i="1" s="1"/>
  <c r="F601" i="1" s="1"/>
  <c r="D602" i="1"/>
  <c r="B602" i="1" s="1"/>
  <c r="D603" i="1"/>
  <c r="B603" i="1" s="1"/>
  <c r="D604" i="1"/>
  <c r="B604" i="1" s="1"/>
  <c r="F604" i="1" s="1"/>
  <c r="D605" i="1"/>
  <c r="B605" i="1" s="1"/>
  <c r="F605" i="1" s="1"/>
  <c r="D606" i="1"/>
  <c r="B606" i="1" s="1"/>
  <c r="F606" i="1" s="1"/>
  <c r="D607" i="1"/>
  <c r="B607" i="1" s="1"/>
  <c r="D608" i="1"/>
  <c r="B608" i="1" s="1"/>
  <c r="F608" i="1" s="1"/>
  <c r="D609" i="1"/>
  <c r="B609" i="1" s="1"/>
  <c r="F609" i="1" s="1"/>
  <c r="D610" i="1"/>
  <c r="B610" i="1" s="1"/>
  <c r="F610" i="1" s="1"/>
  <c r="D611" i="1"/>
  <c r="B611" i="1" s="1"/>
  <c r="F611" i="1" s="1"/>
  <c r="D612" i="1"/>
  <c r="B612" i="1" s="1"/>
  <c r="D613" i="1"/>
  <c r="B613" i="1" s="1"/>
  <c r="D614" i="1"/>
  <c r="B614" i="1" s="1"/>
  <c r="F614" i="1" s="1"/>
  <c r="D615" i="1"/>
  <c r="B615" i="1" s="1"/>
  <c r="F615" i="1" s="1"/>
  <c r="D616" i="1"/>
  <c r="B616" i="1" s="1"/>
  <c r="F616" i="1" s="1"/>
  <c r="D617" i="1"/>
  <c r="B617" i="1" s="1"/>
  <c r="D618" i="1"/>
  <c r="B618" i="1" s="1"/>
  <c r="F618" i="1" s="1"/>
  <c r="D619" i="1"/>
  <c r="B619" i="1" s="1"/>
  <c r="F619" i="1" s="1"/>
  <c r="D620" i="1"/>
  <c r="B620" i="1" s="1"/>
  <c r="F620" i="1" s="1"/>
  <c r="D621" i="1"/>
  <c r="B621" i="1" s="1"/>
  <c r="F621" i="1" s="1"/>
  <c r="D622" i="1"/>
  <c r="B622" i="1" s="1"/>
  <c r="D623" i="1"/>
  <c r="B623" i="1" s="1"/>
  <c r="D624" i="1"/>
  <c r="B624" i="1" s="1"/>
  <c r="F624" i="1" s="1"/>
  <c r="D625" i="1"/>
  <c r="B625" i="1" s="1"/>
  <c r="F625" i="1" s="1"/>
  <c r="D626" i="1"/>
  <c r="B626" i="1" s="1"/>
  <c r="F626" i="1" s="1"/>
  <c r="D627" i="1"/>
  <c r="B627" i="1" s="1"/>
  <c r="D628" i="1"/>
  <c r="B628" i="1" s="1"/>
  <c r="F628" i="1" s="1"/>
  <c r="D629" i="1"/>
  <c r="B629" i="1" s="1"/>
  <c r="F629" i="1" s="1"/>
  <c r="D630" i="1"/>
  <c r="B630" i="1" s="1"/>
  <c r="F630" i="1" s="1"/>
  <c r="D631" i="1"/>
  <c r="B631" i="1" s="1"/>
  <c r="F631" i="1" s="1"/>
  <c r="D632" i="1"/>
  <c r="B632" i="1" s="1"/>
  <c r="D633" i="1"/>
  <c r="B633" i="1" s="1"/>
  <c r="D634" i="1"/>
  <c r="B634" i="1" s="1"/>
  <c r="F634" i="1" s="1"/>
  <c r="D635" i="1"/>
  <c r="B635" i="1" s="1"/>
  <c r="F635" i="1" s="1"/>
  <c r="D636" i="1"/>
  <c r="B636" i="1" s="1"/>
  <c r="F636" i="1" s="1"/>
  <c r="D637" i="1"/>
  <c r="B637" i="1" s="1"/>
  <c r="D638" i="1"/>
  <c r="B638" i="1" s="1"/>
  <c r="F638" i="1" s="1"/>
  <c r="D639" i="1"/>
  <c r="B639" i="1" s="1"/>
  <c r="F639" i="1" s="1"/>
  <c r="D640" i="1"/>
  <c r="B640" i="1" s="1"/>
  <c r="F640" i="1" s="1"/>
  <c r="D641" i="1"/>
  <c r="B641" i="1" s="1"/>
  <c r="F641" i="1" s="1"/>
  <c r="D642" i="1"/>
  <c r="B642" i="1" s="1"/>
  <c r="D643" i="1"/>
  <c r="B643" i="1" s="1"/>
  <c r="D644" i="1"/>
  <c r="B644" i="1" s="1"/>
  <c r="F644" i="1" s="1"/>
  <c r="D645" i="1"/>
  <c r="B645" i="1" s="1"/>
  <c r="F645" i="1" s="1"/>
  <c r="D646" i="1"/>
  <c r="B646" i="1" s="1"/>
  <c r="F646" i="1" s="1"/>
  <c r="D647" i="1"/>
  <c r="B647" i="1" s="1"/>
  <c r="D648" i="1"/>
  <c r="B648" i="1" s="1"/>
  <c r="F648" i="1" s="1"/>
  <c r="D649" i="1"/>
  <c r="B649" i="1" s="1"/>
  <c r="F649" i="1" s="1"/>
  <c r="D650" i="1"/>
  <c r="B650" i="1" s="1"/>
  <c r="F650" i="1" s="1"/>
  <c r="D651" i="1"/>
  <c r="B651" i="1" s="1"/>
  <c r="F651" i="1" s="1"/>
  <c r="D652" i="1"/>
  <c r="B652" i="1" s="1"/>
  <c r="D653" i="1"/>
  <c r="B653" i="1" s="1"/>
  <c r="D654" i="1"/>
  <c r="B654" i="1" s="1"/>
  <c r="F654" i="1" s="1"/>
  <c r="D655" i="1"/>
  <c r="B655" i="1" s="1"/>
  <c r="F655" i="1" s="1"/>
  <c r="D656" i="1"/>
  <c r="B656" i="1" s="1"/>
  <c r="F656" i="1" s="1"/>
  <c r="D657" i="1"/>
  <c r="B657" i="1" s="1"/>
  <c r="D658" i="1"/>
  <c r="B658" i="1" s="1"/>
  <c r="F658" i="1" s="1"/>
  <c r="D659" i="1"/>
  <c r="B659" i="1" s="1"/>
  <c r="F659" i="1" s="1"/>
  <c r="D660" i="1"/>
  <c r="B660" i="1" s="1"/>
  <c r="F660" i="1" s="1"/>
  <c r="D661" i="1"/>
  <c r="B661" i="1" s="1"/>
  <c r="F661" i="1" s="1"/>
  <c r="D662" i="1"/>
  <c r="B662" i="1" s="1"/>
  <c r="D663" i="1"/>
  <c r="B663" i="1" s="1"/>
  <c r="D664" i="1"/>
  <c r="B664" i="1" s="1"/>
  <c r="F664" i="1" s="1"/>
  <c r="D665" i="1"/>
  <c r="B665" i="1" s="1"/>
  <c r="F665" i="1" s="1"/>
  <c r="D666" i="1"/>
  <c r="B666" i="1" s="1"/>
  <c r="F666" i="1" s="1"/>
  <c r="D667" i="1"/>
  <c r="B667" i="1" s="1"/>
  <c r="D668" i="1"/>
  <c r="B668" i="1" s="1"/>
  <c r="F668" i="1" s="1"/>
  <c r="D669" i="1"/>
  <c r="B669" i="1" s="1"/>
  <c r="F669" i="1" s="1"/>
  <c r="D670" i="1"/>
  <c r="B670" i="1" s="1"/>
  <c r="F670" i="1" s="1"/>
  <c r="D671" i="1"/>
  <c r="B671" i="1" s="1"/>
  <c r="F671" i="1" s="1"/>
  <c r="D672" i="1"/>
  <c r="B672" i="1" s="1"/>
  <c r="D673" i="1"/>
  <c r="B673" i="1" s="1"/>
  <c r="D674" i="1"/>
  <c r="B674" i="1" s="1"/>
  <c r="F674" i="1" s="1"/>
  <c r="D675" i="1"/>
  <c r="B675" i="1" s="1"/>
  <c r="F675" i="1" s="1"/>
  <c r="D676" i="1"/>
  <c r="B676" i="1" s="1"/>
  <c r="F676" i="1" s="1"/>
  <c r="D677" i="1"/>
  <c r="B677" i="1" s="1"/>
  <c r="D678" i="1"/>
  <c r="B678" i="1" s="1"/>
  <c r="F678" i="1" s="1"/>
  <c r="D679" i="1"/>
  <c r="B679" i="1" s="1"/>
  <c r="D680" i="1"/>
  <c r="B680" i="1" s="1"/>
  <c r="D681" i="1"/>
  <c r="B681" i="1" s="1"/>
  <c r="F681" i="1" s="1"/>
  <c r="D682" i="1"/>
  <c r="B682" i="1" s="1"/>
  <c r="D683" i="1"/>
  <c r="B683" i="1" s="1"/>
  <c r="D684" i="1"/>
  <c r="B684" i="1" s="1"/>
  <c r="F684" i="1" s="1"/>
  <c r="D685" i="1"/>
  <c r="B685" i="1" s="1"/>
  <c r="F685" i="1" s="1"/>
  <c r="D686" i="1"/>
  <c r="B686" i="1" s="1"/>
  <c r="F686" i="1" s="1"/>
  <c r="D687" i="1"/>
  <c r="B687" i="1" s="1"/>
  <c r="D688" i="1"/>
  <c r="B688" i="1" s="1"/>
  <c r="D689" i="1"/>
  <c r="B689" i="1" s="1"/>
  <c r="F689" i="1" s="1"/>
  <c r="D690" i="1"/>
  <c r="B690" i="1" s="1"/>
  <c r="F690" i="1" s="1"/>
  <c r="D691" i="1"/>
  <c r="B691" i="1" s="1"/>
  <c r="F691" i="1" s="1"/>
  <c r="D692" i="1"/>
  <c r="B692" i="1" s="1"/>
  <c r="D693" i="1"/>
  <c r="B693" i="1" s="1"/>
  <c r="D694" i="1"/>
  <c r="B694" i="1" s="1"/>
  <c r="F694" i="1" s="1"/>
  <c r="D695" i="1"/>
  <c r="B695" i="1" s="1"/>
  <c r="D696" i="1"/>
  <c r="B696" i="1" s="1"/>
  <c r="D697" i="1"/>
  <c r="B697" i="1" s="1"/>
  <c r="D698" i="1"/>
  <c r="B698" i="1" s="1"/>
  <c r="F698" i="1" s="1"/>
  <c r="D699" i="1"/>
  <c r="B699" i="1" s="1"/>
  <c r="F699" i="1" s="1"/>
  <c r="D700" i="1"/>
  <c r="B700" i="1" s="1"/>
  <c r="F700" i="1" s="1"/>
  <c r="D701" i="1"/>
  <c r="B701" i="1" s="1"/>
  <c r="F701" i="1" s="1"/>
  <c r="D702" i="1"/>
  <c r="B702" i="1" s="1"/>
  <c r="D703" i="1"/>
  <c r="B703" i="1" s="1"/>
  <c r="D704" i="1"/>
  <c r="B704" i="1" s="1"/>
  <c r="D705" i="1"/>
  <c r="B705" i="1" s="1"/>
  <c r="F705" i="1" s="1"/>
  <c r="D706" i="1"/>
  <c r="B706" i="1" s="1"/>
  <c r="F706" i="1" s="1"/>
  <c r="D707" i="1"/>
  <c r="B707" i="1" s="1"/>
  <c r="D708" i="1"/>
  <c r="B708" i="1" s="1"/>
  <c r="F708" i="1" s="1"/>
  <c r="D709" i="1"/>
  <c r="B709" i="1" s="1"/>
  <c r="F709" i="1" s="1"/>
  <c r="D710" i="1"/>
  <c r="B710" i="1" s="1"/>
  <c r="F710" i="1" s="1"/>
  <c r="D711" i="1"/>
  <c r="B711" i="1" s="1"/>
  <c r="D712" i="1"/>
  <c r="B712" i="1" s="1"/>
  <c r="D713" i="1"/>
  <c r="B713" i="1" s="1"/>
  <c r="D714" i="1"/>
  <c r="B714" i="1" s="1"/>
  <c r="F714" i="1" s="1"/>
  <c r="D715" i="1"/>
  <c r="B715" i="1" s="1"/>
  <c r="F715" i="1" s="1"/>
  <c r="D716" i="1"/>
  <c r="B716" i="1" s="1"/>
  <c r="F716" i="1" s="1"/>
  <c r="D717" i="1"/>
  <c r="B717" i="1" s="1"/>
  <c r="D718" i="1"/>
  <c r="B718" i="1" s="1"/>
  <c r="F718" i="1" s="1"/>
  <c r="D719" i="1"/>
  <c r="B719" i="1" s="1"/>
  <c r="D720" i="1"/>
  <c r="B720" i="1" s="1"/>
  <c r="D721" i="1"/>
  <c r="B721" i="1" s="1"/>
  <c r="F721" i="1" s="1"/>
  <c r="D722" i="1"/>
  <c r="B722" i="1" s="1"/>
  <c r="D723" i="1"/>
  <c r="B723" i="1" s="1"/>
  <c r="D724" i="1"/>
  <c r="B724" i="1" s="1"/>
  <c r="F724" i="1" s="1"/>
  <c r="D725" i="1"/>
  <c r="B725" i="1" s="1"/>
  <c r="F725" i="1" s="1"/>
  <c r="D726" i="1"/>
  <c r="B726" i="1" s="1"/>
  <c r="F726" i="1" s="1"/>
  <c r="D727" i="1"/>
  <c r="B727" i="1" s="1"/>
  <c r="D728" i="1"/>
  <c r="B728" i="1" s="1"/>
  <c r="D729" i="1"/>
  <c r="B729" i="1" s="1"/>
  <c r="F729" i="1" s="1"/>
  <c r="D730" i="1"/>
  <c r="B730" i="1" s="1"/>
  <c r="F730" i="1" s="1"/>
  <c r="D731" i="1"/>
  <c r="B731" i="1" s="1"/>
  <c r="F731" i="1" s="1"/>
  <c r="D732" i="1"/>
  <c r="B732" i="1" s="1"/>
  <c r="D733" i="1"/>
  <c r="B733" i="1" s="1"/>
  <c r="D734" i="1"/>
  <c r="B734" i="1" s="1"/>
  <c r="F734" i="1" s="1"/>
  <c r="D735" i="1"/>
  <c r="B735" i="1" s="1"/>
  <c r="D736" i="1"/>
  <c r="B736" i="1" s="1"/>
  <c r="D737" i="1"/>
  <c r="B737" i="1" s="1"/>
  <c r="D738" i="1"/>
  <c r="B738" i="1" s="1"/>
  <c r="F738" i="1" s="1"/>
  <c r="D739" i="1"/>
  <c r="B739" i="1" s="1"/>
  <c r="F739" i="1" s="1"/>
  <c r="D740" i="1"/>
  <c r="B740" i="1" s="1"/>
  <c r="F740" i="1" s="1"/>
  <c r="D741" i="1"/>
  <c r="B741" i="1" s="1"/>
  <c r="F741" i="1" s="1"/>
  <c r="D742" i="1"/>
  <c r="B742" i="1" s="1"/>
  <c r="D743" i="1"/>
  <c r="B743" i="1" s="1"/>
  <c r="D744" i="1"/>
  <c r="B744" i="1" s="1"/>
  <c r="D745" i="1"/>
  <c r="B745" i="1" s="1"/>
  <c r="F745" i="1" s="1"/>
  <c r="D746" i="1"/>
  <c r="B746" i="1" s="1"/>
  <c r="F746" i="1" s="1"/>
  <c r="D747" i="1"/>
  <c r="B747" i="1" s="1"/>
  <c r="D748" i="1"/>
  <c r="B748" i="1" s="1"/>
  <c r="F748" i="1" s="1"/>
  <c r="D749" i="1"/>
  <c r="B749" i="1" s="1"/>
  <c r="F749" i="1" s="1"/>
  <c r="D750" i="1"/>
  <c r="B750" i="1" s="1"/>
  <c r="F750" i="1" s="1"/>
  <c r="D751" i="1"/>
  <c r="B751" i="1" s="1"/>
  <c r="D752" i="1"/>
  <c r="B752" i="1" s="1"/>
  <c r="D753" i="1"/>
  <c r="B753" i="1" s="1"/>
  <c r="D754" i="1"/>
  <c r="B754" i="1" s="1"/>
  <c r="F754" i="1" s="1"/>
  <c r="D755" i="1"/>
  <c r="B755" i="1" s="1"/>
  <c r="F755" i="1" s="1"/>
  <c r="D756" i="1"/>
  <c r="B756" i="1" s="1"/>
  <c r="F756" i="1" s="1"/>
  <c r="D757" i="1"/>
  <c r="B757" i="1" s="1"/>
  <c r="D758" i="1"/>
  <c r="B758" i="1" s="1"/>
  <c r="F758" i="1" s="1"/>
  <c r="D759" i="1"/>
  <c r="B759" i="1" s="1"/>
  <c r="D760" i="1"/>
  <c r="B760" i="1" s="1"/>
  <c r="D761" i="1"/>
  <c r="B761" i="1" s="1"/>
  <c r="F761" i="1" s="1"/>
  <c r="D762" i="1"/>
  <c r="B762" i="1" s="1"/>
  <c r="D763" i="1"/>
  <c r="B763" i="1" s="1"/>
  <c r="D764" i="1"/>
  <c r="B764" i="1" s="1"/>
  <c r="F764" i="1" s="1"/>
  <c r="D765" i="1"/>
  <c r="B765" i="1" s="1"/>
  <c r="F765" i="1" s="1"/>
  <c r="D766" i="1"/>
  <c r="B766" i="1" s="1"/>
  <c r="F766" i="1" s="1"/>
  <c r="D767" i="1"/>
  <c r="B767" i="1" s="1"/>
  <c r="D768" i="1"/>
  <c r="B768" i="1" s="1"/>
  <c r="D769" i="1"/>
  <c r="B769" i="1" s="1"/>
  <c r="F769" i="1" s="1"/>
  <c r="D770" i="1"/>
  <c r="B770" i="1" s="1"/>
  <c r="F770" i="1" s="1"/>
  <c r="D771" i="1"/>
  <c r="B771" i="1" s="1"/>
  <c r="F771" i="1" s="1"/>
  <c r="D772" i="1"/>
  <c r="B772" i="1" s="1"/>
  <c r="D773" i="1"/>
  <c r="B773" i="1" s="1"/>
  <c r="D774" i="1"/>
  <c r="B774" i="1" s="1"/>
  <c r="F774" i="1" s="1"/>
  <c r="D775" i="1"/>
  <c r="B775" i="1" s="1"/>
  <c r="D776" i="1"/>
  <c r="B776" i="1" s="1"/>
  <c r="D777" i="1"/>
  <c r="B777" i="1" s="1"/>
  <c r="D778" i="1"/>
  <c r="B778" i="1" s="1"/>
  <c r="F778" i="1" s="1"/>
  <c r="D779" i="1"/>
  <c r="B779" i="1" s="1"/>
  <c r="F779" i="1" s="1"/>
  <c r="D780" i="1"/>
  <c r="B780" i="1" s="1"/>
  <c r="F780" i="1" s="1"/>
  <c r="D781" i="1"/>
  <c r="B781" i="1" s="1"/>
  <c r="F781" i="1" s="1"/>
  <c r="D782" i="1"/>
  <c r="B782" i="1" s="1"/>
  <c r="D783" i="1"/>
  <c r="B783" i="1" s="1"/>
  <c r="D784" i="1"/>
  <c r="B784" i="1" s="1"/>
  <c r="D785" i="1"/>
  <c r="B785" i="1" s="1"/>
  <c r="F785" i="1" s="1"/>
  <c r="D786" i="1"/>
  <c r="B786" i="1" s="1"/>
  <c r="F786" i="1" s="1"/>
  <c r="D787" i="1"/>
  <c r="B787" i="1" s="1"/>
  <c r="D788" i="1"/>
  <c r="B788" i="1" s="1"/>
  <c r="F788" i="1" s="1"/>
  <c r="D789" i="1"/>
  <c r="B789" i="1" s="1"/>
  <c r="F789" i="1" s="1"/>
  <c r="D790" i="1"/>
  <c r="B790" i="1" s="1"/>
  <c r="F790" i="1" s="1"/>
  <c r="D791" i="1"/>
  <c r="B791" i="1" s="1"/>
  <c r="D792" i="1"/>
  <c r="B792" i="1" s="1"/>
  <c r="D793" i="1"/>
  <c r="B793" i="1" s="1"/>
  <c r="D794" i="1"/>
  <c r="B794" i="1" s="1"/>
  <c r="F794" i="1" s="1"/>
  <c r="D795" i="1"/>
  <c r="B795" i="1" s="1"/>
  <c r="F795" i="1" s="1"/>
  <c r="D796" i="1"/>
  <c r="B796" i="1" s="1"/>
  <c r="F796" i="1" s="1"/>
  <c r="D797" i="1"/>
  <c r="B797" i="1" s="1"/>
  <c r="D798" i="1"/>
  <c r="B798" i="1" s="1"/>
  <c r="F798" i="1" s="1"/>
  <c r="D799" i="1"/>
  <c r="B799" i="1" s="1"/>
  <c r="D800" i="1"/>
  <c r="B800" i="1" s="1"/>
  <c r="D801" i="1"/>
  <c r="B801" i="1" s="1"/>
  <c r="F801" i="1" s="1"/>
  <c r="D802" i="1"/>
  <c r="B802" i="1" s="1"/>
  <c r="D803" i="1"/>
  <c r="B803" i="1" s="1"/>
  <c r="D804" i="1"/>
  <c r="B804" i="1" s="1"/>
  <c r="F804" i="1" s="1"/>
  <c r="D805" i="1"/>
  <c r="B805" i="1" s="1"/>
  <c r="F805" i="1" s="1"/>
  <c r="D806" i="1"/>
  <c r="B806" i="1" s="1"/>
  <c r="F806" i="1" s="1"/>
  <c r="D807" i="1"/>
  <c r="B807" i="1" s="1"/>
  <c r="D808" i="1"/>
  <c r="B808" i="1" s="1"/>
  <c r="D809" i="1"/>
  <c r="B809" i="1" s="1"/>
  <c r="F809" i="1" s="1"/>
  <c r="D810" i="1"/>
  <c r="B810" i="1" s="1"/>
  <c r="F810" i="1" s="1"/>
  <c r="D811" i="1"/>
  <c r="B811" i="1" s="1"/>
  <c r="F811" i="1" s="1"/>
  <c r="D812" i="1"/>
  <c r="B812" i="1" s="1"/>
  <c r="D813" i="1"/>
  <c r="B813" i="1" s="1"/>
  <c r="D814" i="1"/>
  <c r="B814" i="1" s="1"/>
  <c r="F814" i="1" s="1"/>
  <c r="D815" i="1"/>
  <c r="B815" i="1" s="1"/>
  <c r="D816" i="1"/>
  <c r="B816" i="1" s="1"/>
  <c r="D817" i="1"/>
  <c r="B817" i="1" s="1"/>
  <c r="D818" i="1"/>
  <c r="B818" i="1" s="1"/>
  <c r="F818" i="1" s="1"/>
  <c r="D819" i="1"/>
  <c r="B819" i="1" s="1"/>
  <c r="F819" i="1" s="1"/>
  <c r="D820" i="1"/>
  <c r="B820" i="1" s="1"/>
  <c r="F820" i="1" s="1"/>
  <c r="D821" i="1"/>
  <c r="B821" i="1" s="1"/>
  <c r="F821" i="1" s="1"/>
  <c r="D822" i="1"/>
  <c r="B822" i="1" s="1"/>
  <c r="D823" i="1"/>
  <c r="B823" i="1" s="1"/>
  <c r="D824" i="1"/>
  <c r="B824" i="1" s="1"/>
  <c r="D825" i="1"/>
  <c r="B825" i="1" s="1"/>
  <c r="F825" i="1" s="1"/>
  <c r="D826" i="1"/>
  <c r="B826" i="1" s="1"/>
  <c r="F826" i="1" s="1"/>
  <c r="D827" i="1"/>
  <c r="B827" i="1" s="1"/>
  <c r="D828" i="1"/>
  <c r="B828" i="1" s="1"/>
  <c r="F828" i="1" s="1"/>
  <c r="D829" i="1"/>
  <c r="B829" i="1" s="1"/>
  <c r="F829" i="1" s="1"/>
  <c r="D830" i="1"/>
  <c r="B830" i="1" s="1"/>
  <c r="F830" i="1" s="1"/>
  <c r="D831" i="1"/>
  <c r="B831" i="1" s="1"/>
  <c r="D832" i="1"/>
  <c r="B832" i="1" s="1"/>
  <c r="D833" i="1"/>
  <c r="B833" i="1" s="1"/>
  <c r="D834" i="1"/>
  <c r="B834" i="1" s="1"/>
  <c r="F834" i="1" s="1"/>
  <c r="D835" i="1"/>
  <c r="B835" i="1" s="1"/>
  <c r="F835" i="1" s="1"/>
  <c r="D836" i="1"/>
  <c r="B836" i="1" s="1"/>
  <c r="F836" i="1" s="1"/>
  <c r="D837" i="1"/>
  <c r="B837" i="1" s="1"/>
  <c r="D838" i="1"/>
  <c r="B838" i="1" s="1"/>
  <c r="F838" i="1" s="1"/>
  <c r="D839" i="1"/>
  <c r="B839" i="1" s="1"/>
  <c r="D840" i="1"/>
  <c r="B840" i="1" s="1"/>
  <c r="D841" i="1"/>
  <c r="B841" i="1" s="1"/>
  <c r="F841" i="1" s="1"/>
  <c r="D842" i="1"/>
  <c r="B842" i="1" s="1"/>
  <c r="D843" i="1"/>
  <c r="B843" i="1" s="1"/>
  <c r="D844" i="1"/>
  <c r="B844" i="1" s="1"/>
  <c r="F844" i="1" s="1"/>
  <c r="D845" i="1"/>
  <c r="B845" i="1" s="1"/>
  <c r="F845" i="1" s="1"/>
  <c r="D846" i="1"/>
  <c r="B846" i="1" s="1"/>
  <c r="F846" i="1" s="1"/>
  <c r="D847" i="1"/>
  <c r="B847" i="1" s="1"/>
  <c r="D848" i="1"/>
  <c r="B848" i="1" s="1"/>
  <c r="D849" i="1"/>
  <c r="B849" i="1" s="1"/>
  <c r="F849" i="1" s="1"/>
  <c r="D850" i="1"/>
  <c r="B850" i="1" s="1"/>
  <c r="F850" i="1" s="1"/>
  <c r="D851" i="1"/>
  <c r="B851" i="1" s="1"/>
  <c r="F851" i="1" s="1"/>
  <c r="D852" i="1"/>
  <c r="B852" i="1" s="1"/>
  <c r="D853" i="1"/>
  <c r="B853" i="1" s="1"/>
  <c r="D854" i="1"/>
  <c r="B854" i="1" s="1"/>
  <c r="F854" i="1" s="1"/>
  <c r="D855" i="1"/>
  <c r="B855" i="1" s="1"/>
  <c r="D856" i="1"/>
  <c r="B856" i="1" s="1"/>
  <c r="D857" i="1"/>
  <c r="B857" i="1" s="1"/>
  <c r="D858" i="1"/>
  <c r="B858" i="1" s="1"/>
  <c r="F858" i="1" s="1"/>
  <c r="D859" i="1"/>
  <c r="B859" i="1" s="1"/>
  <c r="F859" i="1" s="1"/>
  <c r="D860" i="1"/>
  <c r="B860" i="1" s="1"/>
  <c r="F860" i="1" s="1"/>
  <c r="D861" i="1"/>
  <c r="B861" i="1" s="1"/>
  <c r="F861" i="1" s="1"/>
  <c r="D862" i="1"/>
  <c r="B862" i="1" s="1"/>
  <c r="D863" i="1"/>
  <c r="B863" i="1" s="1"/>
  <c r="D864" i="1"/>
  <c r="B864" i="1" s="1"/>
  <c r="D865" i="1"/>
  <c r="B865" i="1" s="1"/>
  <c r="F865" i="1" s="1"/>
  <c r="D866" i="1"/>
  <c r="B866" i="1" s="1"/>
  <c r="F866" i="1" s="1"/>
  <c r="D867" i="1"/>
  <c r="B867" i="1" s="1"/>
  <c r="D868" i="1"/>
  <c r="B868" i="1" s="1"/>
  <c r="F868" i="1" s="1"/>
  <c r="D869" i="1"/>
  <c r="B869" i="1" s="1"/>
  <c r="F869" i="1" s="1"/>
  <c r="D870" i="1"/>
  <c r="B870" i="1" s="1"/>
  <c r="F870" i="1" s="1"/>
  <c r="D871" i="1"/>
  <c r="B871" i="1" s="1"/>
  <c r="F871" i="1" s="1"/>
  <c r="D872" i="1"/>
  <c r="B872" i="1" s="1"/>
  <c r="D873" i="1"/>
  <c r="B873" i="1" s="1"/>
  <c r="D874" i="1"/>
  <c r="B874" i="1" s="1"/>
  <c r="F874" i="1" s="1"/>
  <c r="D875" i="1"/>
  <c r="B875" i="1" s="1"/>
  <c r="F875" i="1" s="1"/>
  <c r="D876" i="1"/>
  <c r="B876" i="1" s="1"/>
  <c r="F876" i="1" s="1"/>
  <c r="D877" i="1"/>
  <c r="B877" i="1" s="1"/>
  <c r="D878" i="1"/>
  <c r="B878" i="1" s="1"/>
  <c r="F878" i="1" s="1"/>
  <c r="D879" i="1"/>
  <c r="B879" i="1" s="1"/>
  <c r="F879" i="1" s="1"/>
  <c r="D880" i="1"/>
  <c r="B880" i="1" s="1"/>
  <c r="F880" i="1" s="1"/>
  <c r="D881" i="1"/>
  <c r="B881" i="1" s="1"/>
  <c r="F881" i="1" s="1"/>
  <c r="D882" i="1"/>
  <c r="B882" i="1" s="1"/>
  <c r="D883" i="1"/>
  <c r="B883" i="1" s="1"/>
  <c r="D884" i="1"/>
  <c r="B884" i="1" s="1"/>
  <c r="F884" i="1" s="1"/>
  <c r="D885" i="1"/>
  <c r="B885" i="1" s="1"/>
  <c r="F885" i="1" s="1"/>
  <c r="D886" i="1"/>
  <c r="B886" i="1" s="1"/>
  <c r="F886" i="1" s="1"/>
  <c r="D887" i="1"/>
  <c r="B887" i="1" s="1"/>
  <c r="D888" i="1"/>
  <c r="B888" i="1" s="1"/>
  <c r="F888" i="1" s="1"/>
  <c r="D889" i="1"/>
  <c r="B889" i="1" s="1"/>
  <c r="F889" i="1" s="1"/>
  <c r="D890" i="1"/>
  <c r="B890" i="1" s="1"/>
  <c r="F890" i="1" s="1"/>
  <c r="D891" i="1"/>
  <c r="B891" i="1" s="1"/>
  <c r="F891" i="1" s="1"/>
  <c r="D892" i="1"/>
  <c r="B892" i="1" s="1"/>
  <c r="D893" i="1"/>
  <c r="B893" i="1" s="1"/>
  <c r="D894" i="1"/>
  <c r="B894" i="1" s="1"/>
  <c r="F894" i="1" s="1"/>
  <c r="D895" i="1"/>
  <c r="B895" i="1" s="1"/>
  <c r="F895" i="1" s="1"/>
  <c r="D896" i="1"/>
  <c r="B896" i="1" s="1"/>
  <c r="F896" i="1" s="1"/>
  <c r="D897" i="1"/>
  <c r="B897" i="1" s="1"/>
  <c r="D898" i="1"/>
  <c r="B898" i="1" s="1"/>
  <c r="F898" i="1" s="1"/>
  <c r="D899" i="1"/>
  <c r="B899" i="1" s="1"/>
  <c r="F899" i="1" s="1"/>
  <c r="D900" i="1"/>
  <c r="B900" i="1" s="1"/>
  <c r="F900" i="1" s="1"/>
  <c r="D901" i="1"/>
  <c r="B901" i="1" s="1"/>
  <c r="F901" i="1" s="1"/>
  <c r="D902" i="1"/>
  <c r="B902" i="1" s="1"/>
  <c r="D903" i="1"/>
  <c r="B903" i="1" s="1"/>
  <c r="D904" i="1"/>
  <c r="B904" i="1" s="1"/>
  <c r="F904" i="1" s="1"/>
  <c r="D905" i="1"/>
  <c r="B905" i="1" s="1"/>
  <c r="F905" i="1" s="1"/>
  <c r="D906" i="1"/>
  <c r="B906" i="1" s="1"/>
  <c r="F906" i="1" s="1"/>
  <c r="D907" i="1"/>
  <c r="B907" i="1" s="1"/>
  <c r="D908" i="1"/>
  <c r="B908" i="1" s="1"/>
  <c r="F908" i="1" s="1"/>
  <c r="D909" i="1"/>
  <c r="B909" i="1" s="1"/>
  <c r="F909" i="1" s="1"/>
  <c r="D910" i="1"/>
  <c r="B910" i="1" s="1"/>
  <c r="F910" i="1" s="1"/>
  <c r="D911" i="1"/>
  <c r="B911" i="1" s="1"/>
  <c r="F911" i="1" s="1"/>
  <c r="D912" i="1"/>
  <c r="B912" i="1" s="1"/>
  <c r="D913" i="1"/>
  <c r="B913" i="1" s="1"/>
  <c r="D914" i="1"/>
  <c r="B914" i="1" s="1"/>
  <c r="F914" i="1" s="1"/>
  <c r="D915" i="1"/>
  <c r="B915" i="1" s="1"/>
  <c r="F915" i="1" s="1"/>
  <c r="D916" i="1"/>
  <c r="B916" i="1" s="1"/>
  <c r="F916" i="1" s="1"/>
  <c r="D917" i="1"/>
  <c r="B917" i="1" s="1"/>
  <c r="D918" i="1"/>
  <c r="B918" i="1" s="1"/>
  <c r="F918" i="1" s="1"/>
  <c r="D919" i="1"/>
  <c r="B919" i="1" s="1"/>
  <c r="F919" i="1" s="1"/>
  <c r="D920" i="1"/>
  <c r="B920" i="1" s="1"/>
  <c r="F920" i="1" s="1"/>
  <c r="D921" i="1"/>
  <c r="B921" i="1" s="1"/>
  <c r="F921" i="1" s="1"/>
  <c r="D922" i="1"/>
  <c r="B922" i="1" s="1"/>
  <c r="D923" i="1"/>
  <c r="B923" i="1" s="1"/>
  <c r="D924" i="1"/>
  <c r="B924" i="1" s="1"/>
  <c r="F924" i="1" s="1"/>
  <c r="D925" i="1"/>
  <c r="B925" i="1" s="1"/>
  <c r="F925" i="1" s="1"/>
  <c r="D926" i="1"/>
  <c r="B926" i="1" s="1"/>
  <c r="F926" i="1" s="1"/>
  <c r="D927" i="1"/>
  <c r="B927" i="1" s="1"/>
  <c r="D928" i="1"/>
  <c r="B928" i="1" s="1"/>
  <c r="F928" i="1" s="1"/>
  <c r="D929" i="1"/>
  <c r="B929" i="1" s="1"/>
  <c r="F929" i="1" s="1"/>
  <c r="D930" i="1"/>
  <c r="B930" i="1" s="1"/>
  <c r="F930" i="1" s="1"/>
  <c r="D931" i="1"/>
  <c r="B931" i="1" s="1"/>
  <c r="F931" i="1" s="1"/>
  <c r="D932" i="1"/>
  <c r="B932" i="1" s="1"/>
  <c r="D933" i="1"/>
  <c r="B933" i="1" s="1"/>
  <c r="D934" i="1"/>
  <c r="B934" i="1" s="1"/>
  <c r="F934" i="1" s="1"/>
  <c r="D935" i="1"/>
  <c r="B935" i="1" s="1"/>
  <c r="F935" i="1" s="1"/>
  <c r="D936" i="1"/>
  <c r="B936" i="1" s="1"/>
  <c r="F936" i="1" s="1"/>
  <c r="D937" i="1"/>
  <c r="B937" i="1" s="1"/>
  <c r="D938" i="1"/>
  <c r="B938" i="1" s="1"/>
  <c r="F938" i="1" s="1"/>
  <c r="D939" i="1"/>
  <c r="B939" i="1" s="1"/>
  <c r="F939" i="1" s="1"/>
  <c r="D940" i="1"/>
  <c r="B940" i="1" s="1"/>
  <c r="F940" i="1" s="1"/>
  <c r="D941" i="1"/>
  <c r="B941" i="1" s="1"/>
  <c r="F941" i="1" s="1"/>
  <c r="D942" i="1"/>
  <c r="B942" i="1" s="1"/>
  <c r="D943" i="1"/>
  <c r="B943" i="1" s="1"/>
  <c r="D944" i="1"/>
  <c r="B944" i="1" s="1"/>
  <c r="F944" i="1" s="1"/>
  <c r="D945" i="1"/>
  <c r="B945" i="1" s="1"/>
  <c r="F945" i="1" s="1"/>
  <c r="D946" i="1"/>
  <c r="B946" i="1" s="1"/>
  <c r="F946" i="1" s="1"/>
  <c r="D947" i="1"/>
  <c r="B947" i="1" s="1"/>
  <c r="D948" i="1"/>
  <c r="B948" i="1" s="1"/>
  <c r="F948" i="1" s="1"/>
  <c r="D949" i="1"/>
  <c r="B949" i="1" s="1"/>
  <c r="F949" i="1" s="1"/>
  <c r="D950" i="1"/>
  <c r="B950" i="1" s="1"/>
  <c r="F950" i="1" s="1"/>
  <c r="D951" i="1"/>
  <c r="B951" i="1" s="1"/>
  <c r="F951" i="1" s="1"/>
  <c r="D952" i="1"/>
  <c r="B952" i="1" s="1"/>
  <c r="D953" i="1"/>
  <c r="B953" i="1" s="1"/>
  <c r="D954" i="1"/>
  <c r="B954" i="1" s="1"/>
  <c r="F954" i="1" s="1"/>
  <c r="D955" i="1"/>
  <c r="B955" i="1" s="1"/>
  <c r="F955" i="1" s="1"/>
  <c r="D956" i="1"/>
  <c r="B956" i="1" s="1"/>
  <c r="F956" i="1" s="1"/>
  <c r="D957" i="1"/>
  <c r="B957" i="1" s="1"/>
  <c r="D958" i="1"/>
  <c r="B958" i="1" s="1"/>
  <c r="F958" i="1" s="1"/>
  <c r="D959" i="1"/>
  <c r="B959" i="1" s="1"/>
  <c r="F959" i="1" s="1"/>
  <c r="D960" i="1"/>
  <c r="B960" i="1" s="1"/>
  <c r="F960" i="1" s="1"/>
  <c r="D961" i="1"/>
  <c r="B961" i="1" s="1"/>
  <c r="F961" i="1" s="1"/>
  <c r="D962" i="1"/>
  <c r="B962" i="1" s="1"/>
  <c r="D963" i="1"/>
  <c r="B963" i="1" s="1"/>
  <c r="D964" i="1"/>
  <c r="B964" i="1" s="1"/>
  <c r="F964" i="1" s="1"/>
  <c r="D965" i="1"/>
  <c r="B965" i="1" s="1"/>
  <c r="F965" i="1" s="1"/>
  <c r="D966" i="1"/>
  <c r="B966" i="1" s="1"/>
  <c r="F966" i="1" s="1"/>
  <c r="D967" i="1"/>
  <c r="B967" i="1" s="1"/>
  <c r="D968" i="1"/>
  <c r="B968" i="1" s="1"/>
  <c r="F968" i="1" s="1"/>
  <c r="D969" i="1"/>
  <c r="B969" i="1" s="1"/>
  <c r="F969" i="1" s="1"/>
  <c r="D970" i="1"/>
  <c r="B970" i="1" s="1"/>
  <c r="F970" i="1" s="1"/>
  <c r="D971" i="1"/>
  <c r="B971" i="1" s="1"/>
  <c r="F971" i="1" s="1"/>
  <c r="D972" i="1"/>
  <c r="B972" i="1" s="1"/>
  <c r="D973" i="1"/>
  <c r="B973" i="1" s="1"/>
  <c r="D974" i="1"/>
  <c r="B974" i="1" s="1"/>
  <c r="F974" i="1" s="1"/>
  <c r="D975" i="1"/>
  <c r="B975" i="1" s="1"/>
  <c r="F975" i="1" s="1"/>
  <c r="D976" i="1"/>
  <c r="B976" i="1" s="1"/>
  <c r="F976" i="1" s="1"/>
  <c r="D977" i="1"/>
  <c r="B977" i="1" s="1"/>
  <c r="D978" i="1"/>
  <c r="B978" i="1" s="1"/>
  <c r="F978" i="1" s="1"/>
  <c r="D979" i="1"/>
  <c r="B979" i="1" s="1"/>
  <c r="F979" i="1" s="1"/>
  <c r="D980" i="1"/>
  <c r="B980" i="1" s="1"/>
  <c r="F980" i="1" s="1"/>
  <c r="D981" i="1"/>
  <c r="B981" i="1" s="1"/>
  <c r="F981" i="1" s="1"/>
  <c r="D982" i="1"/>
  <c r="B982" i="1" s="1"/>
  <c r="D983" i="1"/>
  <c r="B983" i="1" s="1"/>
  <c r="D984" i="1"/>
  <c r="B984" i="1" s="1"/>
  <c r="F984" i="1" s="1"/>
  <c r="D985" i="1"/>
  <c r="B985" i="1" s="1"/>
  <c r="F985" i="1" s="1"/>
  <c r="D986" i="1"/>
  <c r="B986" i="1" s="1"/>
  <c r="F986" i="1" s="1"/>
  <c r="D987" i="1"/>
  <c r="B987" i="1" s="1"/>
  <c r="D988" i="1"/>
  <c r="B988" i="1" s="1"/>
  <c r="F988" i="1" s="1"/>
  <c r="D989" i="1"/>
  <c r="B989" i="1" s="1"/>
  <c r="F989" i="1" s="1"/>
  <c r="D990" i="1"/>
  <c r="B990" i="1" s="1"/>
  <c r="F990" i="1" s="1"/>
  <c r="D991" i="1"/>
  <c r="B991" i="1" s="1"/>
  <c r="F991" i="1" s="1"/>
  <c r="D992" i="1"/>
  <c r="B992" i="1" s="1"/>
  <c r="D993" i="1"/>
  <c r="B993" i="1" s="1"/>
  <c r="D994" i="1"/>
  <c r="B994" i="1" s="1"/>
  <c r="F994" i="1" s="1"/>
  <c r="D995" i="1"/>
  <c r="B995" i="1" s="1"/>
  <c r="F995" i="1" s="1"/>
  <c r="D996" i="1"/>
  <c r="B996" i="1" s="1"/>
  <c r="F996" i="1" s="1"/>
  <c r="D997" i="1"/>
  <c r="B997" i="1" s="1"/>
  <c r="D998" i="1"/>
  <c r="B998" i="1" s="1"/>
  <c r="F998" i="1" s="1"/>
  <c r="D999" i="1"/>
  <c r="B999" i="1" s="1"/>
  <c r="F999" i="1" s="1"/>
  <c r="D1000" i="1"/>
  <c r="B1000" i="1" s="1"/>
  <c r="F1000" i="1" s="1"/>
  <c r="D1001" i="1"/>
  <c r="B1001" i="1" s="1"/>
  <c r="F1001" i="1" s="1"/>
  <c r="D1002" i="1"/>
  <c r="B1002" i="1" s="1"/>
  <c r="D1003" i="1"/>
  <c r="B1003" i="1" s="1"/>
  <c r="D1004" i="1"/>
  <c r="B1004" i="1" s="1"/>
  <c r="F1004" i="1" s="1"/>
  <c r="D1005" i="1"/>
  <c r="B1005" i="1" s="1"/>
  <c r="F1005" i="1" s="1"/>
  <c r="D1006" i="1"/>
  <c r="B1006" i="1" s="1"/>
  <c r="F1006" i="1" s="1"/>
  <c r="D1007" i="1"/>
  <c r="B1007" i="1" s="1"/>
  <c r="D1008" i="1"/>
  <c r="B1008" i="1" s="1"/>
  <c r="F1008" i="1" s="1"/>
  <c r="D1009" i="1"/>
  <c r="B1009" i="1" s="1"/>
  <c r="F1009" i="1" s="1"/>
  <c r="D1010" i="1"/>
  <c r="B1010" i="1" s="1"/>
  <c r="F1010" i="1" s="1"/>
  <c r="D1011" i="1"/>
  <c r="B1011" i="1" s="1"/>
  <c r="F1011" i="1" s="1"/>
  <c r="D1012" i="1"/>
  <c r="B1012" i="1" s="1"/>
  <c r="D1013" i="1"/>
  <c r="B1013" i="1" s="1"/>
  <c r="D1014" i="1"/>
  <c r="B1014" i="1" s="1"/>
  <c r="F1014" i="1" s="1"/>
  <c r="D1015" i="1"/>
  <c r="B1015" i="1" s="1"/>
  <c r="F1015" i="1" s="1"/>
  <c r="D1016" i="1"/>
  <c r="B1016" i="1" s="1"/>
  <c r="F1016" i="1" s="1"/>
  <c r="D1017" i="1"/>
  <c r="B1017" i="1" s="1"/>
  <c r="D1018" i="1"/>
  <c r="B1018" i="1" s="1"/>
  <c r="F1018" i="1" s="1"/>
  <c r="D1019" i="1"/>
  <c r="B1019" i="1" s="1"/>
  <c r="F1019" i="1" s="1"/>
  <c r="D1020" i="1"/>
  <c r="B1020" i="1" s="1"/>
  <c r="F1020" i="1" s="1"/>
  <c r="D1021" i="1"/>
  <c r="B1021" i="1" s="1"/>
  <c r="F1021" i="1" s="1"/>
  <c r="D1022" i="1"/>
  <c r="B1022" i="1" s="1"/>
  <c r="D1023" i="1"/>
  <c r="B1023" i="1" s="1"/>
  <c r="D1024" i="1"/>
  <c r="B1024" i="1" s="1"/>
  <c r="F1024" i="1" s="1"/>
  <c r="D1025" i="1"/>
  <c r="B1025" i="1" s="1"/>
  <c r="F1025" i="1" s="1"/>
  <c r="D1026" i="1"/>
  <c r="B1026" i="1" s="1"/>
  <c r="F1026" i="1" s="1"/>
  <c r="D1027" i="1"/>
  <c r="B1027" i="1" s="1"/>
  <c r="D1028" i="1"/>
  <c r="B1028" i="1" s="1"/>
  <c r="F1028" i="1" s="1"/>
  <c r="D1029" i="1"/>
  <c r="B1029" i="1" s="1"/>
  <c r="F1029" i="1" s="1"/>
  <c r="D1030" i="1"/>
  <c r="B1030" i="1" s="1"/>
  <c r="F1030" i="1" s="1"/>
  <c r="D1031" i="1"/>
  <c r="B1031" i="1" s="1"/>
  <c r="F1031" i="1" s="1"/>
  <c r="D1032" i="1"/>
  <c r="B1032" i="1" s="1"/>
  <c r="D1033" i="1"/>
  <c r="B1033" i="1" s="1"/>
  <c r="D1034" i="1"/>
  <c r="B1034" i="1" s="1"/>
  <c r="F1034" i="1" s="1"/>
  <c r="D1035" i="1"/>
  <c r="B1035" i="1" s="1"/>
  <c r="F1035" i="1" s="1"/>
  <c r="D1036" i="1"/>
  <c r="B1036" i="1" s="1"/>
  <c r="F1036" i="1" s="1"/>
  <c r="D1037" i="1"/>
  <c r="B1037" i="1" s="1"/>
  <c r="D1038" i="1"/>
  <c r="B1038" i="1" s="1"/>
  <c r="F1038" i="1" s="1"/>
  <c r="D1039" i="1"/>
  <c r="B1039" i="1" s="1"/>
  <c r="F1039" i="1" s="1"/>
  <c r="D1040" i="1"/>
  <c r="B1040" i="1" s="1"/>
  <c r="F1040" i="1" s="1"/>
  <c r="D1041" i="1"/>
  <c r="B1041" i="1" s="1"/>
  <c r="F1041" i="1" s="1"/>
  <c r="D1042" i="1"/>
  <c r="B1042" i="1" s="1"/>
  <c r="D1043" i="1"/>
  <c r="B1043" i="1" s="1"/>
  <c r="D1044" i="1"/>
  <c r="B1044" i="1" s="1"/>
  <c r="F1044" i="1" s="1"/>
  <c r="D1045" i="1"/>
  <c r="B1045" i="1" s="1"/>
  <c r="F1045" i="1" s="1"/>
  <c r="D1046" i="1"/>
  <c r="B1046" i="1" s="1"/>
  <c r="F1046" i="1" s="1"/>
  <c r="D1047" i="1"/>
  <c r="B1047" i="1" s="1"/>
  <c r="D1048" i="1"/>
  <c r="B1048" i="1" s="1"/>
  <c r="F1048" i="1" s="1"/>
  <c r="D1049" i="1"/>
  <c r="B1049" i="1" s="1"/>
  <c r="F1049" i="1" s="1"/>
  <c r="D1050" i="1"/>
  <c r="B1050" i="1" s="1"/>
  <c r="F1050" i="1" s="1"/>
  <c r="D1051" i="1"/>
  <c r="B1051" i="1" s="1"/>
  <c r="F1051" i="1" s="1"/>
  <c r="D1052" i="1"/>
  <c r="B1052" i="1" s="1"/>
  <c r="D1053" i="1"/>
  <c r="B1053" i="1" s="1"/>
  <c r="D1054" i="1"/>
  <c r="B1054" i="1" s="1"/>
  <c r="F1054" i="1" s="1"/>
  <c r="D1055" i="1"/>
  <c r="B1055" i="1" s="1"/>
  <c r="F1055" i="1" s="1"/>
  <c r="D1056" i="1"/>
  <c r="B1056" i="1" s="1"/>
  <c r="F1056" i="1" s="1"/>
  <c r="D1057" i="1"/>
  <c r="B1057" i="1" s="1"/>
  <c r="D1058" i="1"/>
  <c r="B1058" i="1" s="1"/>
  <c r="F1058" i="1" s="1"/>
  <c r="D1059" i="1"/>
  <c r="B1059" i="1" s="1"/>
  <c r="F1059" i="1" s="1"/>
  <c r="D1060" i="1"/>
  <c r="B1060" i="1" s="1"/>
  <c r="F1060" i="1" s="1"/>
  <c r="D1061" i="1"/>
  <c r="B1061" i="1" s="1"/>
  <c r="F1061" i="1" s="1"/>
  <c r="D1062" i="1"/>
  <c r="B1062" i="1" s="1"/>
  <c r="D1063" i="1"/>
  <c r="B1063" i="1" s="1"/>
  <c r="D1064" i="1"/>
  <c r="B1064" i="1" s="1"/>
  <c r="F1064" i="1" s="1"/>
  <c r="D1065" i="1"/>
  <c r="B1065" i="1" s="1"/>
  <c r="F1065" i="1" s="1"/>
  <c r="D1066" i="1"/>
  <c r="B1066" i="1" s="1"/>
  <c r="F1066" i="1" s="1"/>
  <c r="D1067" i="1"/>
  <c r="B1067" i="1" s="1"/>
  <c r="D1068" i="1"/>
  <c r="B1068" i="1" s="1"/>
  <c r="F1068" i="1" s="1"/>
  <c r="D1069" i="1"/>
  <c r="B1069" i="1" s="1"/>
  <c r="F1069" i="1" s="1"/>
  <c r="D1070" i="1"/>
  <c r="B1070" i="1" s="1"/>
  <c r="F1070" i="1" s="1"/>
  <c r="D1071" i="1"/>
  <c r="B1071" i="1" s="1"/>
  <c r="F1071" i="1" s="1"/>
  <c r="D1072" i="1"/>
  <c r="B1072" i="1" s="1"/>
  <c r="D1073" i="1"/>
  <c r="B1073" i="1" s="1"/>
  <c r="D1074" i="1"/>
  <c r="B1074" i="1" s="1"/>
  <c r="F1074" i="1" s="1"/>
  <c r="D1075" i="1"/>
  <c r="B1075" i="1" s="1"/>
  <c r="F1075" i="1" s="1"/>
  <c r="D1076" i="1"/>
  <c r="B1076" i="1" s="1"/>
  <c r="F1076" i="1" s="1"/>
  <c r="D1077" i="1"/>
  <c r="B1077" i="1" s="1"/>
  <c r="D1078" i="1"/>
  <c r="B1078" i="1" s="1"/>
  <c r="F1078" i="1" s="1"/>
  <c r="D1079" i="1"/>
  <c r="B1079" i="1" s="1"/>
  <c r="F1079" i="1" s="1"/>
  <c r="D1080" i="1"/>
  <c r="B1080" i="1" s="1"/>
  <c r="F1080" i="1" s="1"/>
  <c r="D1081" i="1"/>
  <c r="B1081" i="1" s="1"/>
  <c r="F1081" i="1" s="1"/>
  <c r="D1082" i="1"/>
  <c r="B1082" i="1" s="1"/>
  <c r="D1083" i="1"/>
  <c r="B1083" i="1" s="1"/>
  <c r="D1084" i="1"/>
  <c r="B1084" i="1" s="1"/>
  <c r="F1084" i="1" s="1"/>
  <c r="D1085" i="1"/>
  <c r="B1085" i="1" s="1"/>
  <c r="F1085" i="1" s="1"/>
  <c r="D1086" i="1"/>
  <c r="B1086" i="1" s="1"/>
  <c r="F1086" i="1" s="1"/>
  <c r="D1087" i="1"/>
  <c r="B1087" i="1" s="1"/>
  <c r="D1088" i="1"/>
  <c r="B1088" i="1" s="1"/>
  <c r="F1088" i="1" s="1"/>
  <c r="D1089" i="1"/>
  <c r="B1089" i="1" s="1"/>
  <c r="F1089" i="1" s="1"/>
  <c r="D1090" i="1"/>
  <c r="B1090" i="1" s="1"/>
  <c r="F1090" i="1" s="1"/>
  <c r="D1091" i="1"/>
  <c r="B1091" i="1" s="1"/>
  <c r="F1091" i="1" s="1"/>
  <c r="D1092" i="1"/>
  <c r="B1092" i="1" s="1"/>
  <c r="D1093" i="1"/>
  <c r="B1093" i="1" s="1"/>
  <c r="D1094" i="1"/>
  <c r="B1094" i="1" s="1"/>
  <c r="F1094" i="1" s="1"/>
  <c r="D1095" i="1"/>
  <c r="B1095" i="1" s="1"/>
  <c r="F1095" i="1" s="1"/>
  <c r="D1096" i="1"/>
  <c r="B1096" i="1" s="1"/>
  <c r="F1096" i="1" s="1"/>
  <c r="D1097" i="1"/>
  <c r="B1097" i="1" s="1"/>
  <c r="D1098" i="1"/>
  <c r="B1098" i="1" s="1"/>
  <c r="F1098" i="1" s="1"/>
  <c r="D1099" i="1"/>
  <c r="B1099" i="1" s="1"/>
  <c r="F1099" i="1" s="1"/>
  <c r="D1100" i="1"/>
  <c r="B1100" i="1" s="1"/>
  <c r="F1100" i="1" s="1"/>
  <c r="D1101" i="1"/>
  <c r="B1101" i="1" s="1"/>
  <c r="F1101" i="1" s="1"/>
  <c r="D1102" i="1"/>
  <c r="B1102" i="1" s="1"/>
  <c r="D1103" i="1"/>
  <c r="B1103" i="1" s="1"/>
  <c r="D1104" i="1"/>
  <c r="B1104" i="1" s="1"/>
  <c r="F1104" i="1" s="1"/>
  <c r="D1105" i="1"/>
  <c r="B1105" i="1" s="1"/>
  <c r="F1105" i="1" s="1"/>
  <c r="D1106" i="1"/>
  <c r="B1106" i="1" s="1"/>
  <c r="F1106" i="1" s="1"/>
  <c r="D1107" i="1"/>
  <c r="B1107" i="1" s="1"/>
  <c r="D1108" i="1"/>
  <c r="B1108" i="1" s="1"/>
  <c r="F1108" i="1" s="1"/>
  <c r="D1109" i="1"/>
  <c r="B1109" i="1" s="1"/>
  <c r="F1109" i="1" s="1"/>
  <c r="D1110" i="1"/>
  <c r="B1110" i="1" s="1"/>
  <c r="F1110" i="1" s="1"/>
  <c r="D1111" i="1"/>
  <c r="B1111" i="1" s="1"/>
  <c r="F1111" i="1" s="1"/>
  <c r="D1112" i="1"/>
  <c r="B1112" i="1" s="1"/>
  <c r="D1113" i="1"/>
  <c r="B1113" i="1" s="1"/>
  <c r="D1114" i="1"/>
  <c r="B1114" i="1" s="1"/>
  <c r="F1114" i="1" s="1"/>
  <c r="D1115" i="1"/>
  <c r="B1115" i="1" s="1"/>
  <c r="F1115" i="1" s="1"/>
  <c r="D1116" i="1"/>
  <c r="B1116" i="1" s="1"/>
  <c r="F1116" i="1" s="1"/>
  <c r="D1117" i="1"/>
  <c r="B1117" i="1" s="1"/>
  <c r="D1118" i="1"/>
  <c r="B1118" i="1" s="1"/>
  <c r="F1118" i="1" s="1"/>
  <c r="D1119" i="1"/>
  <c r="B1119" i="1" s="1"/>
  <c r="F1119" i="1" s="1"/>
  <c r="D1120" i="1"/>
  <c r="B1120" i="1" s="1"/>
  <c r="F1120" i="1" s="1"/>
  <c r="D1121" i="1"/>
  <c r="B1121" i="1" s="1"/>
  <c r="F1121" i="1" s="1"/>
  <c r="D1122" i="1"/>
  <c r="B1122" i="1" s="1"/>
  <c r="D1123" i="1"/>
  <c r="B1123" i="1" s="1"/>
  <c r="D1124" i="1"/>
  <c r="B1124" i="1" s="1"/>
  <c r="F1124" i="1" s="1"/>
  <c r="D1125" i="1"/>
  <c r="B1125" i="1" s="1"/>
  <c r="F1125" i="1" s="1"/>
  <c r="D1126" i="1"/>
  <c r="B1126" i="1" s="1"/>
  <c r="F1126" i="1" s="1"/>
  <c r="D1127" i="1"/>
  <c r="B1127" i="1" s="1"/>
  <c r="D1128" i="1"/>
  <c r="B1128" i="1" s="1"/>
  <c r="F1128" i="1" s="1"/>
  <c r="D1129" i="1"/>
  <c r="B1129" i="1" s="1"/>
  <c r="F1129" i="1" s="1"/>
  <c r="D1130" i="1"/>
  <c r="B1130" i="1" s="1"/>
  <c r="F1130" i="1" s="1"/>
  <c r="D1131" i="1"/>
  <c r="B1131" i="1" s="1"/>
  <c r="F1131" i="1" s="1"/>
  <c r="D1132" i="1"/>
  <c r="B1132" i="1" s="1"/>
  <c r="D1133" i="1"/>
  <c r="B1133" i="1" s="1"/>
  <c r="D1134" i="1"/>
  <c r="B1134" i="1" s="1"/>
  <c r="F1134" i="1" s="1"/>
  <c r="D1135" i="1"/>
  <c r="B1135" i="1" s="1"/>
  <c r="F1135" i="1" s="1"/>
  <c r="D1136" i="1"/>
  <c r="B1136" i="1" s="1"/>
  <c r="F1136" i="1" s="1"/>
  <c r="D1137" i="1"/>
  <c r="B1137" i="1" s="1"/>
  <c r="D1138" i="1"/>
  <c r="B1138" i="1" s="1"/>
  <c r="F1138" i="1" s="1"/>
  <c r="D1139" i="1"/>
  <c r="B1139" i="1" s="1"/>
  <c r="F1139" i="1" s="1"/>
  <c r="D1140" i="1"/>
  <c r="B1140" i="1" s="1"/>
  <c r="F1140" i="1" s="1"/>
  <c r="D1141" i="1"/>
  <c r="B1141" i="1" s="1"/>
  <c r="F1141" i="1" s="1"/>
  <c r="D1142" i="1"/>
  <c r="B1142" i="1" s="1"/>
  <c r="D1143" i="1"/>
  <c r="B1143" i="1" s="1"/>
  <c r="D1144" i="1"/>
  <c r="B1144" i="1" s="1"/>
  <c r="F1144" i="1" s="1"/>
  <c r="D1145" i="1"/>
  <c r="B1145" i="1" s="1"/>
  <c r="F1145" i="1" s="1"/>
  <c r="D1146" i="1"/>
  <c r="B1146" i="1" s="1"/>
  <c r="F1146" i="1" s="1"/>
  <c r="D1147" i="1"/>
  <c r="B1147" i="1" s="1"/>
  <c r="D1148" i="1"/>
  <c r="B1148" i="1" s="1"/>
  <c r="F1148" i="1" s="1"/>
  <c r="D1149" i="1"/>
  <c r="B1149" i="1" s="1"/>
  <c r="F1149" i="1" s="1"/>
  <c r="D1150" i="1"/>
  <c r="B1150" i="1" s="1"/>
  <c r="F1150" i="1" s="1"/>
  <c r="D1151" i="1"/>
  <c r="B1151" i="1" s="1"/>
  <c r="F1151" i="1" s="1"/>
  <c r="D1152" i="1"/>
  <c r="B1152" i="1" s="1"/>
  <c r="D1153" i="1"/>
  <c r="B1153" i="1" s="1"/>
  <c r="D1154" i="1"/>
  <c r="B1154" i="1" s="1"/>
  <c r="F1154" i="1" s="1"/>
  <c r="D1155" i="1"/>
  <c r="B1155" i="1" s="1"/>
  <c r="F1155" i="1" s="1"/>
  <c r="D1156" i="1"/>
  <c r="B1156" i="1" s="1"/>
  <c r="F1156" i="1" s="1"/>
  <c r="D1157" i="1"/>
  <c r="B1157" i="1" s="1"/>
  <c r="D1158" i="1"/>
  <c r="B1158" i="1" s="1"/>
  <c r="F1158" i="1" s="1"/>
  <c r="D1159" i="1"/>
  <c r="B1159" i="1" s="1"/>
  <c r="F1159" i="1" s="1"/>
  <c r="D1160" i="1"/>
  <c r="B1160" i="1" s="1"/>
  <c r="F1160" i="1" s="1"/>
  <c r="D1161" i="1"/>
  <c r="B1161" i="1" s="1"/>
  <c r="F1161" i="1" s="1"/>
  <c r="D1162" i="1"/>
  <c r="B1162" i="1" s="1"/>
  <c r="D1163" i="1"/>
  <c r="B1163" i="1" s="1"/>
  <c r="D1164" i="1"/>
  <c r="B1164" i="1" s="1"/>
  <c r="F1164" i="1" s="1"/>
  <c r="D1165" i="1"/>
  <c r="B1165" i="1" s="1"/>
  <c r="F1165" i="1" s="1"/>
  <c r="D1166" i="1"/>
  <c r="B1166" i="1" s="1"/>
  <c r="F1166" i="1" s="1"/>
  <c r="D1167" i="1"/>
  <c r="B1167" i="1" s="1"/>
  <c r="D1168" i="1"/>
  <c r="B1168" i="1" s="1"/>
  <c r="F1168" i="1" s="1"/>
  <c r="D1169" i="1"/>
  <c r="B1169" i="1" s="1"/>
  <c r="F1169" i="1" s="1"/>
  <c r="D1170" i="1"/>
  <c r="B1170" i="1" s="1"/>
  <c r="F1170" i="1" s="1"/>
  <c r="D1171" i="1"/>
  <c r="B1171" i="1" s="1"/>
  <c r="F1171" i="1" s="1"/>
  <c r="D1172" i="1"/>
  <c r="B1172" i="1" s="1"/>
  <c r="D1173" i="1"/>
  <c r="B1173" i="1" s="1"/>
  <c r="D1174" i="1"/>
  <c r="B1174" i="1" s="1"/>
  <c r="F1174" i="1" s="1"/>
  <c r="D1175" i="1"/>
  <c r="B1175" i="1" s="1"/>
  <c r="F1175" i="1" s="1"/>
  <c r="D1176" i="1"/>
  <c r="B1176" i="1" s="1"/>
  <c r="F1176" i="1" s="1"/>
  <c r="D1177" i="1"/>
  <c r="B1177" i="1" s="1"/>
  <c r="D1178" i="1"/>
  <c r="B1178" i="1" s="1"/>
  <c r="F1178" i="1" s="1"/>
  <c r="D1179" i="1"/>
  <c r="B1179" i="1" s="1"/>
  <c r="F1179" i="1" s="1"/>
  <c r="D1180" i="1"/>
  <c r="B1180" i="1" s="1"/>
  <c r="F1180" i="1" s="1"/>
  <c r="D1181" i="1"/>
  <c r="B1181" i="1" s="1"/>
  <c r="F1181" i="1" s="1"/>
  <c r="D1182" i="1"/>
  <c r="B1182" i="1" s="1"/>
  <c r="D1183" i="1"/>
  <c r="B1183" i="1" s="1"/>
  <c r="D1184" i="1"/>
  <c r="B1184" i="1" s="1"/>
  <c r="F1184" i="1" s="1"/>
  <c r="D1185" i="1"/>
  <c r="B1185" i="1" s="1"/>
  <c r="F1185" i="1" s="1"/>
  <c r="D1186" i="1"/>
  <c r="B1186" i="1" s="1"/>
  <c r="F1186" i="1" s="1"/>
  <c r="D1187" i="1"/>
  <c r="B1187" i="1" s="1"/>
  <c r="D1188" i="1"/>
  <c r="B1188" i="1" s="1"/>
  <c r="F1188" i="1" s="1"/>
  <c r="D1189" i="1"/>
  <c r="B1189" i="1" s="1"/>
  <c r="F1189" i="1" s="1"/>
  <c r="D1190" i="1"/>
  <c r="B1190" i="1" s="1"/>
  <c r="F1190" i="1" s="1"/>
  <c r="D1191" i="1"/>
  <c r="B1191" i="1" s="1"/>
  <c r="F1191" i="1" s="1"/>
  <c r="D1192" i="1"/>
  <c r="B1192" i="1" s="1"/>
  <c r="D1193" i="1"/>
  <c r="B1193" i="1" s="1"/>
  <c r="D1194" i="1"/>
  <c r="B1194" i="1" s="1"/>
  <c r="F1194" i="1" s="1"/>
  <c r="D1195" i="1"/>
  <c r="B1195" i="1" s="1"/>
  <c r="F1195" i="1" s="1"/>
  <c r="D1196" i="1"/>
  <c r="B1196" i="1" s="1"/>
  <c r="F1196" i="1" s="1"/>
  <c r="D1197" i="1"/>
  <c r="B1197" i="1" s="1"/>
  <c r="D1198" i="1"/>
  <c r="B1198" i="1" s="1"/>
  <c r="F1198" i="1" s="1"/>
  <c r="D1199" i="1"/>
  <c r="B1199" i="1" s="1"/>
  <c r="F1199" i="1" s="1"/>
  <c r="D1200" i="1"/>
  <c r="B1200" i="1" s="1"/>
  <c r="F1200" i="1" s="1"/>
  <c r="D1201" i="1"/>
  <c r="B1201" i="1" s="1"/>
  <c r="F1201" i="1" s="1"/>
  <c r="D1202" i="1"/>
  <c r="B1202" i="1" s="1"/>
  <c r="D1203" i="1"/>
  <c r="B1203" i="1" s="1"/>
  <c r="D1204" i="1"/>
  <c r="B1204" i="1" s="1"/>
  <c r="F1204" i="1" s="1"/>
  <c r="D1205" i="1"/>
  <c r="B1205" i="1" s="1"/>
  <c r="F1205" i="1" s="1"/>
  <c r="D1206" i="1"/>
  <c r="B1206" i="1" s="1"/>
  <c r="F1206" i="1" s="1"/>
  <c r="D1207" i="1"/>
  <c r="B1207" i="1" s="1"/>
  <c r="D1208" i="1"/>
  <c r="B1208" i="1" s="1"/>
  <c r="F1208" i="1" s="1"/>
  <c r="D1209" i="1"/>
  <c r="B1209" i="1" s="1"/>
  <c r="F1209" i="1" s="1"/>
  <c r="D1210" i="1"/>
  <c r="B1210" i="1" s="1"/>
  <c r="F1210" i="1" s="1"/>
  <c r="D1211" i="1"/>
  <c r="B1211" i="1" s="1"/>
  <c r="F1211" i="1" s="1"/>
  <c r="D1212" i="1"/>
  <c r="B1212" i="1" s="1"/>
  <c r="D1213" i="1"/>
  <c r="B1213" i="1" s="1"/>
  <c r="D1214" i="1"/>
  <c r="B1214" i="1" s="1"/>
  <c r="F1214" i="1" s="1"/>
  <c r="D1215" i="1"/>
  <c r="B1215" i="1" s="1"/>
  <c r="F1215" i="1" s="1"/>
  <c r="D1216" i="1"/>
  <c r="B1216" i="1" s="1"/>
  <c r="F1216" i="1" s="1"/>
  <c r="D1217" i="1"/>
  <c r="B1217" i="1" s="1"/>
  <c r="D1218" i="1"/>
  <c r="B1218" i="1" s="1"/>
  <c r="F1218" i="1" s="1"/>
  <c r="D1219" i="1"/>
  <c r="B1219" i="1" s="1"/>
  <c r="F1219" i="1" s="1"/>
  <c r="D1220" i="1"/>
  <c r="B1220" i="1" s="1"/>
  <c r="F1220" i="1" s="1"/>
  <c r="D1221" i="1"/>
  <c r="B1221" i="1" s="1"/>
  <c r="F1221" i="1" s="1"/>
  <c r="D1222" i="1"/>
  <c r="B1222" i="1" s="1"/>
  <c r="D1223" i="1"/>
  <c r="B1223" i="1" s="1"/>
  <c r="D1224" i="1"/>
  <c r="B1224" i="1" s="1"/>
  <c r="F1224" i="1" s="1"/>
  <c r="D1225" i="1"/>
  <c r="B1225" i="1" s="1"/>
  <c r="F1225" i="1" s="1"/>
  <c r="D1226" i="1"/>
  <c r="B1226" i="1" s="1"/>
  <c r="F1226" i="1" s="1"/>
  <c r="D1227" i="1"/>
  <c r="B1227" i="1" s="1"/>
  <c r="D1228" i="1"/>
  <c r="B1228" i="1" s="1"/>
  <c r="F1228" i="1" s="1"/>
  <c r="D1229" i="1"/>
  <c r="B1229" i="1" s="1"/>
  <c r="F1229" i="1" s="1"/>
  <c r="D1230" i="1"/>
  <c r="B1230" i="1" s="1"/>
  <c r="F1230" i="1" s="1"/>
  <c r="D1231" i="1"/>
  <c r="B1231" i="1" s="1"/>
  <c r="F1231" i="1" s="1"/>
  <c r="D1232" i="1"/>
  <c r="B1232" i="1" s="1"/>
  <c r="D1233" i="1"/>
  <c r="B1233" i="1" s="1"/>
  <c r="D1234" i="1"/>
  <c r="B1234" i="1" s="1"/>
  <c r="F1234" i="1" s="1"/>
  <c r="D1235" i="1"/>
  <c r="B1235" i="1" s="1"/>
  <c r="F1235" i="1" s="1"/>
  <c r="D1236" i="1"/>
  <c r="B1236" i="1" s="1"/>
  <c r="F1236" i="1" s="1"/>
  <c r="D1237" i="1"/>
  <c r="B1237" i="1" s="1"/>
  <c r="D1238" i="1"/>
  <c r="B1238" i="1" s="1"/>
  <c r="F1238" i="1" s="1"/>
  <c r="D1239" i="1"/>
  <c r="B1239" i="1" s="1"/>
  <c r="F1239" i="1" s="1"/>
  <c r="D1240" i="1"/>
  <c r="B1240" i="1" s="1"/>
  <c r="F1240" i="1" s="1"/>
  <c r="D1241" i="1"/>
  <c r="B1241" i="1" s="1"/>
  <c r="F1241" i="1" s="1"/>
  <c r="D1242" i="1"/>
  <c r="B1242" i="1" s="1"/>
  <c r="D1243" i="1"/>
  <c r="B1243" i="1" s="1"/>
  <c r="D1244" i="1"/>
  <c r="B1244" i="1" s="1"/>
  <c r="F1244" i="1" s="1"/>
  <c r="D1245" i="1"/>
  <c r="B1245" i="1" s="1"/>
  <c r="F1245" i="1" s="1"/>
  <c r="D1246" i="1"/>
  <c r="B1246" i="1" s="1"/>
  <c r="F1246" i="1" s="1"/>
  <c r="D1247" i="1"/>
  <c r="B1247" i="1" s="1"/>
  <c r="D1248" i="1"/>
  <c r="B1248" i="1" s="1"/>
  <c r="F1248" i="1" s="1"/>
  <c r="D1249" i="1"/>
  <c r="B1249" i="1" s="1"/>
  <c r="F1249" i="1" s="1"/>
  <c r="D1250" i="1"/>
  <c r="B1250" i="1" s="1"/>
  <c r="F1250" i="1" s="1"/>
  <c r="D1251" i="1"/>
  <c r="B1251" i="1" s="1"/>
  <c r="F1251" i="1" s="1"/>
  <c r="D1252" i="1"/>
  <c r="B1252" i="1" s="1"/>
  <c r="D1253" i="1"/>
  <c r="B1253" i="1" s="1"/>
  <c r="D1254" i="1"/>
  <c r="B1254" i="1" s="1"/>
  <c r="F1254" i="1" s="1"/>
  <c r="D1255" i="1"/>
  <c r="B1255" i="1" s="1"/>
  <c r="F1255" i="1" s="1"/>
  <c r="D1256" i="1"/>
  <c r="B1256" i="1" s="1"/>
  <c r="F1256" i="1" s="1"/>
  <c r="D1257" i="1"/>
  <c r="B1257" i="1" s="1"/>
  <c r="D1258" i="1"/>
  <c r="B1258" i="1" s="1"/>
  <c r="F1258" i="1" s="1"/>
  <c r="D1259" i="1"/>
  <c r="B1259" i="1" s="1"/>
  <c r="F1259" i="1" s="1"/>
  <c r="D1260" i="1"/>
  <c r="B1260" i="1" s="1"/>
  <c r="F1260" i="1" s="1"/>
  <c r="D1261" i="1"/>
  <c r="B1261" i="1" s="1"/>
  <c r="F1261" i="1" s="1"/>
  <c r="D1262" i="1"/>
  <c r="B1262" i="1" s="1"/>
  <c r="D1263" i="1"/>
  <c r="B1263" i="1" s="1"/>
  <c r="D1264" i="1"/>
  <c r="B1264" i="1" s="1"/>
  <c r="F1264" i="1" s="1"/>
  <c r="D1265" i="1"/>
  <c r="B1265" i="1" s="1"/>
  <c r="F1265" i="1" s="1"/>
  <c r="D1266" i="1"/>
  <c r="B1266" i="1" s="1"/>
  <c r="F1266" i="1" s="1"/>
  <c r="D1267" i="1"/>
  <c r="B1267" i="1" s="1"/>
  <c r="D1268" i="1"/>
  <c r="B1268" i="1" s="1"/>
  <c r="F1268" i="1" s="1"/>
  <c r="D1269" i="1"/>
  <c r="B1269" i="1" s="1"/>
  <c r="F1269" i="1" s="1"/>
  <c r="D1270" i="1"/>
  <c r="B1270" i="1" s="1"/>
  <c r="F1270" i="1" s="1"/>
  <c r="D1271" i="1"/>
  <c r="B1271" i="1" s="1"/>
  <c r="F1271" i="1" s="1"/>
  <c r="D1272" i="1"/>
  <c r="B1272" i="1" s="1"/>
  <c r="D1273" i="1"/>
  <c r="B1273" i="1" s="1"/>
  <c r="D1274" i="1"/>
  <c r="B1274" i="1" s="1"/>
  <c r="F1274" i="1" s="1"/>
  <c r="D1275" i="1"/>
  <c r="B1275" i="1" s="1"/>
  <c r="F1275" i="1" s="1"/>
  <c r="D1276" i="1"/>
  <c r="B1276" i="1" s="1"/>
  <c r="F1276" i="1" s="1"/>
  <c r="D1277" i="1"/>
  <c r="B1277" i="1" s="1"/>
  <c r="D1278" i="1"/>
  <c r="B1278" i="1" s="1"/>
  <c r="F1278" i="1" s="1"/>
  <c r="D1279" i="1"/>
  <c r="B1279" i="1" s="1"/>
  <c r="F1279" i="1" s="1"/>
  <c r="D1280" i="1"/>
  <c r="B1280" i="1" s="1"/>
  <c r="F1280" i="1" s="1"/>
  <c r="D1281" i="1"/>
  <c r="B1281" i="1" s="1"/>
  <c r="F1281" i="1" s="1"/>
  <c r="D1282" i="1"/>
  <c r="B1282" i="1" s="1"/>
  <c r="D1283" i="1"/>
  <c r="B1283" i="1" s="1"/>
  <c r="D1284" i="1"/>
  <c r="B1284" i="1" s="1"/>
  <c r="F1284" i="1" s="1"/>
  <c r="D1285" i="1"/>
  <c r="B1285" i="1" s="1"/>
  <c r="F1285" i="1" s="1"/>
  <c r="D1286" i="1"/>
  <c r="B1286" i="1" s="1"/>
  <c r="F1286" i="1" s="1"/>
  <c r="D1287" i="1"/>
  <c r="B1287" i="1" s="1"/>
  <c r="D1288" i="1"/>
  <c r="B1288" i="1" s="1"/>
  <c r="F1288" i="1" s="1"/>
  <c r="D1289" i="1"/>
  <c r="B1289" i="1" s="1"/>
  <c r="F1289" i="1" s="1"/>
  <c r="D1290" i="1"/>
  <c r="B1290" i="1" s="1"/>
  <c r="F1290" i="1" s="1"/>
  <c r="D1291" i="1"/>
  <c r="B1291" i="1" s="1"/>
  <c r="F1291" i="1" s="1"/>
  <c r="D1292" i="1"/>
  <c r="B1292" i="1" s="1"/>
  <c r="D1293" i="1"/>
  <c r="B1293" i="1" s="1"/>
  <c r="D1294" i="1"/>
  <c r="B1294" i="1" s="1"/>
  <c r="F1294" i="1" s="1"/>
  <c r="D1295" i="1"/>
  <c r="B1295" i="1" s="1"/>
  <c r="F1295" i="1" s="1"/>
  <c r="D1296" i="1"/>
  <c r="B1296" i="1" s="1"/>
  <c r="F1296" i="1" s="1"/>
  <c r="D1297" i="1"/>
  <c r="B1297" i="1" s="1"/>
  <c r="D1298" i="1"/>
  <c r="B1298" i="1" s="1"/>
  <c r="F1298" i="1" s="1"/>
  <c r="D1299" i="1"/>
  <c r="B1299" i="1" s="1"/>
  <c r="F1299" i="1" s="1"/>
  <c r="D1300" i="1"/>
  <c r="B1300" i="1" s="1"/>
  <c r="F1300" i="1" s="1"/>
  <c r="D1301" i="1"/>
  <c r="B1301" i="1" s="1"/>
  <c r="F1301" i="1" s="1"/>
  <c r="D1302" i="1"/>
  <c r="B1302" i="1" s="1"/>
  <c r="D1303" i="1"/>
  <c r="B1303" i="1" s="1"/>
  <c r="D1304" i="1"/>
  <c r="B1304" i="1" s="1"/>
  <c r="F1304" i="1" s="1"/>
  <c r="D1305" i="1"/>
  <c r="B1305" i="1" s="1"/>
  <c r="F1305" i="1" s="1"/>
  <c r="D1306" i="1"/>
  <c r="B1306" i="1" s="1"/>
  <c r="F1306" i="1" s="1"/>
  <c r="D1307" i="1"/>
  <c r="B1307" i="1" s="1"/>
  <c r="D1308" i="1"/>
  <c r="B1308" i="1" s="1"/>
  <c r="F1308" i="1" s="1"/>
  <c r="D1309" i="1"/>
  <c r="B1309" i="1" s="1"/>
  <c r="F1309" i="1" s="1"/>
  <c r="D1310" i="1"/>
  <c r="B1310" i="1" s="1"/>
  <c r="F1310" i="1" s="1"/>
  <c r="D1311" i="1"/>
  <c r="B1311" i="1" s="1"/>
  <c r="F1311" i="1" s="1"/>
  <c r="D1312" i="1"/>
  <c r="B1312" i="1" s="1"/>
  <c r="D1313" i="1"/>
  <c r="B1313" i="1" s="1"/>
  <c r="D1314" i="1"/>
  <c r="B1314" i="1" s="1"/>
  <c r="F1314" i="1" s="1"/>
  <c r="D1315" i="1"/>
  <c r="B1315" i="1" s="1"/>
  <c r="F1315" i="1" s="1"/>
  <c r="D1316" i="1"/>
  <c r="B1316" i="1" s="1"/>
  <c r="F1316" i="1" s="1"/>
  <c r="D1317" i="1"/>
  <c r="B1317" i="1" s="1"/>
  <c r="D1318" i="1"/>
  <c r="B1318" i="1" s="1"/>
  <c r="F1318" i="1" s="1"/>
  <c r="D1319" i="1"/>
  <c r="B1319" i="1" s="1"/>
  <c r="F1319" i="1" s="1"/>
  <c r="D1320" i="1"/>
  <c r="B1320" i="1" s="1"/>
  <c r="F1320" i="1" s="1"/>
  <c r="D1321" i="1"/>
  <c r="B1321" i="1" s="1"/>
  <c r="F1321" i="1" s="1"/>
  <c r="D1322" i="1"/>
  <c r="B1322" i="1" s="1"/>
  <c r="D1323" i="1"/>
  <c r="B1323" i="1" s="1"/>
  <c r="D1324" i="1"/>
  <c r="B1324" i="1" s="1"/>
  <c r="F1324" i="1" s="1"/>
  <c r="D1325" i="1"/>
  <c r="B1325" i="1" s="1"/>
  <c r="F1325" i="1" s="1"/>
  <c r="D1326" i="1"/>
  <c r="B1326" i="1" s="1"/>
  <c r="F1326" i="1" s="1"/>
  <c r="D1327" i="1"/>
  <c r="B1327" i="1" s="1"/>
  <c r="D1328" i="1"/>
  <c r="B1328" i="1" s="1"/>
  <c r="F1328" i="1" s="1"/>
  <c r="D1329" i="1"/>
  <c r="B1329" i="1" s="1"/>
  <c r="F1329" i="1" s="1"/>
  <c r="D1330" i="1"/>
  <c r="B1330" i="1" s="1"/>
  <c r="F1330" i="1" s="1"/>
  <c r="D1331" i="1"/>
  <c r="B1331" i="1" s="1"/>
  <c r="F1331" i="1" s="1"/>
  <c r="D1332" i="1"/>
  <c r="B1332" i="1" s="1"/>
  <c r="D1333" i="1"/>
  <c r="B1333" i="1" s="1"/>
  <c r="D1334" i="1"/>
  <c r="B1334" i="1" s="1"/>
  <c r="F1334" i="1" s="1"/>
  <c r="D1335" i="1"/>
  <c r="B1335" i="1" s="1"/>
  <c r="F1335" i="1" s="1"/>
  <c r="D1336" i="1"/>
  <c r="B1336" i="1" s="1"/>
  <c r="F1336" i="1" s="1"/>
  <c r="D1337" i="1"/>
  <c r="B1337" i="1" s="1"/>
  <c r="D1338" i="1"/>
  <c r="B1338" i="1" s="1"/>
  <c r="F1338" i="1" s="1"/>
  <c r="D1339" i="1"/>
  <c r="B1339" i="1" s="1"/>
  <c r="F1339" i="1" s="1"/>
  <c r="D1340" i="1"/>
  <c r="B1340" i="1" s="1"/>
  <c r="F1340" i="1" s="1"/>
  <c r="D1341" i="1"/>
  <c r="B1341" i="1" s="1"/>
  <c r="F1341" i="1" s="1"/>
  <c r="D1342" i="1"/>
  <c r="B1342" i="1" s="1"/>
  <c r="D1343" i="1"/>
  <c r="B1343" i="1" s="1"/>
  <c r="D1344" i="1"/>
  <c r="B1344" i="1" s="1"/>
  <c r="F1344" i="1" s="1"/>
  <c r="D1345" i="1"/>
  <c r="B1345" i="1" s="1"/>
  <c r="F1345" i="1" s="1"/>
  <c r="D1346" i="1"/>
  <c r="B1346" i="1" s="1"/>
  <c r="F1346" i="1" s="1"/>
  <c r="D1347" i="1"/>
  <c r="B1347" i="1" s="1"/>
  <c r="D1348" i="1"/>
  <c r="B1348" i="1" s="1"/>
  <c r="F1348" i="1" s="1"/>
  <c r="D1349" i="1"/>
  <c r="B1349" i="1" s="1"/>
  <c r="F1349" i="1" s="1"/>
  <c r="D1350" i="1"/>
  <c r="B1350" i="1" s="1"/>
  <c r="F1350" i="1" s="1"/>
  <c r="D1351" i="1"/>
  <c r="B1351" i="1" s="1"/>
  <c r="F1351" i="1" s="1"/>
  <c r="D1352" i="1"/>
  <c r="B1352" i="1" s="1"/>
  <c r="D1353" i="1"/>
  <c r="B1353" i="1" s="1"/>
  <c r="D1354" i="1"/>
  <c r="B1354" i="1" s="1"/>
  <c r="F1354" i="1" s="1"/>
  <c r="D1355" i="1"/>
  <c r="B1355" i="1" s="1"/>
  <c r="F1355" i="1" s="1"/>
  <c r="D1356" i="1"/>
  <c r="B1356" i="1" s="1"/>
  <c r="F1356" i="1" s="1"/>
  <c r="D1357" i="1"/>
  <c r="B1357" i="1" s="1"/>
  <c r="D1358" i="1"/>
  <c r="B1358" i="1" s="1"/>
  <c r="F1358" i="1" s="1"/>
  <c r="D1359" i="1"/>
  <c r="B1359" i="1" s="1"/>
  <c r="F1359" i="1" s="1"/>
  <c r="D1360" i="1"/>
  <c r="B1360" i="1" s="1"/>
  <c r="F1360" i="1" s="1"/>
  <c r="D1361" i="1"/>
  <c r="B1361" i="1" s="1"/>
  <c r="F1361" i="1" s="1"/>
  <c r="D1362" i="1"/>
  <c r="B1362" i="1" s="1"/>
  <c r="D1363" i="1"/>
  <c r="B1363" i="1" s="1"/>
  <c r="D1364" i="1"/>
  <c r="B1364" i="1" s="1"/>
  <c r="F1364" i="1" s="1"/>
  <c r="D1365" i="1"/>
  <c r="B1365" i="1" s="1"/>
  <c r="F1365" i="1" s="1"/>
  <c r="D1366" i="1"/>
  <c r="B1366" i="1" s="1"/>
  <c r="F1366" i="1" s="1"/>
  <c r="D1367" i="1"/>
  <c r="B1367" i="1" s="1"/>
  <c r="D1368" i="1"/>
  <c r="B1368" i="1" s="1"/>
  <c r="F1368" i="1" s="1"/>
  <c r="D1369" i="1"/>
  <c r="B1369" i="1" s="1"/>
  <c r="F1369" i="1" s="1"/>
  <c r="D1370" i="1"/>
  <c r="B1370" i="1" s="1"/>
  <c r="F1370" i="1" s="1"/>
  <c r="D1371" i="1"/>
  <c r="B1371" i="1" s="1"/>
  <c r="F1371" i="1" s="1"/>
  <c r="D1372" i="1"/>
  <c r="B1372" i="1" s="1"/>
  <c r="D1373" i="1"/>
  <c r="B1373" i="1" s="1"/>
  <c r="D1374" i="1"/>
  <c r="B1374" i="1" s="1"/>
  <c r="F1374" i="1" s="1"/>
  <c r="D1375" i="1"/>
  <c r="B1375" i="1" s="1"/>
  <c r="F1375" i="1" s="1"/>
  <c r="D1376" i="1"/>
  <c r="B1376" i="1" s="1"/>
  <c r="F1376" i="1" s="1"/>
  <c r="D1377" i="1"/>
  <c r="B1377" i="1" s="1"/>
  <c r="D1378" i="1"/>
  <c r="B1378" i="1" s="1"/>
  <c r="F1378" i="1" s="1"/>
  <c r="D1379" i="1"/>
  <c r="B1379" i="1" s="1"/>
  <c r="F1379" i="1" s="1"/>
  <c r="D1380" i="1"/>
  <c r="B1380" i="1" s="1"/>
  <c r="F1380" i="1" s="1"/>
  <c r="D1381" i="1"/>
  <c r="B1381" i="1" s="1"/>
  <c r="F1381" i="1" s="1"/>
  <c r="D1382" i="1"/>
  <c r="B1382" i="1" s="1"/>
  <c r="D1383" i="1"/>
  <c r="B1383" i="1" s="1"/>
  <c r="D1384" i="1"/>
  <c r="B1384" i="1" s="1"/>
  <c r="F1384" i="1" s="1"/>
  <c r="D1385" i="1"/>
  <c r="B1385" i="1" s="1"/>
  <c r="F1385" i="1" s="1"/>
  <c r="D1386" i="1"/>
  <c r="B1386" i="1" s="1"/>
  <c r="F1386" i="1" s="1"/>
  <c r="D1387" i="1"/>
  <c r="B1387" i="1" s="1"/>
  <c r="D1388" i="1"/>
  <c r="B1388" i="1" s="1"/>
  <c r="F1388" i="1" s="1"/>
  <c r="D1389" i="1"/>
  <c r="B1389" i="1" s="1"/>
  <c r="F1389" i="1" s="1"/>
  <c r="D1390" i="1"/>
  <c r="B1390" i="1" s="1"/>
  <c r="F1390" i="1" s="1"/>
  <c r="D1391" i="1"/>
  <c r="B1391" i="1" s="1"/>
  <c r="F1391" i="1" s="1"/>
  <c r="D1392" i="1"/>
  <c r="B1392" i="1" s="1"/>
  <c r="D1393" i="1"/>
  <c r="B1393" i="1" s="1"/>
  <c r="D1394" i="1"/>
  <c r="B1394" i="1" s="1"/>
  <c r="F1394" i="1" s="1"/>
  <c r="D1395" i="1"/>
  <c r="B1395" i="1" s="1"/>
  <c r="F1395" i="1" s="1"/>
  <c r="D1396" i="1"/>
  <c r="B1396" i="1" s="1"/>
  <c r="F1396" i="1" s="1"/>
  <c r="D1397" i="1"/>
  <c r="B1397" i="1" s="1"/>
  <c r="D1398" i="1"/>
  <c r="B1398" i="1" s="1"/>
  <c r="F1398" i="1" s="1"/>
  <c r="D1399" i="1"/>
  <c r="B1399" i="1" s="1"/>
  <c r="F1399" i="1" s="1"/>
  <c r="D1400" i="1"/>
  <c r="B1400" i="1" s="1"/>
  <c r="F1400" i="1" s="1"/>
  <c r="D1401" i="1"/>
  <c r="B1401" i="1" s="1"/>
  <c r="F1401" i="1" s="1"/>
  <c r="D1402" i="1"/>
  <c r="B1402" i="1" s="1"/>
  <c r="D1403" i="1"/>
  <c r="B1403" i="1" s="1"/>
  <c r="D1404" i="1"/>
  <c r="B1404" i="1" s="1"/>
  <c r="F1404" i="1" s="1"/>
  <c r="D1405" i="1"/>
  <c r="B1405" i="1" s="1"/>
  <c r="F1405" i="1" s="1"/>
  <c r="D1406" i="1"/>
  <c r="B1406" i="1" s="1"/>
  <c r="F1406" i="1" s="1"/>
  <c r="D1407" i="1"/>
  <c r="B1407" i="1" s="1"/>
  <c r="D1408" i="1"/>
  <c r="B1408" i="1" s="1"/>
  <c r="F1408" i="1" s="1"/>
  <c r="D1409" i="1"/>
  <c r="B1409" i="1" s="1"/>
  <c r="F1409" i="1" s="1"/>
  <c r="D1410" i="1"/>
  <c r="B1410" i="1" s="1"/>
  <c r="F1410" i="1" s="1"/>
  <c r="D1411" i="1"/>
  <c r="B1411" i="1" s="1"/>
  <c r="F1411" i="1" s="1"/>
  <c r="D1412" i="1"/>
  <c r="B1412" i="1" s="1"/>
  <c r="D1413" i="1"/>
  <c r="B1413" i="1" s="1"/>
  <c r="D1414" i="1"/>
  <c r="B1414" i="1" s="1"/>
  <c r="F1414" i="1" s="1"/>
  <c r="D1415" i="1"/>
  <c r="B1415" i="1" s="1"/>
  <c r="F1415" i="1" s="1"/>
  <c r="D1416" i="1"/>
  <c r="B1416" i="1" s="1"/>
  <c r="F1416" i="1" s="1"/>
  <c r="D1417" i="1"/>
  <c r="B1417" i="1" s="1"/>
  <c r="D1418" i="1"/>
  <c r="B1418" i="1" s="1"/>
  <c r="F1418" i="1" s="1"/>
  <c r="D1419" i="1"/>
  <c r="B1419" i="1" s="1"/>
  <c r="F1419" i="1" s="1"/>
  <c r="D1420" i="1"/>
  <c r="B1420" i="1" s="1"/>
  <c r="F1420" i="1" s="1"/>
  <c r="D1421" i="1"/>
  <c r="B1421" i="1" s="1"/>
  <c r="F1421" i="1" s="1"/>
  <c r="D1422" i="1"/>
  <c r="B1422" i="1" s="1"/>
  <c r="D1423" i="1"/>
  <c r="B1423" i="1" s="1"/>
  <c r="D1424" i="1"/>
  <c r="B1424" i="1" s="1"/>
  <c r="F1424" i="1" s="1"/>
  <c r="D1425" i="1"/>
  <c r="B1425" i="1" s="1"/>
  <c r="F1425" i="1" s="1"/>
  <c r="D1426" i="1"/>
  <c r="B1426" i="1" s="1"/>
  <c r="F1426" i="1" s="1"/>
  <c r="D1427" i="1"/>
  <c r="B1427" i="1" s="1"/>
  <c r="D1428" i="1"/>
  <c r="B1428" i="1" s="1"/>
  <c r="F1428" i="1" s="1"/>
  <c r="D1429" i="1"/>
  <c r="B1429" i="1" s="1"/>
  <c r="F1429" i="1" s="1"/>
  <c r="D1430" i="1"/>
  <c r="B1430" i="1" s="1"/>
  <c r="F1430" i="1" s="1"/>
  <c r="D1431" i="1"/>
  <c r="B1431" i="1" s="1"/>
  <c r="F1431" i="1" s="1"/>
  <c r="D1432" i="1"/>
  <c r="B1432" i="1" s="1"/>
  <c r="D1433" i="1"/>
  <c r="B1433" i="1" s="1"/>
  <c r="D1434" i="1"/>
  <c r="B1434" i="1" s="1"/>
  <c r="F1434" i="1" s="1"/>
  <c r="D1435" i="1"/>
  <c r="B1435" i="1" s="1"/>
  <c r="F1435" i="1" s="1"/>
  <c r="D1436" i="1"/>
  <c r="B1436" i="1" s="1"/>
  <c r="F1436" i="1" s="1"/>
  <c r="D1437" i="1"/>
  <c r="B1437" i="1" s="1"/>
  <c r="D1438" i="1"/>
  <c r="B1438" i="1" s="1"/>
  <c r="F1438" i="1" s="1"/>
  <c r="D1439" i="1"/>
  <c r="B1439" i="1" s="1"/>
  <c r="F1439" i="1" s="1"/>
  <c r="D1440" i="1"/>
  <c r="B1440" i="1" s="1"/>
  <c r="F1440" i="1" s="1"/>
  <c r="D1441" i="1"/>
  <c r="B1441" i="1" s="1"/>
  <c r="F1441" i="1" s="1"/>
  <c r="D1442" i="1"/>
  <c r="B1442" i="1" s="1"/>
  <c r="D1443" i="1"/>
  <c r="B1443" i="1" s="1"/>
  <c r="D1444" i="1"/>
  <c r="B1444" i="1" s="1"/>
  <c r="F1444" i="1" s="1"/>
  <c r="D1445" i="1"/>
  <c r="B1445" i="1" s="1"/>
  <c r="F1445" i="1" s="1"/>
  <c r="D1446" i="1"/>
  <c r="B1446" i="1" s="1"/>
  <c r="F1446" i="1" s="1"/>
  <c r="D1447" i="1"/>
  <c r="B1447" i="1" s="1"/>
  <c r="D1448" i="1"/>
  <c r="B1448" i="1" s="1"/>
  <c r="F1448" i="1" s="1"/>
  <c r="D1449" i="1"/>
  <c r="B1449" i="1" s="1"/>
  <c r="F1449" i="1" s="1"/>
  <c r="D1450" i="1"/>
  <c r="B1450" i="1" s="1"/>
  <c r="F1450" i="1" s="1"/>
  <c r="D1451" i="1"/>
  <c r="B1451" i="1" s="1"/>
  <c r="F1451" i="1" s="1"/>
  <c r="D1452" i="1"/>
  <c r="B1452" i="1" s="1"/>
  <c r="D1453" i="1"/>
  <c r="B1453" i="1" s="1"/>
  <c r="D1454" i="1"/>
  <c r="B1454" i="1" s="1"/>
  <c r="F1454" i="1" s="1"/>
  <c r="D1455" i="1"/>
  <c r="B1455" i="1" s="1"/>
  <c r="F1455" i="1" s="1"/>
  <c r="D1456" i="1"/>
  <c r="B1456" i="1" s="1"/>
  <c r="F1456" i="1" s="1"/>
  <c r="D1457" i="1"/>
  <c r="B1457" i="1" s="1"/>
  <c r="D1458" i="1"/>
  <c r="B1458" i="1" s="1"/>
  <c r="F1458" i="1" s="1"/>
  <c r="D1459" i="1"/>
  <c r="B1459" i="1" s="1"/>
  <c r="F1459" i="1" s="1"/>
  <c r="D1460" i="1"/>
  <c r="B1460" i="1" s="1"/>
  <c r="F1460" i="1" s="1"/>
  <c r="D1461" i="1"/>
  <c r="B1461" i="1" s="1"/>
  <c r="F1461" i="1" s="1"/>
  <c r="D1462" i="1"/>
  <c r="B1462" i="1" s="1"/>
  <c r="D1463" i="1"/>
  <c r="B1463" i="1" s="1"/>
  <c r="D1464" i="1"/>
  <c r="B1464" i="1" s="1"/>
  <c r="F1464" i="1" s="1"/>
  <c r="D1465" i="1"/>
  <c r="B1465" i="1" s="1"/>
  <c r="F1465" i="1" s="1"/>
  <c r="D1466" i="1"/>
  <c r="B1466" i="1" s="1"/>
  <c r="F1466" i="1" s="1"/>
  <c r="D1467" i="1"/>
  <c r="B1467" i="1" s="1"/>
  <c r="D1468" i="1"/>
  <c r="B1468" i="1" s="1"/>
  <c r="F1468" i="1" s="1"/>
  <c r="D1469" i="1"/>
  <c r="B1469" i="1" s="1"/>
  <c r="F1469" i="1" s="1"/>
  <c r="D1470" i="1"/>
  <c r="B1470" i="1" s="1"/>
  <c r="F1470" i="1" s="1"/>
  <c r="D1471" i="1"/>
  <c r="B1471" i="1" s="1"/>
  <c r="F1471" i="1" s="1"/>
  <c r="D1472" i="1"/>
  <c r="B1472" i="1" s="1"/>
  <c r="D1473" i="1"/>
  <c r="B1473" i="1" s="1"/>
  <c r="D1474" i="1"/>
  <c r="B1474" i="1" s="1"/>
  <c r="F1474" i="1" s="1"/>
  <c r="D1475" i="1"/>
  <c r="B1475" i="1" s="1"/>
  <c r="F1475" i="1" s="1"/>
  <c r="D1476" i="1"/>
  <c r="B1476" i="1" s="1"/>
  <c r="F1476" i="1" s="1"/>
  <c r="D1477" i="1"/>
  <c r="B1477" i="1" s="1"/>
  <c r="D1478" i="1"/>
  <c r="B1478" i="1" s="1"/>
  <c r="F1478" i="1" s="1"/>
  <c r="D1479" i="1"/>
  <c r="B1479" i="1" s="1"/>
  <c r="F1479" i="1" s="1"/>
  <c r="D1480" i="1"/>
  <c r="B1480" i="1" s="1"/>
  <c r="F1480" i="1" s="1"/>
  <c r="D1481" i="1"/>
  <c r="B1481" i="1" s="1"/>
  <c r="F1481" i="1" s="1"/>
  <c r="D1482" i="1"/>
  <c r="B1482" i="1" s="1"/>
  <c r="D1483" i="1"/>
  <c r="B1483" i="1" s="1"/>
  <c r="D1484" i="1"/>
  <c r="B1484" i="1" s="1"/>
  <c r="F1484" i="1" s="1"/>
  <c r="D1485" i="1"/>
  <c r="B1485" i="1" s="1"/>
  <c r="F1485" i="1" s="1"/>
  <c r="D1486" i="1"/>
  <c r="B1486" i="1" s="1"/>
  <c r="F1486" i="1" s="1"/>
  <c r="D1487" i="1"/>
  <c r="B1487" i="1" s="1"/>
  <c r="D1488" i="1"/>
  <c r="B1488" i="1" s="1"/>
  <c r="F1488" i="1" s="1"/>
  <c r="D1489" i="1"/>
  <c r="B1489" i="1" s="1"/>
  <c r="F1489" i="1" s="1"/>
  <c r="D1490" i="1"/>
  <c r="B1490" i="1" s="1"/>
  <c r="F1490" i="1" s="1"/>
  <c r="D1491" i="1"/>
  <c r="B1491" i="1" s="1"/>
  <c r="F1491" i="1" s="1"/>
  <c r="D1492" i="1"/>
  <c r="B1492" i="1" s="1"/>
  <c r="D1493" i="1"/>
  <c r="B1493" i="1" s="1"/>
  <c r="D1494" i="1"/>
  <c r="B1494" i="1" s="1"/>
  <c r="F1494" i="1" s="1"/>
  <c r="D1495" i="1"/>
  <c r="B1495" i="1" s="1"/>
  <c r="F1495" i="1" s="1"/>
  <c r="D1496" i="1"/>
  <c r="B1496" i="1" s="1"/>
  <c r="F1496" i="1" s="1"/>
  <c r="D1497" i="1"/>
  <c r="B1497" i="1" s="1"/>
  <c r="D1498" i="1"/>
  <c r="B1498" i="1" s="1"/>
  <c r="F1498" i="1" s="1"/>
  <c r="D1499" i="1"/>
  <c r="B1499" i="1" s="1"/>
  <c r="F1499" i="1" s="1"/>
  <c r="D1500" i="1"/>
  <c r="B1500" i="1" s="1"/>
  <c r="F1500" i="1" s="1"/>
  <c r="D1501" i="1"/>
  <c r="B1501" i="1" s="1"/>
  <c r="F1501" i="1" s="1"/>
  <c r="D1502" i="1"/>
  <c r="B1502" i="1" s="1"/>
  <c r="D1503" i="1"/>
  <c r="B1503" i="1" s="1"/>
  <c r="D1504" i="1"/>
  <c r="B1504" i="1" s="1"/>
  <c r="F1504" i="1" s="1"/>
  <c r="D1505" i="1"/>
  <c r="B1505" i="1" s="1"/>
  <c r="F1505" i="1" s="1"/>
  <c r="D1506" i="1"/>
  <c r="B1506" i="1" s="1"/>
  <c r="F1506" i="1" s="1"/>
  <c r="D1507" i="1"/>
  <c r="B1507" i="1" s="1"/>
  <c r="D1508" i="1"/>
  <c r="B1508" i="1" s="1"/>
  <c r="F1508" i="1" s="1"/>
  <c r="D1509" i="1"/>
  <c r="B1509" i="1" s="1"/>
  <c r="F1509" i="1" s="1"/>
  <c r="D1510" i="1"/>
  <c r="B1510" i="1" s="1"/>
  <c r="F1510" i="1" s="1"/>
  <c r="D1511" i="1"/>
  <c r="B1511" i="1" s="1"/>
  <c r="F1511" i="1" s="1"/>
  <c r="D1512" i="1"/>
  <c r="B1512" i="1" s="1"/>
  <c r="D1513" i="1"/>
  <c r="B1513" i="1" s="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F1512" i="1" l="1"/>
  <c r="F1502" i="1"/>
  <c r="F1492" i="1"/>
  <c r="F1482" i="1"/>
  <c r="F1472" i="1"/>
  <c r="F1462" i="1"/>
  <c r="F1452" i="1"/>
  <c r="F1442" i="1"/>
  <c r="F1432" i="1"/>
  <c r="F1422" i="1"/>
  <c r="F1412" i="1"/>
  <c r="F1402" i="1"/>
  <c r="F1392" i="1"/>
  <c r="F1382" i="1"/>
  <c r="F1372" i="1"/>
  <c r="F1362" i="1"/>
  <c r="F1352" i="1"/>
  <c r="F1342" i="1"/>
  <c r="F1332" i="1"/>
  <c r="F1322" i="1"/>
  <c r="F1312" i="1"/>
  <c r="F1302" i="1"/>
  <c r="F1292" i="1"/>
  <c r="F1282" i="1"/>
  <c r="F1272" i="1"/>
  <c r="F1262" i="1"/>
  <c r="F1252" i="1"/>
  <c r="F1242" i="1"/>
  <c r="F1232" i="1"/>
  <c r="F1222" i="1"/>
  <c r="F1212" i="1"/>
  <c r="F1202" i="1"/>
  <c r="F1192" i="1"/>
  <c r="F1182" i="1"/>
  <c r="F1172" i="1"/>
  <c r="F1162" i="1"/>
  <c r="F1152" i="1"/>
  <c r="F1142" i="1"/>
  <c r="F1132" i="1"/>
  <c r="F1122" i="1"/>
  <c r="F1112" i="1"/>
  <c r="F1102" i="1"/>
  <c r="F1092" i="1"/>
  <c r="F1082" i="1"/>
  <c r="F1072" i="1"/>
  <c r="F1062" i="1"/>
  <c r="F1052" i="1"/>
  <c r="F1042" i="1"/>
  <c r="F1032" i="1"/>
  <c r="F1022" i="1"/>
  <c r="F1012" i="1"/>
  <c r="F1002" i="1"/>
  <c r="F992" i="1"/>
  <c r="F982" i="1"/>
  <c r="F972" i="1"/>
  <c r="F962" i="1"/>
  <c r="F952" i="1"/>
  <c r="F942" i="1"/>
  <c r="F932" i="1"/>
  <c r="F922" i="1"/>
  <c r="F912" i="1"/>
  <c r="F1507" i="1"/>
  <c r="F1497" i="1"/>
  <c r="F1487" i="1"/>
  <c r="F1477" i="1"/>
  <c r="F1467" i="1"/>
  <c r="F1457" i="1"/>
  <c r="F1447" i="1"/>
  <c r="F1437" i="1"/>
  <c r="F1427" i="1"/>
  <c r="F1417" i="1"/>
  <c r="F1407" i="1"/>
  <c r="F1397" i="1"/>
  <c r="F1387" i="1"/>
  <c r="F1377" i="1"/>
  <c r="F1367" i="1"/>
  <c r="F1357" i="1"/>
  <c r="F1347" i="1"/>
  <c r="F1337" i="1"/>
  <c r="F1327" i="1"/>
  <c r="F1317" i="1"/>
  <c r="F1307" i="1"/>
  <c r="F1297" i="1"/>
  <c r="F1287" i="1"/>
  <c r="F1277" i="1"/>
  <c r="F1267" i="1"/>
  <c r="F1257" i="1"/>
  <c r="F1247" i="1"/>
  <c r="F1237" i="1"/>
  <c r="F1227" i="1"/>
  <c r="F1217" i="1"/>
  <c r="F1207" i="1"/>
  <c r="F1197" i="1"/>
  <c r="F1187" i="1"/>
  <c r="F1177" i="1"/>
  <c r="F1167" i="1"/>
  <c r="F1157" i="1"/>
  <c r="F1147" i="1"/>
  <c r="F1137" i="1"/>
  <c r="F1127" i="1"/>
  <c r="F1117" i="1"/>
  <c r="F1107" i="1"/>
  <c r="F1097" i="1"/>
  <c r="F1087" i="1"/>
  <c r="F1077" i="1"/>
  <c r="F1067" i="1"/>
  <c r="F1057" i="1"/>
  <c r="F1037" i="1"/>
  <c r="F1027" i="1"/>
  <c r="F1017" i="1"/>
  <c r="F1007" i="1"/>
  <c r="F997" i="1"/>
  <c r="F987" i="1"/>
  <c r="F977" i="1"/>
  <c r="F967" i="1"/>
  <c r="F957" i="1"/>
  <c r="F947" i="1"/>
  <c r="F902" i="1"/>
  <c r="F937" i="1"/>
  <c r="F927" i="1"/>
  <c r="F917" i="1"/>
  <c r="F907" i="1"/>
  <c r="F897" i="1"/>
  <c r="F887" i="1"/>
  <c r="F877" i="1"/>
  <c r="F867" i="1"/>
  <c r="F857" i="1"/>
  <c r="F837" i="1"/>
  <c r="F827" i="1"/>
  <c r="F817" i="1"/>
  <c r="F797" i="1"/>
  <c r="F787" i="1"/>
  <c r="F777" i="1"/>
  <c r="F757" i="1"/>
  <c r="F747" i="1"/>
  <c r="F737" i="1"/>
  <c r="F717" i="1"/>
  <c r="F707" i="1"/>
  <c r="F697" i="1"/>
  <c r="F677" i="1"/>
  <c r="F667" i="1"/>
  <c r="F657" i="1"/>
  <c r="F647" i="1"/>
  <c r="F637" i="1"/>
  <c r="F627" i="1"/>
  <c r="F617" i="1"/>
  <c r="F607" i="1"/>
  <c r="F597" i="1"/>
  <c r="F577" i="1"/>
  <c r="F567" i="1"/>
  <c r="F557" i="1"/>
  <c r="F547" i="1"/>
  <c r="F537" i="1"/>
  <c r="F527" i="1"/>
  <c r="F517" i="1"/>
  <c r="F507" i="1"/>
  <c r="F497" i="1"/>
  <c r="F487" i="1"/>
  <c r="F477" i="1"/>
  <c r="F467" i="1"/>
  <c r="F457" i="1"/>
  <c r="F447" i="1"/>
  <c r="F437" i="1"/>
  <c r="F427" i="1"/>
  <c r="F417" i="1"/>
  <c r="F407" i="1"/>
  <c r="F397" i="1"/>
  <c r="F377" i="1"/>
  <c r="F367" i="1"/>
  <c r="F357" i="1"/>
  <c r="F347" i="1"/>
  <c r="F337" i="1"/>
  <c r="F327" i="1"/>
  <c r="F317" i="1"/>
  <c r="F307" i="1"/>
  <c r="F297" i="1"/>
  <c r="F287" i="1"/>
  <c r="F277" i="1"/>
  <c r="F257" i="1"/>
  <c r="F247" i="1"/>
  <c r="F237" i="1"/>
  <c r="F227" i="1"/>
  <c r="F217" i="1"/>
  <c r="F207" i="1"/>
  <c r="F197" i="1"/>
  <c r="F187" i="1"/>
  <c r="F177" i="1"/>
  <c r="F167" i="1"/>
  <c r="F157" i="1"/>
  <c r="F147" i="1"/>
  <c r="F137" i="1"/>
  <c r="F127" i="1"/>
  <c r="F117" i="1"/>
  <c r="F107" i="1"/>
  <c r="F97" i="1"/>
  <c r="F87" i="1"/>
  <c r="F77" i="1"/>
  <c r="F57" i="1"/>
  <c r="F47" i="1"/>
  <c r="F37" i="1"/>
  <c r="F27" i="1"/>
  <c r="F17" i="1"/>
  <c r="F7" i="1"/>
  <c r="F1513" i="1"/>
  <c r="F1503" i="1"/>
  <c r="F1493" i="1"/>
  <c r="F1483" i="1"/>
  <c r="F1473" i="1"/>
  <c r="F1463" i="1"/>
  <c r="F1453" i="1"/>
  <c r="F1443" i="1"/>
  <c r="F1433" i="1"/>
  <c r="F1423" i="1"/>
  <c r="F1413" i="1"/>
  <c r="F1403" i="1"/>
  <c r="F1393" i="1"/>
  <c r="F1383" i="1"/>
  <c r="F1373" i="1"/>
  <c r="F1363" i="1"/>
  <c r="F1353" i="1"/>
  <c r="F1343" i="1"/>
  <c r="F1333" i="1"/>
  <c r="F1323" i="1"/>
  <c r="F1313" i="1"/>
  <c r="F1303" i="1"/>
  <c r="F1293" i="1"/>
  <c r="F1283" i="1"/>
  <c r="F1273" i="1"/>
  <c r="F1263" i="1"/>
  <c r="F1253" i="1"/>
  <c r="F1243" i="1"/>
  <c r="F1233" i="1"/>
  <c r="F1223" i="1"/>
  <c r="F1213" i="1"/>
  <c r="F1203" i="1"/>
  <c r="F1193" i="1"/>
  <c r="F1183" i="1"/>
  <c r="F1173" i="1"/>
  <c r="F1163" i="1"/>
  <c r="F1153" i="1"/>
  <c r="F1143" i="1"/>
  <c r="F1133" i="1"/>
  <c r="F1123" i="1"/>
  <c r="F1113" i="1"/>
  <c r="F1103" i="1"/>
  <c r="F1093" i="1"/>
  <c r="F1083" i="1"/>
  <c r="F1073" i="1"/>
  <c r="F1063" i="1"/>
  <c r="F1053" i="1"/>
  <c r="F1043" i="1"/>
  <c r="F1033" i="1"/>
  <c r="F1023" i="1"/>
  <c r="F1013" i="1"/>
  <c r="F1003" i="1"/>
  <c r="F993" i="1"/>
  <c r="F983" i="1"/>
  <c r="F973" i="1"/>
  <c r="F963" i="1"/>
  <c r="F953" i="1"/>
  <c r="F943" i="1"/>
  <c r="F892" i="1"/>
  <c r="F882" i="1"/>
  <c r="F862" i="1"/>
  <c r="F852" i="1"/>
  <c r="F842" i="1"/>
  <c r="F822" i="1"/>
  <c r="F812" i="1"/>
  <c r="F802" i="1"/>
  <c r="F782" i="1"/>
  <c r="F772" i="1"/>
  <c r="F762" i="1"/>
  <c r="F742" i="1"/>
  <c r="F732" i="1"/>
  <c r="F722" i="1"/>
  <c r="F702" i="1"/>
  <c r="F692" i="1"/>
  <c r="F682" i="1"/>
  <c r="F672" i="1"/>
  <c r="F662" i="1"/>
  <c r="F652" i="1"/>
  <c r="F642" i="1"/>
  <c r="F632" i="1"/>
  <c r="F622" i="1"/>
  <c r="F612" i="1"/>
  <c r="F602" i="1"/>
  <c r="F592" i="1"/>
  <c r="F582" i="1"/>
  <c r="F572" i="1"/>
  <c r="F562" i="1"/>
  <c r="F552" i="1"/>
  <c r="F542" i="1"/>
  <c r="F532" i="1"/>
  <c r="F522" i="1"/>
  <c r="F512" i="1"/>
  <c r="F502" i="1"/>
  <c r="F492" i="1"/>
  <c r="F482" i="1"/>
  <c r="F472" i="1"/>
  <c r="F462" i="1"/>
  <c r="F452" i="1"/>
  <c r="F442" i="1"/>
  <c r="F432" i="1"/>
  <c r="F422" i="1"/>
  <c r="F412" i="1"/>
  <c r="F402" i="1"/>
  <c r="F392" i="1"/>
  <c r="F382" i="1"/>
  <c r="F372" i="1"/>
  <c r="F362" i="1"/>
  <c r="F352" i="1"/>
  <c r="F342" i="1"/>
  <c r="F332" i="1"/>
  <c r="F322" i="1"/>
  <c r="F312" i="1"/>
  <c r="F302" i="1"/>
  <c r="F292" i="1"/>
  <c r="F282" i="1"/>
  <c r="F272" i="1"/>
  <c r="F262" i="1"/>
  <c r="F252" i="1"/>
  <c r="F242" i="1"/>
  <c r="F232" i="1"/>
  <c r="F222" i="1"/>
  <c r="F212" i="1"/>
  <c r="F202" i="1"/>
  <c r="F192" i="1"/>
  <c r="F182" i="1"/>
  <c r="F172" i="1"/>
  <c r="F162" i="1"/>
  <c r="F152" i="1"/>
  <c r="F142" i="1"/>
  <c r="F132" i="1"/>
  <c r="F122" i="1"/>
  <c r="F112" i="1"/>
  <c r="F102" i="1"/>
  <c r="F92" i="1"/>
  <c r="F82" i="1"/>
  <c r="F72" i="1"/>
  <c r="F62" i="1"/>
  <c r="F52" i="1"/>
  <c r="F42" i="1"/>
  <c r="F32" i="1"/>
  <c r="F22" i="1"/>
  <c r="F12" i="1"/>
  <c r="F933" i="1"/>
  <c r="F923" i="1"/>
  <c r="F913" i="1"/>
  <c r="F903" i="1"/>
  <c r="F893" i="1"/>
  <c r="F883" i="1"/>
  <c r="F873" i="1"/>
  <c r="F853" i="1"/>
  <c r="F843" i="1"/>
  <c r="F833" i="1"/>
  <c r="F813" i="1"/>
  <c r="F803" i="1"/>
  <c r="F793" i="1"/>
  <c r="F773" i="1"/>
  <c r="F763" i="1"/>
  <c r="F753" i="1"/>
  <c r="F733" i="1"/>
  <c r="F723" i="1"/>
  <c r="F713" i="1"/>
  <c r="F693" i="1"/>
  <c r="F683" i="1"/>
  <c r="F673" i="1"/>
  <c r="F663" i="1"/>
  <c r="F653" i="1"/>
  <c r="F643" i="1"/>
  <c r="F633" i="1"/>
  <c r="F623" i="1"/>
  <c r="F613" i="1"/>
  <c r="F603" i="1"/>
  <c r="F593" i="1"/>
  <c r="F583" i="1"/>
  <c r="F573" i="1"/>
  <c r="F563" i="1"/>
  <c r="F553" i="1"/>
  <c r="F543" i="1"/>
  <c r="F533" i="1"/>
  <c r="F513" i="1"/>
  <c r="F503" i="1"/>
  <c r="F493" i="1"/>
  <c r="F483" i="1"/>
  <c r="F473" i="1"/>
  <c r="F463" i="1"/>
  <c r="F453" i="1"/>
  <c r="F443" i="1"/>
  <c r="F433" i="1"/>
  <c r="F423" i="1"/>
  <c r="F413" i="1"/>
  <c r="F403" i="1"/>
  <c r="F393" i="1"/>
  <c r="F383" i="1"/>
  <c r="F373" i="1"/>
  <c r="F363" i="1"/>
  <c r="F353" i="1"/>
  <c r="F343" i="1"/>
  <c r="F333" i="1"/>
  <c r="F313" i="1"/>
  <c r="F303" i="1"/>
  <c r="F293" i="1"/>
  <c r="F283" i="1"/>
  <c r="F273" i="1"/>
  <c r="F263" i="1"/>
  <c r="F253" i="1"/>
  <c r="F243" i="1"/>
  <c r="F233" i="1"/>
  <c r="F223" i="1"/>
  <c r="F213" i="1"/>
  <c r="F193" i="1"/>
  <c r="F183" i="1"/>
  <c r="F173" i="1"/>
  <c r="F163" i="1"/>
  <c r="F153" i="1"/>
  <c r="F143" i="1"/>
  <c r="F133" i="1"/>
  <c r="F123" i="1"/>
  <c r="F113" i="1"/>
  <c r="F103" i="1"/>
  <c r="F93" i="1"/>
  <c r="F83" i="1"/>
  <c r="F73" i="1"/>
  <c r="F63" i="1"/>
  <c r="F53" i="1"/>
  <c r="F43" i="1"/>
  <c r="F33" i="1"/>
  <c r="F23" i="1"/>
  <c r="F13" i="1"/>
  <c r="F2" i="1"/>
  <c r="F872" i="1"/>
  <c r="F864" i="1"/>
  <c r="F856" i="1"/>
  <c r="F848" i="1"/>
  <c r="F840" i="1"/>
  <c r="F832" i="1"/>
  <c r="F824" i="1"/>
  <c r="F816" i="1"/>
  <c r="F808" i="1"/>
  <c r="F800" i="1"/>
  <c r="F792" i="1"/>
  <c r="F784" i="1"/>
  <c r="F776" i="1"/>
  <c r="F768" i="1"/>
  <c r="F760" i="1"/>
  <c r="F752" i="1"/>
  <c r="F744" i="1"/>
  <c r="F736" i="1"/>
  <c r="F728" i="1"/>
  <c r="F720" i="1"/>
  <c r="F712" i="1"/>
  <c r="F704" i="1"/>
  <c r="F696" i="1"/>
  <c r="F688" i="1"/>
  <c r="F680" i="1"/>
  <c r="F863" i="1"/>
  <c r="F855" i="1"/>
  <c r="F847" i="1"/>
  <c r="F839" i="1"/>
  <c r="F831" i="1"/>
  <c r="F823" i="1"/>
  <c r="F815" i="1"/>
  <c r="F807" i="1"/>
  <c r="F799" i="1"/>
  <c r="F791" i="1"/>
  <c r="F783" i="1"/>
  <c r="F775" i="1"/>
  <c r="F767" i="1"/>
  <c r="F759" i="1"/>
  <c r="F751" i="1"/>
  <c r="F743" i="1"/>
  <c r="F735" i="1"/>
  <c r="F727" i="1"/>
  <c r="F719" i="1"/>
  <c r="F711" i="1"/>
  <c r="F703" i="1"/>
  <c r="F695" i="1"/>
  <c r="F687" i="1"/>
  <c r="F679" i="1"/>
  <c r="F587" i="1"/>
  <c r="F579" i="1"/>
  <c r="F523" i="1"/>
  <c r="F515" i="1"/>
  <c r="F459" i="1"/>
  <c r="F451" i="1"/>
  <c r="F395" i="1"/>
  <c r="F387" i="1"/>
  <c r="F331" i="1"/>
  <c r="F323" i="1"/>
  <c r="F267" i="1"/>
  <c r="F259" i="1"/>
  <c r="F203" i="1"/>
  <c r="F195" i="1"/>
  <c r="F139" i="1"/>
  <c r="F131" i="1"/>
  <c r="F75" i="1"/>
  <c r="F67" i="1"/>
  <c r="F11" i="1"/>
  <c r="F3" i="1"/>
  <c r="F1047" i="1"/>
</calcChain>
</file>

<file path=xl/sharedStrings.xml><?xml version="1.0" encoding="utf-8"?>
<sst xmlns="http://schemas.openxmlformats.org/spreadsheetml/2006/main" count="23243" uniqueCount="4361">
  <si>
    <t>Fm-257</t>
  </si>
  <si>
    <t>Es-256</t>
  </si>
  <si>
    <t>Fm-256</t>
  </si>
  <si>
    <t>Cf-255</t>
  </si>
  <si>
    <t>Es-255</t>
  </si>
  <si>
    <t>Fm-255</t>
  </si>
  <si>
    <t>Es-254m</t>
  </si>
  <si>
    <t>Es-254</t>
  </si>
  <si>
    <t>Fm-254</t>
  </si>
  <si>
    <t>Cf-254</t>
  </si>
  <si>
    <t>Fm-253</t>
  </si>
  <si>
    <t>Cf-253</t>
  </si>
  <si>
    <t>Es-253</t>
  </si>
  <si>
    <t>Fm-252</t>
  </si>
  <si>
    <t>Cf-252</t>
  </si>
  <si>
    <t>Fm-251</t>
  </si>
  <si>
    <t>Es-251</t>
  </si>
  <si>
    <t>Cm-251</t>
  </si>
  <si>
    <t>Bk-251</t>
  </si>
  <si>
    <t>Cf-251</t>
  </si>
  <si>
    <t>Es-250m</t>
  </si>
  <si>
    <t>Es-250</t>
  </si>
  <si>
    <t>Cm-250</t>
  </si>
  <si>
    <t>Bk-250</t>
  </si>
  <si>
    <t>Cf-250</t>
  </si>
  <si>
    <t>Es-249</t>
  </si>
  <si>
    <t>Cm-249</t>
  </si>
  <si>
    <t>Bk-249</t>
  </si>
  <si>
    <t>Cf-249</t>
  </si>
  <si>
    <t>Bk-248m</t>
  </si>
  <si>
    <t>Cf-248</t>
  </si>
  <si>
    <t>Cm-248</t>
  </si>
  <si>
    <t>Cf-247</t>
  </si>
  <si>
    <t>Bk-247</t>
  </si>
  <si>
    <t>Am-247</t>
  </si>
  <si>
    <t>Cm-247</t>
  </si>
  <si>
    <t>Cf-246</t>
  </si>
  <si>
    <t>Bk-246</t>
  </si>
  <si>
    <t>Pu-246</t>
  </si>
  <si>
    <t>Am-246</t>
  </si>
  <si>
    <t>Am-246m</t>
  </si>
  <si>
    <t>Cm-246</t>
  </si>
  <si>
    <t>Bk-245</t>
  </si>
  <si>
    <t>Pu-245</t>
  </si>
  <si>
    <t>Am-245</t>
  </si>
  <si>
    <t>Cm-245</t>
  </si>
  <si>
    <t>Cf-244</t>
  </si>
  <si>
    <t>Am-244m</t>
  </si>
  <si>
    <t>Am-244</t>
  </si>
  <si>
    <t>Cm-244</t>
  </si>
  <si>
    <t>Pu-244</t>
  </si>
  <si>
    <t>Cm-243</t>
  </si>
  <si>
    <t>Pu-243</t>
  </si>
  <si>
    <t>Am-243</t>
  </si>
  <si>
    <t>Am-242m</t>
  </si>
  <si>
    <t>Am-242</t>
  </si>
  <si>
    <t>Cm-242</t>
  </si>
  <si>
    <t>Np-242m</t>
  </si>
  <si>
    <t>U-242</t>
  </si>
  <si>
    <t>Np-242</t>
  </si>
  <si>
    <t>Pu-242</t>
  </si>
  <si>
    <t>Cm-241</t>
  </si>
  <si>
    <t>Np-241</t>
  </si>
  <si>
    <t>Pu-241</t>
  </si>
  <si>
    <t>Am-241</t>
  </si>
  <si>
    <t>Cm-240</t>
  </si>
  <si>
    <t>Am-240</t>
  </si>
  <si>
    <t>U-240</t>
  </si>
  <si>
    <t>Np-240m</t>
  </si>
  <si>
    <t>Np-240</t>
  </si>
  <si>
    <t>Pu-240</t>
  </si>
  <si>
    <t>Cm-239</t>
  </si>
  <si>
    <t>Am-239</t>
  </si>
  <si>
    <t>U-239</t>
  </si>
  <si>
    <t>Np-239</t>
  </si>
  <si>
    <t>Pu-239</t>
  </si>
  <si>
    <t>Cm-238</t>
  </si>
  <si>
    <t>Am-238</t>
  </si>
  <si>
    <t>Np-238</t>
  </si>
  <si>
    <t>Pu-238</t>
  </si>
  <si>
    <t>U-238</t>
  </si>
  <si>
    <t>Am-237</t>
  </si>
  <si>
    <t>Pu-237</t>
  </si>
  <si>
    <t>Pa-237</t>
  </si>
  <si>
    <t>U-237</t>
  </si>
  <si>
    <t>Np-237</t>
  </si>
  <si>
    <t>Np-236m</t>
  </si>
  <si>
    <t>Np-236</t>
  </si>
  <si>
    <t>Pu-236</t>
  </si>
  <si>
    <t>Th-236</t>
  </si>
  <si>
    <t>Pa-236</t>
  </si>
  <si>
    <t>U-236</t>
  </si>
  <si>
    <t>Pu-235</t>
  </si>
  <si>
    <t>Np-235</t>
  </si>
  <si>
    <t>Th-235</t>
  </si>
  <si>
    <t>Pa-235</t>
  </si>
  <si>
    <t>U-235m</t>
  </si>
  <si>
    <t>U-235</t>
  </si>
  <si>
    <t>Pu-234</t>
  </si>
  <si>
    <t>Np-234</t>
  </si>
  <si>
    <t>Th-234</t>
  </si>
  <si>
    <t>Pa-234m</t>
  </si>
  <si>
    <t>Pa-234</t>
  </si>
  <si>
    <t>U-234</t>
  </si>
  <si>
    <t>Np-233</t>
  </si>
  <si>
    <t>Ac-233</t>
  </si>
  <si>
    <t>Th-233</t>
  </si>
  <si>
    <t>Pa-233</t>
  </si>
  <si>
    <t>U-233</t>
  </si>
  <si>
    <t>Pu-232</t>
  </si>
  <si>
    <t>Np-232</t>
  </si>
  <si>
    <t>Pa-232</t>
  </si>
  <si>
    <t>U-232</t>
  </si>
  <si>
    <t>Ac-232</t>
  </si>
  <si>
    <t>Th-232</t>
  </si>
  <si>
    <t>U-231</t>
  </si>
  <si>
    <t>Ac-231</t>
  </si>
  <si>
    <t>Th-231</t>
  </si>
  <si>
    <t>Pa-231</t>
  </si>
  <si>
    <t>Pa-230</t>
  </si>
  <si>
    <t>U-230</t>
  </si>
  <si>
    <t>Ra-230</t>
  </si>
  <si>
    <t>Ac-230</t>
  </si>
  <si>
    <t>Th-230</t>
  </si>
  <si>
    <t>Pa-229</t>
  </si>
  <si>
    <t>Th-229</t>
  </si>
  <si>
    <t>U-228</t>
  </si>
  <si>
    <t>Pa-228</t>
  </si>
  <si>
    <t>Ra-228</t>
  </si>
  <si>
    <t>Ac-228</t>
  </si>
  <si>
    <t>Th-228</t>
  </si>
  <si>
    <t>U-227</t>
  </si>
  <si>
    <t>Pa-227</t>
  </si>
  <si>
    <t>Fr-227</t>
  </si>
  <si>
    <t>Ra-227</t>
  </si>
  <si>
    <t>Ac-227</t>
  </si>
  <si>
    <t>Th-227</t>
  </si>
  <si>
    <t>Ac-226</t>
  </si>
  <si>
    <t>Th-226</t>
  </si>
  <si>
    <t>Ra-226</t>
  </si>
  <si>
    <t>Ra-225</t>
  </si>
  <si>
    <t>Ac-225</t>
  </si>
  <si>
    <t>Th-224</t>
  </si>
  <si>
    <t>Ac-224</t>
  </si>
  <si>
    <t>Fr-224</t>
  </si>
  <si>
    <t>Ra-224</t>
  </si>
  <si>
    <t>Th-223</t>
  </si>
  <si>
    <t>Ac-223</t>
  </si>
  <si>
    <t>Rn-223</t>
  </si>
  <si>
    <t>Fr-223</t>
  </si>
  <si>
    <t>Ra-223</t>
  </si>
  <si>
    <t>Fr-222</t>
  </si>
  <si>
    <t>Ra-222</t>
  </si>
  <si>
    <t>Rn-222</t>
  </si>
  <si>
    <t>Ra-221</t>
  </si>
  <si>
    <t>Fr-221</t>
  </si>
  <si>
    <t>Fr-220</t>
  </si>
  <si>
    <t>Ra-220</t>
  </si>
  <si>
    <t>At-220</t>
  </si>
  <si>
    <t>Rn-220</t>
  </si>
  <si>
    <t>Ra-219</t>
  </si>
  <si>
    <t>Fr-219</t>
  </si>
  <si>
    <t>Rn-219</t>
  </si>
  <si>
    <t>At-219</t>
  </si>
  <si>
    <t>Po-218</t>
  </si>
  <si>
    <t>At-218</t>
  </si>
  <si>
    <t>Rn-218</t>
  </si>
  <si>
    <t>Rn-217</t>
  </si>
  <si>
    <t>At-217</t>
  </si>
  <si>
    <t>Rn-216</t>
  </si>
  <si>
    <t>At-216</t>
  </si>
  <si>
    <t>Bi-216</t>
  </si>
  <si>
    <t>Po-216</t>
  </si>
  <si>
    <t>Rn-215</t>
  </si>
  <si>
    <t>At-215</t>
  </si>
  <si>
    <t>Bi-215</t>
  </si>
  <si>
    <t>Po-215</t>
  </si>
  <si>
    <t>Pb-214</t>
  </si>
  <si>
    <t>Bi-214</t>
  </si>
  <si>
    <t>Po-214</t>
  </si>
  <si>
    <t>Bi-213</t>
  </si>
  <si>
    <t>Po-213</t>
  </si>
  <si>
    <t>Fr-212</t>
  </si>
  <si>
    <t>Rn-212</t>
  </si>
  <si>
    <t>Bi-212n</t>
  </si>
  <si>
    <t>Pb-212</t>
  </si>
  <si>
    <t>Po-212m</t>
  </si>
  <si>
    <t>Bi-212</t>
  </si>
  <si>
    <t>Po-212</t>
  </si>
  <si>
    <t>Rn-211</t>
  </si>
  <si>
    <t>At-211</t>
  </si>
  <si>
    <t>Pb-211</t>
  </si>
  <si>
    <t>Bi-211</t>
  </si>
  <si>
    <t>Po-211</t>
  </si>
  <si>
    <t>Rn-210</t>
  </si>
  <si>
    <t>At-210</t>
  </si>
  <si>
    <t>Tl-210</t>
  </si>
  <si>
    <t>Bi-210m</t>
  </si>
  <si>
    <t>Pb-210</t>
  </si>
  <si>
    <t>Bi-210</t>
  </si>
  <si>
    <t>Po-210</t>
  </si>
  <si>
    <t>Rn-209</t>
  </si>
  <si>
    <t>At-209</t>
  </si>
  <si>
    <t>Po-209</t>
  </si>
  <si>
    <t>Tl-209</t>
  </si>
  <si>
    <t>Pb-209</t>
  </si>
  <si>
    <t>Bi-209</t>
  </si>
  <si>
    <t>At-208</t>
  </si>
  <si>
    <t>Po-208</t>
  </si>
  <si>
    <t>Bi-208</t>
  </si>
  <si>
    <t>Tl-208</t>
  </si>
  <si>
    <t>Pb-208</t>
  </si>
  <si>
    <t>Rn-207</t>
  </si>
  <si>
    <t>At-207</t>
  </si>
  <si>
    <t>Po-207</t>
  </si>
  <si>
    <t>Bi-207</t>
  </si>
  <si>
    <t>Hg-207</t>
  </si>
  <si>
    <t>Tl-207</t>
  </si>
  <si>
    <t>Pb-207</t>
  </si>
  <si>
    <t>At-206</t>
  </si>
  <si>
    <t>Po-206</t>
  </si>
  <si>
    <t>Bi-206</t>
  </si>
  <si>
    <t>Hg-206</t>
  </si>
  <si>
    <t>Tl-206m</t>
  </si>
  <si>
    <t>Tl-206</t>
  </si>
  <si>
    <t>Pb-206</t>
  </si>
  <si>
    <t>At-205</t>
  </si>
  <si>
    <t>Po-205</t>
  </si>
  <si>
    <t>Bi-205</t>
  </si>
  <si>
    <t>Pb-205</t>
  </si>
  <si>
    <t>Hg-205</t>
  </si>
  <si>
    <t>Tl-205</t>
  </si>
  <si>
    <t>At-204</t>
  </si>
  <si>
    <t>Po-204</t>
  </si>
  <si>
    <t>Bi-204</t>
  </si>
  <si>
    <t>Pb-204m</t>
  </si>
  <si>
    <t>Tl-204</t>
  </si>
  <si>
    <t>Pb-204</t>
  </si>
  <si>
    <t>Hg-204</t>
  </si>
  <si>
    <t>Po-203</t>
  </si>
  <si>
    <t>Bi-203</t>
  </si>
  <si>
    <t>Pb-203</t>
  </si>
  <si>
    <t>Hg-203</t>
  </si>
  <si>
    <t>Tl-203</t>
  </si>
  <si>
    <t>Bi-202</t>
  </si>
  <si>
    <t>Pb-202m</t>
  </si>
  <si>
    <t>Pb-202</t>
  </si>
  <si>
    <t>Tl-202</t>
  </si>
  <si>
    <t>Pt-202</t>
  </si>
  <si>
    <t>Au-202</t>
  </si>
  <si>
    <t>Hg-202</t>
  </si>
  <si>
    <t>Bi-201</t>
  </si>
  <si>
    <t>Pb-201m</t>
  </si>
  <si>
    <t>Pb-201</t>
  </si>
  <si>
    <t>Tl-201</t>
  </si>
  <si>
    <t>Au-201</t>
  </si>
  <si>
    <t>Hg-201</t>
  </si>
  <si>
    <t>Bi-200</t>
  </si>
  <si>
    <t>Pb-200</t>
  </si>
  <si>
    <t>Tl-200</t>
  </si>
  <si>
    <t>Au-200m</t>
  </si>
  <si>
    <t>Pt-200</t>
  </si>
  <si>
    <t>Au-200</t>
  </si>
  <si>
    <t>Hg-200</t>
  </si>
  <si>
    <t>Pb-199</t>
  </si>
  <si>
    <t>Tl-199</t>
  </si>
  <si>
    <t>Hg-199m</t>
  </si>
  <si>
    <t>Pt-199</t>
  </si>
  <si>
    <t>Au-199</t>
  </si>
  <si>
    <t>Hg-199</t>
  </si>
  <si>
    <t>Pb-198</t>
  </si>
  <si>
    <t>Tl-198m</t>
  </si>
  <si>
    <t>Tl-198</t>
  </si>
  <si>
    <t>Au-198m</t>
  </si>
  <si>
    <t>Au-198</t>
  </si>
  <si>
    <t>Hg-198</t>
  </si>
  <si>
    <t>Pt-198</t>
  </si>
  <si>
    <t>Bi-197</t>
  </si>
  <si>
    <t>Pb-197m</t>
  </si>
  <si>
    <t>Pb-197</t>
  </si>
  <si>
    <t>Tl-197</t>
  </si>
  <si>
    <t>Hg-197m</t>
  </si>
  <si>
    <t>Hg-197</t>
  </si>
  <si>
    <t>Pt-197m</t>
  </si>
  <si>
    <t>Pt-197</t>
  </si>
  <si>
    <t>Au-197</t>
  </si>
  <si>
    <t>Pb-196</t>
  </si>
  <si>
    <t>Tl-196</t>
  </si>
  <si>
    <t>Au-196m</t>
  </si>
  <si>
    <t>Au-196</t>
  </si>
  <si>
    <t>Hg-196</t>
  </si>
  <si>
    <t>Ir-196m</t>
  </si>
  <si>
    <t>Os-196</t>
  </si>
  <si>
    <t>Ir-196</t>
  </si>
  <si>
    <t>Pt-196</t>
  </si>
  <si>
    <t>Pb-195m</t>
  </si>
  <si>
    <t>Tl-195</t>
  </si>
  <si>
    <t>Hg-195m</t>
  </si>
  <si>
    <t>Hg-195</t>
  </si>
  <si>
    <t>Au-195m</t>
  </si>
  <si>
    <t>Au-195</t>
  </si>
  <si>
    <t>Ir-195m</t>
  </si>
  <si>
    <t>Ir-195</t>
  </si>
  <si>
    <t>Pt-195m</t>
  </si>
  <si>
    <t>Pt-195</t>
  </si>
  <si>
    <t>Pb-194</t>
  </si>
  <si>
    <t>Tl-194m</t>
  </si>
  <si>
    <t>Tl-194</t>
  </si>
  <si>
    <t>Hg-194</t>
  </si>
  <si>
    <t>Au-194</t>
  </si>
  <si>
    <t>Ir-194m</t>
  </si>
  <si>
    <t>Os-194</t>
  </si>
  <si>
    <t>Ir-194</t>
  </si>
  <si>
    <t>Pt-194</t>
  </si>
  <si>
    <t>Hg-193m</t>
  </si>
  <si>
    <t>Hg-193</t>
  </si>
  <si>
    <t>Au-193m</t>
  </si>
  <si>
    <t>Au-193</t>
  </si>
  <si>
    <t>Pt-193m</t>
  </si>
  <si>
    <t>Pt-193</t>
  </si>
  <si>
    <t>Os-193</t>
  </si>
  <si>
    <t>Ir-193m</t>
  </si>
  <si>
    <t>Ir-193</t>
  </si>
  <si>
    <t>Hg-192</t>
  </si>
  <si>
    <t>Au-192</t>
  </si>
  <si>
    <t>Ir-192m</t>
  </si>
  <si>
    <t>Ir-192n</t>
  </si>
  <si>
    <t>Ir-192</t>
  </si>
  <si>
    <t>Pt-192</t>
  </si>
  <si>
    <t>Os-192</t>
  </si>
  <si>
    <t>Hg-191m</t>
  </si>
  <si>
    <t>Au-191</t>
  </si>
  <si>
    <t>Pt-191</t>
  </si>
  <si>
    <t>Ir-191m</t>
  </si>
  <si>
    <t>Os-191m</t>
  </si>
  <si>
    <t>Os-191</t>
  </si>
  <si>
    <t>Ir-191</t>
  </si>
  <si>
    <t>Tl-190m</t>
  </si>
  <si>
    <t>Tl-190</t>
  </si>
  <si>
    <t>Hg-190</t>
  </si>
  <si>
    <t>Au-190</t>
  </si>
  <si>
    <t>Pt-190</t>
  </si>
  <si>
    <t>Ir-190n</t>
  </si>
  <si>
    <t>Ir-190m</t>
  </si>
  <si>
    <t>Ir-190</t>
  </si>
  <si>
    <t>Os-190m</t>
  </si>
  <si>
    <t>Re-190m</t>
  </si>
  <si>
    <t>W-190</t>
  </si>
  <si>
    <t>Re-190</t>
  </si>
  <si>
    <t>Os-190</t>
  </si>
  <si>
    <t>Pt-189</t>
  </si>
  <si>
    <t>Ir-189</t>
  </si>
  <si>
    <t>Re-189</t>
  </si>
  <si>
    <t>Os-189m</t>
  </si>
  <si>
    <t>Os-189</t>
  </si>
  <si>
    <t>Pt-188</t>
  </si>
  <si>
    <t>Ir-188</t>
  </si>
  <si>
    <t>W-188</t>
  </si>
  <si>
    <t>Re-188m</t>
  </si>
  <si>
    <t>Re-188</t>
  </si>
  <si>
    <t>Os-188</t>
  </si>
  <si>
    <t>Au-187</t>
  </si>
  <si>
    <t>Pt-187</t>
  </si>
  <si>
    <t>Ir-187</t>
  </si>
  <si>
    <t>W-187</t>
  </si>
  <si>
    <t>Re-187</t>
  </si>
  <si>
    <t>Os-187</t>
  </si>
  <si>
    <t>Au-186</t>
  </si>
  <si>
    <t>Pt-186</t>
  </si>
  <si>
    <t>Ir-186m</t>
  </si>
  <si>
    <t>Ir-186</t>
  </si>
  <si>
    <t>Re-186m</t>
  </si>
  <si>
    <t>Re-186</t>
  </si>
  <si>
    <t>Os-186</t>
  </si>
  <si>
    <t>Ta-186</t>
  </si>
  <si>
    <t>W-186</t>
  </si>
  <si>
    <t>Ir-185</t>
  </si>
  <si>
    <t>Os-185</t>
  </si>
  <si>
    <t>Ta-185</t>
  </si>
  <si>
    <t>W-185m</t>
  </si>
  <si>
    <t>W-185</t>
  </si>
  <si>
    <t>Re-185</t>
  </si>
  <si>
    <t>Pt-184</t>
  </si>
  <si>
    <t>Ir-184</t>
  </si>
  <si>
    <t>Os-184</t>
  </si>
  <si>
    <t>Re-184m</t>
  </si>
  <si>
    <t>Re-184</t>
  </si>
  <si>
    <t>Hf-184</t>
  </si>
  <si>
    <t>Ta-184</t>
  </si>
  <si>
    <t>W-184</t>
  </si>
  <si>
    <t>Ir-183</t>
  </si>
  <si>
    <t>Os-183m</t>
  </si>
  <si>
    <t>Os-183</t>
  </si>
  <si>
    <t>Re-183</t>
  </si>
  <si>
    <t>Hf-183</t>
  </si>
  <si>
    <t>Ta-183</t>
  </si>
  <si>
    <t>W-183</t>
  </si>
  <si>
    <t>Ir-182</t>
  </si>
  <si>
    <t>Os-182</t>
  </si>
  <si>
    <t>Re-182m</t>
  </si>
  <si>
    <t>Re-182</t>
  </si>
  <si>
    <t>Hf-182m</t>
  </si>
  <si>
    <t>Ta-182m</t>
  </si>
  <si>
    <t>Hf-182</t>
  </si>
  <si>
    <t>Ta-182</t>
  </si>
  <si>
    <t>W-182</t>
  </si>
  <si>
    <t>Os-181</t>
  </si>
  <si>
    <t>Re-181</t>
  </si>
  <si>
    <t>W-181</t>
  </si>
  <si>
    <t>Lu-181</t>
  </si>
  <si>
    <t>Hf-181</t>
  </si>
  <si>
    <t>Ta-181</t>
  </si>
  <si>
    <t>Ir-180</t>
  </si>
  <si>
    <t>Os-180</t>
  </si>
  <si>
    <t>Re-180</t>
  </si>
  <si>
    <t>Ta-180</t>
  </si>
  <si>
    <t>Hf-180m</t>
  </si>
  <si>
    <t>W-180</t>
  </si>
  <si>
    <t>Ta-180m</t>
  </si>
  <si>
    <t>Lu-180</t>
  </si>
  <si>
    <t>Hf-180</t>
  </si>
  <si>
    <t>Re-179</t>
  </si>
  <si>
    <t>W-179m</t>
  </si>
  <si>
    <t>W-179</t>
  </si>
  <si>
    <t>Ta-179</t>
  </si>
  <si>
    <t>Hf-179m</t>
  </si>
  <si>
    <t>Yb-179</t>
  </si>
  <si>
    <t>Lu-179</t>
  </si>
  <si>
    <t>Hf-179</t>
  </si>
  <si>
    <t>Re-178</t>
  </si>
  <si>
    <t>W-178</t>
  </si>
  <si>
    <t>Ta-178m</t>
  </si>
  <si>
    <t>Ta-178</t>
  </si>
  <si>
    <t>Hf-178m</t>
  </si>
  <si>
    <t>Lu-178m</t>
  </si>
  <si>
    <t>Yb-178</t>
  </si>
  <si>
    <t>Lu-178</t>
  </si>
  <si>
    <t>Hf-178</t>
  </si>
  <si>
    <t>W-177</t>
  </si>
  <si>
    <t>Ta-177</t>
  </si>
  <si>
    <t>Hf-177m</t>
  </si>
  <si>
    <t>Lu-177m</t>
  </si>
  <si>
    <t>Yb-177</t>
  </si>
  <si>
    <t>Lu-177</t>
  </si>
  <si>
    <t>Hf-177</t>
  </si>
  <si>
    <t>Ta-176</t>
  </si>
  <si>
    <t>Lu-176m</t>
  </si>
  <si>
    <t>Lu-176</t>
  </si>
  <si>
    <t>Hf-176</t>
  </si>
  <si>
    <t>Tm-176</t>
  </si>
  <si>
    <t>Yb-176</t>
  </si>
  <si>
    <t>Ta-175</t>
  </si>
  <si>
    <t>Hf-175</t>
  </si>
  <si>
    <t>Tm-175</t>
  </si>
  <si>
    <t>Yb-175</t>
  </si>
  <si>
    <t>Lu-175</t>
  </si>
  <si>
    <t>Ta-174</t>
  </si>
  <si>
    <t>Hf-174</t>
  </si>
  <si>
    <t>Lu-174m</t>
  </si>
  <si>
    <t>Lu-174</t>
  </si>
  <si>
    <t>Tm-174</t>
  </si>
  <si>
    <t>Yb-174</t>
  </si>
  <si>
    <t>Ta-173</t>
  </si>
  <si>
    <t>Hf-173</t>
  </si>
  <si>
    <t>Lu-173</t>
  </si>
  <si>
    <t>Er-173</t>
  </si>
  <si>
    <t>Tm-173</t>
  </si>
  <si>
    <t>Yb-173</t>
  </si>
  <si>
    <t>Ta-172</t>
  </si>
  <si>
    <t>Hf-172</t>
  </si>
  <si>
    <t>Lu-172m</t>
  </si>
  <si>
    <t>Lu-172</t>
  </si>
  <si>
    <t>Er-172</t>
  </si>
  <si>
    <t>Tm-172</t>
  </si>
  <si>
    <t>Yb-172</t>
  </si>
  <si>
    <t>Lu-171m</t>
  </si>
  <si>
    <t>Lu-171</t>
  </si>
  <si>
    <t>Er-171</t>
  </si>
  <si>
    <t>Tm-171</t>
  </si>
  <si>
    <t>Yb-171</t>
  </si>
  <si>
    <t>Ta-170</t>
  </si>
  <si>
    <t>Hf-170</t>
  </si>
  <si>
    <t>Lu-170</t>
  </si>
  <si>
    <t>Tm-170</t>
  </si>
  <si>
    <t>Yb-170</t>
  </si>
  <si>
    <t>Ho-170</t>
  </si>
  <si>
    <t>Er-170</t>
  </si>
  <si>
    <t>Hf-169</t>
  </si>
  <si>
    <t>Lu-169m</t>
  </si>
  <si>
    <t>Lu-169</t>
  </si>
  <si>
    <t>Yb-169</t>
  </si>
  <si>
    <t>Er-169</t>
  </si>
  <si>
    <t>Tm-169</t>
  </si>
  <si>
    <t>Tm-168</t>
  </si>
  <si>
    <t>Yb-168</t>
  </si>
  <si>
    <t>Dy-168</t>
  </si>
  <si>
    <t>Ho-168m</t>
  </si>
  <si>
    <t>Ho-168</t>
  </si>
  <si>
    <t>Er-168</t>
  </si>
  <si>
    <t>Hf-167</t>
  </si>
  <si>
    <t>Lu-167</t>
  </si>
  <si>
    <t>Yb-167</t>
  </si>
  <si>
    <t>Tm-167</t>
  </si>
  <si>
    <t>Er-167m</t>
  </si>
  <si>
    <t>Dy-167</t>
  </si>
  <si>
    <t>Ho-167</t>
  </si>
  <si>
    <t>Er-167</t>
  </si>
  <si>
    <t>Yb-166</t>
  </si>
  <si>
    <t>Tm-166</t>
  </si>
  <si>
    <t>Ho-166m</t>
  </si>
  <si>
    <t>Dy-166</t>
  </si>
  <si>
    <t>Ho-166</t>
  </si>
  <si>
    <t>Er-166</t>
  </si>
  <si>
    <t>Lu-165</t>
  </si>
  <si>
    <t>Yb-165</t>
  </si>
  <si>
    <t>Tm-165</t>
  </si>
  <si>
    <t>Er-165</t>
  </si>
  <si>
    <t>Tb-165</t>
  </si>
  <si>
    <t>Dy-165m</t>
  </si>
  <si>
    <t>Dy-165</t>
  </si>
  <si>
    <t>Ho-165</t>
  </si>
  <si>
    <t>Yb-164</t>
  </si>
  <si>
    <t>Tm-164</t>
  </si>
  <si>
    <t>Ho-164m</t>
  </si>
  <si>
    <t>Ho-164</t>
  </si>
  <si>
    <t>Er-164</t>
  </si>
  <si>
    <t>Tb-164</t>
  </si>
  <si>
    <t>Dy-164</t>
  </si>
  <si>
    <t>Yb-163</t>
  </si>
  <si>
    <t>Tm-163</t>
  </si>
  <si>
    <t>Er-163</t>
  </si>
  <si>
    <t>Ho-163</t>
  </si>
  <si>
    <t>Tb-163</t>
  </si>
  <si>
    <t>Dy-163</t>
  </si>
  <si>
    <t>Yb-162</t>
  </si>
  <si>
    <t>Tm-162</t>
  </si>
  <si>
    <t>Er-162</t>
  </si>
  <si>
    <t>Ho-162m</t>
  </si>
  <si>
    <t>Ho-162</t>
  </si>
  <si>
    <t>Gd-162</t>
  </si>
  <si>
    <t>Tb-162</t>
  </si>
  <si>
    <t>Dy-162</t>
  </si>
  <si>
    <t>Tm-161</t>
  </si>
  <si>
    <t>Er-161</t>
  </si>
  <si>
    <t>Ho-161</t>
  </si>
  <si>
    <t>Tb-161</t>
  </si>
  <si>
    <t>Dy-161</t>
  </si>
  <si>
    <t>Ho-160</t>
  </si>
  <si>
    <t>Tb-160</t>
  </si>
  <si>
    <t>Dy-160</t>
  </si>
  <si>
    <t>Gd-160</t>
  </si>
  <si>
    <t>Er-159</t>
  </si>
  <si>
    <t>Ho-159</t>
  </si>
  <si>
    <t>Dy-159</t>
  </si>
  <si>
    <t>Eu-159</t>
  </si>
  <si>
    <t>Gd-159</t>
  </si>
  <si>
    <t>Tb-159</t>
  </si>
  <si>
    <t>Tb-158</t>
  </si>
  <si>
    <t>Dy-158</t>
  </si>
  <si>
    <t>Eu-158</t>
  </si>
  <si>
    <t>Gd-158</t>
  </si>
  <si>
    <t>Ho-157</t>
  </si>
  <si>
    <t>Dy-157</t>
  </si>
  <si>
    <t>Tb-157</t>
  </si>
  <si>
    <t>Sm-157</t>
  </si>
  <si>
    <t>Eu-157</t>
  </si>
  <si>
    <t>Gd-157</t>
  </si>
  <si>
    <t>Er-156</t>
  </si>
  <si>
    <t>Ho-156</t>
  </si>
  <si>
    <t>Dy-156</t>
  </si>
  <si>
    <t>Tb-156n</t>
  </si>
  <si>
    <t>Tb-156m</t>
  </si>
  <si>
    <t>Tb-156</t>
  </si>
  <si>
    <t>Sm-156</t>
  </si>
  <si>
    <t>Eu-156</t>
  </si>
  <si>
    <t>Gd-156</t>
  </si>
  <si>
    <t>Ho-155</t>
  </si>
  <si>
    <t>Dy-155</t>
  </si>
  <si>
    <t>Tb-155</t>
  </si>
  <si>
    <t>Sm-155</t>
  </si>
  <si>
    <t>Eu-155</t>
  </si>
  <si>
    <t>Gd-155</t>
  </si>
  <si>
    <t>Er-154</t>
  </si>
  <si>
    <t>Ho-154m</t>
  </si>
  <si>
    <t>Ho-154</t>
  </si>
  <si>
    <t>Dy-154</t>
  </si>
  <si>
    <t>Tb-154</t>
  </si>
  <si>
    <t>Eu-154m</t>
  </si>
  <si>
    <t>Eu-154</t>
  </si>
  <si>
    <t>Gd-154</t>
  </si>
  <si>
    <t>Pm-154m</t>
  </si>
  <si>
    <t>Pm-154</t>
  </si>
  <si>
    <t>Sm-154</t>
  </si>
  <si>
    <t>Ho-153m</t>
  </si>
  <si>
    <t>Ho-153</t>
  </si>
  <si>
    <t>Dy-153</t>
  </si>
  <si>
    <t>Tb-153</t>
  </si>
  <si>
    <t>Gd-153</t>
  </si>
  <si>
    <t>Pm-153</t>
  </si>
  <si>
    <t>Sm-153</t>
  </si>
  <si>
    <t>Eu-153</t>
  </si>
  <si>
    <t>Dy-152</t>
  </si>
  <si>
    <t>Tb-152m</t>
  </si>
  <si>
    <t>Tb-152</t>
  </si>
  <si>
    <t>Eu-152m</t>
  </si>
  <si>
    <t>Eu-152n</t>
  </si>
  <si>
    <t>Eu-152</t>
  </si>
  <si>
    <t>Gd-152</t>
  </si>
  <si>
    <t>Pm-152m</t>
  </si>
  <si>
    <t>Nd-152</t>
  </si>
  <si>
    <t>Pm-152</t>
  </si>
  <si>
    <t>Sm-152</t>
  </si>
  <si>
    <t>Dy-151</t>
  </si>
  <si>
    <t>Tb-151m</t>
  </si>
  <si>
    <t>Tb-151</t>
  </si>
  <si>
    <t>Gd-151</t>
  </si>
  <si>
    <t>Nd-151</t>
  </si>
  <si>
    <t>Pm-151</t>
  </si>
  <si>
    <t>Sm-151</t>
  </si>
  <si>
    <t>Eu-151</t>
  </si>
  <si>
    <t>Ho-150</t>
  </si>
  <si>
    <t>Dy-150</t>
  </si>
  <si>
    <t>Tb-150m</t>
  </si>
  <si>
    <t>Tb-150</t>
  </si>
  <si>
    <t>Eu-150m</t>
  </si>
  <si>
    <t>Gd-150</t>
  </si>
  <si>
    <t>Eu-150</t>
  </si>
  <si>
    <t>Pm-150</t>
  </si>
  <si>
    <t>Sm-150</t>
  </si>
  <si>
    <t>Dy-149</t>
  </si>
  <si>
    <t>Tb-149m</t>
  </si>
  <si>
    <t>Tb-149</t>
  </si>
  <si>
    <t>Gd-149</t>
  </si>
  <si>
    <t>Eu-149</t>
  </si>
  <si>
    <t>Nd-149</t>
  </si>
  <si>
    <t>Pm-149</t>
  </si>
  <si>
    <t>Sm-149</t>
  </si>
  <si>
    <t>Dy-148</t>
  </si>
  <si>
    <t>Tb-148m</t>
  </si>
  <si>
    <t>Tb-148</t>
  </si>
  <si>
    <t>Gd-148</t>
  </si>
  <si>
    <t>Eu-148</t>
  </si>
  <si>
    <t>Pm-148m</t>
  </si>
  <si>
    <t>Pm-148</t>
  </si>
  <si>
    <t>Sm-148</t>
  </si>
  <si>
    <t>Pr-148m</t>
  </si>
  <si>
    <t>Pr-148</t>
  </si>
  <si>
    <t>Nd-148</t>
  </si>
  <si>
    <t>Tb-147m</t>
  </si>
  <si>
    <t>Tb-147</t>
  </si>
  <si>
    <t>Gd-147</t>
  </si>
  <si>
    <t>Eu-147</t>
  </si>
  <si>
    <t>Pr-147</t>
  </si>
  <si>
    <t>Nd-147</t>
  </si>
  <si>
    <t>Pm-147</t>
  </si>
  <si>
    <t>Sm-147</t>
  </si>
  <si>
    <t>Tb-146</t>
  </si>
  <si>
    <t>Gd-146</t>
  </si>
  <si>
    <t>Eu-146</t>
  </si>
  <si>
    <t>Pm-146</t>
  </si>
  <si>
    <t>Sm-146</t>
  </si>
  <si>
    <t>Pr-146</t>
  </si>
  <si>
    <t>Nd-146</t>
  </si>
  <si>
    <t>Gd-145m</t>
  </si>
  <si>
    <t>Gd-145</t>
  </si>
  <si>
    <t>Eu-145</t>
  </si>
  <si>
    <t>Sm-145</t>
  </si>
  <si>
    <t>Pm-145</t>
  </si>
  <si>
    <t>Ce-145</t>
  </si>
  <si>
    <t>Pr-145</t>
  </si>
  <si>
    <t>Nd-145</t>
  </si>
  <si>
    <t>Gd-144</t>
  </si>
  <si>
    <t>Eu-144</t>
  </si>
  <si>
    <t>Sm-144</t>
  </si>
  <si>
    <t>Pm-144</t>
  </si>
  <si>
    <t>Ce-144</t>
  </si>
  <si>
    <t>Pr-144m</t>
  </si>
  <si>
    <t>Pr-144</t>
  </si>
  <si>
    <t>Nd-144</t>
  </si>
  <si>
    <t>Gd-143m</t>
  </si>
  <si>
    <t>Eu-143</t>
  </si>
  <si>
    <t>Sm-143m</t>
  </si>
  <si>
    <t>Sm-143</t>
  </si>
  <si>
    <t>Pm-143</t>
  </si>
  <si>
    <t>La-143</t>
  </si>
  <si>
    <t>Ce-143</t>
  </si>
  <si>
    <t>Pr-143</t>
  </si>
  <si>
    <t>Nd-143</t>
  </si>
  <si>
    <t>Gd-142</t>
  </si>
  <si>
    <t>Eu-142m</t>
  </si>
  <si>
    <t>Eu-142</t>
  </si>
  <si>
    <t>Sm-142</t>
  </si>
  <si>
    <t>Pm-142</t>
  </si>
  <si>
    <t>Pr-142m</t>
  </si>
  <si>
    <t>Pr-142</t>
  </si>
  <si>
    <t>Nd-142</t>
  </si>
  <si>
    <t>Ba-142</t>
  </si>
  <si>
    <t>La-142</t>
  </si>
  <si>
    <t>Ce-142</t>
  </si>
  <si>
    <t>Sm-141m</t>
  </si>
  <si>
    <t>Sm-141</t>
  </si>
  <si>
    <t>Pm-141</t>
  </si>
  <si>
    <t>Nd-141m</t>
  </si>
  <si>
    <t>Nd-141</t>
  </si>
  <si>
    <t>Ba-141</t>
  </si>
  <si>
    <t>La-141</t>
  </si>
  <si>
    <t>Ce-141</t>
  </si>
  <si>
    <t>Pr-141</t>
  </si>
  <si>
    <t>Sm-140</t>
  </si>
  <si>
    <t>Pm-140m</t>
  </si>
  <si>
    <t>Pm-140</t>
  </si>
  <si>
    <t>Nd-140</t>
  </si>
  <si>
    <t>Pr-140</t>
  </si>
  <si>
    <t>Cs-140</t>
  </si>
  <si>
    <t>Ba-140</t>
  </si>
  <si>
    <t>La-140</t>
  </si>
  <si>
    <t>Ce-140</t>
  </si>
  <si>
    <t>Sm-139</t>
  </si>
  <si>
    <t>Pm-139</t>
  </si>
  <si>
    <t>Nd-139m</t>
  </si>
  <si>
    <t>Nd-139</t>
  </si>
  <si>
    <t>Pr-139</t>
  </si>
  <si>
    <t>Ce-139</t>
  </si>
  <si>
    <t>Cs-139</t>
  </si>
  <si>
    <t>Ba-139</t>
  </si>
  <si>
    <t>La-139</t>
  </si>
  <si>
    <t>Nd-138</t>
  </si>
  <si>
    <t>Pr-138m</t>
  </si>
  <si>
    <t>Pr-138</t>
  </si>
  <si>
    <t>La-138</t>
  </si>
  <si>
    <t>Ce-138</t>
  </si>
  <si>
    <t>Cs-138m</t>
  </si>
  <si>
    <t>Xe-138</t>
  </si>
  <si>
    <t>Cs-138</t>
  </si>
  <si>
    <t>Ba-138</t>
  </si>
  <si>
    <t>Pm-137m</t>
  </si>
  <si>
    <t>Nd-137</t>
  </si>
  <si>
    <t>Pr-137</t>
  </si>
  <si>
    <t>Ce-137m</t>
  </si>
  <si>
    <t>Ce-137</t>
  </si>
  <si>
    <t>La-137</t>
  </si>
  <si>
    <t>Xe-137</t>
  </si>
  <si>
    <t>Cs-137</t>
  </si>
  <si>
    <t>Ba-137m</t>
  </si>
  <si>
    <t>Ba-137</t>
  </si>
  <si>
    <t>Pm-136</t>
  </si>
  <si>
    <t>Nd-136</t>
  </si>
  <si>
    <t>Pr-136</t>
  </si>
  <si>
    <t>Ce-136</t>
  </si>
  <si>
    <t>La-136</t>
  </si>
  <si>
    <t>Cs-136</t>
  </si>
  <si>
    <t>Ba-136</t>
  </si>
  <si>
    <t>Nd-135</t>
  </si>
  <si>
    <t>Pr-135</t>
  </si>
  <si>
    <t>Ce-135</t>
  </si>
  <si>
    <t>La-135</t>
  </si>
  <si>
    <t>Ba-135m</t>
  </si>
  <si>
    <t>I-135</t>
  </si>
  <si>
    <t>Cs-135m</t>
  </si>
  <si>
    <t>Xe-135m</t>
  </si>
  <si>
    <t>Xe-135</t>
  </si>
  <si>
    <t>Cs-135</t>
  </si>
  <si>
    <t>Ba-135</t>
  </si>
  <si>
    <t>Nd-134</t>
  </si>
  <si>
    <t>Pr-134m</t>
  </si>
  <si>
    <t>Pr-134</t>
  </si>
  <si>
    <t>Ce-134</t>
  </si>
  <si>
    <t>La-134</t>
  </si>
  <si>
    <t>Cs-134m</t>
  </si>
  <si>
    <t>Cs-134</t>
  </si>
  <si>
    <t>Ba-134</t>
  </si>
  <si>
    <t>I-134m</t>
  </si>
  <si>
    <t>Te-134</t>
  </si>
  <si>
    <t>I-134</t>
  </si>
  <si>
    <t>Xe-134</t>
  </si>
  <si>
    <t>Ce-133m</t>
  </si>
  <si>
    <t>Ce-133</t>
  </si>
  <si>
    <t>La-133</t>
  </si>
  <si>
    <t>Ba-133m</t>
  </si>
  <si>
    <t>Ba-133</t>
  </si>
  <si>
    <t>Sb-133</t>
  </si>
  <si>
    <t>Te-133m</t>
  </si>
  <si>
    <t>Te-133</t>
  </si>
  <si>
    <t>I-133</t>
  </si>
  <si>
    <t>Xe-133m</t>
  </si>
  <si>
    <t>Xe-133</t>
  </si>
  <si>
    <t>Cs-133</t>
  </si>
  <si>
    <t>Ce-132</t>
  </si>
  <si>
    <t>La-132m</t>
  </si>
  <si>
    <t>La-132</t>
  </si>
  <si>
    <t>Cs-132</t>
  </si>
  <si>
    <t>Ba-132</t>
  </si>
  <si>
    <t>I-132m</t>
  </si>
  <si>
    <t>Te-132</t>
  </si>
  <si>
    <t>I-132</t>
  </si>
  <si>
    <t>Xe-132</t>
  </si>
  <si>
    <t>Ce-131</t>
  </si>
  <si>
    <t>La-131</t>
  </si>
  <si>
    <t>Ba-131m</t>
  </si>
  <si>
    <t>Ba-131</t>
  </si>
  <si>
    <t>Cs-131</t>
  </si>
  <si>
    <t>Sb-131</t>
  </si>
  <si>
    <t>Te-131m</t>
  </si>
  <si>
    <t>Te-131</t>
  </si>
  <si>
    <t>I-131</t>
  </si>
  <si>
    <t>Xe-131m</t>
  </si>
  <si>
    <t>Xe-131</t>
  </si>
  <si>
    <t>Ce-130</t>
  </si>
  <si>
    <t>La-130</t>
  </si>
  <si>
    <t>Cs-130m</t>
  </si>
  <si>
    <t>Cs-130</t>
  </si>
  <si>
    <t>Ba-130</t>
  </si>
  <si>
    <t>I-130m</t>
  </si>
  <si>
    <t>I-130</t>
  </si>
  <si>
    <t>Xe-130</t>
  </si>
  <si>
    <t>Sn-130m</t>
  </si>
  <si>
    <t>Sn-130</t>
  </si>
  <si>
    <t>Sb-130</t>
  </si>
  <si>
    <t>Sb-130m</t>
  </si>
  <si>
    <t>Te-130</t>
  </si>
  <si>
    <t>La-129</t>
  </si>
  <si>
    <t>Ba-129m</t>
  </si>
  <si>
    <t>Ba-129</t>
  </si>
  <si>
    <t>Cs-129</t>
  </si>
  <si>
    <t>Xe-129m</t>
  </si>
  <si>
    <t>Sn-129</t>
  </si>
  <si>
    <t>Sb-129</t>
  </si>
  <si>
    <t>Te-129m</t>
  </si>
  <si>
    <t>Te-129</t>
  </si>
  <si>
    <t>I-129</t>
  </si>
  <si>
    <t>Xe-129</t>
  </si>
  <si>
    <t>La-128</t>
  </si>
  <si>
    <t>Ba-128</t>
  </si>
  <si>
    <t>Cs-128</t>
  </si>
  <si>
    <t>I-128</t>
  </si>
  <si>
    <t>Xe-128</t>
  </si>
  <si>
    <t>Sn-128</t>
  </si>
  <si>
    <t>Sb-128m</t>
  </si>
  <si>
    <t>Sb-128</t>
  </si>
  <si>
    <t>Te-128</t>
  </si>
  <si>
    <t>Ba-127</t>
  </si>
  <si>
    <t>Cs-127</t>
  </si>
  <si>
    <t>Xe-127m</t>
  </si>
  <si>
    <t>Xe-127</t>
  </si>
  <si>
    <t>Sn-127m</t>
  </si>
  <si>
    <t>Sn-127</t>
  </si>
  <si>
    <t>Sb-127</t>
  </si>
  <si>
    <t>Te-127m</t>
  </si>
  <si>
    <t>Te-127</t>
  </si>
  <si>
    <t>I-127</t>
  </si>
  <si>
    <t>Ba-126</t>
  </si>
  <si>
    <t>Cs-126</t>
  </si>
  <si>
    <t>I-126</t>
  </si>
  <si>
    <t>Xe-126</t>
  </si>
  <si>
    <t>Sn-126</t>
  </si>
  <si>
    <t>Sb-126m</t>
  </si>
  <si>
    <t>Sb-126</t>
  </si>
  <si>
    <t>Te-126</t>
  </si>
  <si>
    <t>Cs-125</t>
  </si>
  <si>
    <t>Xe-125</t>
  </si>
  <si>
    <t>I-125</t>
  </si>
  <si>
    <t>Sn-125m</t>
  </si>
  <si>
    <t>Sn-125</t>
  </si>
  <si>
    <t>Sb-125</t>
  </si>
  <si>
    <t>Te-125m</t>
  </si>
  <si>
    <t>Te-125</t>
  </si>
  <si>
    <t>Ba-124</t>
  </si>
  <si>
    <t>Cs-124</t>
  </si>
  <si>
    <t>Xe-124</t>
  </si>
  <si>
    <t>I-124</t>
  </si>
  <si>
    <t>Sb-124n</t>
  </si>
  <si>
    <t>Sb-124m</t>
  </si>
  <si>
    <t>Sb-124</t>
  </si>
  <si>
    <t>Te-124</t>
  </si>
  <si>
    <t>Sn-124</t>
  </si>
  <si>
    <t>Cs-123</t>
  </si>
  <si>
    <t>Xe-123</t>
  </si>
  <si>
    <t>I-123</t>
  </si>
  <si>
    <t>Te-123m</t>
  </si>
  <si>
    <t>Te-123</t>
  </si>
  <si>
    <t>Sn-123m</t>
  </si>
  <si>
    <t>Sn-123</t>
  </si>
  <si>
    <t>Sb-123</t>
  </si>
  <si>
    <t>Xe-122</t>
  </si>
  <si>
    <t>I-122</t>
  </si>
  <si>
    <t>Sb-122m</t>
  </si>
  <si>
    <t>Sb-122</t>
  </si>
  <si>
    <t>Te-122</t>
  </si>
  <si>
    <t>Sn-122</t>
  </si>
  <si>
    <t>Cs-121m</t>
  </si>
  <si>
    <t>Cs-121</t>
  </si>
  <si>
    <t>Xe-121</t>
  </si>
  <si>
    <t>I-121</t>
  </si>
  <si>
    <t>Te-121m</t>
  </si>
  <si>
    <t>Te-121</t>
  </si>
  <si>
    <t>In-121m</t>
  </si>
  <si>
    <t>In-121</t>
  </si>
  <si>
    <t>Sn-121m</t>
  </si>
  <si>
    <t>Sn-121</t>
  </si>
  <si>
    <t>Sb-121</t>
  </si>
  <si>
    <t>Xe-120</t>
  </si>
  <si>
    <t>I-120m</t>
  </si>
  <si>
    <t>I-120</t>
  </si>
  <si>
    <t>Te-120</t>
  </si>
  <si>
    <t>Sb-120m</t>
  </si>
  <si>
    <t>Sb-120</t>
  </si>
  <si>
    <t>Sn-120</t>
  </si>
  <si>
    <t>I-119</t>
  </si>
  <si>
    <t>Te-119m</t>
  </si>
  <si>
    <t>Te-119</t>
  </si>
  <si>
    <t>Sb-119</t>
  </si>
  <si>
    <t>Cd-119m</t>
  </si>
  <si>
    <t>Cd-119</t>
  </si>
  <si>
    <t>In-119m</t>
  </si>
  <si>
    <t>In-119</t>
  </si>
  <si>
    <t>Sn-119m</t>
  </si>
  <si>
    <t>Sn-119</t>
  </si>
  <si>
    <t>I-118m</t>
  </si>
  <si>
    <t>I-118</t>
  </si>
  <si>
    <t>Te-118</t>
  </si>
  <si>
    <t>Sb-118m</t>
  </si>
  <si>
    <t>Sb-118</t>
  </si>
  <si>
    <t>In-118m</t>
  </si>
  <si>
    <t>Cd-118</t>
  </si>
  <si>
    <t>In-118</t>
  </si>
  <si>
    <t>Sn-118</t>
  </si>
  <si>
    <t>Te-117</t>
  </si>
  <si>
    <t>Sb-117</t>
  </si>
  <si>
    <t>Ag-117</t>
  </si>
  <si>
    <t>Cd-117m</t>
  </si>
  <si>
    <t>Cd-117</t>
  </si>
  <si>
    <t>In-117m</t>
  </si>
  <si>
    <t>In-117</t>
  </si>
  <si>
    <t>Sn-117m</t>
  </si>
  <si>
    <t>Sn-117</t>
  </si>
  <si>
    <t>Te-116</t>
  </si>
  <si>
    <t>Sb-116m</t>
  </si>
  <si>
    <t>Sb-116</t>
  </si>
  <si>
    <t>In-116m</t>
  </si>
  <si>
    <t>Sn-116</t>
  </si>
  <si>
    <t>Ag-116</t>
  </si>
  <si>
    <t>Cd-116</t>
  </si>
  <si>
    <t>Te-115m</t>
  </si>
  <si>
    <t>Te-115</t>
  </si>
  <si>
    <t>Sb-115</t>
  </si>
  <si>
    <t>Ag-115</t>
  </si>
  <si>
    <t>Cd-115m</t>
  </si>
  <si>
    <t>Cd-115</t>
  </si>
  <si>
    <t>In-115m</t>
  </si>
  <si>
    <t>In-115</t>
  </si>
  <si>
    <t>Sn-115</t>
  </si>
  <si>
    <t>Te-114</t>
  </si>
  <si>
    <t>Sb-114</t>
  </si>
  <si>
    <t>In-114m</t>
  </si>
  <si>
    <t>In-114</t>
  </si>
  <si>
    <t>Sn-114</t>
  </si>
  <si>
    <t>Pd-114</t>
  </si>
  <si>
    <t>Ag-114</t>
  </si>
  <si>
    <t>Cd-114</t>
  </si>
  <si>
    <t>Te-113</t>
  </si>
  <si>
    <t>Sb-113</t>
  </si>
  <si>
    <t>Sn-113m</t>
  </si>
  <si>
    <t>Sn-113</t>
  </si>
  <si>
    <t>In-113m</t>
  </si>
  <si>
    <t>Ag-113m</t>
  </si>
  <si>
    <t>Ag-113</t>
  </si>
  <si>
    <t>Cd-113m</t>
  </si>
  <si>
    <t>Cd-113</t>
  </si>
  <si>
    <t>In-113</t>
  </si>
  <si>
    <t>In-112m</t>
  </si>
  <si>
    <t>In-112</t>
  </si>
  <si>
    <t>Sn-112</t>
  </si>
  <si>
    <t>Pd-112</t>
  </si>
  <si>
    <t>Ag-112</t>
  </si>
  <si>
    <t>Cd-112</t>
  </si>
  <si>
    <t>Sb-111</t>
  </si>
  <si>
    <t>Sn-111</t>
  </si>
  <si>
    <t>In-111m</t>
  </si>
  <si>
    <t>In-111</t>
  </si>
  <si>
    <t>Cd-111m</t>
  </si>
  <si>
    <t>Pd-111</t>
  </si>
  <si>
    <t>Ag-111m</t>
  </si>
  <si>
    <t>Ag-111</t>
  </si>
  <si>
    <t>Cd-111</t>
  </si>
  <si>
    <t>Sn-110</t>
  </si>
  <si>
    <t>In-110m</t>
  </si>
  <si>
    <t>In-110</t>
  </si>
  <si>
    <t>Ag-110m</t>
  </si>
  <si>
    <t>Ag-110</t>
  </si>
  <si>
    <t>Cd-110</t>
  </si>
  <si>
    <t>Pd-110</t>
  </si>
  <si>
    <t>Sn-109</t>
  </si>
  <si>
    <t>In-109m</t>
  </si>
  <si>
    <t>In-109</t>
  </si>
  <si>
    <t>Cd-109</t>
  </si>
  <si>
    <t>Ag-109m</t>
  </si>
  <si>
    <t>Rh-109</t>
  </si>
  <si>
    <t>Pd-109m</t>
  </si>
  <si>
    <t>Pd-109</t>
  </si>
  <si>
    <t>Ag-109</t>
  </si>
  <si>
    <t>Sn-108</t>
  </si>
  <si>
    <t>In-108m</t>
  </si>
  <si>
    <t>In-108</t>
  </si>
  <si>
    <t>Ag-108m</t>
  </si>
  <si>
    <t>Ag-108</t>
  </si>
  <si>
    <t>Cd-108</t>
  </si>
  <si>
    <t>Ru-108</t>
  </si>
  <si>
    <t>Rh-108</t>
  </si>
  <si>
    <t>Pd-108</t>
  </si>
  <si>
    <t>In-107</t>
  </si>
  <si>
    <t>Cd-107</t>
  </si>
  <si>
    <t>Ru-107</t>
  </si>
  <si>
    <t>Rh-107</t>
  </si>
  <si>
    <t>Pd-107</t>
  </si>
  <si>
    <t>Ag-107</t>
  </si>
  <si>
    <t>Sn-106</t>
  </si>
  <si>
    <t>In-106m</t>
  </si>
  <si>
    <t>In-106</t>
  </si>
  <si>
    <t>Ag-106</t>
  </si>
  <si>
    <t>Ag-106m</t>
  </si>
  <si>
    <t>Cd-106</t>
  </si>
  <si>
    <t>Rh-106m</t>
  </si>
  <si>
    <t>Ru-106</t>
  </si>
  <si>
    <t>Rh-106</t>
  </si>
  <si>
    <t>Pd-106</t>
  </si>
  <si>
    <t>In-105</t>
  </si>
  <si>
    <t>Cd-105</t>
  </si>
  <si>
    <t>Ag-105m</t>
  </si>
  <si>
    <t>Ag-105</t>
  </si>
  <si>
    <t>Tc-105</t>
  </si>
  <si>
    <t>Ru-105</t>
  </si>
  <si>
    <t>Rh-105</t>
  </si>
  <si>
    <t>Pd-105</t>
  </si>
  <si>
    <t>Cd-104</t>
  </si>
  <si>
    <t>Ag-104m</t>
  </si>
  <si>
    <t>Ag-104</t>
  </si>
  <si>
    <t>Rh-104m</t>
  </si>
  <si>
    <t>Rh-104</t>
  </si>
  <si>
    <t>Pd-104</t>
  </si>
  <si>
    <t>Tc-104</t>
  </si>
  <si>
    <t>Ru-104</t>
  </si>
  <si>
    <t>In-103</t>
  </si>
  <si>
    <t>Cd-103</t>
  </si>
  <si>
    <t>Ag-103</t>
  </si>
  <si>
    <t>Pd-103</t>
  </si>
  <si>
    <t>Ru-103</t>
  </si>
  <si>
    <t>Rh-103m</t>
  </si>
  <si>
    <t>Rh-103</t>
  </si>
  <si>
    <t>Cd-102</t>
  </si>
  <si>
    <t>Ag-102m</t>
  </si>
  <si>
    <t>Ag-102</t>
  </si>
  <si>
    <t>Rh-102m</t>
  </si>
  <si>
    <t>Rh-102</t>
  </si>
  <si>
    <t>Pd-102</t>
  </si>
  <si>
    <t>Tc-102m</t>
  </si>
  <si>
    <t>Mo-102</t>
  </si>
  <si>
    <t>Tc-102</t>
  </si>
  <si>
    <t>Ru-102</t>
  </si>
  <si>
    <t>Cd-101</t>
  </si>
  <si>
    <t>Ag-101</t>
  </si>
  <si>
    <t>Pd-101</t>
  </si>
  <si>
    <t>Rh-101m</t>
  </si>
  <si>
    <t>Rh-101</t>
  </si>
  <si>
    <t>Mo-101</t>
  </si>
  <si>
    <t>Tc-101</t>
  </si>
  <si>
    <t>Ru-101</t>
  </si>
  <si>
    <t>Ag-100m</t>
  </si>
  <si>
    <t>Pd-100</t>
  </si>
  <si>
    <t>Rh-100m</t>
  </si>
  <si>
    <t>Rh-100</t>
  </si>
  <si>
    <t>Ru-100</t>
  </si>
  <si>
    <t>Ag-99</t>
  </si>
  <si>
    <t>Pd-99</t>
  </si>
  <si>
    <t>Rh-99m</t>
  </si>
  <si>
    <t>Rh-99</t>
  </si>
  <si>
    <t>Nb-99m</t>
  </si>
  <si>
    <t>Nb-99</t>
  </si>
  <si>
    <t>Mo-99</t>
  </si>
  <si>
    <t>Tc-99m</t>
  </si>
  <si>
    <t>Tc-99</t>
  </si>
  <si>
    <t>Ru-99</t>
  </si>
  <si>
    <t>Pd-98</t>
  </si>
  <si>
    <t>Rh-98</t>
  </si>
  <si>
    <t>Tc-98</t>
  </si>
  <si>
    <t>Ru-98</t>
  </si>
  <si>
    <t>Nb-98m</t>
  </si>
  <si>
    <t>Mo-98</t>
  </si>
  <si>
    <t>Pd-97</t>
  </si>
  <si>
    <t>Rh-97m</t>
  </si>
  <si>
    <t>Rh-97</t>
  </si>
  <si>
    <t>Ru-97</t>
  </si>
  <si>
    <t>Tc-97m</t>
  </si>
  <si>
    <t>Tc-97</t>
  </si>
  <si>
    <t>Zr-97</t>
  </si>
  <si>
    <t>Nb-97</t>
  </si>
  <si>
    <t>Mo-97</t>
  </si>
  <si>
    <t>Pd-96</t>
  </si>
  <si>
    <t>Rh-96m</t>
  </si>
  <si>
    <t>Rh-96</t>
  </si>
  <si>
    <t>Ru-96</t>
  </si>
  <si>
    <t>Tc-96m</t>
  </si>
  <si>
    <t>Tc-96</t>
  </si>
  <si>
    <t>Nb-96</t>
  </si>
  <si>
    <t>Mo-96</t>
  </si>
  <si>
    <t>Rh-95m</t>
  </si>
  <si>
    <t>Rh-95</t>
  </si>
  <si>
    <t>Ru-95</t>
  </si>
  <si>
    <t>Tc-95m</t>
  </si>
  <si>
    <t>Tc-95</t>
  </si>
  <si>
    <t>Y-95</t>
  </si>
  <si>
    <t>Zr-95</t>
  </si>
  <si>
    <t>Nb-95m</t>
  </si>
  <si>
    <t>Nb-95</t>
  </si>
  <si>
    <t>Mo-95</t>
  </si>
  <si>
    <t>Rh-94</t>
  </si>
  <si>
    <t>Ru-94</t>
  </si>
  <si>
    <t>Tc-94m</t>
  </si>
  <si>
    <t>Tc-94</t>
  </si>
  <si>
    <t>Nb-94m</t>
  </si>
  <si>
    <t>Nb-94</t>
  </si>
  <si>
    <t>Mo-94</t>
  </si>
  <si>
    <t>Sr-94</t>
  </si>
  <si>
    <t>Y-94</t>
  </si>
  <si>
    <t>Zr-94</t>
  </si>
  <si>
    <t>Tc-93m</t>
  </si>
  <si>
    <t>Tc-93</t>
  </si>
  <si>
    <t>Mo-93m</t>
  </si>
  <si>
    <t>Mo-93</t>
  </si>
  <si>
    <t>Sr-93</t>
  </si>
  <si>
    <t>Y-93</t>
  </si>
  <si>
    <t>Zr-93</t>
  </si>
  <si>
    <t>Nb-93m</t>
  </si>
  <si>
    <t>Nb-93</t>
  </si>
  <si>
    <t>Ru-92</t>
  </si>
  <si>
    <t>Tc-92</t>
  </si>
  <si>
    <t>Mo-92</t>
  </si>
  <si>
    <t>Nb-92m</t>
  </si>
  <si>
    <t>Nb-92</t>
  </si>
  <si>
    <t>Sr-92</t>
  </si>
  <si>
    <t>Y-92</t>
  </si>
  <si>
    <t>Zr-92</t>
  </si>
  <si>
    <t>Tc-91m</t>
  </si>
  <si>
    <t>Tc-91</t>
  </si>
  <si>
    <t>Mo-91m</t>
  </si>
  <si>
    <t>Mo-91</t>
  </si>
  <si>
    <t>Nb-91m</t>
  </si>
  <si>
    <t>Nb-91</t>
  </si>
  <si>
    <t>Sr-91</t>
  </si>
  <si>
    <t>Y-91m</t>
  </si>
  <si>
    <t>Y-91</t>
  </si>
  <si>
    <t>Zr-91</t>
  </si>
  <si>
    <t>Mo-90</t>
  </si>
  <si>
    <t>Nb-90</t>
  </si>
  <si>
    <t>Y-90m</t>
  </si>
  <si>
    <t>Rb-90m</t>
  </si>
  <si>
    <t>Rb-90</t>
  </si>
  <si>
    <t>Sr-90</t>
  </si>
  <si>
    <t>Y-90</t>
  </si>
  <si>
    <t>Zr-90</t>
  </si>
  <si>
    <t>Mo-89</t>
  </si>
  <si>
    <t>Nb-89m</t>
  </si>
  <si>
    <t>Nb-89</t>
  </si>
  <si>
    <t>Zr-89m</t>
  </si>
  <si>
    <t>Zr-89</t>
  </si>
  <si>
    <t>Y-89m</t>
  </si>
  <si>
    <t>Kr-89</t>
  </si>
  <si>
    <t>Rb-89</t>
  </si>
  <si>
    <t>Sr-89</t>
  </si>
  <si>
    <t>Y-89</t>
  </si>
  <si>
    <t>Nb-88m</t>
  </si>
  <si>
    <t>Nb-88</t>
  </si>
  <si>
    <t>Zr-88</t>
  </si>
  <si>
    <t>Y-88</t>
  </si>
  <si>
    <t>Kr-88</t>
  </si>
  <si>
    <t>Rb-88</t>
  </si>
  <si>
    <t>Sr-88</t>
  </si>
  <si>
    <t>Nb-87</t>
  </si>
  <si>
    <t>Zr-87</t>
  </si>
  <si>
    <t>Y-87m</t>
  </si>
  <si>
    <t>Y-87</t>
  </si>
  <si>
    <t>Sr-87m</t>
  </si>
  <si>
    <t>Kr-87</t>
  </si>
  <si>
    <t>Rb-87</t>
  </si>
  <si>
    <t>Sr-87</t>
  </si>
  <si>
    <t>Zr-86</t>
  </si>
  <si>
    <t>Y-86m</t>
  </si>
  <si>
    <t>Y-86</t>
  </si>
  <si>
    <t>Rb-86m</t>
  </si>
  <si>
    <t>Rb-86</t>
  </si>
  <si>
    <t>Sr-86</t>
  </si>
  <si>
    <t>Kr-86</t>
  </si>
  <si>
    <t>Zr-85</t>
  </si>
  <si>
    <t>Y-85m</t>
  </si>
  <si>
    <t>Y-85</t>
  </si>
  <si>
    <t>Sr-85m</t>
  </si>
  <si>
    <t>Sr-85</t>
  </si>
  <si>
    <t>Br-85</t>
  </si>
  <si>
    <t>Kr-85m</t>
  </si>
  <si>
    <t>Kr-85</t>
  </si>
  <si>
    <t>Rb-85</t>
  </si>
  <si>
    <t>Y-84m</t>
  </si>
  <si>
    <t>Rb-84m</t>
  </si>
  <si>
    <t>Rb-84</t>
  </si>
  <si>
    <t>Sr-84</t>
  </si>
  <si>
    <t>Br-84m</t>
  </si>
  <si>
    <t>Se-84</t>
  </si>
  <si>
    <t>Br-84</t>
  </si>
  <si>
    <t>Kr-84</t>
  </si>
  <si>
    <t>Y-83m</t>
  </si>
  <si>
    <t>Y-83</t>
  </si>
  <si>
    <t>Sr-83</t>
  </si>
  <si>
    <t>Rb-83</t>
  </si>
  <si>
    <t>Se-83m</t>
  </si>
  <si>
    <t>Se-83</t>
  </si>
  <si>
    <t>Br-83</t>
  </si>
  <si>
    <t>Kr-83m</t>
  </si>
  <si>
    <t>Kr-83</t>
  </si>
  <si>
    <t>Sr-82</t>
  </si>
  <si>
    <t>Rb-82m</t>
  </si>
  <si>
    <t>Rb-82</t>
  </si>
  <si>
    <t>Br-82m</t>
  </si>
  <si>
    <t>Br-82</t>
  </si>
  <si>
    <t>Kr-82</t>
  </si>
  <si>
    <t>Y-81</t>
  </si>
  <si>
    <t>Sr-81</t>
  </si>
  <si>
    <t>Rb-81m</t>
  </si>
  <si>
    <t>Rb-81</t>
  </si>
  <si>
    <t>Kr-81m</t>
  </si>
  <si>
    <t>Kr-81</t>
  </si>
  <si>
    <t>Se-81m</t>
  </si>
  <si>
    <t>Se-81</t>
  </si>
  <si>
    <t>Br-81</t>
  </si>
  <si>
    <t>Sr-80</t>
  </si>
  <si>
    <t>Rb-80</t>
  </si>
  <si>
    <t>Br-80m</t>
  </si>
  <si>
    <t>Br-80</t>
  </si>
  <si>
    <t>Kr-80</t>
  </si>
  <si>
    <t>Se-80</t>
  </si>
  <si>
    <t>Sr-79</t>
  </si>
  <si>
    <t>Rb-79</t>
  </si>
  <si>
    <t>Kr-79</t>
  </si>
  <si>
    <t>As-79</t>
  </si>
  <si>
    <t>Se-79m</t>
  </si>
  <si>
    <t>Se-79</t>
  </si>
  <si>
    <t>Br-79</t>
  </si>
  <si>
    <t>Rb-78m</t>
  </si>
  <si>
    <t>Rb-78</t>
  </si>
  <si>
    <t>Br-78</t>
  </si>
  <si>
    <t>Kr-78</t>
  </si>
  <si>
    <t>Ge-78</t>
  </si>
  <si>
    <t>As-78</t>
  </si>
  <si>
    <t>Se-78</t>
  </si>
  <si>
    <t>Rb-77</t>
  </si>
  <si>
    <t>Kr-77</t>
  </si>
  <si>
    <t>Br-77m</t>
  </si>
  <si>
    <t>Br-77</t>
  </si>
  <si>
    <t>Se-77m</t>
  </si>
  <si>
    <t>Ge-77</t>
  </si>
  <si>
    <t>As-77</t>
  </si>
  <si>
    <t>Se-77</t>
  </si>
  <si>
    <t>Kr-76</t>
  </si>
  <si>
    <t>Br-76m</t>
  </si>
  <si>
    <t>Br-76</t>
  </si>
  <si>
    <t>As-76</t>
  </si>
  <si>
    <t>Se-76</t>
  </si>
  <si>
    <t>Kr-75</t>
  </si>
  <si>
    <t>Br-75</t>
  </si>
  <si>
    <t>Se-75</t>
  </si>
  <si>
    <t>Ge-75</t>
  </si>
  <si>
    <t>As-75</t>
  </si>
  <si>
    <t>Kr-74</t>
  </si>
  <si>
    <t>Br-74m</t>
  </si>
  <si>
    <t>Br-74</t>
  </si>
  <si>
    <t>As-74</t>
  </si>
  <si>
    <t>Se-74</t>
  </si>
  <si>
    <t>Ga-74</t>
  </si>
  <si>
    <t>Ge-74</t>
  </si>
  <si>
    <t>Br-73</t>
  </si>
  <si>
    <t>Se-73m</t>
  </si>
  <si>
    <t>Se-73</t>
  </si>
  <si>
    <t>As-73</t>
  </si>
  <si>
    <t>Ga-73</t>
  </si>
  <si>
    <t>Ge-73</t>
  </si>
  <si>
    <t>Br-72</t>
  </si>
  <si>
    <t>Se-72</t>
  </si>
  <si>
    <t>As-72</t>
  </si>
  <si>
    <t>Zn-72</t>
  </si>
  <si>
    <t>Ga-72</t>
  </si>
  <si>
    <t>Ge-72</t>
  </si>
  <si>
    <t>Se-71</t>
  </si>
  <si>
    <t>As-71</t>
  </si>
  <si>
    <t>Ge-71</t>
  </si>
  <si>
    <t>Zn-71m</t>
  </si>
  <si>
    <t>Zn-71</t>
  </si>
  <si>
    <t>Ga-71</t>
  </si>
  <si>
    <t>Se-70</t>
  </si>
  <si>
    <t>As-70</t>
  </si>
  <si>
    <t>Ga-70</t>
  </si>
  <si>
    <t>Ge-70</t>
  </si>
  <si>
    <t>Zn-70</t>
  </si>
  <si>
    <t>As-69</t>
  </si>
  <si>
    <t>Ge-69</t>
  </si>
  <si>
    <t>Zn-69m</t>
  </si>
  <si>
    <t>Cu-69</t>
  </si>
  <si>
    <t>Zn-69</t>
  </si>
  <si>
    <t>Ga-69</t>
  </si>
  <si>
    <t>As-68</t>
  </si>
  <si>
    <t>Ge-68</t>
  </si>
  <si>
    <t>Ga-68</t>
  </si>
  <si>
    <t>Zn-68</t>
  </si>
  <si>
    <t>Ge-67</t>
  </si>
  <si>
    <t>Ga-67</t>
  </si>
  <si>
    <t>Cu-67</t>
  </si>
  <si>
    <t>Zn-67</t>
  </si>
  <si>
    <t>Ge-66</t>
  </si>
  <si>
    <t>Ga-66</t>
  </si>
  <si>
    <t>Ni-66</t>
  </si>
  <si>
    <t>Cu-66</t>
  </si>
  <si>
    <t>Zn-66</t>
  </si>
  <si>
    <t>Ga-65</t>
  </si>
  <si>
    <t>Zn-65</t>
  </si>
  <si>
    <t>Ni-65</t>
  </si>
  <si>
    <t>Cu-65</t>
  </si>
  <si>
    <t>Ga-64</t>
  </si>
  <si>
    <t>Cu-64</t>
  </si>
  <si>
    <t>Zn-64</t>
  </si>
  <si>
    <t>Ni-64</t>
  </si>
  <si>
    <t>Zn-63</t>
  </si>
  <si>
    <t>Ni-63</t>
  </si>
  <si>
    <t>Cu-63</t>
  </si>
  <si>
    <t>Zn-62</t>
  </si>
  <si>
    <t>Cu-62</t>
  </si>
  <si>
    <t>Co-62m</t>
  </si>
  <si>
    <t>Fe-62</t>
  </si>
  <si>
    <t>Co-62</t>
  </si>
  <si>
    <t>Ni-62</t>
  </si>
  <si>
    <t>Zn-61</t>
  </si>
  <si>
    <t>Cu-61</t>
  </si>
  <si>
    <t>Fe-61</t>
  </si>
  <si>
    <t>Co-61</t>
  </si>
  <si>
    <t>Ni-61</t>
  </si>
  <si>
    <t>Zn-60</t>
  </si>
  <si>
    <t>Cu-60</t>
  </si>
  <si>
    <t>Fe-60</t>
  </si>
  <si>
    <t>Co-60m</t>
  </si>
  <si>
    <t>Co-60</t>
  </si>
  <si>
    <t>Ni-60</t>
  </si>
  <si>
    <t>Cu-59</t>
  </si>
  <si>
    <t>Ni-59</t>
  </si>
  <si>
    <t>Fe-59</t>
  </si>
  <si>
    <t>Co-59</t>
  </si>
  <si>
    <t>Ni-58</t>
  </si>
  <si>
    <t>Co-58m</t>
  </si>
  <si>
    <t>Co-58</t>
  </si>
  <si>
    <t>Mn-58m</t>
  </si>
  <si>
    <t>Fe-58</t>
  </si>
  <si>
    <t>Cu-57</t>
  </si>
  <si>
    <t>Ni-57</t>
  </si>
  <si>
    <t>Co-57</t>
  </si>
  <si>
    <t>Mn-57</t>
  </si>
  <si>
    <t>Fe-57</t>
  </si>
  <si>
    <t>Ni-56</t>
  </si>
  <si>
    <t>Co-56</t>
  </si>
  <si>
    <t>Cr-56</t>
  </si>
  <si>
    <t>Mn-56</t>
  </si>
  <si>
    <t>Fe-56</t>
  </si>
  <si>
    <t>Co-55</t>
  </si>
  <si>
    <t>Fe-55</t>
  </si>
  <si>
    <t>Cr-55</t>
  </si>
  <si>
    <t>Mn-55</t>
  </si>
  <si>
    <t>Co-54m</t>
  </si>
  <si>
    <t>Mn-54</t>
  </si>
  <si>
    <t>Fe-54</t>
  </si>
  <si>
    <t>Cr-54</t>
  </si>
  <si>
    <t>Fe-53m</t>
  </si>
  <si>
    <t>Fe-53</t>
  </si>
  <si>
    <t>Mn-53</t>
  </si>
  <si>
    <t>V-53</t>
  </si>
  <si>
    <t>Cr-53</t>
  </si>
  <si>
    <t>Fe-52</t>
  </si>
  <si>
    <t>Mn-52m</t>
  </si>
  <si>
    <t>Mn-52</t>
  </si>
  <si>
    <t>Ti-52</t>
  </si>
  <si>
    <t>V-52</t>
  </si>
  <si>
    <t>Cr-52</t>
  </si>
  <si>
    <t>Mn-51</t>
  </si>
  <si>
    <t>Cr-51</t>
  </si>
  <si>
    <t>Ti-51</t>
  </si>
  <si>
    <t>V-51</t>
  </si>
  <si>
    <t>Mn-50m</t>
  </si>
  <si>
    <t>V-50</t>
  </si>
  <si>
    <t>Cr-50</t>
  </si>
  <si>
    <t>Sc-50</t>
  </si>
  <si>
    <t>Ti-50</t>
  </si>
  <si>
    <t>Cr-49</t>
  </si>
  <si>
    <t>V-49</t>
  </si>
  <si>
    <t>Ca-49</t>
  </si>
  <si>
    <t>Sc-49</t>
  </si>
  <si>
    <t>Ti-49</t>
  </si>
  <si>
    <t>Cr-48</t>
  </si>
  <si>
    <t>V-48</t>
  </si>
  <si>
    <t>Sc-48</t>
  </si>
  <si>
    <t>Ti-48</t>
  </si>
  <si>
    <t>V-47</t>
  </si>
  <si>
    <t>Ca-47</t>
  </si>
  <si>
    <t>Sc-47</t>
  </si>
  <si>
    <t>Ti-47</t>
  </si>
  <si>
    <t>Sc-46</t>
  </si>
  <si>
    <t>Ti-46</t>
  </si>
  <si>
    <t>K-46</t>
  </si>
  <si>
    <t>Ca-46</t>
  </si>
  <si>
    <t>Ti-45</t>
  </si>
  <si>
    <t>K-45</t>
  </si>
  <si>
    <t>Ca-45</t>
  </si>
  <si>
    <t>Sc-45</t>
  </si>
  <si>
    <t>Ti-44</t>
  </si>
  <si>
    <t>Sc-44m</t>
  </si>
  <si>
    <t>Sc-44</t>
  </si>
  <si>
    <t>Ar-44</t>
  </si>
  <si>
    <t>K-44</t>
  </si>
  <si>
    <t>Ca-44</t>
  </si>
  <si>
    <t>Sc-43</t>
  </si>
  <si>
    <t>Ar-43</t>
  </si>
  <si>
    <t>K-43</t>
  </si>
  <si>
    <t>Ca-43</t>
  </si>
  <si>
    <t>Sc-42m</t>
  </si>
  <si>
    <t>Ar-42</t>
  </si>
  <si>
    <t>K-42</t>
  </si>
  <si>
    <t>Ca-42</t>
  </si>
  <si>
    <t>Ca-41</t>
  </si>
  <si>
    <t>Ar-41</t>
  </si>
  <si>
    <t>K-41</t>
  </si>
  <si>
    <t>K-40</t>
  </si>
  <si>
    <t>Ca-40</t>
  </si>
  <si>
    <t>Cl-40</t>
  </si>
  <si>
    <t>Ar-40</t>
  </si>
  <si>
    <t>Cl-39</t>
  </si>
  <si>
    <t>Ar-39</t>
  </si>
  <si>
    <t>K-39</t>
  </si>
  <si>
    <t>K-38</t>
  </si>
  <si>
    <t>S-38</t>
  </si>
  <si>
    <t>Cl-38</t>
  </si>
  <si>
    <t>Ar-38</t>
  </si>
  <si>
    <t>Ar-37</t>
  </si>
  <si>
    <t>S-37</t>
  </si>
  <si>
    <t>Cl-37</t>
  </si>
  <si>
    <t>Cl-36</t>
  </si>
  <si>
    <t>Ar-36</t>
  </si>
  <si>
    <t>S-36</t>
  </si>
  <si>
    <t>S-35</t>
  </si>
  <si>
    <t>Cl-35</t>
  </si>
  <si>
    <t>Cl-34m</t>
  </si>
  <si>
    <t>Cl-34</t>
  </si>
  <si>
    <t>S-34</t>
  </si>
  <si>
    <t>P-33</t>
  </si>
  <si>
    <t>S-33</t>
  </si>
  <si>
    <t>Si-32</t>
  </si>
  <si>
    <t>P-32</t>
  </si>
  <si>
    <t>S-32</t>
  </si>
  <si>
    <t>Si-31</t>
  </si>
  <si>
    <t>P-31</t>
  </si>
  <si>
    <t>P-30</t>
  </si>
  <si>
    <t>Si-30</t>
  </si>
  <si>
    <t>Al-29</t>
  </si>
  <si>
    <t>Si-29</t>
  </si>
  <si>
    <t>Mg-28</t>
  </si>
  <si>
    <t>Al-28</t>
  </si>
  <si>
    <t>Si-28</t>
  </si>
  <si>
    <t>Mg-27</t>
  </si>
  <si>
    <t>Al-27</t>
  </si>
  <si>
    <t>Al-26</t>
  </si>
  <si>
    <t>Mg-26</t>
  </si>
  <si>
    <t>Mg-25</t>
  </si>
  <si>
    <t>Ne-24</t>
  </si>
  <si>
    <t>Na-24</t>
  </si>
  <si>
    <t>Mg-24</t>
  </si>
  <si>
    <t>Na-23</t>
  </si>
  <si>
    <t>Na-22</t>
  </si>
  <si>
    <t>Ne-22</t>
  </si>
  <si>
    <t>Ne-21</t>
  </si>
  <si>
    <t>Ne-20</t>
  </si>
  <si>
    <t>Ne-19</t>
  </si>
  <si>
    <t>O-19</t>
  </si>
  <si>
    <t>F-19</t>
  </si>
  <si>
    <t>F-18</t>
  </si>
  <si>
    <t>O-18</t>
  </si>
  <si>
    <t>F-17</t>
  </si>
  <si>
    <t>O-17</t>
  </si>
  <si>
    <t>N-16</t>
  </si>
  <si>
    <t>O-16</t>
  </si>
  <si>
    <t>O-15</t>
  </si>
  <si>
    <t>N-15</t>
  </si>
  <si>
    <t>O-14</t>
  </si>
  <si>
    <t>C-14</t>
  </si>
  <si>
    <t>N-14</t>
  </si>
  <si>
    <t>N-13</t>
  </si>
  <si>
    <t>C-13</t>
  </si>
  <si>
    <t>C-12</t>
  </si>
  <si>
    <t>C-11</t>
  </si>
  <si>
    <t>B-11</t>
  </si>
  <si>
    <t>C-10</t>
  </si>
  <si>
    <t>Be-10</t>
  </si>
  <si>
    <t>B-10</t>
  </si>
  <si>
    <t>Be-9</t>
  </si>
  <si>
    <t>Be-7</t>
  </si>
  <si>
    <t>Li-7</t>
  </si>
  <si>
    <t>Li-6</t>
  </si>
  <si>
    <t>He-4</t>
  </si>
  <si>
    <t>H-3</t>
  </si>
  <si>
    <t>He-3</t>
  </si>
  <si>
    <t>H-2</t>
  </si>
  <si>
    <t>H-1</t>
  </si>
  <si>
    <t>inf</t>
  </si>
  <si>
    <t>d</t>
  </si>
  <si>
    <t>m</t>
  </si>
  <si>
    <t>h</t>
  </si>
  <si>
    <t>y</t>
  </si>
  <si>
    <t>s</t>
  </si>
  <si>
    <t>ms</t>
  </si>
  <si>
    <t>μs</t>
  </si>
  <si>
    <t>100.5 d</t>
  </si>
  <si>
    <t>25.4 m</t>
  </si>
  <si>
    <t>157.6 m</t>
  </si>
  <si>
    <t>85 m</t>
  </si>
  <si>
    <t>39.8 d</t>
  </si>
  <si>
    <t>20.07 h</t>
  </si>
  <si>
    <t>39.3 h</t>
  </si>
  <si>
    <t>275.7 d</t>
  </si>
  <si>
    <t>3.24 h</t>
  </si>
  <si>
    <t>60.5 d</t>
  </si>
  <si>
    <t>3 d</t>
  </si>
  <si>
    <t>17.81 d</t>
  </si>
  <si>
    <t>20.47 d</t>
  </si>
  <si>
    <t>25.39 h</t>
  </si>
  <si>
    <t>2.645 y</t>
  </si>
  <si>
    <t>5.3 h</t>
  </si>
  <si>
    <t>33 h</t>
  </si>
  <si>
    <t>16.8 m</t>
  </si>
  <si>
    <t>55.6 m</t>
  </si>
  <si>
    <t>900 y</t>
  </si>
  <si>
    <t>2.22 h</t>
  </si>
  <si>
    <t>8.6 h</t>
  </si>
  <si>
    <t>8300 y</t>
  </si>
  <si>
    <t>3.212 h</t>
  </si>
  <si>
    <t>13.08 y</t>
  </si>
  <si>
    <t>102.2 m</t>
  </si>
  <si>
    <t>64.15 m</t>
  </si>
  <si>
    <t>330 d</t>
  </si>
  <si>
    <t>351 y</t>
  </si>
  <si>
    <t>23.7 h</t>
  </si>
  <si>
    <t>334 d</t>
  </si>
  <si>
    <t>0.348 My</t>
  </si>
  <si>
    <t>3.11 h</t>
  </si>
  <si>
    <t>1.38 ky</t>
  </si>
  <si>
    <t>23 m</t>
  </si>
  <si>
    <t>15.6 My</t>
  </si>
  <si>
    <t>35.7 h</t>
  </si>
  <si>
    <t>1.8 d</t>
  </si>
  <si>
    <t>10.84 d</t>
  </si>
  <si>
    <t>39 m</t>
  </si>
  <si>
    <t>25 m</t>
  </si>
  <si>
    <t>4.76 ky</t>
  </si>
  <si>
    <t>4.94 d</t>
  </si>
  <si>
    <t>10.5 h</t>
  </si>
  <si>
    <t>2.05 h</t>
  </si>
  <si>
    <t>8.5 ky</t>
  </si>
  <si>
    <t>19.4 m</t>
  </si>
  <si>
    <t>26 m</t>
  </si>
  <si>
    <t>10.1 h</t>
  </si>
  <si>
    <t>18.1 y</t>
  </si>
  <si>
    <t>80 My</t>
  </si>
  <si>
    <t>29.1 y</t>
  </si>
  <si>
    <t>4.956 h</t>
  </si>
  <si>
    <t>7.37 ky</t>
  </si>
  <si>
    <t>141 y</t>
  </si>
  <si>
    <t>16.02 h</t>
  </si>
  <si>
    <t>162.8 d</t>
  </si>
  <si>
    <t>5.5 m</t>
  </si>
  <si>
    <t>2.2 m</t>
  </si>
  <si>
    <t>0.375 My</t>
  </si>
  <si>
    <t>32.8 d</t>
  </si>
  <si>
    <t>13.9 m</t>
  </si>
  <si>
    <t>14.35 y</t>
  </si>
  <si>
    <t>432.2 y</t>
  </si>
  <si>
    <t>27 d</t>
  </si>
  <si>
    <t>50.8 h</t>
  </si>
  <si>
    <t>14.1 h</t>
  </si>
  <si>
    <t>7.22 m</t>
  </si>
  <si>
    <t>61.9 m</t>
  </si>
  <si>
    <t>6564 y</t>
  </si>
  <si>
    <t>2.9 h</t>
  </si>
  <si>
    <t>11.9 h</t>
  </si>
  <si>
    <t>23.45 m</t>
  </si>
  <si>
    <t>2.3565 d</t>
  </si>
  <si>
    <t>24.11 ky</t>
  </si>
  <si>
    <t>2.4 h</t>
  </si>
  <si>
    <t>98 m</t>
  </si>
  <si>
    <t>2.117 d</t>
  </si>
  <si>
    <t>87.7 y</t>
  </si>
  <si>
    <t>4.468 By</t>
  </si>
  <si>
    <t>73 m</t>
  </si>
  <si>
    <t>45.2 d</t>
  </si>
  <si>
    <t>8.7 m</t>
  </si>
  <si>
    <t>6.75 d</t>
  </si>
  <si>
    <t>2.144 My</t>
  </si>
  <si>
    <t>22.5 h</t>
  </si>
  <si>
    <t>0.154 My</t>
  </si>
  <si>
    <t>2.858 y</t>
  </si>
  <si>
    <t>37.5 m</t>
  </si>
  <si>
    <t>9.1 m</t>
  </si>
  <si>
    <t>23.42 My</t>
  </si>
  <si>
    <t>25.3 m</t>
  </si>
  <si>
    <t>396.1 d</t>
  </si>
  <si>
    <t>7.1 m</t>
  </si>
  <si>
    <t>24.5 m</t>
  </si>
  <si>
    <t>0.704 By</t>
  </si>
  <si>
    <t>8.8 h</t>
  </si>
  <si>
    <t>4.4 d</t>
  </si>
  <si>
    <t>24.1 d</t>
  </si>
  <si>
    <t>1.17 m</t>
  </si>
  <si>
    <t>6.7 h</t>
  </si>
  <si>
    <t>0.2455 My</t>
  </si>
  <si>
    <t>36.2 m</t>
  </si>
  <si>
    <t>145 s</t>
  </si>
  <si>
    <t>22.3 m</t>
  </si>
  <si>
    <t>26.967 d</t>
  </si>
  <si>
    <t>0.1592 My</t>
  </si>
  <si>
    <t>33.7 m</t>
  </si>
  <si>
    <t>14.7 m</t>
  </si>
  <si>
    <t>1.31 d</t>
  </si>
  <si>
    <t>68.9 y</t>
  </si>
  <si>
    <t>119 s</t>
  </si>
  <si>
    <t>14.05 By</t>
  </si>
  <si>
    <t>4.2 d</t>
  </si>
  <si>
    <t>7.5 m</t>
  </si>
  <si>
    <t>25.52 h</t>
  </si>
  <si>
    <t>32.76 ky</t>
  </si>
  <si>
    <t>17.4 d</t>
  </si>
  <si>
    <t>20.8 d</t>
  </si>
  <si>
    <t>93 m</t>
  </si>
  <si>
    <t>122 s</t>
  </si>
  <si>
    <t>75.38 ky</t>
  </si>
  <si>
    <t>1.5 d</t>
  </si>
  <si>
    <t>7.34 ky</t>
  </si>
  <si>
    <t>22 h</t>
  </si>
  <si>
    <t>5.75 y</t>
  </si>
  <si>
    <t>6.15 h</t>
  </si>
  <si>
    <t>1.9116 y</t>
  </si>
  <si>
    <t>1.1 m</t>
  </si>
  <si>
    <t>38.3 m</t>
  </si>
  <si>
    <t>2.47 m</t>
  </si>
  <si>
    <t>42.2 m</t>
  </si>
  <si>
    <t>21.772 y</t>
  </si>
  <si>
    <t>18.68 d</t>
  </si>
  <si>
    <t>29.37 h</t>
  </si>
  <si>
    <t>30.57 m</t>
  </si>
  <si>
    <t>1600 y</t>
  </si>
  <si>
    <t>14.9 d</t>
  </si>
  <si>
    <t>10 d</t>
  </si>
  <si>
    <t>1.05 s</t>
  </si>
  <si>
    <t>2.78 h</t>
  </si>
  <si>
    <t>3.33 m</t>
  </si>
  <si>
    <t>3.66 d</t>
  </si>
  <si>
    <t>0.6 s</t>
  </si>
  <si>
    <t>2.1 m</t>
  </si>
  <si>
    <t>24.3 m</t>
  </si>
  <si>
    <t>22 m</t>
  </si>
  <si>
    <t>11.43 d</t>
  </si>
  <si>
    <t>14.2 m</t>
  </si>
  <si>
    <t>38 s</t>
  </si>
  <si>
    <t>3.8235 d</t>
  </si>
  <si>
    <t>28 s</t>
  </si>
  <si>
    <t>4.9 m</t>
  </si>
  <si>
    <t>27.4 s</t>
  </si>
  <si>
    <t>17.9 ms</t>
  </si>
  <si>
    <t>3.71 m</t>
  </si>
  <si>
    <t>55.6 s</t>
  </si>
  <si>
    <t>10 ms</t>
  </si>
  <si>
    <t>20 ms</t>
  </si>
  <si>
    <t>3.96 s</t>
  </si>
  <si>
    <t>56 s</t>
  </si>
  <si>
    <t>3.1 m</t>
  </si>
  <si>
    <t>1.5 s</t>
  </si>
  <si>
    <t>35 ms</t>
  </si>
  <si>
    <t>0.54 ms</t>
  </si>
  <si>
    <t>32.3 ms</t>
  </si>
  <si>
    <t>45 μs</t>
  </si>
  <si>
    <t>0.3 ms</t>
  </si>
  <si>
    <t>2.17 m</t>
  </si>
  <si>
    <t>0.145 s</t>
  </si>
  <si>
    <t>2.3 μs</t>
  </si>
  <si>
    <t>0.1 ms</t>
  </si>
  <si>
    <t>7.6 m</t>
  </si>
  <si>
    <t>1.781 ms</t>
  </si>
  <si>
    <t>26.8 m</t>
  </si>
  <si>
    <t>19.9 m</t>
  </si>
  <si>
    <t>0.1643 ms</t>
  </si>
  <si>
    <t>45.59 m</t>
  </si>
  <si>
    <t>4.2 μs</t>
  </si>
  <si>
    <t>20 m</t>
  </si>
  <si>
    <t>23.9 m</t>
  </si>
  <si>
    <t>7 m</t>
  </si>
  <si>
    <t>10.64 h</t>
  </si>
  <si>
    <t>45.1 s</t>
  </si>
  <si>
    <t>60.55 m</t>
  </si>
  <si>
    <t>0.299 μs</t>
  </si>
  <si>
    <t>14.6 h</t>
  </si>
  <si>
    <t>7.214 h</t>
  </si>
  <si>
    <t>36.1 m</t>
  </si>
  <si>
    <t>2.14 m</t>
  </si>
  <si>
    <t>0.516 s</t>
  </si>
  <si>
    <t>8.1 h</t>
  </si>
  <si>
    <t>1.3 m</t>
  </si>
  <si>
    <t>3.04 My</t>
  </si>
  <si>
    <t>22.2 y</t>
  </si>
  <si>
    <t>5.013 d</t>
  </si>
  <si>
    <t>138.376 d</t>
  </si>
  <si>
    <t>28.5 m</t>
  </si>
  <si>
    <t>5.41 h</t>
  </si>
  <si>
    <t>102 y</t>
  </si>
  <si>
    <t>2.161 m</t>
  </si>
  <si>
    <t>3.253 h</t>
  </si>
  <si>
    <t xml:space="preserve">stable </t>
  </si>
  <si>
    <t>1.63 h</t>
  </si>
  <si>
    <t>2.898 y</t>
  </si>
  <si>
    <t>0.368 My</t>
  </si>
  <si>
    <t>3.053 m</t>
  </si>
  <si>
    <t>9.25 m</t>
  </si>
  <si>
    <t>1.8 h</t>
  </si>
  <si>
    <t>5.8 h</t>
  </si>
  <si>
    <t>32.9 y</t>
  </si>
  <si>
    <t>2.9 m</t>
  </si>
  <si>
    <t>4.77 m</t>
  </si>
  <si>
    <t>30.6 m</t>
  </si>
  <si>
    <t>8.8 d</t>
  </si>
  <si>
    <t>6.243 d</t>
  </si>
  <si>
    <t>8.15 m</t>
  </si>
  <si>
    <t>3.74 m</t>
  </si>
  <si>
    <t>4.2 m</t>
  </si>
  <si>
    <t>26.2 m</t>
  </si>
  <si>
    <t>1.66 h</t>
  </si>
  <si>
    <t>15.31 d</t>
  </si>
  <si>
    <t>15.3 My</t>
  </si>
  <si>
    <t>5.2 m</t>
  </si>
  <si>
    <t>9.2 m</t>
  </si>
  <si>
    <t>3.53 h</t>
  </si>
  <si>
    <t>11.22 h</t>
  </si>
  <si>
    <t>67.2 m</t>
  </si>
  <si>
    <t>3.78 y</t>
  </si>
  <si>
    <t>36.7 m</t>
  </si>
  <si>
    <t>11.76 h</t>
  </si>
  <si>
    <t>51.873 h</t>
  </si>
  <si>
    <t>46.612 d</t>
  </si>
  <si>
    <t>1.72 h</t>
  </si>
  <si>
    <t>52.5 ky</t>
  </si>
  <si>
    <t>12.23 d</t>
  </si>
  <si>
    <t>44 h</t>
  </si>
  <si>
    <t>28.8 s</t>
  </si>
  <si>
    <t>108 m</t>
  </si>
  <si>
    <t>61 s</t>
  </si>
  <si>
    <t>9.33 h</t>
  </si>
  <si>
    <t>72.912 h</t>
  </si>
  <si>
    <t>36.4 m</t>
  </si>
  <si>
    <t>21.5 h</t>
  </si>
  <si>
    <t>26.1 h</t>
  </si>
  <si>
    <t>18.7 h</t>
  </si>
  <si>
    <t>12.5 h</t>
  </si>
  <si>
    <t>48.4 m</t>
  </si>
  <si>
    <t>90 m</t>
  </si>
  <si>
    <t>7.42 h</t>
  </si>
  <si>
    <t>42.66 m</t>
  </si>
  <si>
    <t>30.8 m</t>
  </si>
  <si>
    <t>3.139 d</t>
  </si>
  <si>
    <t>1.87 h</t>
  </si>
  <si>
    <t>2.27 d</t>
  </si>
  <si>
    <t>2.69517 d</t>
  </si>
  <si>
    <t>9.3 m</t>
  </si>
  <si>
    <t>43 m</t>
  </si>
  <si>
    <t>8 m</t>
  </si>
  <si>
    <t>2.84 h</t>
  </si>
  <si>
    <t>23.8 h</t>
  </si>
  <si>
    <t>64.94 h</t>
  </si>
  <si>
    <t>95.41 m</t>
  </si>
  <si>
    <t>19.8915 h</t>
  </si>
  <si>
    <t>37 m</t>
  </si>
  <si>
    <t>1.84 h</t>
  </si>
  <si>
    <t>9.6 h</t>
  </si>
  <si>
    <t>6.183 d</t>
  </si>
  <si>
    <t>1.4 h</t>
  </si>
  <si>
    <t>34.9 m</t>
  </si>
  <si>
    <t>52 s</t>
  </si>
  <si>
    <t>15 m</t>
  </si>
  <si>
    <t>1.16 h</t>
  </si>
  <si>
    <t>41.6 h</t>
  </si>
  <si>
    <t>10.53 h</t>
  </si>
  <si>
    <t>30.5 s</t>
  </si>
  <si>
    <t>186.098 d</t>
  </si>
  <si>
    <t>3.8 h</t>
  </si>
  <si>
    <t>2.5 h</t>
  </si>
  <si>
    <t>4.02 d</t>
  </si>
  <si>
    <t>12 m</t>
  </si>
  <si>
    <t>32.8 m</t>
  </si>
  <si>
    <t>33 m</t>
  </si>
  <si>
    <t>440 y</t>
  </si>
  <si>
    <t>38.02 h</t>
  </si>
  <si>
    <t>171 d</t>
  </si>
  <si>
    <t>6 y</t>
  </si>
  <si>
    <t>19.28 h</t>
  </si>
  <si>
    <t>11.8 h</t>
  </si>
  <si>
    <t>3.9 s</t>
  </si>
  <si>
    <t>17.65 h</t>
  </si>
  <si>
    <t>4.33 d</t>
  </si>
  <si>
    <t>50 y</t>
  </si>
  <si>
    <t>30.11 h</t>
  </si>
  <si>
    <t>10.53 d</t>
  </si>
  <si>
    <t>4.85 h</t>
  </si>
  <si>
    <t>4.94 h</t>
  </si>
  <si>
    <t>1.45 m</t>
  </si>
  <si>
    <t>241 y</t>
  </si>
  <si>
    <t>73.827 d</t>
  </si>
  <si>
    <t>50.8 m</t>
  </si>
  <si>
    <t>3.18 h</t>
  </si>
  <si>
    <t>2.802 d</t>
  </si>
  <si>
    <t>4.94 s</t>
  </si>
  <si>
    <t>13.1 h</t>
  </si>
  <si>
    <t>15.4 d</t>
  </si>
  <si>
    <t>3.7 m</t>
  </si>
  <si>
    <t>2.6 m</t>
  </si>
  <si>
    <t>42.8 m</t>
  </si>
  <si>
    <t>0.65 Ty</t>
  </si>
  <si>
    <t>3.087 h</t>
  </si>
  <si>
    <t>1.12 h</t>
  </si>
  <si>
    <t>11.78 d</t>
  </si>
  <si>
    <t>9.9 m</t>
  </si>
  <si>
    <t>3.2 h</t>
  </si>
  <si>
    <t>30 m</t>
  </si>
  <si>
    <t>10.87 h</t>
  </si>
  <si>
    <t>13.2 d</t>
  </si>
  <si>
    <t>24.3 h</t>
  </si>
  <si>
    <t>10.2 d</t>
  </si>
  <si>
    <t>41.5 h</t>
  </si>
  <si>
    <t>69.78 d</t>
  </si>
  <si>
    <t>18.59 m</t>
  </si>
  <si>
    <t>17.004 h</t>
  </si>
  <si>
    <t>8.4 m</t>
  </si>
  <si>
    <t>2.35 h</t>
  </si>
  <si>
    <t>23.72 h</t>
  </si>
  <si>
    <t>41.2 By</t>
  </si>
  <si>
    <t>10.7 m</t>
  </si>
  <si>
    <t>2.08 h</t>
  </si>
  <si>
    <t>1.92 h</t>
  </si>
  <si>
    <t>16.64 h</t>
  </si>
  <si>
    <t>0.2 My</t>
  </si>
  <si>
    <t>3.7183 d</t>
  </si>
  <si>
    <t>2 Py</t>
  </si>
  <si>
    <t>10.5 m</t>
  </si>
  <si>
    <t>14.4 h</t>
  </si>
  <si>
    <t>93.6 d</t>
  </si>
  <si>
    <t>49.4 m</t>
  </si>
  <si>
    <t>1.597 m</t>
  </si>
  <si>
    <t>75.1 d</t>
  </si>
  <si>
    <t>17.3 m</t>
  </si>
  <si>
    <t>3.09 h</t>
  </si>
  <si>
    <t>169 d</t>
  </si>
  <si>
    <t>38 d</t>
  </si>
  <si>
    <t>4.12 h</t>
  </si>
  <si>
    <t>8.7 h</t>
  </si>
  <si>
    <t>58 m</t>
  </si>
  <si>
    <t>9.9 h</t>
  </si>
  <si>
    <t>13 h</t>
  </si>
  <si>
    <t>70 d</t>
  </si>
  <si>
    <t>1.067 h</t>
  </si>
  <si>
    <t>5.1 d</t>
  </si>
  <si>
    <t>22.1 h</t>
  </si>
  <si>
    <t>12.7 h</t>
  </si>
  <si>
    <t>64 h</t>
  </si>
  <si>
    <t>61.5 m</t>
  </si>
  <si>
    <t>15.84 m</t>
  </si>
  <si>
    <t>9 My</t>
  </si>
  <si>
    <t>114.43 d</t>
  </si>
  <si>
    <t>105 m</t>
  </si>
  <si>
    <t>19.9 h</t>
  </si>
  <si>
    <t>121.2 d</t>
  </si>
  <si>
    <t>3.5 m</t>
  </si>
  <si>
    <t>42.39 d</t>
  </si>
  <si>
    <t>1.5 m</t>
  </si>
  <si>
    <t>21.5 m</t>
  </si>
  <si>
    <t>2.44 m</t>
  </si>
  <si>
    <t>8.152 h</t>
  </si>
  <si>
    <t>5.5 h</t>
  </si>
  <si>
    <t>5.7 m</t>
  </si>
  <si>
    <t>19.5 m</t>
  </si>
  <si>
    <t>6.4 m</t>
  </si>
  <si>
    <t>37.05 m</t>
  </si>
  <si>
    <t>1.82 y</t>
  </si>
  <si>
    <t>25.05 d</t>
  </si>
  <si>
    <t>4.59 h</t>
  </si>
  <si>
    <t>13.2 m</t>
  </si>
  <si>
    <t>21.6 d</t>
  </si>
  <si>
    <t>2.36 h</t>
  </si>
  <si>
    <t>9.31 m</t>
  </si>
  <si>
    <t>31 y</t>
  </si>
  <si>
    <t>23.1 m</t>
  </si>
  <si>
    <t>74 m</t>
  </si>
  <si>
    <t>28.4 m</t>
  </si>
  <si>
    <t>132 m</t>
  </si>
  <si>
    <t>56.56 h</t>
  </si>
  <si>
    <t>51.4 m</t>
  </si>
  <si>
    <t>160.4 d</t>
  </si>
  <si>
    <t>1.911 h</t>
  </si>
  <si>
    <t>6.647 d</t>
  </si>
  <si>
    <t>8.09 h</t>
  </si>
  <si>
    <t>3.635 h</t>
  </si>
  <si>
    <t>38.5 By</t>
  </si>
  <si>
    <t>1.85 m</t>
  </si>
  <si>
    <t>15.2 m</t>
  </si>
  <si>
    <t>4.185 d</t>
  </si>
  <si>
    <t>1.14 h</t>
  </si>
  <si>
    <t>142 d</t>
  </si>
  <si>
    <t>3.31 y</t>
  </si>
  <si>
    <t>5.4 m</t>
  </si>
  <si>
    <t>3.14 h</t>
  </si>
  <si>
    <t>23.6 h</t>
  </si>
  <si>
    <t>1.37 y</t>
  </si>
  <si>
    <t>1.434 m</t>
  </si>
  <si>
    <t>8.24 h</t>
  </si>
  <si>
    <t>36.8 m</t>
  </si>
  <si>
    <t>1.87 y</t>
  </si>
  <si>
    <t>6.7 d</t>
  </si>
  <si>
    <t>49.3 h</t>
  </si>
  <si>
    <t>63.6 h</t>
  </si>
  <si>
    <t>79 s</t>
  </si>
  <si>
    <t>8.24 d</t>
  </si>
  <si>
    <t>7.516 h</t>
  </si>
  <si>
    <t>1.92 y</t>
  </si>
  <si>
    <t>6.76 m</t>
  </si>
  <si>
    <t>16.01 h</t>
  </si>
  <si>
    <t>2.012 d</t>
  </si>
  <si>
    <t>128.6 d</t>
  </si>
  <si>
    <t>2.76 m</t>
  </si>
  <si>
    <t>3.24 m</t>
  </si>
  <si>
    <t>160 s</t>
  </si>
  <si>
    <t>34.06 h</t>
  </si>
  <si>
    <t>32.026 d</t>
  </si>
  <si>
    <t>9.4 d</t>
  </si>
  <si>
    <t>93.1 d</t>
  </si>
  <si>
    <t>132 s</t>
  </si>
  <si>
    <t>2.99 m</t>
  </si>
  <si>
    <t>2.05 m</t>
  </si>
  <si>
    <t>51.5 m</t>
  </si>
  <si>
    <t>17.5 m</t>
  </si>
  <si>
    <t>9.25 d</t>
  </si>
  <si>
    <t>2.269 s</t>
  </si>
  <si>
    <t>6.2 m</t>
  </si>
  <si>
    <t>3.1 h</t>
  </si>
  <si>
    <t>56.7 h</t>
  </si>
  <si>
    <t>7.7 h</t>
  </si>
  <si>
    <t>1.2 ky</t>
  </si>
  <si>
    <t>81.6 h</t>
  </si>
  <si>
    <t>26.8 h</t>
  </si>
  <si>
    <t>10.74 m</t>
  </si>
  <si>
    <t>30.06 h</t>
  </si>
  <si>
    <t>10.36 h</t>
  </si>
  <si>
    <t>2.11 m</t>
  </si>
  <si>
    <t>1.257 m</t>
  </si>
  <si>
    <t>2.334 h</t>
  </si>
  <si>
    <t>75.8 m</t>
  </si>
  <si>
    <t>2 m</t>
  </si>
  <si>
    <t>38 m</t>
  </si>
  <si>
    <t>29 m</t>
  </si>
  <si>
    <t>3 m</t>
  </si>
  <si>
    <t>11.05 m</t>
  </si>
  <si>
    <t>1.81 h</t>
  </si>
  <si>
    <t>75 m</t>
  </si>
  <si>
    <t>4570 y</t>
  </si>
  <si>
    <t>18.87 m</t>
  </si>
  <si>
    <t>21.7 m</t>
  </si>
  <si>
    <t>67 m</t>
  </si>
  <si>
    <t>30.2 m</t>
  </si>
  <si>
    <t>3.21 h</t>
  </si>
  <si>
    <t>2.48 h</t>
  </si>
  <si>
    <t>6.906 d</t>
  </si>
  <si>
    <t>25.6 m</t>
  </si>
  <si>
    <t>72.3 d</t>
  </si>
  <si>
    <t>36 m</t>
  </si>
  <si>
    <t>33.05 m</t>
  </si>
  <si>
    <t>144.4 d</t>
  </si>
  <si>
    <t>18.1 m</t>
  </si>
  <si>
    <t>18.479 h</t>
  </si>
  <si>
    <t>180 y</t>
  </si>
  <si>
    <t>45.9 m</t>
  </si>
  <si>
    <t>12.6 m</t>
  </si>
  <si>
    <t>8.14 h</t>
  </si>
  <si>
    <t>71 y</t>
  </si>
  <si>
    <t>8.03 m</t>
  </si>
  <si>
    <t>15.18 h</t>
  </si>
  <si>
    <t>56 m</t>
  </si>
  <si>
    <t>24.4 h</t>
  </si>
  <si>
    <t>5.35 d</t>
  </si>
  <si>
    <t>9.4 h</t>
  </si>
  <si>
    <t>15.19 d</t>
  </si>
  <si>
    <t>48 m</t>
  </si>
  <si>
    <t>5.32 d</t>
  </si>
  <si>
    <t>4.7611 y</t>
  </si>
  <si>
    <t>3.73 m</t>
  </si>
  <si>
    <t>11.76 m</t>
  </si>
  <si>
    <t>3 My</t>
  </si>
  <si>
    <t>46 m</t>
  </si>
  <si>
    <t>8.593 y</t>
  </si>
  <si>
    <t>2.68 m</t>
  </si>
  <si>
    <t>1.73 m</t>
  </si>
  <si>
    <t>2.01 m</t>
  </si>
  <si>
    <t>6.4 h</t>
  </si>
  <si>
    <t>2.34 d</t>
  </si>
  <si>
    <t>240.4 d</t>
  </si>
  <si>
    <t>5.25 m</t>
  </si>
  <si>
    <t>46.5 h</t>
  </si>
  <si>
    <t>2.38 h</t>
  </si>
  <si>
    <t>17.5 h</t>
  </si>
  <si>
    <t>9.3116 h</t>
  </si>
  <si>
    <t>96 m</t>
  </si>
  <si>
    <t>13.537 y</t>
  </si>
  <si>
    <t>0.108 Py</t>
  </si>
  <si>
    <t>7.52 m</t>
  </si>
  <si>
    <t>11.4 m</t>
  </si>
  <si>
    <t>4.12 m</t>
  </si>
  <si>
    <t>17.9 m</t>
  </si>
  <si>
    <t>25 s</t>
  </si>
  <si>
    <t>17.609 h</t>
  </si>
  <si>
    <t>124 d</t>
  </si>
  <si>
    <t>12.44 m</t>
  </si>
  <si>
    <t>28.4 h</t>
  </si>
  <si>
    <t>90 y</t>
  </si>
  <si>
    <t>76.8 s</t>
  </si>
  <si>
    <t>7.17 m</t>
  </si>
  <si>
    <t>5.8 m</t>
  </si>
  <si>
    <t>3.48 h</t>
  </si>
  <si>
    <t>12.8 h</t>
  </si>
  <si>
    <t>1.79 My</t>
  </si>
  <si>
    <t>36.9 y</t>
  </si>
  <si>
    <t>2.68 h</t>
  </si>
  <si>
    <t>4.16 m</t>
  </si>
  <si>
    <t>4.118 h</t>
  </si>
  <si>
    <t>9.28 d</t>
  </si>
  <si>
    <t>1.728 h</t>
  </si>
  <si>
    <t>53.08 h</t>
  </si>
  <si>
    <t>3.3 m</t>
  </si>
  <si>
    <t>60 m</t>
  </si>
  <si>
    <t>74.6 y</t>
  </si>
  <si>
    <t>54.5 d</t>
  </si>
  <si>
    <t>41.29 d</t>
  </si>
  <si>
    <t>5.368 d</t>
  </si>
  <si>
    <t>7 Py</t>
  </si>
  <si>
    <t>2.29 m</t>
  </si>
  <si>
    <t>1.87 m</t>
  </si>
  <si>
    <t>1.64 h</t>
  </si>
  <si>
    <t>38.1 h</t>
  </si>
  <si>
    <t>13.4 m</t>
  </si>
  <si>
    <t>10.98 d</t>
  </si>
  <si>
    <t>2.6234 y</t>
  </si>
  <si>
    <t>0.106 Ty</t>
  </si>
  <si>
    <t>23 s</t>
  </si>
  <si>
    <t>48.27 d</t>
  </si>
  <si>
    <t>4.61 d</t>
  </si>
  <si>
    <t>5.53 y</t>
  </si>
  <si>
    <t>0.103 By</t>
  </si>
  <si>
    <t>24.15 m</t>
  </si>
  <si>
    <t>85 s</t>
  </si>
  <si>
    <t>5.93 d</t>
  </si>
  <si>
    <t>340 d</t>
  </si>
  <si>
    <t>17.7 y</t>
  </si>
  <si>
    <t>3.01 m</t>
  </si>
  <si>
    <t>5.984 h</t>
  </si>
  <si>
    <t>4.47 m</t>
  </si>
  <si>
    <t>10.2 s</t>
  </si>
  <si>
    <t>363 d</t>
  </si>
  <si>
    <t>284.91 d</t>
  </si>
  <si>
    <t>7.2 m</t>
  </si>
  <si>
    <t>17.28 m</t>
  </si>
  <si>
    <t>2.29 Py</t>
  </si>
  <si>
    <t>110 s</t>
  </si>
  <si>
    <t>2.59 m</t>
  </si>
  <si>
    <t>66 s</t>
  </si>
  <si>
    <t>8.75 m</t>
  </si>
  <si>
    <t>265 d</t>
  </si>
  <si>
    <t>33.039 h</t>
  </si>
  <si>
    <t>13.57 d</t>
  </si>
  <si>
    <t>70.2 s</t>
  </si>
  <si>
    <t>1.223 m</t>
  </si>
  <si>
    <t>2.34 s</t>
  </si>
  <si>
    <t>72.49 m</t>
  </si>
  <si>
    <t>40.5 s</t>
  </si>
  <si>
    <t>14.6 m</t>
  </si>
  <si>
    <t>19.12 h</t>
  </si>
  <si>
    <t>10.6 m</t>
  </si>
  <si>
    <t>91.1 m</t>
  </si>
  <si>
    <t>22.6 m</t>
  </si>
  <si>
    <t>10.2 m</t>
  </si>
  <si>
    <t>20.9 m</t>
  </si>
  <si>
    <t>62 s</t>
  </si>
  <si>
    <t>2.49 h</t>
  </si>
  <si>
    <t>18.27 m</t>
  </si>
  <si>
    <t>3.92 h</t>
  </si>
  <si>
    <t>32.508 d</t>
  </si>
  <si>
    <t>14.82 m</t>
  </si>
  <si>
    <t>5.95 m</t>
  </si>
  <si>
    <t>9.2 s</t>
  </si>
  <si>
    <t>3.37 d</t>
  </si>
  <si>
    <t>3.39 m</t>
  </si>
  <si>
    <t>63.7 s</t>
  </si>
  <si>
    <t>12.752 d</t>
  </si>
  <si>
    <t>1.6781 d</t>
  </si>
  <si>
    <t>2.57 m</t>
  </si>
  <si>
    <t>4.15 m</t>
  </si>
  <si>
    <t>29.7 m</t>
  </si>
  <si>
    <t>4.41 h</t>
  </si>
  <si>
    <t>137.641 d</t>
  </si>
  <si>
    <t>9.27 m</t>
  </si>
  <si>
    <t>83.06 m</t>
  </si>
  <si>
    <t>5.04 h</t>
  </si>
  <si>
    <t>2.12 h</t>
  </si>
  <si>
    <t>0.102 Ty</t>
  </si>
  <si>
    <t>2.91 m</t>
  </si>
  <si>
    <t>14.08 m</t>
  </si>
  <si>
    <t>33.41 m</t>
  </si>
  <si>
    <t>2.4 m</t>
  </si>
  <si>
    <t>38.5 m</t>
  </si>
  <si>
    <t>1.28 h</t>
  </si>
  <si>
    <t>34.4 h</t>
  </si>
  <si>
    <t>9 h</t>
  </si>
  <si>
    <t>60 ky</t>
  </si>
  <si>
    <t>3.818 m</t>
  </si>
  <si>
    <t>30.1671 y</t>
  </si>
  <si>
    <t>2.552 m</t>
  </si>
  <si>
    <t>107 s</t>
  </si>
  <si>
    <t>50.65 m</t>
  </si>
  <si>
    <t>13.1 m</t>
  </si>
  <si>
    <t>9.87 m</t>
  </si>
  <si>
    <t>13.16 d</t>
  </si>
  <si>
    <t>12.4 m</t>
  </si>
  <si>
    <t>24 m</t>
  </si>
  <si>
    <t>17.7 h</t>
  </si>
  <si>
    <t>19.5 h</t>
  </si>
  <si>
    <t>28.7 h</t>
  </si>
  <si>
    <t>6.57 h</t>
  </si>
  <si>
    <t>53 m</t>
  </si>
  <si>
    <t>15.29 m</t>
  </si>
  <si>
    <t>9.14 h</t>
  </si>
  <si>
    <t>2.3 My</t>
  </si>
  <si>
    <t>8.5 m</t>
  </si>
  <si>
    <t>17 m</t>
  </si>
  <si>
    <t>11 m</t>
  </si>
  <si>
    <t>3.16 d</t>
  </si>
  <si>
    <t>6.45 m</t>
  </si>
  <si>
    <t>2.903 h</t>
  </si>
  <si>
    <t>2.0648 y</t>
  </si>
  <si>
    <t>3.6 m</t>
  </si>
  <si>
    <t>41.8 m</t>
  </si>
  <si>
    <t>52.5 m</t>
  </si>
  <si>
    <t>4.9 h</t>
  </si>
  <si>
    <t>97 m</t>
  </si>
  <si>
    <t>3.912 h</t>
  </si>
  <si>
    <t>38.9 h</t>
  </si>
  <si>
    <t>10.52 y</t>
  </si>
  <si>
    <t>2.5 m</t>
  </si>
  <si>
    <t>55.4 m</t>
  </si>
  <si>
    <t>12.5 m</t>
  </si>
  <si>
    <t>20.8 h</t>
  </si>
  <si>
    <t>2.19 d</t>
  </si>
  <si>
    <t>5.243 d</t>
  </si>
  <si>
    <t>3.51 h</t>
  </si>
  <si>
    <t>4.8 h</t>
  </si>
  <si>
    <t>6.479 d</t>
  </si>
  <si>
    <t>1.387 h</t>
  </si>
  <si>
    <t>3.204 d</t>
  </si>
  <si>
    <t>2.295 h</t>
  </si>
  <si>
    <t>59 m</t>
  </si>
  <si>
    <t>11.5 d</t>
  </si>
  <si>
    <t>9.689 d</t>
  </si>
  <si>
    <t>23.03 m</t>
  </si>
  <si>
    <t>30 h</t>
  </si>
  <si>
    <t>8.0207 d</t>
  </si>
  <si>
    <t>11.84 d</t>
  </si>
  <si>
    <t>22.9 m</t>
  </si>
  <si>
    <t>3.46 m</t>
  </si>
  <si>
    <t>29.21 m</t>
  </si>
  <si>
    <t>8.84 m</t>
  </si>
  <si>
    <t>12.36 h</t>
  </si>
  <si>
    <t>1.7 m</t>
  </si>
  <si>
    <t>3.72 m</t>
  </si>
  <si>
    <t>39.5 m</t>
  </si>
  <si>
    <t>6.3 m</t>
  </si>
  <si>
    <t>11.6 m</t>
  </si>
  <si>
    <t>2.16 h</t>
  </si>
  <si>
    <t>2.23 h</t>
  </si>
  <si>
    <t>32.06 h</t>
  </si>
  <si>
    <t>8.88 d</t>
  </si>
  <si>
    <t>2.23 m</t>
  </si>
  <si>
    <t>4.4 h</t>
  </si>
  <si>
    <t>33.6 d</t>
  </si>
  <si>
    <t>69.6 m</t>
  </si>
  <si>
    <t>15.7 My</t>
  </si>
  <si>
    <t>5.18 m</t>
  </si>
  <si>
    <t>2.43 d</t>
  </si>
  <si>
    <t>3.64 m</t>
  </si>
  <si>
    <t>24.99 m</t>
  </si>
  <si>
    <t>59.07 m</t>
  </si>
  <si>
    <t>10.4 m</t>
  </si>
  <si>
    <t>9.01 h</t>
  </si>
  <si>
    <t>12.7 m</t>
  </si>
  <si>
    <t>6.25 h</t>
  </si>
  <si>
    <t>69.2 s</t>
  </si>
  <si>
    <t>36.4 d</t>
  </si>
  <si>
    <t>4.13 m</t>
  </si>
  <si>
    <t>2.1 h</t>
  </si>
  <si>
    <t>3.85 d</t>
  </si>
  <si>
    <t>109 d</t>
  </si>
  <si>
    <t>9.35 h</t>
  </si>
  <si>
    <t>100 m</t>
  </si>
  <si>
    <t>1.64 m</t>
  </si>
  <si>
    <t>12.93 d</t>
  </si>
  <si>
    <t>0.23 My</t>
  </si>
  <si>
    <t>19.15 m</t>
  </si>
  <si>
    <t>12.35 d</t>
  </si>
  <si>
    <t>45 m</t>
  </si>
  <si>
    <t>16.9 h</t>
  </si>
  <si>
    <t>59.4 d</t>
  </si>
  <si>
    <t>9.52 m</t>
  </si>
  <si>
    <t>9.64 d</t>
  </si>
  <si>
    <t>2.75856 y</t>
  </si>
  <si>
    <t>57.4 d</t>
  </si>
  <si>
    <t>30.8 s</t>
  </si>
  <si>
    <t>4.176 d</t>
  </si>
  <si>
    <t>20.2 m</t>
  </si>
  <si>
    <t>93 s</t>
  </si>
  <si>
    <t>60.2 d</t>
  </si>
  <si>
    <t>5.88 m</t>
  </si>
  <si>
    <t>13.27 h</t>
  </si>
  <si>
    <t>119.25 d</t>
  </si>
  <si>
    <t>0.6 Py</t>
  </si>
  <si>
    <t>40.06 m</t>
  </si>
  <si>
    <t>129.2 d</t>
  </si>
  <si>
    <t>20.1 h</t>
  </si>
  <si>
    <t>3.63 m</t>
  </si>
  <si>
    <t>4.191 m</t>
  </si>
  <si>
    <t>2.7238 d</t>
  </si>
  <si>
    <t>155 s</t>
  </si>
  <si>
    <t>40.1 m</t>
  </si>
  <si>
    <t>154 d</t>
  </si>
  <si>
    <t>19.16 d</t>
  </si>
  <si>
    <t>3.88 m</t>
  </si>
  <si>
    <t>23.1 s</t>
  </si>
  <si>
    <t>43.9 y</t>
  </si>
  <si>
    <t>27.03 h</t>
  </si>
  <si>
    <t>40 m</t>
  </si>
  <si>
    <t>81.6 m</t>
  </si>
  <si>
    <t>5.76 d</t>
  </si>
  <si>
    <t>15.89 m</t>
  </si>
  <si>
    <t>19.1 m</t>
  </si>
  <si>
    <t>4.7 d</t>
  </si>
  <si>
    <t>16.05 h</t>
  </si>
  <si>
    <t>38.19 h</t>
  </si>
  <si>
    <t>2.69 m</t>
  </si>
  <si>
    <t>18 m</t>
  </si>
  <si>
    <t>293.1 d</t>
  </si>
  <si>
    <t>13.7 m</t>
  </si>
  <si>
    <t>6 d</t>
  </si>
  <si>
    <t>5 h</t>
  </si>
  <si>
    <t>4.364 m</t>
  </si>
  <si>
    <t>50.3 m</t>
  </si>
  <si>
    <t>5 s</t>
  </si>
  <si>
    <t>62 m</t>
  </si>
  <si>
    <t>2.8 h</t>
  </si>
  <si>
    <t>73.6 s</t>
  </si>
  <si>
    <t>3.36 h</t>
  </si>
  <si>
    <t>116.2 m</t>
  </si>
  <si>
    <t>43.2 m</t>
  </si>
  <si>
    <t>13.76 d</t>
  </si>
  <si>
    <t>60.3 m</t>
  </si>
  <si>
    <t>15.8 m</t>
  </si>
  <si>
    <t>54.41 m</t>
  </si>
  <si>
    <t>6.7 m</t>
  </si>
  <si>
    <t>32.1 m</t>
  </si>
  <si>
    <t>44.6 d</t>
  </si>
  <si>
    <t>53.46 h</t>
  </si>
  <si>
    <t>4.486 h</t>
  </si>
  <si>
    <t>0.441 Py</t>
  </si>
  <si>
    <t>3.49 m</t>
  </si>
  <si>
    <t>49.51 d</t>
  </si>
  <si>
    <t>71.9 s</t>
  </si>
  <si>
    <t>2.42 m</t>
  </si>
  <si>
    <t>4.6 s</t>
  </si>
  <si>
    <t>6.67 m</t>
  </si>
  <si>
    <t>21.4 m</t>
  </si>
  <si>
    <t>115.09 d</t>
  </si>
  <si>
    <t>1.6579 h</t>
  </si>
  <si>
    <t>68.7 s</t>
  </si>
  <si>
    <t>5.37 h</t>
  </si>
  <si>
    <t>14.1 y</t>
  </si>
  <si>
    <t>7.7 Py</t>
  </si>
  <si>
    <t>20.56 m</t>
  </si>
  <si>
    <t>14.97 m</t>
  </si>
  <si>
    <t>21.03 h</t>
  </si>
  <si>
    <t>3.13 h</t>
  </si>
  <si>
    <t>75 s</t>
  </si>
  <si>
    <t>35.3 m</t>
  </si>
  <si>
    <t>7.7 m</t>
  </si>
  <si>
    <t>2.8047 d</t>
  </si>
  <si>
    <t>48.5 m</t>
  </si>
  <si>
    <t>23.4 m</t>
  </si>
  <si>
    <t>64.8 s</t>
  </si>
  <si>
    <t>7.45 d</t>
  </si>
  <si>
    <t>4.11 h</t>
  </si>
  <si>
    <t>69.1 m</t>
  </si>
  <si>
    <t>249.76 d</t>
  </si>
  <si>
    <t>24.6 s</t>
  </si>
  <si>
    <t>1.34 m</t>
  </si>
  <si>
    <t>4.2 h</t>
  </si>
  <si>
    <t>461.4 d</t>
  </si>
  <si>
    <t>39.6 s</t>
  </si>
  <si>
    <t>80 s</t>
  </si>
  <si>
    <t>4.69 m</t>
  </si>
  <si>
    <t>13.7012 h</t>
  </si>
  <si>
    <t>10.3 m</t>
  </si>
  <si>
    <t>39.6 m</t>
  </si>
  <si>
    <t>418 y</t>
  </si>
  <si>
    <t>2.37 m</t>
  </si>
  <si>
    <t>4.55 m</t>
  </si>
  <si>
    <t>16.8 s</t>
  </si>
  <si>
    <t>32.4 m</t>
  </si>
  <si>
    <t>6.5 h</t>
  </si>
  <si>
    <t>3.75 m</t>
  </si>
  <si>
    <t>6.5 My</t>
  </si>
  <si>
    <t>1.92 m</t>
  </si>
  <si>
    <t>23.96 m</t>
  </si>
  <si>
    <t>8.28 d</t>
  </si>
  <si>
    <t>131 m</t>
  </si>
  <si>
    <t>373.59 d</t>
  </si>
  <si>
    <t>29.8 s</t>
  </si>
  <si>
    <t>5.07 m</t>
  </si>
  <si>
    <t>55.5 m</t>
  </si>
  <si>
    <t>7.23 m</t>
  </si>
  <si>
    <t>4.44 h</t>
  </si>
  <si>
    <t>35.36 h</t>
  </si>
  <si>
    <t>57.7 m</t>
  </si>
  <si>
    <t>33.5 m</t>
  </si>
  <si>
    <t>69.2 m</t>
  </si>
  <si>
    <t>4.34 m</t>
  </si>
  <si>
    <t>42.3 s</t>
  </si>
  <si>
    <t>18.3 m</t>
  </si>
  <si>
    <t>60 s</t>
  </si>
  <si>
    <t>7.3 m</t>
  </si>
  <si>
    <t>65.7 m</t>
  </si>
  <si>
    <t>16.991 d</t>
  </si>
  <si>
    <t>39.26 d</t>
  </si>
  <si>
    <t>56.114 m</t>
  </si>
  <si>
    <t>12.9 m</t>
  </si>
  <si>
    <t>3.742 y</t>
  </si>
  <si>
    <t>207 d</t>
  </si>
  <si>
    <t>4.35 m</t>
  </si>
  <si>
    <t>11.3 m</t>
  </si>
  <si>
    <t>5.28 s</t>
  </si>
  <si>
    <t>1.36 m</t>
  </si>
  <si>
    <t>11.1 m</t>
  </si>
  <si>
    <t>8.47 h</t>
  </si>
  <si>
    <t>4.34 d</t>
  </si>
  <si>
    <t>3.3 y</t>
  </si>
  <si>
    <t>14.61 m</t>
  </si>
  <si>
    <t>2.24 m</t>
  </si>
  <si>
    <t>3.63 d</t>
  </si>
  <si>
    <t>4.6 m</t>
  </si>
  <si>
    <t>124 s</t>
  </si>
  <si>
    <t>4.7 h</t>
  </si>
  <si>
    <t>16.1 d</t>
  </si>
  <si>
    <t>15 s</t>
  </si>
  <si>
    <t>65.94 h</t>
  </si>
  <si>
    <t>6.015 h</t>
  </si>
  <si>
    <t>0.2111 My</t>
  </si>
  <si>
    <t>17.7 m</t>
  </si>
  <si>
    <t>4.2 My</t>
  </si>
  <si>
    <t>51.3 m</t>
  </si>
  <si>
    <t>46.2 m</t>
  </si>
  <si>
    <t>30.7 m</t>
  </si>
  <si>
    <t>2.9 d</t>
  </si>
  <si>
    <t>90.1 d</t>
  </si>
  <si>
    <t>2.6 My</t>
  </si>
  <si>
    <t>16.744 h</t>
  </si>
  <si>
    <t>72.1 m</t>
  </si>
  <si>
    <t>1.51 m</t>
  </si>
  <si>
    <t>4.28 d</t>
  </si>
  <si>
    <t>23.35 h</t>
  </si>
  <si>
    <t>1.96 m</t>
  </si>
  <si>
    <t>5.02 m</t>
  </si>
  <si>
    <t>1.643 h</t>
  </si>
  <si>
    <t>61 d</t>
  </si>
  <si>
    <t>20 h</t>
  </si>
  <si>
    <t>64.032 d</t>
  </si>
  <si>
    <t>3.61 d</t>
  </si>
  <si>
    <t>34.991 d</t>
  </si>
  <si>
    <t>70.6 s</t>
  </si>
  <si>
    <t>51.8 m</t>
  </si>
  <si>
    <t>52 m</t>
  </si>
  <si>
    <t>293 m</t>
  </si>
  <si>
    <t>6.263 m</t>
  </si>
  <si>
    <t>20.3 ky</t>
  </si>
  <si>
    <t>75.3 s</t>
  </si>
  <si>
    <t>18.7 m</t>
  </si>
  <si>
    <t>43.5 m</t>
  </si>
  <si>
    <t>2.75 h</t>
  </si>
  <si>
    <t>6.85 h</t>
  </si>
  <si>
    <t>4 ky</t>
  </si>
  <si>
    <t>7.423 m</t>
  </si>
  <si>
    <t>10.18 h</t>
  </si>
  <si>
    <t>1.53 My</t>
  </si>
  <si>
    <t>16.13 y</t>
  </si>
  <si>
    <t>3.65 m</t>
  </si>
  <si>
    <t>4.25 m</t>
  </si>
  <si>
    <t>10.15 d</t>
  </si>
  <si>
    <t>34.7 My</t>
  </si>
  <si>
    <t>2.66 h</t>
  </si>
  <si>
    <t>3.54 h</t>
  </si>
  <si>
    <t>3.14 m</t>
  </si>
  <si>
    <t>64.6 s</t>
  </si>
  <si>
    <t>15.49 m</t>
  </si>
  <si>
    <t>60.86 d</t>
  </si>
  <si>
    <t>680 y</t>
  </si>
  <si>
    <t>9.63 h</t>
  </si>
  <si>
    <t>49.71 m</t>
  </si>
  <si>
    <t>58.51 d</t>
  </si>
  <si>
    <t>5.56 h</t>
  </si>
  <si>
    <t>3.19 h</t>
  </si>
  <si>
    <t>258 s</t>
  </si>
  <si>
    <t>158 s</t>
  </si>
  <si>
    <t>28.79 y</t>
  </si>
  <si>
    <t>64.1 h</t>
  </si>
  <si>
    <t>66 m</t>
  </si>
  <si>
    <t>2.03 h</t>
  </si>
  <si>
    <t>4.161 m</t>
  </si>
  <si>
    <t>78.41 h</t>
  </si>
  <si>
    <t>15.663 s</t>
  </si>
  <si>
    <t>3.15 m</t>
  </si>
  <si>
    <t>15.15 m</t>
  </si>
  <si>
    <t>50.53 d</t>
  </si>
  <si>
    <t>7.78 m</t>
  </si>
  <si>
    <t>14.5 m</t>
  </si>
  <si>
    <t>83.4 d</t>
  </si>
  <si>
    <t>106.65 d</t>
  </si>
  <si>
    <t>17.78 m</t>
  </si>
  <si>
    <t>1.68 h</t>
  </si>
  <si>
    <t>13.37 h</t>
  </si>
  <si>
    <t>79.8 h</t>
  </si>
  <si>
    <t>2.815 h</t>
  </si>
  <si>
    <t>76.3 m</t>
  </si>
  <si>
    <t>49.23 By</t>
  </si>
  <si>
    <t>16.5 h</t>
  </si>
  <si>
    <t>14.74 h</t>
  </si>
  <si>
    <t>1.017 m</t>
  </si>
  <si>
    <t>18.642 d</t>
  </si>
  <si>
    <t>7.86 m</t>
  </si>
  <si>
    <t>4.86 h</t>
  </si>
  <si>
    <t>67.63 m</t>
  </si>
  <si>
    <t>64.84 d</t>
  </si>
  <si>
    <t>4.48 h</t>
  </si>
  <si>
    <t>10.756 y</t>
  </si>
  <si>
    <t>20.26 m</t>
  </si>
  <si>
    <t>32.77 d</t>
  </si>
  <si>
    <t>6 m</t>
  </si>
  <si>
    <t>31.8 m</t>
  </si>
  <si>
    <t>2.85 m</t>
  </si>
  <si>
    <t>7.08 m</t>
  </si>
  <si>
    <t>32.41 h</t>
  </si>
  <si>
    <t>86.2 d</t>
  </si>
  <si>
    <t>70.1 s</t>
  </si>
  <si>
    <t>1.83 h</t>
  </si>
  <si>
    <t>25.36 d</t>
  </si>
  <si>
    <t>6.472 h</t>
  </si>
  <si>
    <t>1.273 m</t>
  </si>
  <si>
    <t>6.13 m</t>
  </si>
  <si>
    <t>35.3 h</t>
  </si>
  <si>
    <t>70.4 s</t>
  </si>
  <si>
    <t>30.5 m</t>
  </si>
  <si>
    <t>4.576 h</t>
  </si>
  <si>
    <t>13.1 s</t>
  </si>
  <si>
    <t>0.229 My</t>
  </si>
  <si>
    <t>57.28 m</t>
  </si>
  <si>
    <t>18.45 m</t>
  </si>
  <si>
    <t>106.3 m</t>
  </si>
  <si>
    <t>33.4 s</t>
  </si>
  <si>
    <t>4.4205 h</t>
  </si>
  <si>
    <t>17.68 m</t>
  </si>
  <si>
    <t>2.25 m</t>
  </si>
  <si>
    <t>35.04 h</t>
  </si>
  <si>
    <t>9.01 m</t>
  </si>
  <si>
    <t>3.92 m</t>
  </si>
  <si>
    <t>0.295 My</t>
  </si>
  <si>
    <t>5.74 m</t>
  </si>
  <si>
    <t>17.66 m</t>
  </si>
  <si>
    <t>6.46 m</t>
  </si>
  <si>
    <t>88 m</t>
  </si>
  <si>
    <t>90.7 m</t>
  </si>
  <si>
    <t>3.77 m</t>
  </si>
  <si>
    <t>74.4 m</t>
  </si>
  <si>
    <t>4.28 m</t>
  </si>
  <si>
    <t>57.036 h</t>
  </si>
  <si>
    <t>17.36 s</t>
  </si>
  <si>
    <t>11.3 h</t>
  </si>
  <si>
    <t>38.83 h</t>
  </si>
  <si>
    <t>14.8 h</t>
  </si>
  <si>
    <t>1.31 s</t>
  </si>
  <si>
    <t>16.2 h</t>
  </si>
  <si>
    <t>1.0778 d</t>
  </si>
  <si>
    <t>4.29 m</t>
  </si>
  <si>
    <t>96.7 m</t>
  </si>
  <si>
    <t>119.779 d</t>
  </si>
  <si>
    <t>82.78 m</t>
  </si>
  <si>
    <t>11.5 m</t>
  </si>
  <si>
    <t>17.77 d</t>
  </si>
  <si>
    <t>8.12 m</t>
  </si>
  <si>
    <t>3.4 m</t>
  </si>
  <si>
    <t>39.8 m</t>
  </si>
  <si>
    <t>7.15 h</t>
  </si>
  <si>
    <t>80.3 d</t>
  </si>
  <si>
    <t>78.6 s</t>
  </si>
  <si>
    <t>8.4 d</t>
  </si>
  <si>
    <t>26 h</t>
  </si>
  <si>
    <t>4.74 m</t>
  </si>
  <si>
    <t>65.28 h</t>
  </si>
  <si>
    <t>3.96 h</t>
  </si>
  <si>
    <t>2.45 m</t>
  </si>
  <si>
    <t>41.1 m</t>
  </si>
  <si>
    <t>52.6 m</t>
  </si>
  <si>
    <t>21.14 m</t>
  </si>
  <si>
    <t>15.23 m</t>
  </si>
  <si>
    <t>39.05 h</t>
  </si>
  <si>
    <t>13.76 h</t>
  </si>
  <si>
    <t>56.4 m</t>
  </si>
  <si>
    <t>151.6 s</t>
  </si>
  <si>
    <t>270.95 d</t>
  </si>
  <si>
    <t>67.71 m</t>
  </si>
  <si>
    <t>18.9 m</t>
  </si>
  <si>
    <t>3.2612 d</t>
  </si>
  <si>
    <t>61.83 h</t>
  </si>
  <si>
    <t>2.26 h</t>
  </si>
  <si>
    <t>9.49 h</t>
  </si>
  <si>
    <t>54.6 h</t>
  </si>
  <si>
    <t>5.12 m</t>
  </si>
  <si>
    <t>244.06 d</t>
  </si>
  <si>
    <t>2.51719 h</t>
  </si>
  <si>
    <t>2.627 m</t>
  </si>
  <si>
    <t>38.47 m</t>
  </si>
  <si>
    <t>100.1 y</t>
  </si>
  <si>
    <t>9.186 h</t>
  </si>
  <si>
    <t>9.673 m</t>
  </si>
  <si>
    <t>13.91 m</t>
  </si>
  <si>
    <t>68 s</t>
  </si>
  <si>
    <t>89.1 s</t>
  </si>
  <si>
    <t>3.333 h</t>
  </si>
  <si>
    <t>5.98 m</t>
  </si>
  <si>
    <t>1.65 h</t>
  </si>
  <si>
    <t>2.38 m</t>
  </si>
  <si>
    <t>23.7 m</t>
  </si>
  <si>
    <t>1.5 My</t>
  </si>
  <si>
    <t>10.467 m</t>
  </si>
  <si>
    <t>5.2713 y</t>
  </si>
  <si>
    <t>81.5 s</t>
  </si>
  <si>
    <t>0.101 My</t>
  </si>
  <si>
    <t>44.495 d</t>
  </si>
  <si>
    <t>9.04 h</t>
  </si>
  <si>
    <t>70.86 d</t>
  </si>
  <si>
    <t>65.2 s</t>
  </si>
  <si>
    <t>0.1963 s</t>
  </si>
  <si>
    <t>35.6 h</t>
  </si>
  <si>
    <t>271.74 d</t>
  </si>
  <si>
    <t>85.4 s</t>
  </si>
  <si>
    <t>6.075 d</t>
  </si>
  <si>
    <t>77.23 d</t>
  </si>
  <si>
    <t>5.94 m</t>
  </si>
  <si>
    <t>2.5789 h</t>
  </si>
  <si>
    <t>17.53 h</t>
  </si>
  <si>
    <t>2.737 y</t>
  </si>
  <si>
    <t>3.497 m</t>
  </si>
  <si>
    <t>1.48 m</t>
  </si>
  <si>
    <t>312.12 d</t>
  </si>
  <si>
    <t>2.526 m</t>
  </si>
  <si>
    <t>8.51 m</t>
  </si>
  <si>
    <t>3.7 My</t>
  </si>
  <si>
    <t>1.61 m</t>
  </si>
  <si>
    <t>8.275 h</t>
  </si>
  <si>
    <t>21.1 m</t>
  </si>
  <si>
    <t>5.591 d</t>
  </si>
  <si>
    <t>3.743 m</t>
  </si>
  <si>
    <t>27.7025 d</t>
  </si>
  <si>
    <t>5.76 m</t>
  </si>
  <si>
    <t>1.75 m</t>
  </si>
  <si>
    <t>150 Py</t>
  </si>
  <si>
    <t>102.5 s</t>
  </si>
  <si>
    <t>42.3 m</t>
  </si>
  <si>
    <t>8.718 m</t>
  </si>
  <si>
    <t>57.2 m</t>
  </si>
  <si>
    <t>21.56 h</t>
  </si>
  <si>
    <t>15.9735 d</t>
  </si>
  <si>
    <t>43.67 h</t>
  </si>
  <si>
    <t>32.6 m</t>
  </si>
  <si>
    <t>4.536 d</t>
  </si>
  <si>
    <t>3.3492 d</t>
  </si>
  <si>
    <t>83.79 d</t>
  </si>
  <si>
    <t>105 s</t>
  </si>
  <si>
    <t>184.8 m</t>
  </si>
  <si>
    <t>162.67 d</t>
  </si>
  <si>
    <t>60 y</t>
  </si>
  <si>
    <t>58.61 h</t>
  </si>
  <si>
    <t>3.97 h</t>
  </si>
  <si>
    <t>11.87 m</t>
  </si>
  <si>
    <t>22.13 m</t>
  </si>
  <si>
    <t>3.891 h</t>
  </si>
  <si>
    <t>5.37 m</t>
  </si>
  <si>
    <t>22.3 h</t>
  </si>
  <si>
    <t>0.102 My</t>
  </si>
  <si>
    <t>109.61 m</t>
  </si>
  <si>
    <t>1.251 By</t>
  </si>
  <si>
    <t>1.35 m</t>
  </si>
  <si>
    <t>269 y</t>
  </si>
  <si>
    <t>7.636 m</t>
  </si>
  <si>
    <t>170.3 m</t>
  </si>
  <si>
    <t>37.24 m</t>
  </si>
  <si>
    <t>35.04 d</t>
  </si>
  <si>
    <t>5.05 m</t>
  </si>
  <si>
    <t>0.301 My</t>
  </si>
  <si>
    <t>87.51 d</t>
  </si>
  <si>
    <t>32 m</t>
  </si>
  <si>
    <t>1.5264 s</t>
  </si>
  <si>
    <t>25.34 d</t>
  </si>
  <si>
    <t>132 y</t>
  </si>
  <si>
    <t>14.263 d</t>
  </si>
  <si>
    <t>157.3 m</t>
  </si>
  <si>
    <t>2.498 m</t>
  </si>
  <si>
    <t>6.56 m</t>
  </si>
  <si>
    <t>20.915 h</t>
  </si>
  <si>
    <t>2.2414 m</t>
  </si>
  <si>
    <t>9.458 m</t>
  </si>
  <si>
    <t>0.717 My</t>
  </si>
  <si>
    <t>3.38 m</t>
  </si>
  <si>
    <t>14.959 h</t>
  </si>
  <si>
    <t>2.6019 y</t>
  </si>
  <si>
    <t>17.22 s</t>
  </si>
  <si>
    <t>26.464 s</t>
  </si>
  <si>
    <t>109.77 m</t>
  </si>
  <si>
    <t>64.49 s</t>
  </si>
  <si>
    <t>7.13 s</t>
  </si>
  <si>
    <t>122.24 s</t>
  </si>
  <si>
    <t>70.606 s</t>
  </si>
  <si>
    <t>5.7 ky</t>
  </si>
  <si>
    <t>9.965 m</t>
  </si>
  <si>
    <t>20.39 m</t>
  </si>
  <si>
    <t>19.255 s</t>
  </si>
  <si>
    <t>1.51 My</t>
  </si>
  <si>
    <t>53.22 d</t>
  </si>
  <si>
    <t>12.32 y</t>
  </si>
  <si>
    <t>SF</t>
  </si>
  <si>
    <t>Daugther1</t>
  </si>
  <si>
    <t>Daugther2</t>
  </si>
  <si>
    <t>Daugther3</t>
  </si>
  <si>
    <t>Daugther4</t>
  </si>
  <si>
    <t>BR1</t>
  </si>
  <si>
    <t>BR2</t>
  </si>
  <si>
    <t>BR3</t>
  </si>
  <si>
    <t>BR4</t>
  </si>
  <si>
    <t>β-</t>
  </si>
  <si>
    <t>α</t>
  </si>
  <si>
    <t>β+ &amp; EC</t>
  </si>
  <si>
    <t>EC</t>
  </si>
  <si>
    <t>IT</t>
  </si>
  <si>
    <t>Mode1</t>
  </si>
  <si>
    <t>Mode2</t>
  </si>
  <si>
    <t>Mode3</t>
  </si>
  <si>
    <t>Mode4</t>
  </si>
  <si>
    <t>Halflife (y)</t>
  </si>
  <si>
    <t>Halflife</t>
  </si>
  <si>
    <t>Unit</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</si>
  <si>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</si>
  <si>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</si>
  <si>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</si>
  <si>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</si>
  <si>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</si>
  <si>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</si>
  <si>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</si>
  <si>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</si>
  <si>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</si>
  <si>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</si>
  <si>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</si>
  <si>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</si>
  <si>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</si>
  <si>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</si>
  <si>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</si>
  <si>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</si>
  <si>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</si>
  <si>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</si>
  <si>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</si>
  <si>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</si>
  <si>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</si>
  <si>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</si>
  <si>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</si>
  <si>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</si>
  <si>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</si>
  <si>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</si>
  <si>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</si>
  <si>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</si>
  <si>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</si>
  <si>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</si>
  <si>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</si>
  <si>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</si>
  <si>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</si>
  <si>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</si>
  <si>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</si>
  <si>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</si>
  <si>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</si>
  <si>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</si>
  <si>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</si>
  <si>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</si>
  <si>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</si>
  <si>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</si>
  <si>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</si>
  <si>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</si>
  <si>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</si>
  <si>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</si>
  <si>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</si>
  <si>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</si>
  <si>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</si>
  <si>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</si>
  <si>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</si>
  <si>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</si>
  <si>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</si>
  <si>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</si>
  <si>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</si>
  <si>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</si>
  <si>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</si>
  <si>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</si>
  <si>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</si>
  <si>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</si>
  <si>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</si>
  <si>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</si>
  <si>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</si>
  <si>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</si>
  <si>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</si>
  <si>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</si>
  <si>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</si>
  <si>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</si>
  <si>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</si>
  <si>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</si>
  <si>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</si>
  <si>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</si>
  <si>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</si>
  <si>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</si>
  <si>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</si>
  <si>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</si>
  <si>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</si>
  <si>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</si>
  <si>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</si>
  <si>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</si>
  <si>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</si>
  <si>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</si>
  <si>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</si>
  <si>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</si>
  <si>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</si>
  <si>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</si>
  <si>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</si>
  <si>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</si>
  <si>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</si>
  <si>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</si>
  <si>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</si>
  <si>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</si>
  <si>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</si>
  <si>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</si>
  <si>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</si>
  <si>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</si>
  <si>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</si>
  <si>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</si>
  <si>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</si>
  <si>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</si>
  <si>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Md</t>
  </si>
  <si>
    <t>No</t>
  </si>
  <si>
    <t>Lr</t>
  </si>
  <si>
    <t>Rf</t>
  </si>
  <si>
    <t>Db</t>
  </si>
  <si>
    <t>Sg</t>
  </si>
  <si>
    <t>Bh</t>
  </si>
  <si>
    <t>Hs</t>
  </si>
  <si>
    <t>Mt</t>
  </si>
  <si>
    <t>Ds</t>
  </si>
  <si>
    <t>Rg</t>
  </si>
  <si>
    <t>Cn</t>
  </si>
  <si>
    <t>Nh</t>
  </si>
  <si>
    <t>Fl</t>
  </si>
  <si>
    <t>Mc</t>
  </si>
  <si>
    <t>Lv</t>
  </si>
  <si>
    <t>Ts</t>
  </si>
  <si>
    <t>Og</t>
  </si>
  <si>
    <t>Element</t>
  </si>
  <si>
    <t>Z</t>
  </si>
  <si>
    <t>A</t>
  </si>
  <si>
    <t>metastable</t>
  </si>
  <si>
    <t>Mass</t>
  </si>
  <si>
    <t>Nuclide</t>
  </si>
  <si>
    <t>Canonical nuclide id.</t>
  </si>
  <si>
    <t>Hydrogen</t>
  </si>
  <si>
    <r>
      <t>1s</t>
    </r>
    <r>
      <rPr>
        <vertAlign val="superscript"/>
        <sz val="9.9"/>
        <color rgb="FF000000"/>
        <rFont val="Assistant"/>
      </rPr>
      <t>1</t>
    </r>
  </si>
  <si>
    <t>Helium</t>
  </si>
  <si>
    <r>
      <t>1s</t>
    </r>
    <r>
      <rPr>
        <vertAlign val="superscript"/>
        <sz val="9.9"/>
        <color rgb="FF000000"/>
        <rFont val="Assistant"/>
      </rPr>
      <t>2</t>
    </r>
  </si>
  <si>
    <t>Lithium</t>
  </si>
  <si>
    <t>1,347</t>
  </si>
  <si>
    <r>
      <t>[He] 2s</t>
    </r>
    <r>
      <rPr>
        <vertAlign val="superscript"/>
        <sz val="9.9"/>
        <color rgb="FF000000"/>
        <rFont val="Assistant"/>
      </rPr>
      <t>1</t>
    </r>
  </si>
  <si>
    <t>Beryllium</t>
  </si>
  <si>
    <t>1,278</t>
  </si>
  <si>
    <t>2,970</t>
  </si>
  <si>
    <r>
      <t>[He] 2s</t>
    </r>
    <r>
      <rPr>
        <vertAlign val="superscript"/>
        <sz val="9.9"/>
        <color rgb="FF000000"/>
        <rFont val="Assistant"/>
      </rPr>
      <t>2</t>
    </r>
  </si>
  <si>
    <t>Boron</t>
  </si>
  <si>
    <t>2,300</t>
  </si>
  <si>
    <t>2,550</t>
  </si>
  <si>
    <r>
      <t>[He] 2s</t>
    </r>
    <r>
      <rPr>
        <vertAlign val="superscript"/>
        <sz val="9.9"/>
        <color rgb="FF000000"/>
        <rFont val="Assistant"/>
      </rPr>
      <t>2</t>
    </r>
    <r>
      <rPr>
        <sz val="9.9"/>
        <color rgb="FF000000"/>
        <rFont val="Assistant"/>
      </rPr>
      <t> 2p</t>
    </r>
    <r>
      <rPr>
        <vertAlign val="superscript"/>
        <sz val="9.9"/>
        <color rgb="FF000000"/>
        <rFont val="Assistant"/>
      </rPr>
      <t>1</t>
    </r>
  </si>
  <si>
    <t>Carbon</t>
  </si>
  <si>
    <t>3,500</t>
  </si>
  <si>
    <t>4,827</t>
  </si>
  <si>
    <r>
      <t>[He] 2s</t>
    </r>
    <r>
      <rPr>
        <vertAlign val="superscript"/>
        <sz val="9.9"/>
        <color rgb="FF000000"/>
        <rFont val="Assistant"/>
      </rPr>
      <t>2</t>
    </r>
    <r>
      <rPr>
        <sz val="9.9"/>
        <color rgb="FF000000"/>
        <rFont val="Assistant"/>
      </rPr>
      <t> 2p</t>
    </r>
    <r>
      <rPr>
        <vertAlign val="superscript"/>
        <sz val="9.9"/>
        <color rgb="FF000000"/>
        <rFont val="Assistant"/>
      </rPr>
      <t>2</t>
    </r>
  </si>
  <si>
    <t>Nitrogen</t>
  </si>
  <si>
    <r>
      <t>[He] 2s</t>
    </r>
    <r>
      <rPr>
        <vertAlign val="superscript"/>
        <sz val="9.9"/>
        <color rgb="FF000000"/>
        <rFont val="Assistant"/>
      </rPr>
      <t>2</t>
    </r>
    <r>
      <rPr>
        <sz val="9.9"/>
        <color rgb="FF000000"/>
        <rFont val="Assistant"/>
      </rPr>
      <t> 2p</t>
    </r>
    <r>
      <rPr>
        <vertAlign val="superscript"/>
        <sz val="9.9"/>
        <color rgb="FF000000"/>
        <rFont val="Assistant"/>
      </rPr>
      <t>3</t>
    </r>
  </si>
  <si>
    <t>Oxygen</t>
  </si>
  <si>
    <r>
      <t>[He] 2s</t>
    </r>
    <r>
      <rPr>
        <vertAlign val="superscript"/>
        <sz val="9.9"/>
        <color rgb="FF000000"/>
        <rFont val="Assistant"/>
      </rPr>
      <t>2</t>
    </r>
    <r>
      <rPr>
        <sz val="9.9"/>
        <color rgb="FF000000"/>
        <rFont val="Assistant"/>
      </rPr>
      <t> 2p</t>
    </r>
    <r>
      <rPr>
        <vertAlign val="superscript"/>
        <sz val="9.9"/>
        <color rgb="FF000000"/>
        <rFont val="Assistant"/>
      </rPr>
      <t>4</t>
    </r>
  </si>
  <si>
    <t>Fluorine</t>
  </si>
  <si>
    <r>
      <t>[He] 2s</t>
    </r>
    <r>
      <rPr>
        <vertAlign val="superscript"/>
        <sz val="9.9"/>
        <color rgb="FF000000"/>
        <rFont val="Assistant"/>
      </rPr>
      <t>2</t>
    </r>
    <r>
      <rPr>
        <sz val="9.9"/>
        <color rgb="FF000000"/>
        <rFont val="Assistant"/>
      </rPr>
      <t> 2p</t>
    </r>
    <r>
      <rPr>
        <vertAlign val="superscript"/>
        <sz val="9.9"/>
        <color rgb="FF000000"/>
        <rFont val="Assistant"/>
      </rPr>
      <t>5</t>
    </r>
  </si>
  <si>
    <t>Neon</t>
  </si>
  <si>
    <r>
      <t>[He] 2s</t>
    </r>
    <r>
      <rPr>
        <vertAlign val="superscript"/>
        <sz val="9.9"/>
        <color rgb="FF000000"/>
        <rFont val="Assistant"/>
      </rPr>
      <t>2</t>
    </r>
    <r>
      <rPr>
        <sz val="9.9"/>
        <color rgb="FF000000"/>
        <rFont val="Assistant"/>
      </rPr>
      <t> 2p</t>
    </r>
    <r>
      <rPr>
        <vertAlign val="superscript"/>
        <sz val="9.9"/>
        <color rgb="FF000000"/>
        <rFont val="Assistant"/>
      </rPr>
      <t>6</t>
    </r>
  </si>
  <si>
    <t>Sodium</t>
  </si>
  <si>
    <r>
      <t>[Ne] 3s</t>
    </r>
    <r>
      <rPr>
        <vertAlign val="superscript"/>
        <sz val="9.9"/>
        <color rgb="FF000000"/>
        <rFont val="Assistant"/>
      </rPr>
      <t>1</t>
    </r>
  </si>
  <si>
    <t>Magnesium</t>
  </si>
  <si>
    <t>1,090</t>
  </si>
  <si>
    <r>
      <t>[Ne] 3s</t>
    </r>
    <r>
      <rPr>
        <vertAlign val="superscript"/>
        <sz val="9.9"/>
        <color rgb="FF000000"/>
        <rFont val="Assistant"/>
      </rPr>
      <t>2</t>
    </r>
  </si>
  <si>
    <t>Aluminum</t>
  </si>
  <si>
    <t>2,467</t>
  </si>
  <si>
    <r>
      <t>[Ne] 3s</t>
    </r>
    <r>
      <rPr>
        <vertAlign val="superscript"/>
        <sz val="9.9"/>
        <color rgb="FF000000"/>
        <rFont val="Assistant"/>
      </rPr>
      <t>2</t>
    </r>
    <r>
      <rPr>
        <sz val="9.9"/>
        <color rgb="FF000000"/>
        <rFont val="Assistant"/>
      </rPr>
      <t> 3p</t>
    </r>
    <r>
      <rPr>
        <vertAlign val="superscript"/>
        <sz val="9.9"/>
        <color rgb="FF000000"/>
        <rFont val="Assistant"/>
      </rPr>
      <t>1</t>
    </r>
  </si>
  <si>
    <t>Silicon</t>
  </si>
  <si>
    <t>1,410</t>
  </si>
  <si>
    <t>2,355</t>
  </si>
  <si>
    <r>
      <t>[Ne] 3s</t>
    </r>
    <r>
      <rPr>
        <vertAlign val="superscript"/>
        <sz val="9.9"/>
        <color rgb="FF000000"/>
        <rFont val="Assistant"/>
      </rPr>
      <t>2</t>
    </r>
    <r>
      <rPr>
        <sz val="9.9"/>
        <color rgb="FF000000"/>
        <rFont val="Assistant"/>
      </rPr>
      <t> 3p</t>
    </r>
    <r>
      <rPr>
        <vertAlign val="superscript"/>
        <sz val="9.9"/>
        <color rgb="FF000000"/>
        <rFont val="Assistant"/>
      </rPr>
      <t>2</t>
    </r>
  </si>
  <si>
    <t>Phosphorus</t>
  </si>
  <si>
    <r>
      <t>[Ne] 3s</t>
    </r>
    <r>
      <rPr>
        <vertAlign val="superscript"/>
        <sz val="9.9"/>
        <color rgb="FF000000"/>
        <rFont val="Assistant"/>
      </rPr>
      <t>2</t>
    </r>
    <r>
      <rPr>
        <sz val="9.9"/>
        <color rgb="FF000000"/>
        <rFont val="Assistant"/>
      </rPr>
      <t> 3p</t>
    </r>
    <r>
      <rPr>
        <vertAlign val="superscript"/>
        <sz val="9.9"/>
        <color rgb="FF000000"/>
        <rFont val="Assistant"/>
      </rPr>
      <t>3</t>
    </r>
  </si>
  <si>
    <t>Sulfur</t>
  </si>
  <si>
    <r>
      <t>[Ne] 3s</t>
    </r>
    <r>
      <rPr>
        <vertAlign val="superscript"/>
        <sz val="9.9"/>
        <color rgb="FF000000"/>
        <rFont val="Assistant"/>
      </rPr>
      <t>2</t>
    </r>
    <r>
      <rPr>
        <sz val="9.9"/>
        <color rgb="FF000000"/>
        <rFont val="Assistant"/>
      </rPr>
      <t> 3p</t>
    </r>
    <r>
      <rPr>
        <vertAlign val="superscript"/>
        <sz val="9.9"/>
        <color rgb="FF000000"/>
        <rFont val="Assistant"/>
      </rPr>
      <t>4</t>
    </r>
  </si>
  <si>
    <t>Chlorine</t>
  </si>
  <si>
    <r>
      <t>[Ne] 3s</t>
    </r>
    <r>
      <rPr>
        <vertAlign val="superscript"/>
        <sz val="9.9"/>
        <color rgb="FF000000"/>
        <rFont val="Assistant"/>
      </rPr>
      <t>2</t>
    </r>
    <r>
      <rPr>
        <sz val="9.9"/>
        <color rgb="FF000000"/>
        <rFont val="Assistant"/>
      </rPr>
      <t> 3p</t>
    </r>
    <r>
      <rPr>
        <vertAlign val="superscript"/>
        <sz val="9.9"/>
        <color rgb="FF000000"/>
        <rFont val="Assistant"/>
      </rPr>
      <t>5</t>
    </r>
  </si>
  <si>
    <t>Argon</t>
  </si>
  <si>
    <r>
      <t>[Ne] 3s</t>
    </r>
    <r>
      <rPr>
        <vertAlign val="superscript"/>
        <sz val="9.9"/>
        <color rgb="FF000000"/>
        <rFont val="Assistant"/>
      </rPr>
      <t>2</t>
    </r>
    <r>
      <rPr>
        <sz val="9.9"/>
        <color rgb="FF000000"/>
        <rFont val="Assistant"/>
      </rPr>
      <t> 3p</t>
    </r>
    <r>
      <rPr>
        <vertAlign val="superscript"/>
        <sz val="9.9"/>
        <color rgb="FF000000"/>
        <rFont val="Assistant"/>
      </rPr>
      <t>6</t>
    </r>
  </si>
  <si>
    <t>Potassium</t>
  </si>
  <si>
    <r>
      <t>[Ar] 4s</t>
    </r>
    <r>
      <rPr>
        <vertAlign val="superscript"/>
        <sz val="9.9"/>
        <color rgb="FF000000"/>
        <rFont val="Assistant"/>
      </rPr>
      <t>1</t>
    </r>
  </si>
  <si>
    <t>Calcium</t>
  </si>
  <si>
    <t>1,484</t>
  </si>
  <si>
    <r>
      <t>[Ar] 4s</t>
    </r>
    <r>
      <rPr>
        <vertAlign val="superscript"/>
        <sz val="9.9"/>
        <color rgb="FF000000"/>
        <rFont val="Assistant"/>
      </rPr>
      <t>2</t>
    </r>
  </si>
  <si>
    <t>Scandium</t>
  </si>
  <si>
    <t>1,539</t>
  </si>
  <si>
    <t>2,832</t>
  </si>
  <si>
    <r>
      <t>[Ar] 3d</t>
    </r>
    <r>
      <rPr>
        <vertAlign val="superscript"/>
        <sz val="9.9"/>
        <color rgb="FF000000"/>
        <rFont val="Assistant"/>
      </rPr>
      <t>1</t>
    </r>
    <r>
      <rPr>
        <sz val="9.9"/>
        <color rgb="FF000000"/>
        <rFont val="Assistant"/>
      </rPr>
      <t> 4s</t>
    </r>
    <r>
      <rPr>
        <vertAlign val="superscript"/>
        <sz val="9.9"/>
        <color rgb="FF000000"/>
        <rFont val="Assistant"/>
      </rPr>
      <t>2</t>
    </r>
  </si>
  <si>
    <t>Titanium</t>
  </si>
  <si>
    <t>1,660</t>
  </si>
  <si>
    <t>3,287</t>
  </si>
  <si>
    <r>
      <t>[Ar] 3d</t>
    </r>
    <r>
      <rPr>
        <vertAlign val="superscript"/>
        <sz val="9.9"/>
        <color rgb="FF000000"/>
        <rFont val="Assistant"/>
      </rPr>
      <t>2</t>
    </r>
    <r>
      <rPr>
        <sz val="9.9"/>
        <color rgb="FF000000"/>
        <rFont val="Assistant"/>
      </rPr>
      <t> 4s</t>
    </r>
    <r>
      <rPr>
        <vertAlign val="superscript"/>
        <sz val="9.9"/>
        <color rgb="FF000000"/>
        <rFont val="Assistant"/>
      </rPr>
      <t>2</t>
    </r>
  </si>
  <si>
    <t>Vanadium</t>
  </si>
  <si>
    <t>1,890</t>
  </si>
  <si>
    <t>3,380</t>
  </si>
  <si>
    <r>
      <t>[Ar] 3d</t>
    </r>
    <r>
      <rPr>
        <vertAlign val="superscript"/>
        <sz val="9.9"/>
        <color rgb="FF000000"/>
        <rFont val="Assistant"/>
      </rPr>
      <t>3</t>
    </r>
    <r>
      <rPr>
        <sz val="9.9"/>
        <color rgb="FF000000"/>
        <rFont val="Assistant"/>
      </rPr>
      <t> 4s</t>
    </r>
    <r>
      <rPr>
        <vertAlign val="superscript"/>
        <sz val="9.9"/>
        <color rgb="FF000000"/>
        <rFont val="Assistant"/>
      </rPr>
      <t>2</t>
    </r>
  </si>
  <si>
    <t>Chromium</t>
  </si>
  <si>
    <t>1,857</t>
  </si>
  <si>
    <t>2,672</t>
  </si>
  <si>
    <r>
      <t>[Ar] 3d</t>
    </r>
    <r>
      <rPr>
        <vertAlign val="superscript"/>
        <sz val="9.9"/>
        <color rgb="FF000000"/>
        <rFont val="Assistant"/>
      </rPr>
      <t>5</t>
    </r>
    <r>
      <rPr>
        <sz val="9.9"/>
        <color rgb="FF000000"/>
        <rFont val="Assistant"/>
      </rPr>
      <t> 4s</t>
    </r>
    <r>
      <rPr>
        <vertAlign val="superscript"/>
        <sz val="9.9"/>
        <color rgb="FF000000"/>
        <rFont val="Assistant"/>
      </rPr>
      <t>1</t>
    </r>
  </si>
  <si>
    <t>Manganese</t>
  </si>
  <si>
    <t>1,245</t>
  </si>
  <si>
    <t>1,962</t>
  </si>
  <si>
    <r>
      <t>[Ar] 3d</t>
    </r>
    <r>
      <rPr>
        <vertAlign val="superscript"/>
        <sz val="9.9"/>
        <color rgb="FF000000"/>
        <rFont val="Assistant"/>
      </rPr>
      <t>5</t>
    </r>
    <r>
      <rPr>
        <sz val="9.9"/>
        <color rgb="FF000000"/>
        <rFont val="Assistant"/>
      </rPr>
      <t> 4s</t>
    </r>
    <r>
      <rPr>
        <vertAlign val="superscript"/>
        <sz val="9.9"/>
        <color rgb="FF000000"/>
        <rFont val="Assistant"/>
      </rPr>
      <t>2</t>
    </r>
  </si>
  <si>
    <t>Iron</t>
  </si>
  <si>
    <t>1,535</t>
  </si>
  <si>
    <t>2,750</t>
  </si>
  <si>
    <r>
      <t>[Ar] 3d</t>
    </r>
    <r>
      <rPr>
        <vertAlign val="superscript"/>
        <sz val="9.9"/>
        <color rgb="FF000000"/>
        <rFont val="Assistant"/>
      </rPr>
      <t>6</t>
    </r>
    <r>
      <rPr>
        <sz val="9.9"/>
        <color rgb="FF000000"/>
        <rFont val="Assistant"/>
      </rPr>
      <t> 4s</t>
    </r>
    <r>
      <rPr>
        <vertAlign val="superscript"/>
        <sz val="9.9"/>
        <color rgb="FF000000"/>
        <rFont val="Assistant"/>
      </rPr>
      <t>2</t>
    </r>
  </si>
  <si>
    <t>Cobalt</t>
  </si>
  <si>
    <t>1,495</t>
  </si>
  <si>
    <t>2,870</t>
  </si>
  <si>
    <r>
      <t>[Ar] 3d</t>
    </r>
    <r>
      <rPr>
        <vertAlign val="superscript"/>
        <sz val="9.9"/>
        <color rgb="FF000000"/>
        <rFont val="Assistant"/>
      </rPr>
      <t>7</t>
    </r>
    <r>
      <rPr>
        <sz val="9.9"/>
        <color rgb="FF000000"/>
        <rFont val="Assistant"/>
      </rPr>
      <t> 4s</t>
    </r>
    <r>
      <rPr>
        <vertAlign val="superscript"/>
        <sz val="9.9"/>
        <color rgb="FF000000"/>
        <rFont val="Assistant"/>
      </rPr>
      <t>2</t>
    </r>
  </si>
  <si>
    <t>Nickel</t>
  </si>
  <si>
    <t>1,453</t>
  </si>
  <si>
    <t>2,732</t>
  </si>
  <si>
    <r>
      <t>[Ar] 3d</t>
    </r>
    <r>
      <rPr>
        <vertAlign val="superscript"/>
        <sz val="9.9"/>
        <color rgb="FF000000"/>
        <rFont val="Assistant"/>
      </rPr>
      <t>8</t>
    </r>
    <r>
      <rPr>
        <sz val="9.9"/>
        <color rgb="FF000000"/>
        <rFont val="Assistant"/>
      </rPr>
      <t> 4s</t>
    </r>
    <r>
      <rPr>
        <vertAlign val="superscript"/>
        <sz val="9.9"/>
        <color rgb="FF000000"/>
        <rFont val="Assistant"/>
      </rPr>
      <t>2</t>
    </r>
  </si>
  <si>
    <t>Copper</t>
  </si>
  <si>
    <t>1,083</t>
  </si>
  <si>
    <t>2,567</t>
  </si>
  <si>
    <r>
      <t>[Ar] 3d</t>
    </r>
    <r>
      <rPr>
        <vertAlign val="superscript"/>
        <sz val="9.9"/>
        <color rgb="FF000000"/>
        <rFont val="Assistant"/>
      </rPr>
      <t>10</t>
    </r>
    <r>
      <rPr>
        <sz val="9.9"/>
        <color rgb="FF000000"/>
        <rFont val="Assistant"/>
      </rPr>
      <t> 4s</t>
    </r>
    <r>
      <rPr>
        <vertAlign val="superscript"/>
        <sz val="9.9"/>
        <color rgb="FF000000"/>
        <rFont val="Assistant"/>
      </rPr>
      <t>1</t>
    </r>
  </si>
  <si>
    <t>Zinc</t>
  </si>
  <si>
    <r>
      <t>[Ar] 3d</t>
    </r>
    <r>
      <rPr>
        <vertAlign val="superscript"/>
        <sz val="9.9"/>
        <color rgb="FF000000"/>
        <rFont val="Assistant"/>
      </rPr>
      <t>10</t>
    </r>
    <r>
      <rPr>
        <sz val="9.9"/>
        <color rgb="FF000000"/>
        <rFont val="Assistant"/>
      </rPr>
      <t> 4s</t>
    </r>
    <r>
      <rPr>
        <vertAlign val="superscript"/>
        <sz val="9.9"/>
        <color rgb="FF000000"/>
        <rFont val="Assistant"/>
      </rPr>
      <t>2</t>
    </r>
  </si>
  <si>
    <t>Gallium</t>
  </si>
  <si>
    <t>2,403</t>
  </si>
  <si>
    <r>
      <t>[Ar] 3d</t>
    </r>
    <r>
      <rPr>
        <vertAlign val="superscript"/>
        <sz val="9.9"/>
        <color rgb="FF000000"/>
        <rFont val="Assistant"/>
      </rPr>
      <t>10</t>
    </r>
    <r>
      <rPr>
        <sz val="9.9"/>
        <color rgb="FF000000"/>
        <rFont val="Assistant"/>
      </rPr>
      <t> 4s</t>
    </r>
    <r>
      <rPr>
        <vertAlign val="superscript"/>
        <sz val="9.9"/>
        <color rgb="FF000000"/>
        <rFont val="Assistant"/>
      </rPr>
      <t>2</t>
    </r>
    <r>
      <rPr>
        <sz val="9.9"/>
        <color rgb="FF000000"/>
        <rFont val="Assistant"/>
      </rPr>
      <t> 4p</t>
    </r>
    <r>
      <rPr>
        <vertAlign val="superscript"/>
        <sz val="9.9"/>
        <color rgb="FF000000"/>
        <rFont val="Assistant"/>
      </rPr>
      <t>1</t>
    </r>
  </si>
  <si>
    <t>Germanium</t>
  </si>
  <si>
    <t>2,830</t>
  </si>
  <si>
    <r>
      <t>[Ar] 3d</t>
    </r>
    <r>
      <rPr>
        <vertAlign val="superscript"/>
        <sz val="9.9"/>
        <color rgb="FF000000"/>
        <rFont val="Assistant"/>
      </rPr>
      <t>10</t>
    </r>
    <r>
      <rPr>
        <sz val="9.9"/>
        <color rgb="FF000000"/>
        <rFont val="Assistant"/>
      </rPr>
      <t> 4s</t>
    </r>
    <r>
      <rPr>
        <vertAlign val="superscript"/>
        <sz val="9.9"/>
        <color rgb="FF000000"/>
        <rFont val="Assistant"/>
      </rPr>
      <t>2</t>
    </r>
    <r>
      <rPr>
        <sz val="9.9"/>
        <color rgb="FF000000"/>
        <rFont val="Assistant"/>
      </rPr>
      <t> 4p</t>
    </r>
    <r>
      <rPr>
        <vertAlign val="superscript"/>
        <sz val="9.9"/>
        <color rgb="FF000000"/>
        <rFont val="Assistant"/>
      </rPr>
      <t>2</t>
    </r>
  </si>
  <si>
    <t>Arsenic</t>
  </si>
  <si>
    <r>
      <t>[Ar] 3d</t>
    </r>
    <r>
      <rPr>
        <vertAlign val="superscript"/>
        <sz val="9.9"/>
        <color rgb="FF000000"/>
        <rFont val="Assistant"/>
      </rPr>
      <t>10</t>
    </r>
    <r>
      <rPr>
        <sz val="9.9"/>
        <color rgb="FF000000"/>
        <rFont val="Assistant"/>
      </rPr>
      <t> 4s</t>
    </r>
    <r>
      <rPr>
        <vertAlign val="superscript"/>
        <sz val="9.9"/>
        <color rgb="FF000000"/>
        <rFont val="Assistant"/>
      </rPr>
      <t>2</t>
    </r>
    <r>
      <rPr>
        <sz val="9.9"/>
        <color rgb="FF000000"/>
        <rFont val="Assistant"/>
      </rPr>
      <t> 4p</t>
    </r>
    <r>
      <rPr>
        <vertAlign val="superscript"/>
        <sz val="9.9"/>
        <color rgb="FF000000"/>
        <rFont val="Assistant"/>
      </rPr>
      <t>3</t>
    </r>
  </si>
  <si>
    <t>Selenium</t>
  </si>
  <si>
    <r>
      <t>[Ar] 3d</t>
    </r>
    <r>
      <rPr>
        <vertAlign val="superscript"/>
        <sz val="9.9"/>
        <color rgb="FF000000"/>
        <rFont val="Assistant"/>
      </rPr>
      <t>10</t>
    </r>
    <r>
      <rPr>
        <sz val="9.9"/>
        <color rgb="FF000000"/>
        <rFont val="Assistant"/>
      </rPr>
      <t> 4s</t>
    </r>
    <r>
      <rPr>
        <vertAlign val="superscript"/>
        <sz val="9.9"/>
        <color rgb="FF000000"/>
        <rFont val="Assistant"/>
      </rPr>
      <t>2</t>
    </r>
    <r>
      <rPr>
        <sz val="9.9"/>
        <color rgb="FF000000"/>
        <rFont val="Assistant"/>
      </rPr>
      <t> 4p</t>
    </r>
    <r>
      <rPr>
        <vertAlign val="superscript"/>
        <sz val="9.9"/>
        <color rgb="FF000000"/>
        <rFont val="Assistant"/>
      </rPr>
      <t>4</t>
    </r>
  </si>
  <si>
    <t>Bromine</t>
  </si>
  <si>
    <r>
      <t>[Ar] 3d</t>
    </r>
    <r>
      <rPr>
        <vertAlign val="superscript"/>
        <sz val="9.9"/>
        <color rgb="FF000000"/>
        <rFont val="Assistant"/>
      </rPr>
      <t>10</t>
    </r>
    <r>
      <rPr>
        <sz val="9.9"/>
        <color rgb="FF000000"/>
        <rFont val="Assistant"/>
      </rPr>
      <t> 4s</t>
    </r>
    <r>
      <rPr>
        <vertAlign val="superscript"/>
        <sz val="9.9"/>
        <color rgb="FF000000"/>
        <rFont val="Assistant"/>
      </rPr>
      <t>2</t>
    </r>
    <r>
      <rPr>
        <sz val="9.9"/>
        <color rgb="FF000000"/>
        <rFont val="Assistant"/>
      </rPr>
      <t> 4p</t>
    </r>
    <r>
      <rPr>
        <vertAlign val="superscript"/>
        <sz val="9.9"/>
        <color rgb="FF000000"/>
        <rFont val="Assistant"/>
      </rPr>
      <t>5</t>
    </r>
  </si>
  <si>
    <t>Krypton</t>
  </si>
  <si>
    <r>
      <t>[Ar] 3d</t>
    </r>
    <r>
      <rPr>
        <vertAlign val="superscript"/>
        <sz val="9.9"/>
        <color rgb="FF000000"/>
        <rFont val="Assistant"/>
      </rPr>
      <t>10</t>
    </r>
    <r>
      <rPr>
        <sz val="9.9"/>
        <color rgb="FF000000"/>
        <rFont val="Assistant"/>
      </rPr>
      <t> 4s</t>
    </r>
    <r>
      <rPr>
        <vertAlign val="superscript"/>
        <sz val="9.9"/>
        <color rgb="FF000000"/>
        <rFont val="Assistant"/>
      </rPr>
      <t>2</t>
    </r>
    <r>
      <rPr>
        <sz val="9.9"/>
        <color rgb="FF000000"/>
        <rFont val="Assistant"/>
      </rPr>
      <t> 4p</t>
    </r>
    <r>
      <rPr>
        <vertAlign val="superscript"/>
        <sz val="9.9"/>
        <color rgb="FF000000"/>
        <rFont val="Assistant"/>
      </rPr>
      <t>6</t>
    </r>
  </si>
  <si>
    <t>Rubidium</t>
  </si>
  <si>
    <r>
      <t>[Kr] 5s</t>
    </r>
    <r>
      <rPr>
        <vertAlign val="superscript"/>
        <sz val="9.9"/>
        <color rgb="FF000000"/>
        <rFont val="Assistant"/>
      </rPr>
      <t>1</t>
    </r>
  </si>
  <si>
    <t>Strontium</t>
  </si>
  <si>
    <t>1,384</t>
  </si>
  <si>
    <r>
      <t>[Kr] 5s</t>
    </r>
    <r>
      <rPr>
        <vertAlign val="superscript"/>
        <sz val="9.9"/>
        <color rgb="FF000000"/>
        <rFont val="Assistant"/>
      </rPr>
      <t>2</t>
    </r>
  </si>
  <si>
    <t>Yttrium</t>
  </si>
  <si>
    <t>1,523</t>
  </si>
  <si>
    <t>3,337</t>
  </si>
  <si>
    <r>
      <t>[Kr] 4d</t>
    </r>
    <r>
      <rPr>
        <vertAlign val="superscript"/>
        <sz val="9.9"/>
        <color rgb="FF000000"/>
        <rFont val="Assistant"/>
      </rPr>
      <t>1</t>
    </r>
    <r>
      <rPr>
        <sz val="9.9"/>
        <color rgb="FF000000"/>
        <rFont val="Assistant"/>
      </rPr>
      <t> 5s</t>
    </r>
    <r>
      <rPr>
        <vertAlign val="superscript"/>
        <sz val="9.9"/>
        <color rgb="FF000000"/>
        <rFont val="Assistant"/>
      </rPr>
      <t>2</t>
    </r>
  </si>
  <si>
    <t>Zirconium</t>
  </si>
  <si>
    <t>1,852</t>
  </si>
  <si>
    <t>4,377</t>
  </si>
  <si>
    <r>
      <t>[Kr] 4d</t>
    </r>
    <r>
      <rPr>
        <vertAlign val="superscript"/>
        <sz val="9.9"/>
        <color rgb="FF000000"/>
        <rFont val="Assistant"/>
      </rPr>
      <t>2</t>
    </r>
    <r>
      <rPr>
        <sz val="9.9"/>
        <color rgb="FF000000"/>
        <rFont val="Assistant"/>
      </rPr>
      <t> 5s</t>
    </r>
    <r>
      <rPr>
        <vertAlign val="superscript"/>
        <sz val="9.9"/>
        <color rgb="FF000000"/>
        <rFont val="Assistant"/>
      </rPr>
      <t>2</t>
    </r>
  </si>
  <si>
    <t>Niobium</t>
  </si>
  <si>
    <t>2,468</t>
  </si>
  <si>
    <t>4,927</t>
  </si>
  <si>
    <r>
      <t>[Kr] 4d</t>
    </r>
    <r>
      <rPr>
        <vertAlign val="superscript"/>
        <sz val="9.9"/>
        <color rgb="FF000000"/>
        <rFont val="Assistant"/>
      </rPr>
      <t>4</t>
    </r>
    <r>
      <rPr>
        <sz val="9.9"/>
        <color rgb="FF000000"/>
        <rFont val="Assistant"/>
      </rPr>
      <t> 5s</t>
    </r>
    <r>
      <rPr>
        <vertAlign val="superscript"/>
        <sz val="9.9"/>
        <color rgb="FF000000"/>
        <rFont val="Assistant"/>
      </rPr>
      <t>1</t>
    </r>
  </si>
  <si>
    <t>Molybdenum</t>
  </si>
  <si>
    <t>2,617</t>
  </si>
  <si>
    <t>4,612</t>
  </si>
  <si>
    <r>
      <t>[Kr] 4d</t>
    </r>
    <r>
      <rPr>
        <vertAlign val="superscript"/>
        <sz val="9.9"/>
        <color rgb="FF000000"/>
        <rFont val="Assistant"/>
      </rPr>
      <t>5</t>
    </r>
    <r>
      <rPr>
        <sz val="9.9"/>
        <color rgb="FF000000"/>
        <rFont val="Assistant"/>
      </rPr>
      <t> 5s</t>
    </r>
    <r>
      <rPr>
        <vertAlign val="superscript"/>
        <sz val="9.9"/>
        <color rgb="FF000000"/>
        <rFont val="Assistant"/>
      </rPr>
      <t>1</t>
    </r>
  </si>
  <si>
    <t>*</t>
  </si>
  <si>
    <t>Technetium</t>
  </si>
  <si>
    <t>2,200</t>
  </si>
  <si>
    <t>4,877</t>
  </si>
  <si>
    <r>
      <t>[Kr] 4d</t>
    </r>
    <r>
      <rPr>
        <vertAlign val="superscript"/>
        <sz val="9.9"/>
        <color rgb="FF000000"/>
        <rFont val="Assistant"/>
      </rPr>
      <t>5</t>
    </r>
    <r>
      <rPr>
        <sz val="9.9"/>
        <color rgb="FF000000"/>
        <rFont val="Assistant"/>
      </rPr>
      <t> 5s</t>
    </r>
    <r>
      <rPr>
        <vertAlign val="superscript"/>
        <sz val="9.9"/>
        <color rgb="FF000000"/>
        <rFont val="Assistant"/>
      </rPr>
      <t>2</t>
    </r>
  </si>
  <si>
    <t>Ruthenium</t>
  </si>
  <si>
    <t>2,250</t>
  </si>
  <si>
    <t>3,900</t>
  </si>
  <si>
    <r>
      <t>[Kr] 4d</t>
    </r>
    <r>
      <rPr>
        <vertAlign val="superscript"/>
        <sz val="9.9"/>
        <color rgb="FF000000"/>
        <rFont val="Assistant"/>
      </rPr>
      <t>7</t>
    </r>
    <r>
      <rPr>
        <sz val="9.9"/>
        <color rgb="FF000000"/>
        <rFont val="Assistant"/>
      </rPr>
      <t> 5s</t>
    </r>
    <r>
      <rPr>
        <vertAlign val="superscript"/>
        <sz val="9.9"/>
        <color rgb="FF000000"/>
        <rFont val="Assistant"/>
      </rPr>
      <t>1</t>
    </r>
  </si>
  <si>
    <t>Rhodium</t>
  </si>
  <si>
    <t>1,966</t>
  </si>
  <si>
    <t>3,727</t>
  </si>
  <si>
    <r>
      <t>[Kr] 4d</t>
    </r>
    <r>
      <rPr>
        <vertAlign val="superscript"/>
        <sz val="9.9"/>
        <color rgb="FF000000"/>
        <rFont val="Assistant"/>
      </rPr>
      <t>8</t>
    </r>
    <r>
      <rPr>
        <sz val="9.9"/>
        <color rgb="FF000000"/>
        <rFont val="Assistant"/>
      </rPr>
      <t> 5s</t>
    </r>
    <r>
      <rPr>
        <vertAlign val="superscript"/>
        <sz val="9.9"/>
        <color rgb="FF000000"/>
        <rFont val="Assistant"/>
      </rPr>
      <t>1</t>
    </r>
  </si>
  <si>
    <t>Palladium</t>
  </si>
  <si>
    <t>1,552</t>
  </si>
  <si>
    <t>2,927</t>
  </si>
  <si>
    <r>
      <t>[Kr] 4d</t>
    </r>
    <r>
      <rPr>
        <vertAlign val="superscript"/>
        <sz val="9.9"/>
        <color rgb="FF000000"/>
        <rFont val="Assistant"/>
      </rPr>
      <t>10</t>
    </r>
  </si>
  <si>
    <t>Silver</t>
  </si>
  <si>
    <t>2,212</t>
  </si>
  <si>
    <r>
      <t>[Kr] 4d</t>
    </r>
    <r>
      <rPr>
        <vertAlign val="superscript"/>
        <sz val="9.9"/>
        <color rgb="FF000000"/>
        <rFont val="Assistant"/>
      </rPr>
      <t>10</t>
    </r>
    <r>
      <rPr>
        <sz val="9.9"/>
        <color rgb="FF000000"/>
        <rFont val="Assistant"/>
      </rPr>
      <t> 5s</t>
    </r>
    <r>
      <rPr>
        <vertAlign val="superscript"/>
        <sz val="9.9"/>
        <color rgb="FF000000"/>
        <rFont val="Assistant"/>
      </rPr>
      <t>1</t>
    </r>
  </si>
  <si>
    <t>Cadmium</t>
  </si>
  <si>
    <r>
      <t>[Kr] 4d</t>
    </r>
    <r>
      <rPr>
        <vertAlign val="superscript"/>
        <sz val="9.9"/>
        <color rgb="FF000000"/>
        <rFont val="Assistant"/>
      </rPr>
      <t>10</t>
    </r>
    <r>
      <rPr>
        <sz val="9.9"/>
        <color rgb="FF000000"/>
        <rFont val="Assistant"/>
      </rPr>
      <t> 5s</t>
    </r>
    <r>
      <rPr>
        <vertAlign val="superscript"/>
        <sz val="9.9"/>
        <color rgb="FF000000"/>
        <rFont val="Assistant"/>
      </rPr>
      <t>2</t>
    </r>
  </si>
  <si>
    <t>Indium</t>
  </si>
  <si>
    <t>2,000</t>
  </si>
  <si>
    <r>
      <t>[Kr] 4d</t>
    </r>
    <r>
      <rPr>
        <vertAlign val="superscript"/>
        <sz val="9.9"/>
        <color rgb="FF000000"/>
        <rFont val="Assistant"/>
      </rPr>
      <t>10</t>
    </r>
    <r>
      <rPr>
        <sz val="9.9"/>
        <color rgb="FF000000"/>
        <rFont val="Assistant"/>
      </rPr>
      <t> 5s</t>
    </r>
    <r>
      <rPr>
        <vertAlign val="superscript"/>
        <sz val="9.9"/>
        <color rgb="FF000000"/>
        <rFont val="Assistant"/>
      </rPr>
      <t>2</t>
    </r>
    <r>
      <rPr>
        <sz val="9.9"/>
        <color rgb="FF000000"/>
        <rFont val="Assistant"/>
      </rPr>
      <t> 5p</t>
    </r>
    <r>
      <rPr>
        <vertAlign val="superscript"/>
        <sz val="9.9"/>
        <color rgb="FF000000"/>
        <rFont val="Assistant"/>
      </rPr>
      <t>1</t>
    </r>
  </si>
  <si>
    <t>Tin</t>
  </si>
  <si>
    <t>2,270</t>
  </si>
  <si>
    <r>
      <t>[Kr] 4d</t>
    </r>
    <r>
      <rPr>
        <vertAlign val="superscript"/>
        <sz val="9.9"/>
        <color rgb="FF000000"/>
        <rFont val="Assistant"/>
      </rPr>
      <t>10</t>
    </r>
    <r>
      <rPr>
        <sz val="9.9"/>
        <color rgb="FF000000"/>
        <rFont val="Assistant"/>
      </rPr>
      <t> 5s</t>
    </r>
    <r>
      <rPr>
        <vertAlign val="superscript"/>
        <sz val="9.9"/>
        <color rgb="FF000000"/>
        <rFont val="Assistant"/>
      </rPr>
      <t>2</t>
    </r>
    <r>
      <rPr>
        <sz val="9.9"/>
        <color rgb="FF000000"/>
        <rFont val="Assistant"/>
      </rPr>
      <t> 5p</t>
    </r>
    <r>
      <rPr>
        <vertAlign val="superscript"/>
        <sz val="9.9"/>
        <color rgb="FF000000"/>
        <rFont val="Assistant"/>
      </rPr>
      <t>2</t>
    </r>
  </si>
  <si>
    <t>Antimony</t>
  </si>
  <si>
    <t>1,750</t>
  </si>
  <si>
    <r>
      <t>[Kr] 4d</t>
    </r>
    <r>
      <rPr>
        <vertAlign val="superscript"/>
        <sz val="9.9"/>
        <color rgb="FF000000"/>
        <rFont val="Assistant"/>
      </rPr>
      <t>10</t>
    </r>
    <r>
      <rPr>
        <sz val="9.9"/>
        <color rgb="FF000000"/>
        <rFont val="Assistant"/>
      </rPr>
      <t> 5s</t>
    </r>
    <r>
      <rPr>
        <vertAlign val="superscript"/>
        <sz val="9.9"/>
        <color rgb="FF000000"/>
        <rFont val="Assistant"/>
      </rPr>
      <t>2</t>
    </r>
    <r>
      <rPr>
        <sz val="9.9"/>
        <color rgb="FF000000"/>
        <rFont val="Assistant"/>
      </rPr>
      <t> 5p</t>
    </r>
    <r>
      <rPr>
        <vertAlign val="superscript"/>
        <sz val="9.9"/>
        <color rgb="FF000000"/>
        <rFont val="Assistant"/>
      </rPr>
      <t>3</t>
    </r>
  </si>
  <si>
    <t>Tellurium</t>
  </si>
  <si>
    <r>
      <t>[Kr] 4d</t>
    </r>
    <r>
      <rPr>
        <vertAlign val="superscript"/>
        <sz val="9.9"/>
        <color rgb="FF000000"/>
        <rFont val="Assistant"/>
      </rPr>
      <t>10</t>
    </r>
    <r>
      <rPr>
        <sz val="9.9"/>
        <color rgb="FF000000"/>
        <rFont val="Assistant"/>
      </rPr>
      <t> 5s</t>
    </r>
    <r>
      <rPr>
        <vertAlign val="superscript"/>
        <sz val="9.9"/>
        <color rgb="FF000000"/>
        <rFont val="Assistant"/>
      </rPr>
      <t>2</t>
    </r>
    <r>
      <rPr>
        <sz val="9.9"/>
        <color rgb="FF000000"/>
        <rFont val="Assistant"/>
      </rPr>
      <t> 5p</t>
    </r>
    <r>
      <rPr>
        <vertAlign val="superscript"/>
        <sz val="9.9"/>
        <color rgb="FF000000"/>
        <rFont val="Assistant"/>
      </rPr>
      <t>4</t>
    </r>
  </si>
  <si>
    <t>Iodine</t>
  </si>
  <si>
    <r>
      <t>[Kr] 4d</t>
    </r>
    <r>
      <rPr>
        <vertAlign val="superscript"/>
        <sz val="9.9"/>
        <color rgb="FF000000"/>
        <rFont val="Assistant"/>
      </rPr>
      <t>10</t>
    </r>
    <r>
      <rPr>
        <sz val="9.9"/>
        <color rgb="FF000000"/>
        <rFont val="Assistant"/>
      </rPr>
      <t> 5s</t>
    </r>
    <r>
      <rPr>
        <vertAlign val="superscript"/>
        <sz val="9.9"/>
        <color rgb="FF000000"/>
        <rFont val="Assistant"/>
      </rPr>
      <t>2</t>
    </r>
    <r>
      <rPr>
        <sz val="9.9"/>
        <color rgb="FF000000"/>
        <rFont val="Assistant"/>
      </rPr>
      <t> 5p</t>
    </r>
    <r>
      <rPr>
        <vertAlign val="superscript"/>
        <sz val="9.9"/>
        <color rgb="FF000000"/>
        <rFont val="Assistant"/>
      </rPr>
      <t>5</t>
    </r>
  </si>
  <si>
    <t>Xenon</t>
  </si>
  <si>
    <r>
      <t>[Kr] 4d</t>
    </r>
    <r>
      <rPr>
        <vertAlign val="superscript"/>
        <sz val="9.9"/>
        <color rgb="FF000000"/>
        <rFont val="Assistant"/>
      </rPr>
      <t>10</t>
    </r>
    <r>
      <rPr>
        <sz val="9.9"/>
        <color rgb="FF000000"/>
        <rFont val="Assistant"/>
      </rPr>
      <t> 5s</t>
    </r>
    <r>
      <rPr>
        <vertAlign val="superscript"/>
        <sz val="9.9"/>
        <color rgb="FF000000"/>
        <rFont val="Assistant"/>
      </rPr>
      <t>2</t>
    </r>
    <r>
      <rPr>
        <sz val="9.9"/>
        <color rgb="FF000000"/>
        <rFont val="Assistant"/>
      </rPr>
      <t> 5p</t>
    </r>
    <r>
      <rPr>
        <vertAlign val="superscript"/>
        <sz val="9.9"/>
        <color rgb="FF000000"/>
        <rFont val="Assistant"/>
      </rPr>
      <t>6</t>
    </r>
  </si>
  <si>
    <t>Cesium</t>
  </si>
  <si>
    <r>
      <t>[Xe] 6s</t>
    </r>
    <r>
      <rPr>
        <vertAlign val="superscript"/>
        <sz val="9.9"/>
        <color rgb="FF000000"/>
        <rFont val="Assistant"/>
      </rPr>
      <t>1</t>
    </r>
  </si>
  <si>
    <t>Barium</t>
  </si>
  <si>
    <t>1,140</t>
  </si>
  <si>
    <r>
      <t>[Xe] 6s</t>
    </r>
    <r>
      <rPr>
        <vertAlign val="superscript"/>
        <sz val="9.9"/>
        <color rgb="FF000000"/>
        <rFont val="Assistant"/>
      </rPr>
      <t>2</t>
    </r>
  </si>
  <si>
    <t>Lanthanum</t>
  </si>
  <si>
    <t>3,469</t>
  </si>
  <si>
    <r>
      <t>[Xe] 5d</t>
    </r>
    <r>
      <rPr>
        <vertAlign val="superscript"/>
        <sz val="9.9"/>
        <color rgb="FF000000"/>
        <rFont val="Assistant"/>
      </rPr>
      <t>1</t>
    </r>
    <r>
      <rPr>
        <sz val="9.9"/>
        <color rgb="FF000000"/>
        <rFont val="Assistant"/>
      </rPr>
      <t> 6s</t>
    </r>
    <r>
      <rPr>
        <vertAlign val="superscript"/>
        <sz val="9.9"/>
        <color rgb="FF000000"/>
        <rFont val="Assistant"/>
      </rPr>
      <t>2</t>
    </r>
  </si>
  <si>
    <t>Cerium</t>
  </si>
  <si>
    <t>3,257</t>
  </si>
  <si>
    <r>
      <t>[Xe] 4f</t>
    </r>
    <r>
      <rPr>
        <vertAlign val="superscript"/>
        <sz val="9.9"/>
        <color rgb="FF000000"/>
        <rFont val="Assistant"/>
      </rPr>
      <t>1</t>
    </r>
    <r>
      <rPr>
        <sz val="9.9"/>
        <color rgb="FF000000"/>
        <rFont val="Assistant"/>
      </rPr>
      <t> 5d</t>
    </r>
    <r>
      <rPr>
        <vertAlign val="superscript"/>
        <sz val="9.9"/>
        <color rgb="FF000000"/>
        <rFont val="Assistant"/>
      </rPr>
      <t>1</t>
    </r>
    <r>
      <rPr>
        <sz val="9.9"/>
        <color rgb="FF000000"/>
        <rFont val="Assistant"/>
      </rPr>
      <t> 6s</t>
    </r>
    <r>
      <rPr>
        <vertAlign val="superscript"/>
        <sz val="9.9"/>
        <color rgb="FF000000"/>
        <rFont val="Assistant"/>
      </rPr>
      <t>2</t>
    </r>
  </si>
  <si>
    <t>Praseodymium</t>
  </si>
  <si>
    <t>3,127</t>
  </si>
  <si>
    <r>
      <t>[Xe] 4f</t>
    </r>
    <r>
      <rPr>
        <vertAlign val="superscript"/>
        <sz val="9.9"/>
        <color rgb="FF000000"/>
        <rFont val="Assistant"/>
      </rPr>
      <t>3</t>
    </r>
    <r>
      <rPr>
        <sz val="9.9"/>
        <color rgb="FF000000"/>
        <rFont val="Assistant"/>
      </rPr>
      <t> 6s</t>
    </r>
    <r>
      <rPr>
        <vertAlign val="superscript"/>
        <sz val="9.9"/>
        <color rgb="FF000000"/>
        <rFont val="Assistant"/>
      </rPr>
      <t>2</t>
    </r>
  </si>
  <si>
    <t>Neodymium</t>
  </si>
  <si>
    <t>1,010</t>
  </si>
  <si>
    <r>
      <t>[Xe] 4f</t>
    </r>
    <r>
      <rPr>
        <vertAlign val="superscript"/>
        <sz val="9.9"/>
        <color rgb="FF000000"/>
        <rFont val="Assistant"/>
      </rPr>
      <t>4</t>
    </r>
    <r>
      <rPr>
        <sz val="9.9"/>
        <color rgb="FF000000"/>
        <rFont val="Assistant"/>
      </rPr>
      <t> 6s</t>
    </r>
    <r>
      <rPr>
        <vertAlign val="superscript"/>
        <sz val="9.9"/>
        <color rgb="FF000000"/>
        <rFont val="Assistant"/>
      </rPr>
      <t>2</t>
    </r>
  </si>
  <si>
    <t>Promethium</t>
  </si>
  <si>
    <t>1,100</t>
  </si>
  <si>
    <t>3,000</t>
  </si>
  <si>
    <r>
      <t>[Xe] 4f</t>
    </r>
    <r>
      <rPr>
        <vertAlign val="superscript"/>
        <sz val="9.9"/>
        <color rgb="FF000000"/>
        <rFont val="Assistant"/>
      </rPr>
      <t>5</t>
    </r>
    <r>
      <rPr>
        <sz val="9.9"/>
        <color rgb="FF000000"/>
        <rFont val="Assistant"/>
      </rPr>
      <t> 6s</t>
    </r>
    <r>
      <rPr>
        <vertAlign val="superscript"/>
        <sz val="9.9"/>
        <color rgb="FF000000"/>
        <rFont val="Assistant"/>
      </rPr>
      <t>2</t>
    </r>
  </si>
  <si>
    <t>Samarium</t>
  </si>
  <si>
    <t>1,072</t>
  </si>
  <si>
    <t>1,900</t>
  </si>
  <si>
    <r>
      <t>[Xe] 4f</t>
    </r>
    <r>
      <rPr>
        <vertAlign val="superscript"/>
        <sz val="9.9"/>
        <color rgb="FF000000"/>
        <rFont val="Assistant"/>
      </rPr>
      <t>6</t>
    </r>
    <r>
      <rPr>
        <sz val="9.9"/>
        <color rgb="FF000000"/>
        <rFont val="Assistant"/>
      </rPr>
      <t> 6s</t>
    </r>
    <r>
      <rPr>
        <vertAlign val="superscript"/>
        <sz val="9.9"/>
        <color rgb="FF000000"/>
        <rFont val="Assistant"/>
      </rPr>
      <t>2</t>
    </r>
  </si>
  <si>
    <t>Europium</t>
  </si>
  <si>
    <t>1,597</t>
  </si>
  <si>
    <r>
      <t>[Xe] 4f</t>
    </r>
    <r>
      <rPr>
        <vertAlign val="superscript"/>
        <sz val="9.9"/>
        <color rgb="FF000000"/>
        <rFont val="Assistant"/>
      </rPr>
      <t>7</t>
    </r>
    <r>
      <rPr>
        <sz val="9.9"/>
        <color rgb="FF000000"/>
        <rFont val="Assistant"/>
      </rPr>
      <t> 6s</t>
    </r>
    <r>
      <rPr>
        <vertAlign val="superscript"/>
        <sz val="9.9"/>
        <color rgb="FF000000"/>
        <rFont val="Assistant"/>
      </rPr>
      <t>2</t>
    </r>
  </si>
  <si>
    <t>Gadolinium</t>
  </si>
  <si>
    <t>1,311</t>
  </si>
  <si>
    <t>3,233</t>
  </si>
  <si>
    <r>
      <t>[Xe] 4f</t>
    </r>
    <r>
      <rPr>
        <vertAlign val="superscript"/>
        <sz val="9.9"/>
        <color rgb="FF000000"/>
        <rFont val="Assistant"/>
      </rPr>
      <t>7</t>
    </r>
    <r>
      <rPr>
        <sz val="9.9"/>
        <color rgb="FF000000"/>
        <rFont val="Assistant"/>
      </rPr>
      <t> 5d</t>
    </r>
    <r>
      <rPr>
        <vertAlign val="superscript"/>
        <sz val="9.9"/>
        <color rgb="FF000000"/>
        <rFont val="Assistant"/>
      </rPr>
      <t>1</t>
    </r>
    <r>
      <rPr>
        <sz val="9.9"/>
        <color rgb="FF000000"/>
        <rFont val="Assistant"/>
      </rPr>
      <t> 6s</t>
    </r>
    <r>
      <rPr>
        <vertAlign val="superscript"/>
        <sz val="9.9"/>
        <color rgb="FF000000"/>
        <rFont val="Assistant"/>
      </rPr>
      <t>2</t>
    </r>
  </si>
  <si>
    <t>Terbium</t>
  </si>
  <si>
    <t>1,360</t>
  </si>
  <si>
    <t>3,041</t>
  </si>
  <si>
    <r>
      <t>[Xe] 4f</t>
    </r>
    <r>
      <rPr>
        <vertAlign val="superscript"/>
        <sz val="9.9"/>
        <color rgb="FF000000"/>
        <rFont val="Assistant"/>
      </rPr>
      <t>9</t>
    </r>
    <r>
      <rPr>
        <sz val="9.9"/>
        <color rgb="FF000000"/>
        <rFont val="Assistant"/>
      </rPr>
      <t> 6s</t>
    </r>
    <r>
      <rPr>
        <vertAlign val="superscript"/>
        <sz val="9.9"/>
        <color rgb="FF000000"/>
        <rFont val="Assistant"/>
      </rPr>
      <t>2</t>
    </r>
  </si>
  <si>
    <t>Dysprosium</t>
  </si>
  <si>
    <t>1,412</t>
  </si>
  <si>
    <t>2,562</t>
  </si>
  <si>
    <r>
      <t>[Xe] 4f</t>
    </r>
    <r>
      <rPr>
        <vertAlign val="superscript"/>
        <sz val="9.9"/>
        <color rgb="FF000000"/>
        <rFont val="Assistant"/>
      </rPr>
      <t>10</t>
    </r>
    <r>
      <rPr>
        <sz val="9.9"/>
        <color rgb="FF000000"/>
        <rFont val="Assistant"/>
      </rPr>
      <t> 6s</t>
    </r>
    <r>
      <rPr>
        <vertAlign val="superscript"/>
        <sz val="9.9"/>
        <color rgb="FF000000"/>
        <rFont val="Assistant"/>
      </rPr>
      <t>2</t>
    </r>
  </si>
  <si>
    <t>Holmium</t>
  </si>
  <si>
    <t>1,470</t>
  </si>
  <si>
    <t>2,720</t>
  </si>
  <si>
    <r>
      <t>[Xe] 4f</t>
    </r>
    <r>
      <rPr>
        <vertAlign val="superscript"/>
        <sz val="9.9"/>
        <color rgb="FF000000"/>
        <rFont val="Assistant"/>
      </rPr>
      <t>11</t>
    </r>
    <r>
      <rPr>
        <sz val="9.9"/>
        <color rgb="FF000000"/>
        <rFont val="Assistant"/>
      </rPr>
      <t> 6s</t>
    </r>
    <r>
      <rPr>
        <vertAlign val="superscript"/>
        <sz val="9.9"/>
        <color rgb="FF000000"/>
        <rFont val="Assistant"/>
      </rPr>
      <t>2</t>
    </r>
  </si>
  <si>
    <t>Erbium</t>
  </si>
  <si>
    <t>1,522</t>
  </si>
  <si>
    <t>2,510</t>
  </si>
  <si>
    <r>
      <t>[Xe] 4f</t>
    </r>
    <r>
      <rPr>
        <vertAlign val="superscript"/>
        <sz val="9.9"/>
        <color rgb="FF000000"/>
        <rFont val="Assistant"/>
      </rPr>
      <t>12</t>
    </r>
    <r>
      <rPr>
        <sz val="9.9"/>
        <color rgb="FF000000"/>
        <rFont val="Assistant"/>
      </rPr>
      <t> 6s</t>
    </r>
    <r>
      <rPr>
        <vertAlign val="superscript"/>
        <sz val="9.9"/>
        <color rgb="FF000000"/>
        <rFont val="Assistant"/>
      </rPr>
      <t>2</t>
    </r>
  </si>
  <si>
    <t>Thulium</t>
  </si>
  <si>
    <t>1,545</t>
  </si>
  <si>
    <t>1,727</t>
  </si>
  <si>
    <r>
      <t>[Xe] 4f</t>
    </r>
    <r>
      <rPr>
        <vertAlign val="superscript"/>
        <sz val="9.9"/>
        <color rgb="FF000000"/>
        <rFont val="Assistant"/>
      </rPr>
      <t>13</t>
    </r>
    <r>
      <rPr>
        <sz val="9.9"/>
        <color rgb="FF000000"/>
        <rFont val="Assistant"/>
      </rPr>
      <t> 6s</t>
    </r>
    <r>
      <rPr>
        <vertAlign val="superscript"/>
        <sz val="9.9"/>
        <color rgb="FF000000"/>
        <rFont val="Assistant"/>
      </rPr>
      <t>2</t>
    </r>
  </si>
  <si>
    <t>Ytterbium</t>
  </si>
  <si>
    <t>1,466</t>
  </si>
  <si>
    <r>
      <t>[Xe] 4f</t>
    </r>
    <r>
      <rPr>
        <vertAlign val="superscript"/>
        <sz val="9.9"/>
        <color rgb="FF000000"/>
        <rFont val="Assistant"/>
      </rPr>
      <t>14</t>
    </r>
    <r>
      <rPr>
        <sz val="9.9"/>
        <color rgb="FF000000"/>
        <rFont val="Assistant"/>
      </rPr>
      <t> 6s</t>
    </r>
    <r>
      <rPr>
        <vertAlign val="superscript"/>
        <sz val="9.9"/>
        <color rgb="FF000000"/>
        <rFont val="Assistant"/>
      </rPr>
      <t>2</t>
    </r>
  </si>
  <si>
    <t>Lutetium</t>
  </si>
  <si>
    <t>1,656</t>
  </si>
  <si>
    <t>3,315</t>
  </si>
  <si>
    <r>
      <t>[Xe] 4f</t>
    </r>
    <r>
      <rPr>
        <vertAlign val="superscript"/>
        <sz val="9.9"/>
        <color rgb="FF000000"/>
        <rFont val="Assistant"/>
      </rPr>
      <t>14</t>
    </r>
    <r>
      <rPr>
        <sz val="9.9"/>
        <color rgb="FF000000"/>
        <rFont val="Assistant"/>
      </rPr>
      <t> 5d</t>
    </r>
    <r>
      <rPr>
        <vertAlign val="superscript"/>
        <sz val="9.9"/>
        <color rgb="FF000000"/>
        <rFont val="Assistant"/>
      </rPr>
      <t>1</t>
    </r>
    <r>
      <rPr>
        <sz val="9.9"/>
        <color rgb="FF000000"/>
        <rFont val="Assistant"/>
      </rPr>
      <t> 6s</t>
    </r>
    <r>
      <rPr>
        <vertAlign val="superscript"/>
        <sz val="9.9"/>
        <color rgb="FF000000"/>
        <rFont val="Assistant"/>
      </rPr>
      <t>2</t>
    </r>
  </si>
  <si>
    <t>Hafnium</t>
  </si>
  <si>
    <t>2,150</t>
  </si>
  <si>
    <t>5,400</t>
  </si>
  <si>
    <r>
      <t>[Xe] 4f</t>
    </r>
    <r>
      <rPr>
        <vertAlign val="superscript"/>
        <sz val="9.9"/>
        <color rgb="FF000000"/>
        <rFont val="Assistant"/>
      </rPr>
      <t>14</t>
    </r>
    <r>
      <rPr>
        <sz val="9.9"/>
        <color rgb="FF000000"/>
        <rFont val="Assistant"/>
      </rPr>
      <t> 5d</t>
    </r>
    <r>
      <rPr>
        <vertAlign val="superscript"/>
        <sz val="9.9"/>
        <color rgb="FF000000"/>
        <rFont val="Assistant"/>
      </rPr>
      <t>2</t>
    </r>
    <r>
      <rPr>
        <sz val="9.9"/>
        <color rgb="FF000000"/>
        <rFont val="Assistant"/>
      </rPr>
      <t> 6s</t>
    </r>
    <r>
      <rPr>
        <vertAlign val="superscript"/>
        <sz val="9.9"/>
        <color rgb="FF000000"/>
        <rFont val="Assistant"/>
      </rPr>
      <t>2</t>
    </r>
  </si>
  <si>
    <t>Tantalum</t>
  </si>
  <si>
    <t>2,996</t>
  </si>
  <si>
    <t>5,425</t>
  </si>
  <si>
    <r>
      <t>[Xe] 4f</t>
    </r>
    <r>
      <rPr>
        <vertAlign val="superscript"/>
        <sz val="9.9"/>
        <color rgb="FF000000"/>
        <rFont val="Assistant"/>
      </rPr>
      <t>14</t>
    </r>
    <r>
      <rPr>
        <sz val="9.9"/>
        <color rgb="FF000000"/>
        <rFont val="Assistant"/>
      </rPr>
      <t> 5d</t>
    </r>
    <r>
      <rPr>
        <vertAlign val="superscript"/>
        <sz val="9.9"/>
        <color rgb="FF000000"/>
        <rFont val="Assistant"/>
      </rPr>
      <t>3</t>
    </r>
    <r>
      <rPr>
        <sz val="9.9"/>
        <color rgb="FF000000"/>
        <rFont val="Assistant"/>
      </rPr>
      <t> 6s</t>
    </r>
    <r>
      <rPr>
        <vertAlign val="superscript"/>
        <sz val="9.9"/>
        <color rgb="FF000000"/>
        <rFont val="Assistant"/>
      </rPr>
      <t>2</t>
    </r>
  </si>
  <si>
    <t>Tungsten</t>
  </si>
  <si>
    <t>3,410</t>
  </si>
  <si>
    <t>5,660</t>
  </si>
  <si>
    <r>
      <t>[Xe] 4f</t>
    </r>
    <r>
      <rPr>
        <vertAlign val="superscript"/>
        <sz val="9.9"/>
        <color rgb="FF000000"/>
        <rFont val="Assistant"/>
      </rPr>
      <t>14</t>
    </r>
    <r>
      <rPr>
        <sz val="9.9"/>
        <color rgb="FF000000"/>
        <rFont val="Assistant"/>
      </rPr>
      <t> 5d</t>
    </r>
    <r>
      <rPr>
        <vertAlign val="superscript"/>
        <sz val="9.9"/>
        <color rgb="FF000000"/>
        <rFont val="Assistant"/>
      </rPr>
      <t>4</t>
    </r>
    <r>
      <rPr>
        <sz val="9.9"/>
        <color rgb="FF000000"/>
        <rFont val="Assistant"/>
      </rPr>
      <t> 6s</t>
    </r>
    <r>
      <rPr>
        <vertAlign val="superscript"/>
        <sz val="9.9"/>
        <color rgb="FF000000"/>
        <rFont val="Assistant"/>
      </rPr>
      <t>2</t>
    </r>
  </si>
  <si>
    <t>Rhenium</t>
  </si>
  <si>
    <t>3,180</t>
  </si>
  <si>
    <t>5,627</t>
  </si>
  <si>
    <r>
      <t>[Xe] 4f</t>
    </r>
    <r>
      <rPr>
        <vertAlign val="superscript"/>
        <sz val="9.9"/>
        <color rgb="FF000000"/>
        <rFont val="Assistant"/>
      </rPr>
      <t>14</t>
    </r>
    <r>
      <rPr>
        <sz val="9.9"/>
        <color rgb="FF000000"/>
        <rFont val="Assistant"/>
      </rPr>
      <t> 5d</t>
    </r>
    <r>
      <rPr>
        <vertAlign val="superscript"/>
        <sz val="9.9"/>
        <color rgb="FF000000"/>
        <rFont val="Assistant"/>
      </rPr>
      <t>5</t>
    </r>
    <r>
      <rPr>
        <sz val="9.9"/>
        <color rgb="FF000000"/>
        <rFont val="Assistant"/>
      </rPr>
      <t> 6s</t>
    </r>
    <r>
      <rPr>
        <vertAlign val="superscript"/>
        <sz val="9.9"/>
        <color rgb="FF000000"/>
        <rFont val="Assistant"/>
      </rPr>
      <t>2</t>
    </r>
  </si>
  <si>
    <t>Osmium</t>
  </si>
  <si>
    <t>3,045</t>
  </si>
  <si>
    <t>5,027</t>
  </si>
  <si>
    <r>
      <t>[Xe] 4f</t>
    </r>
    <r>
      <rPr>
        <vertAlign val="superscript"/>
        <sz val="9.9"/>
        <color rgb="FF000000"/>
        <rFont val="Assistant"/>
      </rPr>
      <t>14</t>
    </r>
    <r>
      <rPr>
        <sz val="9.9"/>
        <color rgb="FF000000"/>
        <rFont val="Assistant"/>
      </rPr>
      <t> 5d</t>
    </r>
    <r>
      <rPr>
        <vertAlign val="superscript"/>
        <sz val="9.9"/>
        <color rgb="FF000000"/>
        <rFont val="Assistant"/>
      </rPr>
      <t>6</t>
    </r>
    <r>
      <rPr>
        <sz val="9.9"/>
        <color rgb="FF000000"/>
        <rFont val="Assistant"/>
      </rPr>
      <t> 6s</t>
    </r>
    <r>
      <rPr>
        <vertAlign val="superscript"/>
        <sz val="9.9"/>
        <color rgb="FF000000"/>
        <rFont val="Assistant"/>
      </rPr>
      <t>2</t>
    </r>
  </si>
  <si>
    <t>Iridium</t>
  </si>
  <si>
    <t>2,410</t>
  </si>
  <si>
    <t>4,527</t>
  </si>
  <si>
    <r>
      <t>[Xe] 4f</t>
    </r>
    <r>
      <rPr>
        <vertAlign val="superscript"/>
        <sz val="9.9"/>
        <color rgb="FF000000"/>
        <rFont val="Assistant"/>
      </rPr>
      <t>14</t>
    </r>
    <r>
      <rPr>
        <sz val="9.9"/>
        <color rgb="FF000000"/>
        <rFont val="Assistant"/>
      </rPr>
      <t> 5d</t>
    </r>
    <r>
      <rPr>
        <vertAlign val="superscript"/>
        <sz val="9.9"/>
        <color rgb="FF000000"/>
        <rFont val="Assistant"/>
      </rPr>
      <t>7</t>
    </r>
    <r>
      <rPr>
        <sz val="9.9"/>
        <color rgb="FF000000"/>
        <rFont val="Assistant"/>
      </rPr>
      <t> 6s</t>
    </r>
    <r>
      <rPr>
        <vertAlign val="superscript"/>
        <sz val="9.9"/>
        <color rgb="FF000000"/>
        <rFont val="Assistant"/>
      </rPr>
      <t>2</t>
    </r>
  </si>
  <si>
    <t>Platinum</t>
  </si>
  <si>
    <t>1,772</t>
  </si>
  <si>
    <t>3,827</t>
  </si>
  <si>
    <r>
      <t>[Xe] 4f</t>
    </r>
    <r>
      <rPr>
        <vertAlign val="superscript"/>
        <sz val="9.9"/>
        <color rgb="FF000000"/>
        <rFont val="Assistant"/>
      </rPr>
      <t>14</t>
    </r>
    <r>
      <rPr>
        <sz val="9.9"/>
        <color rgb="FF000000"/>
        <rFont val="Assistant"/>
      </rPr>
      <t> 5d</t>
    </r>
    <r>
      <rPr>
        <vertAlign val="superscript"/>
        <sz val="9.9"/>
        <color rgb="FF000000"/>
        <rFont val="Assistant"/>
      </rPr>
      <t>9</t>
    </r>
    <r>
      <rPr>
        <sz val="9.9"/>
        <color rgb="FF000000"/>
        <rFont val="Assistant"/>
      </rPr>
      <t> 6s</t>
    </r>
    <r>
      <rPr>
        <vertAlign val="superscript"/>
        <sz val="9.9"/>
        <color rgb="FF000000"/>
        <rFont val="Assistant"/>
      </rPr>
      <t>1</t>
    </r>
  </si>
  <si>
    <t>Gold</t>
  </si>
  <si>
    <t>1,064</t>
  </si>
  <si>
    <t>2,807</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</si>
  <si>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1</t>
    </r>
  </si>
  <si>
    <t>Mercury</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</si>
  <si>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</si>
  <si>
    <t>Thallium</t>
  </si>
  <si>
    <t>1,457</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</si>
  <si>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r>
      <rPr>
        <sz val="9.9"/>
        <color rgb="FF000000"/>
        <rFont val="Assistant"/>
      </rPr>
      <t> 6p</t>
    </r>
    <r>
      <rPr>
        <vertAlign val="superscript"/>
        <sz val="9.9"/>
        <color rgb="FF000000"/>
        <rFont val="Assistant"/>
      </rPr>
      <t>1</t>
    </r>
  </si>
  <si>
    <t>Lead</t>
  </si>
  <si>
    <t>1,740</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</si>
  <si>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r>
      <rPr>
        <sz val="9.9"/>
        <color rgb="FF000000"/>
        <rFont val="Assistant"/>
      </rPr>
      <t> 6p</t>
    </r>
    <r>
      <rPr>
        <vertAlign val="superscript"/>
        <sz val="9.9"/>
        <color rgb="FF000000"/>
        <rFont val="Assistant"/>
      </rPr>
      <t>2</t>
    </r>
  </si>
  <si>
    <t>Bismuth</t>
  </si>
  <si>
    <t>1,560</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</si>
  <si>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r>
      <rPr>
        <sz val="9.9"/>
        <color rgb="FF000000"/>
        <rFont val="Assistant"/>
      </rPr>
      <t> 6p</t>
    </r>
    <r>
      <rPr>
        <vertAlign val="superscript"/>
        <sz val="9.9"/>
        <color rgb="FF000000"/>
        <rFont val="Assistant"/>
      </rPr>
      <t>3</t>
    </r>
  </si>
  <si>
    <t>Polonium</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</si>
  <si>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r>
      <rPr>
        <sz val="9.9"/>
        <color rgb="FF000000"/>
        <rFont val="Assistant"/>
      </rPr>
      <t> 6p</t>
    </r>
    <r>
      <rPr>
        <vertAlign val="superscript"/>
        <sz val="9.9"/>
        <color rgb="FF000000"/>
        <rFont val="Assistant"/>
      </rPr>
      <t>4</t>
    </r>
  </si>
  <si>
    <t>Astatine</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</si>
  <si>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r>
      <rPr>
        <sz val="9.9"/>
        <color rgb="FF000000"/>
        <rFont val="Assistant"/>
      </rPr>
      <t> 6p</t>
    </r>
    <r>
      <rPr>
        <vertAlign val="superscript"/>
        <sz val="9.9"/>
        <color rgb="FF000000"/>
        <rFont val="Assistant"/>
      </rPr>
      <t>5</t>
    </r>
  </si>
  <si>
    <t>Radon</t>
  </si>
  <si>
    <r>
      <t>[Xe] 4f</t>
    </r>
    <r>
      <rPr>
        <vertAlign val="superscript"/>
        <sz val="9.9"/>
        <color rgb="FF000000"/>
        <rFont val="Assistant"/>
      </rPr>
      <t>14</t>
    </r>
    <r>
      <rPr>
        <sz val="9.9"/>
        <color rgb="FF000000"/>
        <rFont val="Assistant"/>
      </rPr>
      <t> 5d</t>
    </r>
    <r>
      <rPr>
        <vertAlign val="superscript"/>
        <sz val="9.9"/>
        <color rgb="FF000000"/>
        <rFont val="Assistant"/>
      </rPr>
      <t>10</t>
    </r>
    <r>
      <rPr>
        <sz val="9.9"/>
        <color rgb="FF000000"/>
        <rFont val="Assistant"/>
      </rPr>
      <t> 6s</t>
    </r>
    <r>
      <rPr>
        <vertAlign val="superscript"/>
        <sz val="9.9"/>
        <color rgb="FF000000"/>
        <rFont val="Assistant"/>
      </rPr>
      <t>2</t>
    </r>
    <r>
      <rPr>
        <sz val="9.9"/>
        <color rgb="FF000000"/>
        <rFont val="Assistant"/>
      </rPr>
      <t> 6p</t>
    </r>
    <r>
      <rPr>
        <vertAlign val="superscript"/>
        <sz val="9.9"/>
        <color rgb="FF000000"/>
        <rFont val="Assistant"/>
      </rPr>
      <t>6</t>
    </r>
  </si>
  <si>
    <t>Francium</t>
  </si>
  <si>
    <r>
      <t>[Rn] 7s</t>
    </r>
    <r>
      <rPr>
        <vertAlign val="superscript"/>
        <sz val="9.9"/>
        <color rgb="FF000000"/>
        <rFont val="Assistant"/>
      </rPr>
      <t>1</t>
    </r>
  </si>
  <si>
    <t>Radium</t>
  </si>
  <si>
    <t>1,737</t>
  </si>
  <si>
    <r>
      <t>[Rn] 7s</t>
    </r>
    <r>
      <rPr>
        <vertAlign val="superscript"/>
        <sz val="9.9"/>
        <color rgb="FF000000"/>
        <rFont val="Assistant"/>
      </rPr>
      <t>2</t>
    </r>
  </si>
  <si>
    <t>Actinium</t>
  </si>
  <si>
    <t>1,050</t>
  </si>
  <si>
    <t>3,200</t>
  </si>
  <si>
    <r>
      <t>[Rn] 6d</t>
    </r>
    <r>
      <rPr>
        <vertAlign val="superscript"/>
        <sz val="9.9"/>
        <color rgb="FF000000"/>
        <rFont val="Assistant"/>
      </rPr>
      <t>1</t>
    </r>
    <r>
      <rPr>
        <sz val="9.9"/>
        <color rgb="FF000000"/>
        <rFont val="Assistant"/>
      </rPr>
      <t> 7s</t>
    </r>
    <r>
      <rPr>
        <vertAlign val="superscript"/>
        <sz val="9.9"/>
        <color rgb="FF000000"/>
        <rFont val="Assistant"/>
      </rPr>
      <t>2</t>
    </r>
  </si>
  <si>
    <t>Thorium</t>
  </si>
  <si>
    <t>4,790</t>
  </si>
  <si>
    <r>
      <t>[Rn] 6d</t>
    </r>
    <r>
      <rPr>
        <vertAlign val="superscript"/>
        <sz val="9.9"/>
        <color rgb="FF000000"/>
        <rFont val="Assistant"/>
      </rPr>
      <t>2</t>
    </r>
    <r>
      <rPr>
        <sz val="9.9"/>
        <color rgb="FF000000"/>
        <rFont val="Assistant"/>
      </rPr>
      <t> 7s</t>
    </r>
    <r>
      <rPr>
        <vertAlign val="superscript"/>
        <sz val="9.9"/>
        <color rgb="FF000000"/>
        <rFont val="Assistant"/>
      </rPr>
      <t>2</t>
    </r>
  </si>
  <si>
    <t>Protactinium</t>
  </si>
  <si>
    <t>1,568</t>
  </si>
  <si>
    <r>
      <t>[Rn] 5f</t>
    </r>
    <r>
      <rPr>
        <vertAlign val="superscript"/>
        <sz val="9.9"/>
        <color rgb="FF000000"/>
        <rFont val="Assistant"/>
      </rPr>
      <t>2</t>
    </r>
    <r>
      <rPr>
        <sz val="9.9"/>
        <color rgb="FF000000"/>
        <rFont val="Assistant"/>
      </rPr>
      <t> 6d</t>
    </r>
    <r>
      <rPr>
        <vertAlign val="superscript"/>
        <sz val="9.9"/>
        <color rgb="FF000000"/>
        <rFont val="Assistant"/>
      </rPr>
      <t>1</t>
    </r>
    <r>
      <rPr>
        <sz val="9.9"/>
        <color rgb="FF000000"/>
        <rFont val="Assistant"/>
      </rPr>
      <t> 7s</t>
    </r>
    <r>
      <rPr>
        <vertAlign val="superscript"/>
        <sz val="9.9"/>
        <color rgb="FF000000"/>
        <rFont val="Assistant"/>
      </rPr>
      <t>2</t>
    </r>
  </si>
  <si>
    <t>Uranium</t>
  </si>
  <si>
    <t>1,132</t>
  </si>
  <si>
    <t>3,818</t>
  </si>
  <si>
    <r>
      <t>[Rn] 5f</t>
    </r>
    <r>
      <rPr>
        <vertAlign val="superscript"/>
        <sz val="9.9"/>
        <color rgb="FF000000"/>
        <rFont val="Assistant"/>
      </rPr>
      <t>3</t>
    </r>
    <r>
      <rPr>
        <sz val="9.9"/>
        <color rgb="FF000000"/>
        <rFont val="Assistant"/>
      </rPr>
      <t> 6d</t>
    </r>
    <r>
      <rPr>
        <vertAlign val="superscript"/>
        <sz val="9.9"/>
        <color rgb="FF000000"/>
        <rFont val="Assistant"/>
      </rPr>
      <t>1</t>
    </r>
    <r>
      <rPr>
        <sz val="9.9"/>
        <color rgb="FF000000"/>
        <rFont val="Assistant"/>
      </rPr>
      <t> 7s</t>
    </r>
    <r>
      <rPr>
        <vertAlign val="superscript"/>
        <sz val="9.9"/>
        <color rgb="FF000000"/>
        <rFont val="Assistant"/>
      </rPr>
      <t>2</t>
    </r>
  </si>
  <si>
    <t>Neptunium</t>
  </si>
  <si>
    <t>3,902</t>
  </si>
  <si>
    <r>
      <t>[Rn] 5f</t>
    </r>
    <r>
      <rPr>
        <vertAlign val="superscript"/>
        <sz val="9.9"/>
        <color rgb="FF000000"/>
        <rFont val="Assistant"/>
      </rPr>
      <t>4</t>
    </r>
    <r>
      <rPr>
        <sz val="9.9"/>
        <color rgb="FF000000"/>
        <rFont val="Assistant"/>
      </rPr>
      <t> 6d</t>
    </r>
    <r>
      <rPr>
        <vertAlign val="superscript"/>
        <sz val="9.9"/>
        <color rgb="FF000000"/>
        <rFont val="Assistant"/>
      </rPr>
      <t>1</t>
    </r>
    <r>
      <rPr>
        <sz val="9.9"/>
        <color rgb="FF000000"/>
        <rFont val="Assistant"/>
      </rPr>
      <t> 7s</t>
    </r>
    <r>
      <rPr>
        <vertAlign val="superscript"/>
        <sz val="9.9"/>
        <color rgb="FF000000"/>
        <rFont val="Assistant"/>
      </rPr>
      <t>2</t>
    </r>
  </si>
  <si>
    <t>Plutonium</t>
  </si>
  <si>
    <t>3,235</t>
  </si>
  <si>
    <r>
      <t>[Rn] 5f</t>
    </r>
    <r>
      <rPr>
        <vertAlign val="superscript"/>
        <sz val="9.9"/>
        <color rgb="FF000000"/>
        <rFont val="Assistant"/>
      </rPr>
      <t>6</t>
    </r>
    <r>
      <rPr>
        <sz val="9.9"/>
        <color rgb="FF000000"/>
        <rFont val="Assistant"/>
      </rPr>
      <t> 7s</t>
    </r>
    <r>
      <rPr>
        <vertAlign val="superscript"/>
        <sz val="9.9"/>
        <color rgb="FF000000"/>
        <rFont val="Assistant"/>
      </rPr>
      <t>2</t>
    </r>
  </si>
  <si>
    <t>Americium</t>
  </si>
  <si>
    <t>2,607</t>
  </si>
  <si>
    <r>
      <t>[Rn] 5f</t>
    </r>
    <r>
      <rPr>
        <vertAlign val="superscript"/>
        <sz val="9.9"/>
        <color rgb="FF000000"/>
        <rFont val="Assistant"/>
      </rPr>
      <t>7</t>
    </r>
    <r>
      <rPr>
        <sz val="9.9"/>
        <color rgb="FF000000"/>
        <rFont val="Assistant"/>
      </rPr>
      <t> 7s</t>
    </r>
    <r>
      <rPr>
        <vertAlign val="superscript"/>
        <sz val="9.9"/>
        <color rgb="FF000000"/>
        <rFont val="Assistant"/>
      </rPr>
      <t>2</t>
    </r>
  </si>
  <si>
    <t>Curium</t>
  </si>
  <si>
    <t>1,340</t>
  </si>
  <si>
    <t>Berkelium</t>
  </si>
  <si>
    <t>Californium</t>
  </si>
  <si>
    <t>Einsteinium</t>
  </si>
  <si>
    <t>Fermium</t>
  </si>
  <si>
    <t>1,527</t>
  </si>
  <si>
    <t>Mendelevium</t>
  </si>
  <si>
    <t>Nobelium</t>
  </si>
  <si>
    <t>Lawrencium</t>
  </si>
  <si>
    <t>1,627</t>
  </si>
  <si>
    <t>Rutherfordium</t>
  </si>
  <si>
    <t>Dubnium</t>
  </si>
  <si>
    <t>Seaborgium</t>
  </si>
  <si>
    <t>Bohrium</t>
  </si>
  <si>
    <t>Hassium</t>
  </si>
  <si>
    <t>Meitnerium</t>
  </si>
  <si>
    <t>Name</t>
  </si>
  <si>
    <t>Sym.</t>
  </si>
  <si>
    <t>Group*</t>
  </si>
  <si>
    <t>Electron config.</t>
  </si>
  <si>
    <t>Earth (%)*</t>
  </si>
  <si>
    <t>Density* (g/cm3)</t>
  </si>
  <si>
    <t>Darmstaditum</t>
  </si>
  <si>
    <t>Roentgenium</t>
  </si>
  <si>
    <t>Copernicium</t>
  </si>
  <si>
    <t>Nihonium</t>
  </si>
  <si>
    <t>Flerovium</t>
  </si>
  <si>
    <t>Moscovium</t>
  </si>
  <si>
    <t>Livermorium</t>
  </si>
  <si>
    <t>Tennessine</t>
  </si>
  <si>
    <t>Oganesson</t>
  </si>
  <si>
    <t>Atomic Number</t>
  </si>
  <si>
    <t>Atomic weight</t>
  </si>
  <si>
    <t>Boiling point (°C)</t>
  </si>
  <si>
    <t>Melting point (°C)</t>
  </si>
  <si>
    <t>Unknown properties</t>
  </si>
  <si>
    <t>Transition metal</t>
  </si>
  <si>
    <t>Post-transition metal</t>
  </si>
  <si>
    <t>Metalloid</t>
  </si>
  <si>
    <t>Reactive nonmetal</t>
  </si>
  <si>
    <t>Noble gas</t>
  </si>
  <si>
    <t>Lanthanide</t>
  </si>
  <si>
    <t>Actinide</t>
  </si>
  <si>
    <t>Alkali metal</t>
  </si>
  <si>
    <t>Alkaline earth metal</t>
  </si>
  <si>
    <t>ID</t>
  </si>
  <si>
    <t>Half Life</t>
  </si>
  <si>
    <t>Half Life Units</t>
  </si>
  <si>
    <t>Decay Mode</t>
  </si>
  <si>
    <t>Rad Loc</t>
  </si>
  <si>
    <t>Beta Loc</t>
  </si>
  <si>
    <t>Ack Loc</t>
  </si>
  <si>
    <t>Nsf Loc</t>
  </si>
  <si>
    <t>Dau 1</t>
  </si>
  <si>
    <t>Dau Loc 1</t>
  </si>
  <si>
    <t>Yield 1</t>
  </si>
  <si>
    <t>Dau 2</t>
  </si>
  <si>
    <t>Dau Loc 2</t>
  </si>
  <si>
    <t>Yield 2</t>
  </si>
  <si>
    <t>Dau 3</t>
  </si>
  <si>
    <t>Dau Loc 3</t>
  </si>
  <si>
    <t>Yield 3</t>
  </si>
  <si>
    <t>Dau 4</t>
  </si>
  <si>
    <t>Dau Loc 4</t>
  </si>
  <si>
    <t>Yield 4</t>
  </si>
  <si>
    <t>Alpha Energy</t>
  </si>
  <si>
    <t>Electron Energy</t>
  </si>
  <si>
    <t>Photon Energy</t>
  </si>
  <si>
    <t>Photons lt 10 keV</t>
  </si>
  <si>
    <t>Photons ge 10 keV</t>
  </si>
  <si>
    <t>Beta Particle Num</t>
  </si>
  <si>
    <t>Electron Num</t>
  </si>
  <si>
    <t>Alpha Particle Num</t>
  </si>
  <si>
    <t>Atomic Mass</t>
  </si>
  <si>
    <t>Air Kerma Rate</t>
  </si>
  <si>
    <t>Air Kerma Coeff</t>
  </si>
  <si>
    <t/>
  </si>
  <si>
    <t>ECA</t>
  </si>
  <si>
    <t>B-ECA</t>
  </si>
  <si>
    <t>B-A</t>
  </si>
  <si>
    <t>B-</t>
  </si>
  <si>
    <t>ECB+</t>
  </si>
  <si>
    <t>ECB+IT</t>
  </si>
  <si>
    <t>ITECB+</t>
  </si>
  <si>
    <t>ECB+B-</t>
  </si>
  <si>
    <t>B-ECB+</t>
  </si>
  <si>
    <t>ECIT</t>
  </si>
  <si>
    <t>B-EC</t>
  </si>
  <si>
    <t>B-IT</t>
  </si>
  <si>
    <t>ITB-</t>
  </si>
  <si>
    <t>ECB+A</t>
  </si>
  <si>
    <t>ITA</t>
  </si>
  <si>
    <t>A B-</t>
  </si>
  <si>
    <t>ITEC</t>
  </si>
  <si>
    <t>ECB-</t>
  </si>
  <si>
    <t>A SF</t>
  </si>
  <si>
    <t>A EC</t>
  </si>
  <si>
    <t>A B-SF</t>
  </si>
  <si>
    <t>B-A ECSF</t>
  </si>
  <si>
    <t>B-A SF</t>
  </si>
  <si>
    <t>ECB-A</t>
  </si>
  <si>
    <t>us</t>
  </si>
  <si>
    <t>Nb-98</t>
  </si>
  <si>
    <t>W-176</t>
  </si>
  <si>
    <t>Re-177</t>
  </si>
  <si>
    <t>Md-257</t>
  </si>
  <si>
    <t>Md-258</t>
  </si>
  <si>
    <t>Ingestion Adult</t>
  </si>
  <si>
    <t>Ingestion DCC</t>
  </si>
  <si>
    <t>Halflife display</t>
  </si>
  <si>
    <t>Infinite Soil (adult)</t>
  </si>
  <si>
    <t>External DCC</t>
  </si>
  <si>
    <t>Group</t>
  </si>
  <si>
    <t>Period</t>
  </si>
  <si>
    <t>Block</t>
  </si>
  <si>
    <t>Phase at r.t.[j]</t>
  </si>
  <si>
    <t>Symbol</t>
  </si>
  <si>
    <t>s-block</t>
  </si>
  <si>
    <t>primordial</t>
  </si>
  <si>
    <t>gas</t>
  </si>
  <si>
    <t>Greek hḗlios, 'sun'</t>
  </si>
  <si>
    <t>–</t>
  </si>
  <si>
    <t>Greek líthos, 'stone'</t>
  </si>
  <si>
    <t>solid</t>
  </si>
  <si>
    <t>p-block</t>
  </si>
  <si>
    <t>&gt;4000</t>
  </si>
  <si>
    <t>Greek nítron and -gen, 'niter-forming'</t>
  </si>
  <si>
    <t>Greek oxy- and -gen, 'acid-forming'</t>
  </si>
  <si>
    <t>Aluminium</t>
  </si>
  <si>
    <t>Latin silex, 'flint' (originally silicium)</t>
  </si>
  <si>
    <t>Greek argós, 'idle' (because of its inertness)</t>
  </si>
  <si>
    <t>Latin calx, 'lime'</t>
  </si>
  <si>
    <t>Latin Scandia, 'Scandinavia'</t>
  </si>
  <si>
    <t>d-block</t>
  </si>
  <si>
    <t>Titans, the sons of the Earth goddess of Greek mythology</t>
  </si>
  <si>
    <t>Greek chróma, 'colour'</t>
  </si>
  <si>
    <t>Nickel, a mischievous sprite of German miner mythology</t>
  </si>
  <si>
    <t>Greek brômos, 'stench'</t>
  </si>
  <si>
    <t>liquid</t>
  </si>
  <si>
    <t>Greek kryptós, 'hidden'</t>
  </si>
  <si>
    <t>Latin rubidus, 'deep red'</t>
  </si>
  <si>
    <t>Greek tekhnētós, 'artificial'</t>
  </si>
  <si>
    <t>from decay</t>
  </si>
  <si>
    <t>Pallas, an asteroid, considered a planet at the time</t>
  </si>
  <si>
    <t>Latin tellus, 'the ground, earth'</t>
  </si>
  <si>
    <t>Caesium</t>
  </si>
  <si>
    <t>Latin caesius, 'sky-blue'</t>
  </si>
  <si>
    <t>Greek barýs, 'heavy'</t>
  </si>
  <si>
    <t>Greek lanthánein, 'to lie hidden'</t>
  </si>
  <si>
    <t>f-block groups</t>
  </si>
  <si>
    <t>f-block</t>
  </si>
  <si>
    <t>Ceres, a dwarf planet, considered a planet at the time</t>
  </si>
  <si>
    <t>Prometheus, a figure in Greek mythology</t>
  </si>
  <si>
    <t>[145]</t>
  </si>
  <si>
    <t>Europe</t>
  </si>
  <si>
    <t>Greek dysprósitos, 'hard to get'</t>
  </si>
  <si>
    <t>Neo-Latin Holmia, 'Stockholm'</t>
  </si>
  <si>
    <t>Thule, the ancient name for an unclear northern location</t>
  </si>
  <si>
    <t>Iris, the Greek goddess of the rainbow</t>
  </si>
  <si>
    <t>Greek thallós, 'green shoot or twig'</t>
  </si>
  <si>
    <t>Greek ástatos, 'unstable'</t>
  </si>
  <si>
    <t>[210]</t>
  </si>
  <si>
    <t>(8.91–8.95)</t>
  </si>
  <si>
    <t>unknown phase</t>
  </si>
  <si>
    <t>[222]</t>
  </si>
  <si>
    <t>[223]</t>
  </si>
  <si>
    <t>[226]</t>
  </si>
  <si>
    <t>Greek aktís, 'ray'</t>
  </si>
  <si>
    <t>[227]</t>
  </si>
  <si>
    <t>Thor, the Scandinavian god of thunder</t>
  </si>
  <si>
    <t>Uranus, the seventh planet in the Solar System</t>
  </si>
  <si>
    <t>Neptune, the eighth planet in the Solar System</t>
  </si>
  <si>
    <t>[237]</t>
  </si>
  <si>
    <t>Pluto, a dwarf planet, considered a planet in the Solar System at the time</t>
  </si>
  <si>
    <t>[244]</t>
  </si>
  <si>
    <t>[243]</t>
  </si>
  <si>
    <t>synthetic</t>
  </si>
  <si>
    <t>[247]</t>
  </si>
  <si>
    <t>Berkeley, California, where the element was first synthesised</t>
  </si>
  <si>
    <t>[251]</t>
  </si>
  <si>
    <t>Albert Einstein, German physicist</t>
  </si>
  <si>
    <t>[252]</t>
  </si>
  <si>
    <t>Enrico Fermi, Italian physicist</t>
  </si>
  <si>
    <t>[257]</t>
  </si>
  <si>
    <t>[258]</t>
  </si>
  <si>
    <t>Alfred Nobel, Swedish chemist and engineer</t>
  </si>
  <si>
    <t>[259]</t>
  </si>
  <si>
    <t>Ernest Lawrence, American physicist</t>
  </si>
  <si>
    <t>[266]</t>
  </si>
  <si>
    <t>Ernest Rutherford, chemist and physicist from New Zealand</t>
  </si>
  <si>
    <t>[267]</t>
  </si>
  <si>
    <t>[268]</t>
  </si>
  <si>
    <t>Glenn T. Seaborg, American chemist</t>
  </si>
  <si>
    <t>[269]</t>
  </si>
  <si>
    <t>(23–24)</t>
  </si>
  <si>
    <t>Niels Bohr, Danish physicist</t>
  </si>
  <si>
    <t>[270]</t>
  </si>
  <si>
    <t>(26–27)</t>
  </si>
  <si>
    <t>Neo-Latin Hassia, 'Hesse', a state in Germany</t>
  </si>
  <si>
    <t>(27–29)</t>
  </si>
  <si>
    <t>Lise Meitner, Austrian physicist</t>
  </si>
  <si>
    <t>[278]</t>
  </si>
  <si>
    <t>(27–28)</t>
  </si>
  <si>
    <t>Darmstadtium</t>
  </si>
  <si>
    <t>[281]</t>
  </si>
  <si>
    <t>Wilhelm Conrad Röntgen, German physicist</t>
  </si>
  <si>
    <t>[282]</t>
  </si>
  <si>
    <t>(22–24)</t>
  </si>
  <si>
    <t>Nicolaus Copernicus, Polish astronomer</t>
  </si>
  <si>
    <t>[285]</t>
  </si>
  <si>
    <t>(283±11)</t>
  </si>
  <si>
    <t>[286]</t>
  </si>
  <si>
    <t>[289]</t>
  </si>
  <si>
    <t>(11.4±0.3)</t>
  </si>
  <si>
    <t>(284±50)[b]</t>
  </si>
  <si>
    <t>[290]</t>
  </si>
  <si>
    <t>[293]</t>
  </si>
  <si>
    <t>[294]</t>
  </si>
  <si>
    <t>(7.1–7.3)</t>
  </si>
  <si>
    <t>Yuri Oganessian, Russian physicist</t>
  </si>
  <si>
    <t>(325±15)</t>
  </si>
  <si>
    <t>(450±10)</t>
  </si>
  <si>
    <t>Neo-Latin potassa, 'potash', itself from pot and ash  ·  Symbol K is derived from Latin kalium</t>
  </si>
  <si>
    <t>English word, from Proto-Celtic *īsarnom ('iron'), from a root meaning 'blood' ·  Symbol Fe is derived from Latin ferrum</t>
  </si>
  <si>
    <t>English word, from the same root as 'yellow'  ·  Symbol Au is derived from Latin aurum</t>
  </si>
  <si>
    <t>English word, from Proto-Celtic *ɸloudom, from a root meaning 'flow'  ·  Symbol Pb is derived from Latin plumbum</t>
  </si>
  <si>
    <t>English word  ·  Symbol Ag is derived from Latin argentum</t>
  </si>
  <si>
    <t>English word  ·  Symbol Sn is derived from Latin stannum</t>
  </si>
  <si>
    <t>1.87 (2+) 2.33 (4+)</t>
  </si>
  <si>
    <t>(1125)[7] (1800)[8]</t>
  </si>
  <si>
    <r>
      <t>Greek</t>
    </r>
    <r>
      <rPr>
        <sz val="11"/>
        <color rgb="FF202122"/>
        <rFont val="Arial"/>
        <family val="2"/>
      </rPr>
      <t> elements </t>
    </r>
    <r>
      <rPr>
        <i/>
        <sz val="11"/>
        <color rgb="FF202122"/>
        <rFont val="Arial"/>
        <family val="2"/>
      </rPr>
      <t>hydro-</t>
    </r>
    <r>
      <rPr>
        <sz val="11"/>
        <color rgb="FF202122"/>
        <rFont val="Arial"/>
        <family val="2"/>
      </rPr>
      <t> and </t>
    </r>
    <r>
      <rPr>
        <i/>
        <sz val="11"/>
        <color rgb="FF202122"/>
        <rFont val="Arial"/>
        <family val="2"/>
      </rPr>
      <t>-gen</t>
    </r>
    <r>
      <rPr>
        <sz val="11"/>
        <color rgb="FF202122"/>
        <rFont val="Arial"/>
        <family val="2"/>
      </rPr>
      <t>, '</t>
    </r>
    <r>
      <rPr>
        <sz val="11"/>
        <color rgb="FF3366CC"/>
        <rFont val="Arial"/>
        <family val="2"/>
      </rPr>
      <t>water</t>
    </r>
    <r>
      <rPr>
        <sz val="11"/>
        <color rgb="FF202122"/>
        <rFont val="Arial"/>
        <family val="2"/>
      </rPr>
      <t>-forming'</t>
    </r>
  </si>
  <si>
    <r>
      <t>1s</t>
    </r>
    <r>
      <rPr>
        <vertAlign val="superscript"/>
        <sz val="11"/>
        <color rgb="FF000000"/>
        <rFont val="Arial"/>
        <family val="2"/>
      </rPr>
      <t>1</t>
    </r>
  </si>
  <si>
    <r>
      <t>1s</t>
    </r>
    <r>
      <rPr>
        <vertAlign val="superscript"/>
        <sz val="11"/>
        <color rgb="FF000000"/>
        <rFont val="Arial"/>
        <family val="2"/>
      </rPr>
      <t>2</t>
    </r>
  </si>
  <si>
    <r>
      <t>[He] 2s</t>
    </r>
    <r>
      <rPr>
        <vertAlign val="superscript"/>
        <sz val="11"/>
        <color rgb="FF000000"/>
        <rFont val="Arial"/>
        <family val="2"/>
      </rPr>
      <t>1</t>
    </r>
  </si>
  <si>
    <r>
      <t>[He] 2s</t>
    </r>
    <r>
      <rPr>
        <vertAlign val="superscript"/>
        <sz val="11"/>
        <color rgb="FF000000"/>
        <rFont val="Arial"/>
        <family val="2"/>
      </rPr>
      <t>2</t>
    </r>
  </si>
  <si>
    <r>
      <t>Borax</t>
    </r>
    <r>
      <rPr>
        <sz val="11"/>
        <color rgb="FF202122"/>
        <rFont val="Arial"/>
        <family val="2"/>
      </rPr>
      <t>, a mineral (from </t>
    </r>
    <r>
      <rPr>
        <sz val="11"/>
        <color rgb="FF3366CC"/>
        <rFont val="Arial"/>
        <family val="2"/>
      </rPr>
      <t>Arabic</t>
    </r>
    <r>
      <rPr>
        <sz val="11"/>
        <color rgb="FF202122"/>
        <rFont val="Arial"/>
        <family val="2"/>
      </rPr>
      <t> </t>
    </r>
    <r>
      <rPr>
        <i/>
        <sz val="11"/>
        <color rgb="FF3366CC"/>
        <rFont val="Arial"/>
        <family val="2"/>
      </rPr>
      <t>bawraq</t>
    </r>
    <r>
      <rPr>
        <sz val="11"/>
        <color rgb="FF202122"/>
        <rFont val="Arial"/>
        <family val="2"/>
      </rPr>
      <t>, </t>
    </r>
    <r>
      <rPr>
        <sz val="11"/>
        <color rgb="FF3366CC"/>
        <rFont val="Arial"/>
        <family val="2"/>
      </rPr>
      <t>Middle Persian</t>
    </r>
    <r>
      <rPr>
        <sz val="11"/>
        <color rgb="FF202122"/>
        <rFont val="Arial"/>
        <family val="2"/>
      </rPr>
      <t> *</t>
    </r>
    <r>
      <rPr>
        <i/>
        <sz val="11"/>
        <color rgb="FF202122"/>
        <rFont val="Arial"/>
        <family val="2"/>
      </rPr>
      <t>bōrag</t>
    </r>
    <r>
      <rPr>
        <sz val="11"/>
        <color rgb="FF202122"/>
        <rFont val="Arial"/>
        <family val="2"/>
      </rPr>
      <t>)</t>
    </r>
  </si>
  <si>
    <r>
      <t>[He] 2s</t>
    </r>
    <r>
      <rPr>
        <vertAlign val="superscript"/>
        <sz val="11"/>
        <color rgb="FF000000"/>
        <rFont val="Arial"/>
        <family val="2"/>
      </rPr>
      <t>2</t>
    </r>
    <r>
      <rPr>
        <sz val="11"/>
        <color rgb="FF000000"/>
        <rFont val="Arial"/>
        <family val="2"/>
      </rPr>
      <t> 2p</t>
    </r>
    <r>
      <rPr>
        <vertAlign val="superscript"/>
        <sz val="11"/>
        <color rgb="FF000000"/>
        <rFont val="Arial"/>
        <family val="2"/>
      </rPr>
      <t>1</t>
    </r>
  </si>
  <si>
    <r>
      <t>Latin</t>
    </r>
    <r>
      <rPr>
        <sz val="11"/>
        <color rgb="FF202122"/>
        <rFont val="Arial"/>
        <family val="2"/>
      </rPr>
      <t> </t>
    </r>
    <r>
      <rPr>
        <i/>
        <sz val="11"/>
        <color rgb="FF202122"/>
        <rFont val="Arial"/>
        <family val="2"/>
      </rPr>
      <t>carbo</t>
    </r>
    <r>
      <rPr>
        <sz val="11"/>
        <color rgb="FF202122"/>
        <rFont val="Arial"/>
        <family val="2"/>
      </rPr>
      <t>, '</t>
    </r>
    <r>
      <rPr>
        <sz val="11"/>
        <color rgb="FF3366CC"/>
        <rFont val="Arial"/>
        <family val="2"/>
      </rPr>
      <t>coal</t>
    </r>
    <r>
      <rPr>
        <sz val="11"/>
        <color rgb="FF202122"/>
        <rFont val="Arial"/>
        <family val="2"/>
      </rPr>
      <t>'</t>
    </r>
  </si>
  <si>
    <r>
      <t>[He] 2s</t>
    </r>
    <r>
      <rPr>
        <vertAlign val="superscript"/>
        <sz val="11"/>
        <color rgb="FF000000"/>
        <rFont val="Arial"/>
        <family val="2"/>
      </rPr>
      <t>2</t>
    </r>
    <r>
      <rPr>
        <sz val="11"/>
        <color rgb="FF000000"/>
        <rFont val="Arial"/>
        <family val="2"/>
      </rPr>
      <t> 2p</t>
    </r>
    <r>
      <rPr>
        <vertAlign val="superscript"/>
        <sz val="11"/>
        <color rgb="FF000000"/>
        <rFont val="Arial"/>
        <family val="2"/>
      </rPr>
      <t>2</t>
    </r>
  </si>
  <si>
    <r>
      <t>[He] 2s</t>
    </r>
    <r>
      <rPr>
        <vertAlign val="superscript"/>
        <sz val="11"/>
        <color rgb="FF000000"/>
        <rFont val="Arial"/>
        <family val="2"/>
      </rPr>
      <t>2</t>
    </r>
    <r>
      <rPr>
        <sz val="11"/>
        <color rgb="FF000000"/>
        <rFont val="Arial"/>
        <family val="2"/>
      </rPr>
      <t> 2p</t>
    </r>
    <r>
      <rPr>
        <vertAlign val="superscript"/>
        <sz val="11"/>
        <color rgb="FF000000"/>
        <rFont val="Arial"/>
        <family val="2"/>
      </rPr>
      <t>3</t>
    </r>
  </si>
  <si>
    <r>
      <t>[He] 2s</t>
    </r>
    <r>
      <rPr>
        <vertAlign val="superscript"/>
        <sz val="11"/>
        <color rgb="FF000000"/>
        <rFont val="Arial"/>
        <family val="2"/>
      </rPr>
      <t>2</t>
    </r>
    <r>
      <rPr>
        <sz val="11"/>
        <color rgb="FF000000"/>
        <rFont val="Arial"/>
        <family val="2"/>
      </rPr>
      <t> 2p</t>
    </r>
    <r>
      <rPr>
        <vertAlign val="superscript"/>
        <sz val="11"/>
        <color rgb="FF000000"/>
        <rFont val="Arial"/>
        <family val="2"/>
      </rPr>
      <t>4</t>
    </r>
  </si>
  <si>
    <r>
      <t>Latin </t>
    </r>
    <r>
      <rPr>
        <i/>
        <sz val="11"/>
        <color rgb="FF202122"/>
        <rFont val="Arial"/>
        <family val="2"/>
      </rPr>
      <t>fluere</t>
    </r>
    <r>
      <rPr>
        <sz val="11"/>
        <color rgb="FF202122"/>
        <rFont val="Arial"/>
        <family val="2"/>
      </rPr>
      <t>, 'to flow'</t>
    </r>
  </si>
  <si>
    <r>
      <t>[He] 2s</t>
    </r>
    <r>
      <rPr>
        <vertAlign val="superscript"/>
        <sz val="11"/>
        <color rgb="FF000000"/>
        <rFont val="Arial"/>
        <family val="2"/>
      </rPr>
      <t>2</t>
    </r>
    <r>
      <rPr>
        <sz val="11"/>
        <color rgb="FF000000"/>
        <rFont val="Arial"/>
        <family val="2"/>
      </rPr>
      <t> 2p</t>
    </r>
    <r>
      <rPr>
        <vertAlign val="superscript"/>
        <sz val="11"/>
        <color rgb="FF000000"/>
        <rFont val="Arial"/>
        <family val="2"/>
      </rPr>
      <t>5</t>
    </r>
  </si>
  <si>
    <r>
      <t>Greek </t>
    </r>
    <r>
      <rPr>
        <i/>
        <sz val="11"/>
        <color rgb="FF202122"/>
        <rFont val="Arial"/>
        <family val="2"/>
      </rPr>
      <t>néon</t>
    </r>
    <r>
      <rPr>
        <sz val="11"/>
        <color rgb="FF202122"/>
        <rFont val="Arial"/>
        <family val="2"/>
      </rPr>
      <t>, 'new'</t>
    </r>
  </si>
  <si>
    <r>
      <t>[He] 2s</t>
    </r>
    <r>
      <rPr>
        <vertAlign val="superscript"/>
        <sz val="11"/>
        <color rgb="FF000000"/>
        <rFont val="Arial"/>
        <family val="2"/>
      </rPr>
      <t>2</t>
    </r>
    <r>
      <rPr>
        <sz val="11"/>
        <color rgb="FF000000"/>
        <rFont val="Arial"/>
        <family val="2"/>
      </rPr>
      <t> 2p</t>
    </r>
    <r>
      <rPr>
        <vertAlign val="superscript"/>
        <sz val="11"/>
        <color rgb="FF000000"/>
        <rFont val="Arial"/>
        <family val="2"/>
      </rPr>
      <t>6</t>
    </r>
  </si>
  <si>
    <r>
      <t>English (from medieval Latin) soda  </t>
    </r>
    <r>
      <rPr>
        <b/>
        <sz val="11"/>
        <color rgb="FF202122"/>
        <rFont val="Arial"/>
        <family val="2"/>
      </rPr>
      <t>·</t>
    </r>
    <r>
      <rPr>
        <sz val="11"/>
        <color rgb="FF202122"/>
        <rFont val="Arial"/>
        <family val="2"/>
      </rPr>
      <t>  Symbol Na is derived from </t>
    </r>
    <r>
      <rPr>
        <sz val="11"/>
        <color rgb="FF3366CC"/>
        <rFont val="Arial"/>
        <family val="2"/>
      </rPr>
      <t>Neo-Latin</t>
    </r>
    <r>
      <rPr>
        <sz val="11"/>
        <color rgb="FF202122"/>
        <rFont val="Arial"/>
        <family val="2"/>
      </rPr>
      <t> </t>
    </r>
    <r>
      <rPr>
        <i/>
        <sz val="11"/>
        <color rgb="FF3366CC"/>
        <rFont val="Arial"/>
        <family val="2"/>
      </rPr>
      <t>natrium</t>
    </r>
    <r>
      <rPr>
        <sz val="11"/>
        <color rgb="FF202122"/>
        <rFont val="Arial"/>
        <family val="2"/>
      </rPr>
      <t>, coined from German </t>
    </r>
    <r>
      <rPr>
        <i/>
        <sz val="11"/>
        <color rgb="FF3366CC"/>
        <rFont val="Arial"/>
        <family val="2"/>
      </rPr>
      <t>Natron</t>
    </r>
    <r>
      <rPr>
        <sz val="11"/>
        <color rgb="FF202122"/>
        <rFont val="Arial"/>
        <family val="2"/>
      </rPr>
      <t>, '</t>
    </r>
    <r>
      <rPr>
        <sz val="11"/>
        <color rgb="FF3366CC"/>
        <rFont val="Arial"/>
        <family val="2"/>
      </rPr>
      <t>natron</t>
    </r>
    <r>
      <rPr>
        <sz val="11"/>
        <color rgb="FF202122"/>
        <rFont val="Arial"/>
        <family val="2"/>
      </rPr>
      <t>'</t>
    </r>
  </si>
  <si>
    <r>
      <t>[Ne] 3s</t>
    </r>
    <r>
      <rPr>
        <vertAlign val="superscript"/>
        <sz val="11"/>
        <color rgb="FF000000"/>
        <rFont val="Arial"/>
        <family val="2"/>
      </rPr>
      <t>1</t>
    </r>
  </si>
  <si>
    <r>
      <t>Magnesia</t>
    </r>
    <r>
      <rPr>
        <sz val="11"/>
        <color rgb="FF202122"/>
        <rFont val="Arial"/>
        <family val="2"/>
      </rPr>
      <t>, a district of Eastern </t>
    </r>
    <r>
      <rPr>
        <sz val="11"/>
        <color rgb="FF3366CC"/>
        <rFont val="Arial"/>
        <family val="2"/>
      </rPr>
      <t>Thessaly</t>
    </r>
    <r>
      <rPr>
        <sz val="11"/>
        <color rgb="FF202122"/>
        <rFont val="Arial"/>
        <family val="2"/>
      </rPr>
      <t> in </t>
    </r>
    <r>
      <rPr>
        <sz val="11"/>
        <color rgb="FF3366CC"/>
        <rFont val="Arial"/>
        <family val="2"/>
      </rPr>
      <t>Greece</t>
    </r>
  </si>
  <si>
    <r>
      <t>[Ne] 3s</t>
    </r>
    <r>
      <rPr>
        <vertAlign val="superscript"/>
        <sz val="11"/>
        <color rgb="FF000000"/>
        <rFont val="Arial"/>
        <family val="2"/>
      </rPr>
      <t>2</t>
    </r>
  </si>
  <si>
    <r>
      <t>Alumina</t>
    </r>
    <r>
      <rPr>
        <sz val="11"/>
        <color rgb="FF202122"/>
        <rFont val="Arial"/>
        <family val="2"/>
      </rPr>
      <t>, from Latin </t>
    </r>
    <r>
      <rPr>
        <i/>
        <sz val="11"/>
        <color rgb="FF202122"/>
        <rFont val="Arial"/>
        <family val="2"/>
      </rPr>
      <t>alumen</t>
    </r>
    <r>
      <rPr>
        <sz val="11"/>
        <color rgb="FF202122"/>
        <rFont val="Arial"/>
        <family val="2"/>
      </rPr>
      <t> (gen. </t>
    </r>
    <r>
      <rPr>
        <i/>
        <sz val="11"/>
        <color rgb="FF202122"/>
        <rFont val="Arial"/>
        <family val="2"/>
      </rPr>
      <t>aluminis</t>
    </r>
    <r>
      <rPr>
        <sz val="11"/>
        <color rgb="FF202122"/>
        <rFont val="Arial"/>
        <family val="2"/>
      </rPr>
      <t>), 'bitter salt, </t>
    </r>
    <r>
      <rPr>
        <sz val="11"/>
        <color rgb="FF3366CC"/>
        <rFont val="Arial"/>
        <family val="2"/>
      </rPr>
      <t>alum</t>
    </r>
    <r>
      <rPr>
        <sz val="11"/>
        <color rgb="FF202122"/>
        <rFont val="Arial"/>
        <family val="2"/>
      </rPr>
      <t>'</t>
    </r>
  </si>
  <si>
    <r>
      <t>[Ne] 3s</t>
    </r>
    <r>
      <rPr>
        <vertAlign val="superscript"/>
        <sz val="11"/>
        <color rgb="FF000000"/>
        <rFont val="Arial"/>
        <family val="2"/>
      </rPr>
      <t>2</t>
    </r>
    <r>
      <rPr>
        <sz val="11"/>
        <color rgb="FF000000"/>
        <rFont val="Arial"/>
        <family val="2"/>
      </rPr>
      <t> 3p</t>
    </r>
    <r>
      <rPr>
        <vertAlign val="superscript"/>
        <sz val="11"/>
        <color rgb="FF000000"/>
        <rFont val="Arial"/>
        <family val="2"/>
      </rPr>
      <t>1</t>
    </r>
  </si>
  <si>
    <r>
      <t>[Ne] 3s</t>
    </r>
    <r>
      <rPr>
        <vertAlign val="superscript"/>
        <sz val="11"/>
        <color rgb="FF000000"/>
        <rFont val="Arial"/>
        <family val="2"/>
      </rPr>
      <t>2</t>
    </r>
    <r>
      <rPr>
        <sz val="11"/>
        <color rgb="FF000000"/>
        <rFont val="Arial"/>
        <family val="2"/>
      </rPr>
      <t> 3p</t>
    </r>
    <r>
      <rPr>
        <vertAlign val="superscript"/>
        <sz val="11"/>
        <color rgb="FF000000"/>
        <rFont val="Arial"/>
        <family val="2"/>
      </rPr>
      <t>2</t>
    </r>
  </si>
  <si>
    <r>
      <t>Greek </t>
    </r>
    <r>
      <rPr>
        <i/>
        <sz val="11"/>
        <color rgb="FF202122"/>
        <rFont val="Arial"/>
        <family val="2"/>
      </rPr>
      <t>phōsphóros</t>
    </r>
    <r>
      <rPr>
        <sz val="11"/>
        <color rgb="FF202122"/>
        <rFont val="Arial"/>
        <family val="2"/>
      </rPr>
      <t>, 'light-bearing'</t>
    </r>
  </si>
  <si>
    <r>
      <t>[Ne] 3s</t>
    </r>
    <r>
      <rPr>
        <vertAlign val="superscript"/>
        <sz val="11"/>
        <color rgb="FF000000"/>
        <rFont val="Arial"/>
        <family val="2"/>
      </rPr>
      <t>2</t>
    </r>
    <r>
      <rPr>
        <sz val="11"/>
        <color rgb="FF000000"/>
        <rFont val="Arial"/>
        <family val="2"/>
      </rPr>
      <t> 3p</t>
    </r>
    <r>
      <rPr>
        <vertAlign val="superscript"/>
        <sz val="11"/>
        <color rgb="FF000000"/>
        <rFont val="Arial"/>
        <family val="2"/>
      </rPr>
      <t>3</t>
    </r>
  </si>
  <si>
    <r>
      <t>Latin </t>
    </r>
    <r>
      <rPr>
        <i/>
        <sz val="11"/>
        <color rgb="FF202122"/>
        <rFont val="Arial"/>
        <family val="2"/>
      </rPr>
      <t>sulphur</t>
    </r>
    <r>
      <rPr>
        <sz val="11"/>
        <color rgb="FF202122"/>
        <rFont val="Arial"/>
        <family val="2"/>
      </rPr>
      <t>, 'brimstone'</t>
    </r>
  </si>
  <si>
    <r>
      <t>[Ne] 3s</t>
    </r>
    <r>
      <rPr>
        <vertAlign val="superscript"/>
        <sz val="11"/>
        <color rgb="FF000000"/>
        <rFont val="Arial"/>
        <family val="2"/>
      </rPr>
      <t>2</t>
    </r>
    <r>
      <rPr>
        <sz val="11"/>
        <color rgb="FF000000"/>
        <rFont val="Arial"/>
        <family val="2"/>
      </rPr>
      <t> 3p</t>
    </r>
    <r>
      <rPr>
        <vertAlign val="superscript"/>
        <sz val="11"/>
        <color rgb="FF000000"/>
        <rFont val="Arial"/>
        <family val="2"/>
      </rPr>
      <t>4</t>
    </r>
  </si>
  <si>
    <r>
      <t>Greek </t>
    </r>
    <r>
      <rPr>
        <i/>
        <sz val="11"/>
        <color rgb="FF202122"/>
        <rFont val="Arial"/>
        <family val="2"/>
      </rPr>
      <t>chlōrós</t>
    </r>
    <r>
      <rPr>
        <sz val="11"/>
        <color rgb="FF202122"/>
        <rFont val="Arial"/>
        <family val="2"/>
      </rPr>
      <t>, 'greenish yellow'</t>
    </r>
  </si>
  <si>
    <r>
      <t>[Ne] 3s</t>
    </r>
    <r>
      <rPr>
        <vertAlign val="superscript"/>
        <sz val="11"/>
        <color rgb="FF000000"/>
        <rFont val="Arial"/>
        <family val="2"/>
      </rPr>
      <t>2</t>
    </r>
    <r>
      <rPr>
        <sz val="11"/>
        <color rgb="FF000000"/>
        <rFont val="Arial"/>
        <family val="2"/>
      </rPr>
      <t> 3p</t>
    </r>
    <r>
      <rPr>
        <vertAlign val="superscript"/>
        <sz val="11"/>
        <color rgb="FF000000"/>
        <rFont val="Arial"/>
        <family val="2"/>
      </rPr>
      <t>5</t>
    </r>
  </si>
  <si>
    <r>
      <t>[Ne] 3s</t>
    </r>
    <r>
      <rPr>
        <vertAlign val="superscript"/>
        <sz val="11"/>
        <color rgb="FF000000"/>
        <rFont val="Arial"/>
        <family val="2"/>
      </rPr>
      <t>2</t>
    </r>
    <r>
      <rPr>
        <sz val="11"/>
        <color rgb="FF000000"/>
        <rFont val="Arial"/>
        <family val="2"/>
      </rPr>
      <t> 3p</t>
    </r>
    <r>
      <rPr>
        <vertAlign val="superscript"/>
        <sz val="11"/>
        <color rgb="FF000000"/>
        <rFont val="Arial"/>
        <family val="2"/>
      </rPr>
      <t>6</t>
    </r>
  </si>
  <si>
    <r>
      <t>[Ar] 4s</t>
    </r>
    <r>
      <rPr>
        <vertAlign val="superscript"/>
        <sz val="11"/>
        <color rgb="FF000000"/>
        <rFont val="Arial"/>
        <family val="2"/>
      </rPr>
      <t>1</t>
    </r>
  </si>
  <si>
    <r>
      <t>[Ar] 4s</t>
    </r>
    <r>
      <rPr>
        <vertAlign val="superscript"/>
        <sz val="11"/>
        <color rgb="FF000000"/>
        <rFont val="Arial"/>
        <family val="2"/>
      </rPr>
      <t>2</t>
    </r>
  </si>
  <si>
    <r>
      <t>[Ar] 3d</t>
    </r>
    <r>
      <rPr>
        <vertAlign val="superscript"/>
        <sz val="11"/>
        <color rgb="FF000000"/>
        <rFont val="Arial"/>
        <family val="2"/>
      </rPr>
      <t>1</t>
    </r>
    <r>
      <rPr>
        <sz val="11"/>
        <color rgb="FF000000"/>
        <rFont val="Arial"/>
        <family val="2"/>
      </rPr>
      <t> 4s</t>
    </r>
    <r>
      <rPr>
        <vertAlign val="superscript"/>
        <sz val="11"/>
        <color rgb="FF000000"/>
        <rFont val="Arial"/>
        <family val="2"/>
      </rPr>
      <t>2</t>
    </r>
  </si>
  <si>
    <r>
      <t>[Ar] 3d</t>
    </r>
    <r>
      <rPr>
        <vertAlign val="superscript"/>
        <sz val="11"/>
        <color rgb="FF000000"/>
        <rFont val="Arial"/>
        <family val="2"/>
      </rPr>
      <t>2</t>
    </r>
    <r>
      <rPr>
        <sz val="11"/>
        <color rgb="FF000000"/>
        <rFont val="Arial"/>
        <family val="2"/>
      </rPr>
      <t> 4s</t>
    </r>
    <r>
      <rPr>
        <vertAlign val="superscript"/>
        <sz val="11"/>
        <color rgb="FF000000"/>
        <rFont val="Arial"/>
        <family val="2"/>
      </rPr>
      <t>2</t>
    </r>
  </si>
  <si>
    <r>
      <t>Vanadis</t>
    </r>
    <r>
      <rPr>
        <sz val="11"/>
        <color rgb="FF202122"/>
        <rFont val="Arial"/>
        <family val="2"/>
      </rPr>
      <t>, an </t>
    </r>
    <r>
      <rPr>
        <sz val="11"/>
        <color rgb="FF3366CC"/>
        <rFont val="Arial"/>
        <family val="2"/>
      </rPr>
      <t>Old Norse</t>
    </r>
    <r>
      <rPr>
        <sz val="11"/>
        <color rgb="FF202122"/>
        <rFont val="Arial"/>
        <family val="2"/>
      </rPr>
      <t> name for the Scandinavian goddess </t>
    </r>
    <r>
      <rPr>
        <sz val="11"/>
        <color rgb="FF3366CC"/>
        <rFont val="Arial"/>
        <family val="2"/>
      </rPr>
      <t>Freyja</t>
    </r>
  </si>
  <si>
    <r>
      <t>[Ar] 3d</t>
    </r>
    <r>
      <rPr>
        <vertAlign val="superscript"/>
        <sz val="11"/>
        <color rgb="FF000000"/>
        <rFont val="Arial"/>
        <family val="2"/>
      </rPr>
      <t>3</t>
    </r>
    <r>
      <rPr>
        <sz val="11"/>
        <color rgb="FF000000"/>
        <rFont val="Arial"/>
        <family val="2"/>
      </rPr>
      <t> 4s</t>
    </r>
    <r>
      <rPr>
        <vertAlign val="superscript"/>
        <sz val="11"/>
        <color rgb="FF000000"/>
        <rFont val="Arial"/>
        <family val="2"/>
      </rPr>
      <t>2</t>
    </r>
  </si>
  <si>
    <r>
      <t>[Ar] 3d</t>
    </r>
    <r>
      <rPr>
        <vertAlign val="superscript"/>
        <sz val="11"/>
        <color rgb="FF000000"/>
        <rFont val="Arial"/>
        <family val="2"/>
      </rPr>
      <t>5</t>
    </r>
    <r>
      <rPr>
        <sz val="11"/>
        <color rgb="FF000000"/>
        <rFont val="Arial"/>
        <family val="2"/>
      </rPr>
      <t> 4s</t>
    </r>
    <r>
      <rPr>
        <vertAlign val="superscript"/>
        <sz val="11"/>
        <color rgb="FF000000"/>
        <rFont val="Arial"/>
        <family val="2"/>
      </rPr>
      <t>1</t>
    </r>
  </si>
  <si>
    <r>
      <t>Corrupted from </t>
    </r>
    <r>
      <rPr>
        <i/>
        <sz val="11"/>
        <color rgb="FF3366CC"/>
        <rFont val="Arial"/>
        <family val="2"/>
      </rPr>
      <t>magnesia</t>
    </r>
    <r>
      <rPr>
        <i/>
        <sz val="11"/>
        <color rgb="FF202122"/>
        <rFont val="Arial"/>
        <family val="2"/>
      </rPr>
      <t> </t>
    </r>
    <r>
      <rPr>
        <i/>
        <sz val="11"/>
        <color rgb="FF3366CC"/>
        <rFont val="Arial"/>
        <family val="2"/>
      </rPr>
      <t>negra</t>
    </r>
    <r>
      <rPr>
        <sz val="11"/>
        <color rgb="FF202122"/>
        <rFont val="Arial"/>
        <family val="2"/>
      </rPr>
      <t>; see </t>
    </r>
    <r>
      <rPr>
        <sz val="11"/>
        <color rgb="FF3366CC"/>
        <rFont val="Arial"/>
        <family val="2"/>
      </rPr>
      <t>§ magnesium</t>
    </r>
  </si>
  <si>
    <r>
      <t>[Ar] 3d</t>
    </r>
    <r>
      <rPr>
        <vertAlign val="superscript"/>
        <sz val="11"/>
        <color rgb="FF000000"/>
        <rFont val="Arial"/>
        <family val="2"/>
      </rPr>
      <t>5</t>
    </r>
    <r>
      <rPr>
        <sz val="11"/>
        <color rgb="FF000000"/>
        <rFont val="Arial"/>
        <family val="2"/>
      </rPr>
      <t> 4s</t>
    </r>
    <r>
      <rPr>
        <vertAlign val="superscript"/>
        <sz val="11"/>
        <color rgb="FF000000"/>
        <rFont val="Arial"/>
        <family val="2"/>
      </rPr>
      <t>2</t>
    </r>
  </si>
  <si>
    <r>
      <t>[Ar] 3d</t>
    </r>
    <r>
      <rPr>
        <vertAlign val="superscript"/>
        <sz val="11"/>
        <color rgb="FF000000"/>
        <rFont val="Arial"/>
        <family val="2"/>
      </rPr>
      <t>6</t>
    </r>
    <r>
      <rPr>
        <sz val="11"/>
        <color rgb="FF000000"/>
        <rFont val="Arial"/>
        <family val="2"/>
      </rPr>
      <t> 4s</t>
    </r>
    <r>
      <rPr>
        <vertAlign val="superscript"/>
        <sz val="11"/>
        <color rgb="FF000000"/>
        <rFont val="Arial"/>
        <family val="2"/>
      </rPr>
      <t>2</t>
    </r>
  </si>
  <si>
    <r>
      <t>German</t>
    </r>
    <r>
      <rPr>
        <sz val="11"/>
        <color rgb="FF202122"/>
        <rFont val="Arial"/>
        <family val="2"/>
      </rPr>
      <t> </t>
    </r>
    <r>
      <rPr>
        <i/>
        <sz val="11"/>
        <color rgb="FF3366CC"/>
        <rFont val="Arial"/>
        <family val="2"/>
      </rPr>
      <t>Kobold</t>
    </r>
    <r>
      <rPr>
        <sz val="11"/>
        <color rgb="FF202122"/>
        <rFont val="Arial"/>
        <family val="2"/>
      </rPr>
      <t>, '</t>
    </r>
    <r>
      <rPr>
        <sz val="11"/>
        <color rgb="FF3366CC"/>
        <rFont val="Arial"/>
        <family val="2"/>
      </rPr>
      <t>goblin</t>
    </r>
    <r>
      <rPr>
        <sz val="11"/>
        <color rgb="FF202122"/>
        <rFont val="Arial"/>
        <family val="2"/>
      </rPr>
      <t>'</t>
    </r>
  </si>
  <si>
    <r>
      <t>[Ar] 3d</t>
    </r>
    <r>
      <rPr>
        <vertAlign val="superscript"/>
        <sz val="11"/>
        <color rgb="FF000000"/>
        <rFont val="Arial"/>
        <family val="2"/>
      </rPr>
      <t>7</t>
    </r>
    <r>
      <rPr>
        <sz val="11"/>
        <color rgb="FF000000"/>
        <rFont val="Arial"/>
        <family val="2"/>
      </rPr>
      <t> 4s</t>
    </r>
    <r>
      <rPr>
        <vertAlign val="superscript"/>
        <sz val="11"/>
        <color rgb="FF000000"/>
        <rFont val="Arial"/>
        <family val="2"/>
      </rPr>
      <t>2</t>
    </r>
  </si>
  <si>
    <r>
      <t>[Ar] 3d</t>
    </r>
    <r>
      <rPr>
        <vertAlign val="superscript"/>
        <sz val="11"/>
        <color rgb="FF000000"/>
        <rFont val="Arial"/>
        <family val="2"/>
      </rPr>
      <t>8</t>
    </r>
    <r>
      <rPr>
        <sz val="11"/>
        <color rgb="FF000000"/>
        <rFont val="Arial"/>
        <family val="2"/>
      </rPr>
      <t> 4s</t>
    </r>
    <r>
      <rPr>
        <vertAlign val="superscript"/>
        <sz val="11"/>
        <color rgb="FF000000"/>
        <rFont val="Arial"/>
        <family val="2"/>
      </rPr>
      <t>2</t>
    </r>
  </si>
  <si>
    <r>
      <t>English word, from Latin </t>
    </r>
    <r>
      <rPr>
        <i/>
        <sz val="11"/>
        <color rgb="FF3366CC"/>
        <rFont val="Arial"/>
        <family val="2"/>
      </rPr>
      <t>cuprum</t>
    </r>
    <r>
      <rPr>
        <sz val="11"/>
        <color rgb="FF202122"/>
        <rFont val="Arial"/>
        <family val="2"/>
      </rPr>
      <t>, from Ancient Greek </t>
    </r>
    <r>
      <rPr>
        <sz val="11"/>
        <color rgb="FF3366CC"/>
        <rFont val="Arial"/>
        <family val="2"/>
      </rPr>
      <t>Kýpros</t>
    </r>
    <r>
      <rPr>
        <sz val="11"/>
        <color rgb="FF202122"/>
        <rFont val="Arial"/>
        <family val="2"/>
      </rPr>
      <t> '</t>
    </r>
    <r>
      <rPr>
        <sz val="11"/>
        <color rgb="FF3366CC"/>
        <rFont val="Arial"/>
        <family val="2"/>
      </rPr>
      <t>Cyprus</t>
    </r>
    <r>
      <rPr>
        <sz val="11"/>
        <color rgb="FF202122"/>
        <rFont val="Arial"/>
        <family val="2"/>
      </rPr>
      <t>'</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</si>
  <si>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1</t>
    </r>
  </si>
  <si>
    <r>
      <t>Most likely from German </t>
    </r>
    <r>
      <rPr>
        <i/>
        <sz val="11"/>
        <color rgb="FF3366CC"/>
        <rFont val="Arial"/>
        <family val="2"/>
      </rPr>
      <t>Zinke</t>
    </r>
    <r>
      <rPr>
        <sz val="11"/>
        <color rgb="FF202122"/>
        <rFont val="Arial"/>
        <family val="2"/>
      </rPr>
      <t>, 'prong' or 'tooth', though some suggest </t>
    </r>
    <r>
      <rPr>
        <sz val="11"/>
        <color rgb="FF3366CC"/>
        <rFont val="Arial"/>
        <family val="2"/>
      </rPr>
      <t>Persian</t>
    </r>
    <r>
      <rPr>
        <sz val="11"/>
        <color rgb="FF202122"/>
        <rFont val="Arial"/>
        <family val="2"/>
      </rPr>
      <t> </t>
    </r>
    <r>
      <rPr>
        <i/>
        <sz val="11"/>
        <color rgb="FF3366CC"/>
        <rFont val="Arial"/>
        <family val="2"/>
      </rPr>
      <t>sang</t>
    </r>
    <r>
      <rPr>
        <sz val="11"/>
        <color rgb="FF202122"/>
        <rFont val="Arial"/>
        <family val="2"/>
      </rPr>
      <t>, 'stone'</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</si>
  <si>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</si>
  <si>
    <r>
      <t>Latin </t>
    </r>
    <r>
      <rPr>
        <i/>
        <sz val="11"/>
        <color rgb="FF3366CC"/>
        <rFont val="Arial"/>
        <family val="2"/>
      </rPr>
      <t>Gallia</t>
    </r>
    <r>
      <rPr>
        <sz val="11"/>
        <color rgb="FF202122"/>
        <rFont val="Arial"/>
        <family val="2"/>
      </rPr>
      <t>, '</t>
    </r>
    <r>
      <rPr>
        <sz val="11"/>
        <color rgb="FF3366CC"/>
        <rFont val="Arial"/>
        <family val="2"/>
      </rPr>
      <t>France</t>
    </r>
    <r>
      <rPr>
        <sz val="11"/>
        <color rgb="FF202122"/>
        <rFont val="Arial"/>
        <family val="2"/>
      </rPr>
      <t>'</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</si>
  <si>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r>
      <rPr>
        <sz val="11"/>
        <color rgb="FF000000"/>
        <rFont val="Arial"/>
        <family val="2"/>
      </rPr>
      <t> 4p</t>
    </r>
    <r>
      <rPr>
        <vertAlign val="superscript"/>
        <sz val="11"/>
        <color rgb="FF000000"/>
        <rFont val="Arial"/>
        <family val="2"/>
      </rPr>
      <t>1</t>
    </r>
  </si>
  <si>
    <r>
      <t>Latin </t>
    </r>
    <r>
      <rPr>
        <i/>
        <sz val="11"/>
        <color rgb="FF3366CC"/>
        <rFont val="Arial"/>
        <family val="2"/>
      </rPr>
      <t>Germania</t>
    </r>
    <r>
      <rPr>
        <sz val="11"/>
        <color rgb="FF202122"/>
        <rFont val="Arial"/>
        <family val="2"/>
      </rPr>
      <t>, '</t>
    </r>
    <r>
      <rPr>
        <sz val="11"/>
        <color rgb="FF3366CC"/>
        <rFont val="Arial"/>
        <family val="2"/>
      </rPr>
      <t>Germany</t>
    </r>
    <r>
      <rPr>
        <sz val="11"/>
        <color rgb="FF202122"/>
        <rFont val="Arial"/>
        <family val="2"/>
      </rPr>
      <t>'</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</si>
  <si>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r>
      <rPr>
        <sz val="11"/>
        <color rgb="FF000000"/>
        <rFont val="Arial"/>
        <family val="2"/>
      </rPr>
      <t> 4p</t>
    </r>
    <r>
      <rPr>
        <vertAlign val="superscript"/>
        <sz val="11"/>
        <color rgb="FF000000"/>
        <rFont val="Arial"/>
        <family val="2"/>
      </rPr>
      <t>2</t>
    </r>
  </si>
  <si>
    <r>
      <t>French</t>
    </r>
    <r>
      <rPr>
        <sz val="11"/>
        <color rgb="FF202122"/>
        <rFont val="Arial"/>
        <family val="2"/>
      </rPr>
      <t> </t>
    </r>
    <r>
      <rPr>
        <i/>
        <sz val="11"/>
        <color rgb="FF3366CC"/>
        <rFont val="Arial"/>
        <family val="2"/>
      </rPr>
      <t>arsenic</t>
    </r>
    <r>
      <rPr>
        <sz val="11"/>
        <color rgb="FF202122"/>
        <rFont val="Arial"/>
        <family val="2"/>
      </rPr>
      <t>, from Greek </t>
    </r>
    <r>
      <rPr>
        <i/>
        <sz val="11"/>
        <color rgb="FF3366CC"/>
        <rFont val="Arial"/>
        <family val="2"/>
      </rPr>
      <t>arsenikón</t>
    </r>
    <r>
      <rPr>
        <sz val="11"/>
        <color rgb="FF202122"/>
        <rFont val="Arial"/>
        <family val="2"/>
      </rPr>
      <t> 'yellow arsenic' (influenced by </t>
    </r>
    <r>
      <rPr>
        <i/>
        <sz val="11"/>
        <color rgb="FF3366CC"/>
        <rFont val="Arial"/>
        <family val="2"/>
      </rPr>
      <t>arsenikós</t>
    </r>
    <r>
      <rPr>
        <sz val="11"/>
        <color rgb="FF202122"/>
        <rFont val="Arial"/>
        <family val="2"/>
      </rPr>
      <t>, 'masculine' or 'virile'), from a </t>
    </r>
    <r>
      <rPr>
        <sz val="11"/>
        <color rgb="FF3366CC"/>
        <rFont val="Arial"/>
        <family val="2"/>
      </rPr>
      <t>West Asian</t>
    </r>
    <r>
      <rPr>
        <sz val="11"/>
        <color rgb="FF202122"/>
        <rFont val="Arial"/>
        <family val="2"/>
      </rPr>
      <t> </t>
    </r>
    <r>
      <rPr>
        <sz val="11"/>
        <color rgb="FF3366CC"/>
        <rFont val="Arial"/>
        <family val="2"/>
      </rPr>
      <t>wanderword</t>
    </r>
    <r>
      <rPr>
        <sz val="11"/>
        <color rgb="FF202122"/>
        <rFont val="Arial"/>
        <family val="2"/>
      </rPr>
      <t> ultimately from </t>
    </r>
    <r>
      <rPr>
        <sz val="11"/>
        <color rgb="FF3366CC"/>
        <rFont val="Arial"/>
        <family val="2"/>
      </rPr>
      <t>Old Iranian</t>
    </r>
    <r>
      <rPr>
        <sz val="11"/>
        <color rgb="FF202122"/>
        <rFont val="Arial"/>
        <family val="2"/>
      </rPr>
      <t> </t>
    </r>
    <r>
      <rPr>
        <i/>
        <sz val="11"/>
        <color rgb="FF202122"/>
        <rFont val="Arial"/>
        <family val="2"/>
      </rPr>
      <t>*zarniya-ka</t>
    </r>
    <r>
      <rPr>
        <sz val="11"/>
        <color rgb="FF202122"/>
        <rFont val="Arial"/>
        <family val="2"/>
      </rPr>
      <t>, 'golden'</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</si>
  <si>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r>
      <rPr>
        <sz val="11"/>
        <color rgb="FF000000"/>
        <rFont val="Arial"/>
        <family val="2"/>
      </rPr>
      <t> 4p</t>
    </r>
    <r>
      <rPr>
        <vertAlign val="superscript"/>
        <sz val="11"/>
        <color rgb="FF000000"/>
        <rFont val="Arial"/>
        <family val="2"/>
      </rPr>
      <t>3</t>
    </r>
  </si>
  <si>
    <r>
      <t>Greek </t>
    </r>
    <r>
      <rPr>
        <i/>
        <sz val="11"/>
        <color rgb="FF3366CC"/>
        <rFont val="Arial"/>
        <family val="2"/>
      </rPr>
      <t>selḗnē</t>
    </r>
    <r>
      <rPr>
        <sz val="11"/>
        <color rgb="FF202122"/>
        <rFont val="Arial"/>
        <family val="2"/>
      </rPr>
      <t>, '</t>
    </r>
    <r>
      <rPr>
        <sz val="11"/>
        <color rgb="FF3366CC"/>
        <rFont val="Arial"/>
        <family val="2"/>
      </rPr>
      <t>moon</t>
    </r>
    <r>
      <rPr>
        <sz val="11"/>
        <color rgb="FF202122"/>
        <rFont val="Arial"/>
        <family val="2"/>
      </rPr>
      <t>'</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</si>
  <si>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r>
      <rPr>
        <sz val="11"/>
        <color rgb="FF000000"/>
        <rFont val="Arial"/>
        <family val="2"/>
      </rPr>
      <t> 4p</t>
    </r>
    <r>
      <rPr>
        <vertAlign val="superscript"/>
        <sz val="11"/>
        <color rgb="FF000000"/>
        <rFont val="Arial"/>
        <family val="2"/>
      </rPr>
      <t>4</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</si>
  <si>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r>
      <rPr>
        <sz val="11"/>
        <color rgb="FF000000"/>
        <rFont val="Arial"/>
        <family val="2"/>
      </rPr>
      <t> 4p</t>
    </r>
    <r>
      <rPr>
        <vertAlign val="superscript"/>
        <sz val="11"/>
        <color rgb="FF000000"/>
        <rFont val="Arial"/>
        <family val="2"/>
      </rPr>
      <t>5</t>
    </r>
  </si>
  <si>
    <r>
      <t>1×10</t>
    </r>
    <r>
      <rPr>
        <vertAlign val="superscript"/>
        <sz val="11"/>
        <color rgb="FF202122"/>
        <rFont val="Arial"/>
        <family val="2"/>
      </rPr>
      <t>−4</t>
    </r>
  </si>
  <si>
    <r>
      <t>[Ar] 3d</t>
    </r>
    <r>
      <rPr>
        <vertAlign val="superscript"/>
        <sz val="11"/>
        <color rgb="FF000000"/>
        <rFont val="Arial"/>
        <family val="2"/>
      </rPr>
      <t>10</t>
    </r>
    <r>
      <rPr>
        <sz val="11"/>
        <color rgb="FF000000"/>
        <rFont val="Arial"/>
        <family val="2"/>
      </rPr>
      <t> 4s</t>
    </r>
    <r>
      <rPr>
        <vertAlign val="superscript"/>
        <sz val="11"/>
        <color rgb="FF000000"/>
        <rFont val="Arial"/>
        <family val="2"/>
      </rPr>
      <t>2</t>
    </r>
    <r>
      <rPr>
        <sz val="11"/>
        <color rgb="FF000000"/>
        <rFont val="Arial"/>
        <family val="2"/>
      </rPr>
      <t> 4p</t>
    </r>
    <r>
      <rPr>
        <vertAlign val="superscript"/>
        <sz val="11"/>
        <color rgb="FF000000"/>
        <rFont val="Arial"/>
        <family val="2"/>
      </rPr>
      <t>6</t>
    </r>
  </si>
  <si>
    <r>
      <t>[Kr] 5s</t>
    </r>
    <r>
      <rPr>
        <vertAlign val="superscript"/>
        <sz val="11"/>
        <color rgb="FF000000"/>
        <rFont val="Arial"/>
        <family val="2"/>
      </rPr>
      <t>1</t>
    </r>
  </si>
  <si>
    <r>
      <t>Strontian</t>
    </r>
    <r>
      <rPr>
        <sz val="11"/>
        <color rgb="FF202122"/>
        <rFont val="Arial"/>
        <family val="2"/>
      </rPr>
      <t>, a village in </t>
    </r>
    <r>
      <rPr>
        <sz val="11"/>
        <color rgb="FF3366CC"/>
        <rFont val="Arial"/>
        <family val="2"/>
      </rPr>
      <t>Scotland</t>
    </r>
    <r>
      <rPr>
        <sz val="11"/>
        <color rgb="FF202122"/>
        <rFont val="Arial"/>
        <family val="2"/>
      </rPr>
      <t>, where it was found</t>
    </r>
  </si>
  <si>
    <r>
      <t>[Kr] 5s</t>
    </r>
    <r>
      <rPr>
        <vertAlign val="superscript"/>
        <sz val="11"/>
        <color rgb="FF000000"/>
        <rFont val="Arial"/>
        <family val="2"/>
      </rPr>
      <t>2</t>
    </r>
  </si>
  <si>
    <r>
      <t>Ytterby</t>
    </r>
    <r>
      <rPr>
        <sz val="11"/>
        <color rgb="FF202122"/>
        <rFont val="Arial"/>
        <family val="2"/>
      </rPr>
      <t>, </t>
    </r>
    <r>
      <rPr>
        <sz val="11"/>
        <color rgb="FF3366CC"/>
        <rFont val="Arial"/>
        <family val="2"/>
      </rPr>
      <t>Sweden</t>
    </r>
    <r>
      <rPr>
        <sz val="11"/>
        <color rgb="FF202122"/>
        <rFont val="Arial"/>
        <family val="2"/>
      </rPr>
      <t>, where it was found; see also </t>
    </r>
    <r>
      <rPr>
        <sz val="11"/>
        <color rgb="FF3366CC"/>
        <rFont val="Arial"/>
        <family val="2"/>
      </rPr>
      <t>terbium</t>
    </r>
    <r>
      <rPr>
        <sz val="11"/>
        <color rgb="FF202122"/>
        <rFont val="Arial"/>
        <family val="2"/>
      </rPr>
      <t>, </t>
    </r>
    <r>
      <rPr>
        <sz val="11"/>
        <color rgb="FF3366CC"/>
        <rFont val="Arial"/>
        <family val="2"/>
      </rPr>
      <t>erbium</t>
    </r>
    <r>
      <rPr>
        <sz val="11"/>
        <color rgb="FF202122"/>
        <rFont val="Arial"/>
        <family val="2"/>
      </rPr>
      <t>, </t>
    </r>
    <r>
      <rPr>
        <sz val="11"/>
        <color rgb="FF3366CC"/>
        <rFont val="Arial"/>
        <family val="2"/>
      </rPr>
      <t>ytterbium</t>
    </r>
  </si>
  <si>
    <r>
      <t>[Kr] 4d</t>
    </r>
    <r>
      <rPr>
        <vertAlign val="superscript"/>
        <sz val="11"/>
        <color rgb="FF000000"/>
        <rFont val="Arial"/>
        <family val="2"/>
      </rPr>
      <t>1</t>
    </r>
    <r>
      <rPr>
        <sz val="11"/>
        <color rgb="FF000000"/>
        <rFont val="Arial"/>
        <family val="2"/>
      </rPr>
      <t> 5s</t>
    </r>
    <r>
      <rPr>
        <vertAlign val="superscript"/>
        <sz val="11"/>
        <color rgb="FF000000"/>
        <rFont val="Arial"/>
        <family val="2"/>
      </rPr>
      <t>2</t>
    </r>
  </si>
  <si>
    <r>
      <t>Zircon</t>
    </r>
    <r>
      <rPr>
        <sz val="11"/>
        <color rgb="FF202122"/>
        <rFont val="Arial"/>
        <family val="2"/>
      </rPr>
      <t>, a mineral, from </t>
    </r>
    <r>
      <rPr>
        <sz val="11"/>
        <color rgb="FF3366CC"/>
        <rFont val="Arial"/>
        <family val="2"/>
      </rPr>
      <t>Persian</t>
    </r>
    <r>
      <rPr>
        <sz val="11"/>
        <color rgb="FF202122"/>
        <rFont val="Arial"/>
        <family val="2"/>
      </rPr>
      <t> zargun, 'gold-hued'</t>
    </r>
  </si>
  <si>
    <r>
      <t>[Kr] 4d</t>
    </r>
    <r>
      <rPr>
        <vertAlign val="superscript"/>
        <sz val="11"/>
        <color rgb="FF000000"/>
        <rFont val="Arial"/>
        <family val="2"/>
      </rPr>
      <t>2</t>
    </r>
    <r>
      <rPr>
        <sz val="11"/>
        <color rgb="FF000000"/>
        <rFont val="Arial"/>
        <family val="2"/>
      </rPr>
      <t> 5s</t>
    </r>
    <r>
      <rPr>
        <vertAlign val="superscript"/>
        <sz val="11"/>
        <color rgb="FF000000"/>
        <rFont val="Arial"/>
        <family val="2"/>
      </rPr>
      <t>2</t>
    </r>
  </si>
  <si>
    <r>
      <t>Niobe</t>
    </r>
    <r>
      <rPr>
        <sz val="11"/>
        <color rgb="FF202122"/>
        <rFont val="Arial"/>
        <family val="2"/>
      </rPr>
      <t>, daughter of king </t>
    </r>
    <r>
      <rPr>
        <sz val="11"/>
        <color rgb="FF3366CC"/>
        <rFont val="Arial"/>
        <family val="2"/>
      </rPr>
      <t>Tantalus</t>
    </r>
    <r>
      <rPr>
        <sz val="11"/>
        <color rgb="FF202122"/>
        <rFont val="Arial"/>
        <family val="2"/>
      </rPr>
      <t> from Greek mythology; see also </t>
    </r>
    <r>
      <rPr>
        <sz val="11"/>
        <color rgb="FF3366CC"/>
        <rFont val="Arial"/>
        <family val="2"/>
      </rPr>
      <t>tantalum</t>
    </r>
  </si>
  <si>
    <r>
      <t>[Kr] 4d</t>
    </r>
    <r>
      <rPr>
        <vertAlign val="superscript"/>
        <sz val="11"/>
        <color rgb="FF000000"/>
        <rFont val="Arial"/>
        <family val="2"/>
      </rPr>
      <t>4</t>
    </r>
    <r>
      <rPr>
        <sz val="11"/>
        <color rgb="FF000000"/>
        <rFont val="Arial"/>
        <family val="2"/>
      </rPr>
      <t> 5s</t>
    </r>
    <r>
      <rPr>
        <vertAlign val="superscript"/>
        <sz val="11"/>
        <color rgb="FF000000"/>
        <rFont val="Arial"/>
        <family val="2"/>
      </rPr>
      <t>1</t>
    </r>
  </si>
  <si>
    <r>
      <t>Greek </t>
    </r>
    <r>
      <rPr>
        <i/>
        <sz val="11"/>
        <color rgb="FF3366CC"/>
        <rFont val="Arial"/>
        <family val="2"/>
      </rPr>
      <t>molýbdaina</t>
    </r>
    <r>
      <rPr>
        <sz val="11"/>
        <color rgb="FF202122"/>
        <rFont val="Arial"/>
        <family val="2"/>
      </rPr>
      <t>, 'piece of </t>
    </r>
    <r>
      <rPr>
        <sz val="11"/>
        <color rgb="FF3366CC"/>
        <rFont val="Arial"/>
        <family val="2"/>
      </rPr>
      <t>lead</t>
    </r>
    <r>
      <rPr>
        <sz val="11"/>
        <color rgb="FF202122"/>
        <rFont val="Arial"/>
        <family val="2"/>
      </rPr>
      <t>', from </t>
    </r>
    <r>
      <rPr>
        <i/>
        <sz val="11"/>
        <color rgb="FF3366CC"/>
        <rFont val="Arial"/>
        <family val="2"/>
      </rPr>
      <t>mólybdos</t>
    </r>
    <r>
      <rPr>
        <sz val="11"/>
        <color rgb="FF202122"/>
        <rFont val="Arial"/>
        <family val="2"/>
      </rPr>
      <t>, 'lead', due to confusion with lead ore </t>
    </r>
    <r>
      <rPr>
        <sz val="11"/>
        <color rgb="FF3366CC"/>
        <rFont val="Arial"/>
        <family val="2"/>
      </rPr>
      <t>galena</t>
    </r>
    <r>
      <rPr>
        <sz val="11"/>
        <color rgb="FF202122"/>
        <rFont val="Arial"/>
        <family val="2"/>
      </rPr>
      <t> (PbS)</t>
    </r>
  </si>
  <si>
    <r>
      <t>[Kr] 4d</t>
    </r>
    <r>
      <rPr>
        <vertAlign val="superscript"/>
        <sz val="11"/>
        <color rgb="FF000000"/>
        <rFont val="Arial"/>
        <family val="2"/>
      </rPr>
      <t>5</t>
    </r>
    <r>
      <rPr>
        <sz val="11"/>
        <color rgb="FF000000"/>
        <rFont val="Arial"/>
        <family val="2"/>
      </rPr>
      <t> 5s</t>
    </r>
    <r>
      <rPr>
        <vertAlign val="superscript"/>
        <sz val="11"/>
        <color rgb="FF000000"/>
        <rFont val="Arial"/>
        <family val="2"/>
      </rPr>
      <t>1</t>
    </r>
  </si>
  <si>
    <r>
      <t>~ 3×10</t>
    </r>
    <r>
      <rPr>
        <vertAlign val="superscript"/>
        <sz val="11"/>
        <color rgb="FF202122"/>
        <rFont val="Arial"/>
        <family val="2"/>
      </rPr>
      <t>−9</t>
    </r>
  </si>
  <si>
    <r>
      <t>[Kr] 4d</t>
    </r>
    <r>
      <rPr>
        <vertAlign val="superscript"/>
        <sz val="11"/>
        <color rgb="FF000000"/>
        <rFont val="Arial"/>
        <family val="2"/>
      </rPr>
      <t>5</t>
    </r>
    <r>
      <rPr>
        <sz val="11"/>
        <color rgb="FF000000"/>
        <rFont val="Arial"/>
        <family val="2"/>
      </rPr>
      <t> 5s</t>
    </r>
    <r>
      <rPr>
        <vertAlign val="superscript"/>
        <sz val="11"/>
        <color rgb="FF000000"/>
        <rFont val="Arial"/>
        <family val="2"/>
      </rPr>
      <t>2</t>
    </r>
  </si>
  <si>
    <r>
      <t>Neo-Latin </t>
    </r>
    <r>
      <rPr>
        <i/>
        <sz val="11"/>
        <color rgb="FF3366CC"/>
        <rFont val="Arial"/>
        <family val="2"/>
      </rPr>
      <t>Ruthenia</t>
    </r>
    <r>
      <rPr>
        <sz val="11"/>
        <color rgb="FF202122"/>
        <rFont val="Arial"/>
        <family val="2"/>
      </rPr>
      <t>, '</t>
    </r>
    <r>
      <rPr>
        <sz val="11"/>
        <color rgb="FF3366CC"/>
        <rFont val="Arial"/>
        <family val="2"/>
      </rPr>
      <t>Russia</t>
    </r>
    <r>
      <rPr>
        <sz val="11"/>
        <color rgb="FF202122"/>
        <rFont val="Arial"/>
        <family val="2"/>
      </rPr>
      <t>'</t>
    </r>
  </si>
  <si>
    <r>
      <t>[Kr] 4d</t>
    </r>
    <r>
      <rPr>
        <vertAlign val="superscript"/>
        <sz val="11"/>
        <color rgb="FF000000"/>
        <rFont val="Arial"/>
        <family val="2"/>
      </rPr>
      <t>7</t>
    </r>
    <r>
      <rPr>
        <sz val="11"/>
        <color rgb="FF000000"/>
        <rFont val="Arial"/>
        <family val="2"/>
      </rPr>
      <t> 5s</t>
    </r>
    <r>
      <rPr>
        <vertAlign val="superscript"/>
        <sz val="11"/>
        <color rgb="FF000000"/>
        <rFont val="Arial"/>
        <family val="2"/>
      </rPr>
      <t>1</t>
    </r>
  </si>
  <si>
    <r>
      <t>Greek </t>
    </r>
    <r>
      <rPr>
        <i/>
        <sz val="11"/>
        <color rgb="FF3366CC"/>
        <rFont val="Arial"/>
        <family val="2"/>
      </rPr>
      <t>rhodóeis</t>
    </r>
    <r>
      <rPr>
        <sz val="11"/>
        <color rgb="FF202122"/>
        <rFont val="Arial"/>
        <family val="2"/>
      </rPr>
      <t>, '</t>
    </r>
    <r>
      <rPr>
        <sz val="11"/>
        <color rgb="FF3366CC"/>
        <rFont val="Arial"/>
        <family val="2"/>
      </rPr>
      <t>rose-coloured</t>
    </r>
    <r>
      <rPr>
        <sz val="11"/>
        <color rgb="FF202122"/>
        <rFont val="Arial"/>
        <family val="2"/>
      </rPr>
      <t>', from </t>
    </r>
    <r>
      <rPr>
        <sz val="11"/>
        <color rgb="FF3366CC"/>
        <rFont val="Arial"/>
        <family val="2"/>
      </rPr>
      <t>rhódon</t>
    </r>
    <r>
      <rPr>
        <sz val="11"/>
        <color rgb="FF202122"/>
        <rFont val="Arial"/>
        <family val="2"/>
      </rPr>
      <t>, '</t>
    </r>
    <r>
      <rPr>
        <sz val="11"/>
        <color rgb="FF3366CC"/>
        <rFont val="Arial"/>
        <family val="2"/>
      </rPr>
      <t>rose</t>
    </r>
    <r>
      <rPr>
        <sz val="11"/>
        <color rgb="FF202122"/>
        <rFont val="Arial"/>
        <family val="2"/>
      </rPr>
      <t>'</t>
    </r>
  </si>
  <si>
    <r>
      <t>[Kr] 4d</t>
    </r>
    <r>
      <rPr>
        <vertAlign val="superscript"/>
        <sz val="11"/>
        <color rgb="FF000000"/>
        <rFont val="Arial"/>
        <family val="2"/>
      </rPr>
      <t>8</t>
    </r>
    <r>
      <rPr>
        <sz val="11"/>
        <color rgb="FF000000"/>
        <rFont val="Arial"/>
        <family val="2"/>
      </rPr>
      <t> 5s</t>
    </r>
    <r>
      <rPr>
        <vertAlign val="superscript"/>
        <sz val="11"/>
        <color rgb="FF000000"/>
        <rFont val="Arial"/>
        <family val="2"/>
      </rPr>
      <t>1</t>
    </r>
  </si>
  <si>
    <r>
      <t>[Kr] 4d</t>
    </r>
    <r>
      <rPr>
        <vertAlign val="superscript"/>
        <sz val="11"/>
        <color rgb="FF000000"/>
        <rFont val="Arial"/>
        <family val="2"/>
      </rPr>
      <t>10</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</si>
  <si>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1</t>
    </r>
  </si>
  <si>
    <r>
      <t>Neo-Latin </t>
    </r>
    <r>
      <rPr>
        <i/>
        <sz val="11"/>
        <color rgb="FF3366CC"/>
        <rFont val="Arial"/>
        <family val="2"/>
      </rPr>
      <t>cadmia</t>
    </r>
    <r>
      <rPr>
        <sz val="11"/>
        <color rgb="FF202122"/>
        <rFont val="Arial"/>
        <family val="2"/>
      </rPr>
      <t>, from King </t>
    </r>
    <r>
      <rPr>
        <sz val="11"/>
        <color rgb="FF3366CC"/>
        <rFont val="Arial"/>
        <family val="2"/>
      </rPr>
      <t>Kadmos</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</si>
  <si>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</si>
  <si>
    <r>
      <t>Latin </t>
    </r>
    <r>
      <rPr>
        <i/>
        <sz val="11"/>
        <color rgb="FF3366CC"/>
        <rFont val="Arial"/>
        <family val="2"/>
      </rPr>
      <t>indicum</t>
    </r>
    <r>
      <rPr>
        <sz val="11"/>
        <color rgb="FF202122"/>
        <rFont val="Arial"/>
        <family val="2"/>
      </rPr>
      <t>, '</t>
    </r>
    <r>
      <rPr>
        <sz val="11"/>
        <color rgb="FF3366CC"/>
        <rFont val="Arial"/>
        <family val="2"/>
      </rPr>
      <t>indigo</t>
    </r>
    <r>
      <rPr>
        <sz val="11"/>
        <color rgb="FF202122"/>
        <rFont val="Arial"/>
        <family val="2"/>
      </rPr>
      <t>', the blue colour found in its spectrum</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</si>
  <si>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r>
      <rPr>
        <sz val="11"/>
        <color rgb="FF000000"/>
        <rFont val="Arial"/>
        <family val="2"/>
      </rPr>
      <t> 5p</t>
    </r>
    <r>
      <rPr>
        <vertAlign val="superscript"/>
        <sz val="11"/>
        <color rgb="FF000000"/>
        <rFont val="Arial"/>
        <family val="2"/>
      </rPr>
      <t>1</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</si>
  <si>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r>
      <rPr>
        <sz val="11"/>
        <color rgb="FF000000"/>
        <rFont val="Arial"/>
        <family val="2"/>
      </rPr>
      <t> 5p</t>
    </r>
    <r>
      <rPr>
        <vertAlign val="superscript"/>
        <sz val="11"/>
        <color rgb="FF000000"/>
        <rFont val="Arial"/>
        <family val="2"/>
      </rPr>
      <t>2</t>
    </r>
  </si>
  <si>
    <r>
      <t>Latin antimonium, the origin of which is uncertain: folk etymologies suggest it is derived from Greek antí ('against') + mónos ('alone'), or Old French anti-moine, 'Monk's bane', but it could plausibly be from or related to Arabic ʾiṯmid, 'antimony', reformatted as a Latin word  </t>
    </r>
    <r>
      <rPr>
        <b/>
        <sz val="11"/>
        <color rgb="FF202122"/>
        <rFont val="Arial"/>
        <family val="2"/>
      </rPr>
      <t>·</t>
    </r>
    <r>
      <rPr>
        <sz val="11"/>
        <color rgb="FF202122"/>
        <rFont val="Arial"/>
        <family val="2"/>
      </rPr>
      <t>  Symbol Sb is derived from Latin </t>
    </r>
    <r>
      <rPr>
        <i/>
        <sz val="11"/>
        <color rgb="FF3366CC"/>
        <rFont val="Arial"/>
        <family val="2"/>
      </rPr>
      <t>stibium</t>
    </r>
    <r>
      <rPr>
        <sz val="11"/>
        <color rgb="FF202122"/>
        <rFont val="Arial"/>
        <family val="2"/>
      </rPr>
      <t> '</t>
    </r>
    <r>
      <rPr>
        <sz val="11"/>
        <color rgb="FF3366CC"/>
        <rFont val="Arial"/>
        <family val="2"/>
      </rPr>
      <t>stibnite</t>
    </r>
    <r>
      <rPr>
        <sz val="11"/>
        <color rgb="FF202122"/>
        <rFont val="Arial"/>
        <family val="2"/>
      </rPr>
      <t>'</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</si>
  <si>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r>
      <rPr>
        <sz val="11"/>
        <color rgb="FF000000"/>
        <rFont val="Arial"/>
        <family val="2"/>
      </rPr>
      <t> 5p</t>
    </r>
    <r>
      <rPr>
        <vertAlign val="superscript"/>
        <sz val="11"/>
        <color rgb="FF000000"/>
        <rFont val="Arial"/>
        <family val="2"/>
      </rPr>
      <t>3</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</si>
  <si>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r>
      <rPr>
        <sz val="11"/>
        <color rgb="FF000000"/>
        <rFont val="Arial"/>
        <family val="2"/>
      </rPr>
      <t> 5p</t>
    </r>
    <r>
      <rPr>
        <vertAlign val="superscript"/>
        <sz val="11"/>
        <color rgb="FF000000"/>
        <rFont val="Arial"/>
        <family val="2"/>
      </rPr>
      <t>4</t>
    </r>
  </si>
  <si>
    <r>
      <t>French </t>
    </r>
    <r>
      <rPr>
        <i/>
        <sz val="11"/>
        <color rgb="FF3366CC"/>
        <rFont val="Arial"/>
        <family val="2"/>
      </rPr>
      <t>iode</t>
    </r>
    <r>
      <rPr>
        <sz val="11"/>
        <color rgb="FF202122"/>
        <rFont val="Arial"/>
        <family val="2"/>
      </rPr>
      <t>, from Greek </t>
    </r>
    <r>
      <rPr>
        <i/>
        <sz val="11"/>
        <color rgb="FF3366CC"/>
        <rFont val="Arial"/>
        <family val="2"/>
      </rPr>
      <t>ioeidḗs</t>
    </r>
    <r>
      <rPr>
        <sz val="11"/>
        <color rgb="FF202122"/>
        <rFont val="Arial"/>
        <family val="2"/>
      </rPr>
      <t>, 'violet'</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</si>
  <si>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r>
      <rPr>
        <sz val="11"/>
        <color rgb="FF000000"/>
        <rFont val="Arial"/>
        <family val="2"/>
      </rPr>
      <t> 5p</t>
    </r>
    <r>
      <rPr>
        <vertAlign val="superscript"/>
        <sz val="11"/>
        <color rgb="FF000000"/>
        <rFont val="Arial"/>
        <family val="2"/>
      </rPr>
      <t>5</t>
    </r>
  </si>
  <si>
    <r>
      <t>Greek </t>
    </r>
    <r>
      <rPr>
        <i/>
        <sz val="11"/>
        <color rgb="FF3366CC"/>
        <rFont val="Arial"/>
        <family val="2"/>
      </rPr>
      <t>xénon</t>
    </r>
    <r>
      <rPr>
        <sz val="11"/>
        <color rgb="FF202122"/>
        <rFont val="Arial"/>
        <family val="2"/>
      </rPr>
      <t>, neuter form of </t>
    </r>
    <r>
      <rPr>
        <sz val="11"/>
        <color rgb="FF3366CC"/>
        <rFont val="Arial"/>
        <family val="2"/>
      </rPr>
      <t>xénos</t>
    </r>
    <r>
      <rPr>
        <sz val="11"/>
        <color rgb="FF202122"/>
        <rFont val="Arial"/>
        <family val="2"/>
      </rPr>
      <t> 'strange'</t>
    </r>
  </si>
  <si>
    <r>
      <t>3×10</t>
    </r>
    <r>
      <rPr>
        <vertAlign val="superscript"/>
        <sz val="11"/>
        <color rgb="FF202122"/>
        <rFont val="Arial"/>
        <family val="2"/>
      </rPr>
      <t>−5</t>
    </r>
  </si>
  <si>
    <r>
      <t>[Kr] 4d</t>
    </r>
    <r>
      <rPr>
        <vertAlign val="superscript"/>
        <sz val="11"/>
        <color rgb="FF000000"/>
        <rFont val="Arial"/>
        <family val="2"/>
      </rPr>
      <t>10</t>
    </r>
    <r>
      <rPr>
        <sz val="11"/>
        <color rgb="FF000000"/>
        <rFont val="Arial"/>
        <family val="2"/>
      </rPr>
      <t> 5s</t>
    </r>
    <r>
      <rPr>
        <vertAlign val="superscript"/>
        <sz val="11"/>
        <color rgb="FF000000"/>
        <rFont val="Arial"/>
        <family val="2"/>
      </rPr>
      <t>2</t>
    </r>
    <r>
      <rPr>
        <sz val="11"/>
        <color rgb="FF000000"/>
        <rFont val="Arial"/>
        <family val="2"/>
      </rPr>
      <t> 5p</t>
    </r>
    <r>
      <rPr>
        <vertAlign val="superscript"/>
        <sz val="11"/>
        <color rgb="FF000000"/>
        <rFont val="Arial"/>
        <family val="2"/>
      </rPr>
      <t>6</t>
    </r>
  </si>
  <si>
    <r>
      <t>[Xe] 6s</t>
    </r>
    <r>
      <rPr>
        <vertAlign val="superscript"/>
        <sz val="11"/>
        <color rgb="FF000000"/>
        <rFont val="Arial"/>
        <family val="2"/>
      </rPr>
      <t>1</t>
    </r>
  </si>
  <si>
    <r>
      <t>[Xe] 6s</t>
    </r>
    <r>
      <rPr>
        <vertAlign val="superscript"/>
        <sz val="11"/>
        <color rgb="FF000000"/>
        <rFont val="Arial"/>
        <family val="2"/>
      </rPr>
      <t>2</t>
    </r>
  </si>
  <si>
    <r>
      <t>[Xe] 5d</t>
    </r>
    <r>
      <rPr>
        <vertAlign val="superscript"/>
        <sz val="11"/>
        <color rgb="FF000000"/>
        <rFont val="Arial"/>
        <family val="2"/>
      </rPr>
      <t>1</t>
    </r>
    <r>
      <rPr>
        <sz val="11"/>
        <color rgb="FF000000"/>
        <rFont val="Arial"/>
        <family val="2"/>
      </rPr>
      <t> 6s</t>
    </r>
    <r>
      <rPr>
        <vertAlign val="superscript"/>
        <sz val="11"/>
        <color rgb="FF000000"/>
        <rFont val="Arial"/>
        <family val="2"/>
      </rPr>
      <t>2</t>
    </r>
  </si>
  <si>
    <r>
      <t>[Xe] 4f</t>
    </r>
    <r>
      <rPr>
        <vertAlign val="superscript"/>
        <sz val="11"/>
        <color rgb="FF000000"/>
        <rFont val="Arial"/>
        <family val="2"/>
      </rPr>
      <t>1</t>
    </r>
    <r>
      <rPr>
        <sz val="11"/>
        <color rgb="FF000000"/>
        <rFont val="Arial"/>
        <family val="2"/>
      </rPr>
      <t> 5d</t>
    </r>
    <r>
      <rPr>
        <vertAlign val="superscript"/>
        <sz val="11"/>
        <color rgb="FF000000"/>
        <rFont val="Arial"/>
        <family val="2"/>
      </rPr>
      <t>1</t>
    </r>
    <r>
      <rPr>
        <sz val="11"/>
        <color rgb="FF000000"/>
        <rFont val="Arial"/>
        <family val="2"/>
      </rPr>
      <t> 6s</t>
    </r>
    <r>
      <rPr>
        <vertAlign val="superscript"/>
        <sz val="11"/>
        <color rgb="FF000000"/>
        <rFont val="Arial"/>
        <family val="2"/>
      </rPr>
      <t>2</t>
    </r>
  </si>
  <si>
    <r>
      <t>Greek </t>
    </r>
    <r>
      <rPr>
        <i/>
        <sz val="11"/>
        <color rgb="FF3366CC"/>
        <rFont val="Arial"/>
        <family val="2"/>
      </rPr>
      <t>prásios</t>
    </r>
    <r>
      <rPr>
        <i/>
        <sz val="11"/>
        <color rgb="FF202122"/>
        <rFont val="Arial"/>
        <family val="2"/>
      </rPr>
      <t> </t>
    </r>
    <r>
      <rPr>
        <i/>
        <sz val="11"/>
        <color rgb="FF3366CC"/>
        <rFont val="Arial"/>
        <family val="2"/>
      </rPr>
      <t>dídymos</t>
    </r>
    <r>
      <rPr>
        <sz val="11"/>
        <color rgb="FF202122"/>
        <rFont val="Arial"/>
        <family val="2"/>
      </rPr>
      <t>, 'green twin'</t>
    </r>
  </si>
  <si>
    <r>
      <t>[Xe] 4f</t>
    </r>
    <r>
      <rPr>
        <vertAlign val="superscript"/>
        <sz val="11"/>
        <color rgb="FF000000"/>
        <rFont val="Arial"/>
        <family val="2"/>
      </rPr>
      <t>3</t>
    </r>
    <r>
      <rPr>
        <sz val="11"/>
        <color rgb="FF000000"/>
        <rFont val="Arial"/>
        <family val="2"/>
      </rPr>
      <t> 6s</t>
    </r>
    <r>
      <rPr>
        <vertAlign val="superscript"/>
        <sz val="11"/>
        <color rgb="FF000000"/>
        <rFont val="Arial"/>
        <family val="2"/>
      </rPr>
      <t>2</t>
    </r>
  </si>
  <si>
    <r>
      <t>Greek </t>
    </r>
    <r>
      <rPr>
        <i/>
        <sz val="11"/>
        <color rgb="FF3366CC"/>
        <rFont val="Arial"/>
        <family val="2"/>
      </rPr>
      <t>néos</t>
    </r>
    <r>
      <rPr>
        <i/>
        <sz val="11"/>
        <color rgb="FF202122"/>
        <rFont val="Arial"/>
        <family val="2"/>
      </rPr>
      <t> </t>
    </r>
    <r>
      <rPr>
        <i/>
        <sz val="11"/>
        <color rgb="FF3366CC"/>
        <rFont val="Arial"/>
        <family val="2"/>
      </rPr>
      <t>dídymos</t>
    </r>
    <r>
      <rPr>
        <sz val="11"/>
        <color rgb="FF202122"/>
        <rFont val="Arial"/>
        <family val="2"/>
      </rPr>
      <t>, 'new twin'</t>
    </r>
  </si>
  <si>
    <r>
      <t>[Xe] 4f</t>
    </r>
    <r>
      <rPr>
        <vertAlign val="superscript"/>
        <sz val="11"/>
        <color rgb="FF000000"/>
        <rFont val="Arial"/>
        <family val="2"/>
      </rPr>
      <t>4</t>
    </r>
    <r>
      <rPr>
        <sz val="11"/>
        <color rgb="FF000000"/>
        <rFont val="Arial"/>
        <family val="2"/>
      </rPr>
      <t> 6s</t>
    </r>
    <r>
      <rPr>
        <vertAlign val="superscript"/>
        <sz val="11"/>
        <color rgb="FF000000"/>
        <rFont val="Arial"/>
        <family val="2"/>
      </rPr>
      <t>2</t>
    </r>
  </si>
  <si>
    <r>
      <t>2×10</t>
    </r>
    <r>
      <rPr>
        <vertAlign val="superscript"/>
        <sz val="11"/>
        <color rgb="FF202122"/>
        <rFont val="Arial"/>
        <family val="2"/>
      </rPr>
      <t>−19</t>
    </r>
  </si>
  <si>
    <r>
      <t>[Xe] 4f</t>
    </r>
    <r>
      <rPr>
        <vertAlign val="superscript"/>
        <sz val="11"/>
        <color rgb="FF000000"/>
        <rFont val="Arial"/>
        <family val="2"/>
      </rPr>
      <t>5</t>
    </r>
    <r>
      <rPr>
        <sz val="11"/>
        <color rgb="FF000000"/>
        <rFont val="Arial"/>
        <family val="2"/>
      </rPr>
      <t> 6s</t>
    </r>
    <r>
      <rPr>
        <vertAlign val="superscript"/>
        <sz val="11"/>
        <color rgb="FF000000"/>
        <rFont val="Arial"/>
        <family val="2"/>
      </rPr>
      <t>2</t>
    </r>
  </si>
  <si>
    <r>
      <t>Samarskite</t>
    </r>
    <r>
      <rPr>
        <sz val="11"/>
        <color rgb="FF202122"/>
        <rFont val="Arial"/>
        <family val="2"/>
      </rPr>
      <t>, a mineral named after </t>
    </r>
    <r>
      <rPr>
        <sz val="11"/>
        <color rgb="FF3366CC"/>
        <rFont val="Arial"/>
        <family val="2"/>
      </rPr>
      <t>V. Samarsky-Bykhovets</t>
    </r>
    <r>
      <rPr>
        <sz val="11"/>
        <color rgb="FF202122"/>
        <rFont val="Arial"/>
        <family val="2"/>
      </rPr>
      <t>, Russian mine official</t>
    </r>
  </si>
  <si>
    <r>
      <t>[Xe] 4f</t>
    </r>
    <r>
      <rPr>
        <vertAlign val="superscript"/>
        <sz val="11"/>
        <color rgb="FF000000"/>
        <rFont val="Arial"/>
        <family val="2"/>
      </rPr>
      <t>6</t>
    </r>
    <r>
      <rPr>
        <sz val="11"/>
        <color rgb="FF000000"/>
        <rFont val="Arial"/>
        <family val="2"/>
      </rPr>
      <t> 6s</t>
    </r>
    <r>
      <rPr>
        <vertAlign val="superscript"/>
        <sz val="11"/>
        <color rgb="FF000000"/>
        <rFont val="Arial"/>
        <family val="2"/>
      </rPr>
      <t>2</t>
    </r>
  </si>
  <si>
    <r>
      <t>[Xe] 4f</t>
    </r>
    <r>
      <rPr>
        <vertAlign val="superscript"/>
        <sz val="11"/>
        <color rgb="FF000000"/>
        <rFont val="Arial"/>
        <family val="2"/>
      </rPr>
      <t>7</t>
    </r>
    <r>
      <rPr>
        <sz val="11"/>
        <color rgb="FF000000"/>
        <rFont val="Arial"/>
        <family val="2"/>
      </rPr>
      <t> 6s</t>
    </r>
    <r>
      <rPr>
        <vertAlign val="superscript"/>
        <sz val="11"/>
        <color rgb="FF000000"/>
        <rFont val="Arial"/>
        <family val="2"/>
      </rPr>
      <t>2</t>
    </r>
  </si>
  <si>
    <r>
      <t>Gadolinite</t>
    </r>
    <r>
      <rPr>
        <sz val="11"/>
        <color rgb="FF202122"/>
        <rFont val="Arial"/>
        <family val="2"/>
      </rPr>
      <t>, a mineral named after </t>
    </r>
    <r>
      <rPr>
        <sz val="11"/>
        <color rgb="FF3366CC"/>
        <rFont val="Arial"/>
        <family val="2"/>
      </rPr>
      <t>Johan Gadolin</t>
    </r>
    <r>
      <rPr>
        <sz val="11"/>
        <color rgb="FF202122"/>
        <rFont val="Arial"/>
        <family val="2"/>
      </rPr>
      <t>, Finnish chemist, physicist and mineralogist</t>
    </r>
  </si>
  <si>
    <r>
      <t>[Xe] 4f</t>
    </r>
    <r>
      <rPr>
        <vertAlign val="superscript"/>
        <sz val="11"/>
        <color rgb="FF000000"/>
        <rFont val="Arial"/>
        <family val="2"/>
      </rPr>
      <t>7</t>
    </r>
    <r>
      <rPr>
        <sz val="11"/>
        <color rgb="FF000000"/>
        <rFont val="Arial"/>
        <family val="2"/>
      </rPr>
      <t> 5d</t>
    </r>
    <r>
      <rPr>
        <vertAlign val="superscript"/>
        <sz val="11"/>
        <color rgb="FF000000"/>
        <rFont val="Arial"/>
        <family val="2"/>
      </rPr>
      <t>1</t>
    </r>
    <r>
      <rPr>
        <sz val="11"/>
        <color rgb="FF000000"/>
        <rFont val="Arial"/>
        <family val="2"/>
      </rPr>
      <t> 6s</t>
    </r>
    <r>
      <rPr>
        <vertAlign val="superscript"/>
        <sz val="11"/>
        <color rgb="FF000000"/>
        <rFont val="Arial"/>
        <family val="2"/>
      </rPr>
      <t>2</t>
    </r>
  </si>
  <si>
    <r>
      <t>Ytterby</t>
    </r>
    <r>
      <rPr>
        <sz val="11"/>
        <color rgb="FF202122"/>
        <rFont val="Arial"/>
        <family val="2"/>
      </rPr>
      <t>, Sweden, where it was found; see also </t>
    </r>
    <r>
      <rPr>
        <sz val="11"/>
        <color rgb="FF3366CC"/>
        <rFont val="Arial"/>
        <family val="2"/>
      </rPr>
      <t>yttrium</t>
    </r>
    <r>
      <rPr>
        <sz val="11"/>
        <color rgb="FF202122"/>
        <rFont val="Arial"/>
        <family val="2"/>
      </rPr>
      <t>, </t>
    </r>
    <r>
      <rPr>
        <sz val="11"/>
        <color rgb="FF3366CC"/>
        <rFont val="Arial"/>
        <family val="2"/>
      </rPr>
      <t>erbium</t>
    </r>
    <r>
      <rPr>
        <sz val="11"/>
        <color rgb="FF202122"/>
        <rFont val="Arial"/>
        <family val="2"/>
      </rPr>
      <t>, </t>
    </r>
    <r>
      <rPr>
        <sz val="11"/>
        <color rgb="FF3366CC"/>
        <rFont val="Arial"/>
        <family val="2"/>
      </rPr>
      <t>ytterbium</t>
    </r>
  </si>
  <si>
    <r>
      <t>[Xe] 4f</t>
    </r>
    <r>
      <rPr>
        <vertAlign val="superscript"/>
        <sz val="11"/>
        <color rgb="FF000000"/>
        <rFont val="Arial"/>
        <family val="2"/>
      </rPr>
      <t>9</t>
    </r>
    <r>
      <rPr>
        <sz val="11"/>
        <color rgb="FF000000"/>
        <rFont val="Arial"/>
        <family val="2"/>
      </rPr>
      <t> 6s</t>
    </r>
    <r>
      <rPr>
        <vertAlign val="superscript"/>
        <sz val="11"/>
        <color rgb="FF000000"/>
        <rFont val="Arial"/>
        <family val="2"/>
      </rPr>
      <t>2</t>
    </r>
  </si>
  <si>
    <r>
      <t>[Xe] 4f</t>
    </r>
    <r>
      <rPr>
        <vertAlign val="superscript"/>
        <sz val="11"/>
        <color rgb="FF000000"/>
        <rFont val="Arial"/>
        <family val="2"/>
      </rPr>
      <t>10</t>
    </r>
    <r>
      <rPr>
        <sz val="11"/>
        <color rgb="FF000000"/>
        <rFont val="Arial"/>
        <family val="2"/>
      </rPr>
      <t> 6s</t>
    </r>
    <r>
      <rPr>
        <vertAlign val="superscript"/>
        <sz val="11"/>
        <color rgb="FF000000"/>
        <rFont val="Arial"/>
        <family val="2"/>
      </rPr>
      <t>2</t>
    </r>
  </si>
  <si>
    <r>
      <t>[Xe] 4f</t>
    </r>
    <r>
      <rPr>
        <vertAlign val="superscript"/>
        <sz val="11"/>
        <color rgb="FF000000"/>
        <rFont val="Arial"/>
        <family val="2"/>
      </rPr>
      <t>11</t>
    </r>
    <r>
      <rPr>
        <sz val="11"/>
        <color rgb="FF000000"/>
        <rFont val="Arial"/>
        <family val="2"/>
      </rPr>
      <t> 6s</t>
    </r>
    <r>
      <rPr>
        <vertAlign val="superscript"/>
        <sz val="11"/>
        <color rgb="FF000000"/>
        <rFont val="Arial"/>
        <family val="2"/>
      </rPr>
      <t>2</t>
    </r>
  </si>
  <si>
    <r>
      <t>Ytterby</t>
    </r>
    <r>
      <rPr>
        <sz val="11"/>
        <color rgb="FF202122"/>
        <rFont val="Arial"/>
        <family val="2"/>
      </rPr>
      <t>, Sweden, where it was found; see also </t>
    </r>
    <r>
      <rPr>
        <sz val="11"/>
        <color rgb="FF3366CC"/>
        <rFont val="Arial"/>
        <family val="2"/>
      </rPr>
      <t>yttrium</t>
    </r>
    <r>
      <rPr>
        <sz val="11"/>
        <color rgb="FF202122"/>
        <rFont val="Arial"/>
        <family val="2"/>
      </rPr>
      <t>, </t>
    </r>
    <r>
      <rPr>
        <sz val="11"/>
        <color rgb="FF3366CC"/>
        <rFont val="Arial"/>
        <family val="2"/>
      </rPr>
      <t>terbium</t>
    </r>
    <r>
      <rPr>
        <sz val="11"/>
        <color rgb="FF202122"/>
        <rFont val="Arial"/>
        <family val="2"/>
      </rPr>
      <t>, </t>
    </r>
    <r>
      <rPr>
        <sz val="11"/>
        <color rgb="FF3366CC"/>
        <rFont val="Arial"/>
        <family val="2"/>
      </rPr>
      <t>ytterbium</t>
    </r>
  </si>
  <si>
    <r>
      <t>[Xe] 4f</t>
    </r>
    <r>
      <rPr>
        <vertAlign val="superscript"/>
        <sz val="11"/>
        <color rgb="FF000000"/>
        <rFont val="Arial"/>
        <family val="2"/>
      </rPr>
      <t>12</t>
    </r>
    <r>
      <rPr>
        <sz val="11"/>
        <color rgb="FF000000"/>
        <rFont val="Arial"/>
        <family val="2"/>
      </rPr>
      <t> 6s</t>
    </r>
    <r>
      <rPr>
        <vertAlign val="superscript"/>
        <sz val="11"/>
        <color rgb="FF000000"/>
        <rFont val="Arial"/>
        <family val="2"/>
      </rPr>
      <t>2</t>
    </r>
  </si>
  <si>
    <r>
      <t>[Xe] 4f</t>
    </r>
    <r>
      <rPr>
        <vertAlign val="superscript"/>
        <sz val="11"/>
        <color rgb="FF000000"/>
        <rFont val="Arial"/>
        <family val="2"/>
      </rPr>
      <t>13</t>
    </r>
    <r>
      <rPr>
        <sz val="11"/>
        <color rgb="FF000000"/>
        <rFont val="Arial"/>
        <family val="2"/>
      </rPr>
      <t> 6s</t>
    </r>
    <r>
      <rPr>
        <vertAlign val="superscript"/>
        <sz val="11"/>
        <color rgb="FF000000"/>
        <rFont val="Arial"/>
        <family val="2"/>
      </rPr>
      <t>2</t>
    </r>
  </si>
  <si>
    <r>
      <t>Ytterby</t>
    </r>
    <r>
      <rPr>
        <sz val="11"/>
        <color rgb="FF202122"/>
        <rFont val="Arial"/>
        <family val="2"/>
      </rPr>
      <t>, Sweden, where it was found; see also </t>
    </r>
    <r>
      <rPr>
        <sz val="11"/>
        <color rgb="FF3366CC"/>
        <rFont val="Arial"/>
        <family val="2"/>
      </rPr>
      <t>yttrium</t>
    </r>
    <r>
      <rPr>
        <sz val="11"/>
        <color rgb="FF202122"/>
        <rFont val="Arial"/>
        <family val="2"/>
      </rPr>
      <t>, </t>
    </r>
    <r>
      <rPr>
        <sz val="11"/>
        <color rgb="FF3366CC"/>
        <rFont val="Arial"/>
        <family val="2"/>
      </rPr>
      <t>terbium</t>
    </r>
    <r>
      <rPr>
        <sz val="11"/>
        <color rgb="FF202122"/>
        <rFont val="Arial"/>
        <family val="2"/>
      </rPr>
      <t>, </t>
    </r>
    <r>
      <rPr>
        <sz val="11"/>
        <color rgb="FF3366CC"/>
        <rFont val="Arial"/>
        <family val="2"/>
      </rPr>
      <t>erbium</t>
    </r>
  </si>
  <si>
    <r>
      <t>[Xe] 4f</t>
    </r>
    <r>
      <rPr>
        <vertAlign val="superscript"/>
        <sz val="11"/>
        <color rgb="FF000000"/>
        <rFont val="Arial"/>
        <family val="2"/>
      </rPr>
      <t>14</t>
    </r>
    <r>
      <rPr>
        <sz val="11"/>
        <color rgb="FF000000"/>
        <rFont val="Arial"/>
        <family val="2"/>
      </rPr>
      <t> 6s</t>
    </r>
    <r>
      <rPr>
        <vertAlign val="superscript"/>
        <sz val="11"/>
        <color rgb="FF000000"/>
        <rFont val="Arial"/>
        <family val="2"/>
      </rPr>
      <t>2</t>
    </r>
  </si>
  <si>
    <r>
      <t>Latin </t>
    </r>
    <r>
      <rPr>
        <i/>
        <sz val="11"/>
        <color rgb="FF3366CC"/>
        <rFont val="Arial"/>
        <family val="2"/>
      </rPr>
      <t>Lutetia</t>
    </r>
    <r>
      <rPr>
        <sz val="11"/>
        <color rgb="FF202122"/>
        <rFont val="Arial"/>
        <family val="2"/>
      </rPr>
      <t>, '</t>
    </r>
    <r>
      <rPr>
        <sz val="11"/>
        <color rgb="FF3366CC"/>
        <rFont val="Arial"/>
        <family val="2"/>
      </rPr>
      <t>Paris</t>
    </r>
    <r>
      <rPr>
        <sz val="11"/>
        <color rgb="FF202122"/>
        <rFont val="Arial"/>
        <family val="2"/>
      </rPr>
      <t>'</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</si>
  <si>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t>
    </r>
    <r>
      <rPr>
        <sz val="11"/>
        <color rgb="FF000000"/>
        <rFont val="Arial"/>
        <family val="2"/>
      </rPr>
      <t> 6s</t>
    </r>
    <r>
      <rPr>
        <vertAlign val="superscript"/>
        <sz val="11"/>
        <color rgb="FF000000"/>
        <rFont val="Arial"/>
        <family val="2"/>
      </rPr>
      <t>2</t>
    </r>
  </si>
  <si>
    <r>
      <t>Neo-Latin </t>
    </r>
    <r>
      <rPr>
        <i/>
        <sz val="11"/>
        <color rgb="FF202122"/>
        <rFont val="Arial"/>
        <family val="2"/>
      </rPr>
      <t>Hafnia</t>
    </r>
    <r>
      <rPr>
        <sz val="11"/>
        <color rgb="FF202122"/>
        <rFont val="Arial"/>
        <family val="2"/>
      </rPr>
      <t>, '</t>
    </r>
    <r>
      <rPr>
        <sz val="11"/>
        <color rgb="FF3366CC"/>
        <rFont val="Arial"/>
        <family val="2"/>
      </rPr>
      <t>Copenhagen</t>
    </r>
    <r>
      <rPr>
        <sz val="11"/>
        <color rgb="FF202122"/>
        <rFont val="Arial"/>
        <family val="2"/>
      </rPr>
      <t>' (from </t>
    </r>
    <r>
      <rPr>
        <sz val="11"/>
        <color rgb="FF3366CC"/>
        <rFont val="Arial"/>
        <family val="2"/>
      </rPr>
      <t>Danish</t>
    </r>
    <r>
      <rPr>
        <sz val="11"/>
        <color rgb="FF202122"/>
        <rFont val="Arial"/>
        <family val="2"/>
      </rPr>
      <t> </t>
    </r>
    <r>
      <rPr>
        <i/>
        <sz val="11"/>
        <color rgb="FF3366CC"/>
        <rFont val="Arial"/>
        <family val="2"/>
      </rPr>
      <t>havn</t>
    </r>
    <r>
      <rPr>
        <sz val="11"/>
        <color rgb="FF202122"/>
        <rFont val="Arial"/>
        <family val="2"/>
      </rPr>
      <t>, harbour)</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</si>
  <si>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2</t>
    </r>
    <r>
      <rPr>
        <sz val="11"/>
        <color rgb="FF000000"/>
        <rFont val="Arial"/>
        <family val="2"/>
      </rPr>
      <t> 6s</t>
    </r>
    <r>
      <rPr>
        <vertAlign val="superscript"/>
        <sz val="11"/>
        <color rgb="FF000000"/>
        <rFont val="Arial"/>
        <family val="2"/>
      </rPr>
      <t>2</t>
    </r>
  </si>
  <si>
    <r>
      <t>King </t>
    </r>
    <r>
      <rPr>
        <sz val="11"/>
        <color rgb="FF3366CC"/>
        <rFont val="Arial"/>
        <family val="2"/>
      </rPr>
      <t>Tantalus</t>
    </r>
    <r>
      <rPr>
        <sz val="11"/>
        <color rgb="FF202122"/>
        <rFont val="Arial"/>
        <family val="2"/>
      </rPr>
      <t>, father of Niobe from Greek mythology; see also </t>
    </r>
    <r>
      <rPr>
        <sz val="11"/>
        <color rgb="FF3366CC"/>
        <rFont val="Arial"/>
        <family val="2"/>
      </rPr>
      <t>niobium</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</si>
  <si>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3</t>
    </r>
    <r>
      <rPr>
        <sz val="11"/>
        <color rgb="FF000000"/>
        <rFont val="Arial"/>
        <family val="2"/>
      </rPr>
      <t> 6s</t>
    </r>
    <r>
      <rPr>
        <vertAlign val="superscript"/>
        <sz val="11"/>
        <color rgb="FF000000"/>
        <rFont val="Arial"/>
        <family val="2"/>
      </rPr>
      <t>2</t>
    </r>
  </si>
  <si>
    <r>
      <t>Swedish tung sten, 'heavy stone'  </t>
    </r>
    <r>
      <rPr>
        <b/>
        <sz val="11"/>
        <color rgb="FF202122"/>
        <rFont val="Arial"/>
        <family val="2"/>
      </rPr>
      <t>·</t>
    </r>
    <r>
      <rPr>
        <sz val="11"/>
        <color rgb="FF202122"/>
        <rFont val="Arial"/>
        <family val="2"/>
      </rPr>
      <t>  Symbol W is from </t>
    </r>
    <r>
      <rPr>
        <i/>
        <sz val="11"/>
        <color rgb="FF202122"/>
        <rFont val="Arial"/>
        <family val="2"/>
      </rPr>
      <t>Wolfram</t>
    </r>
    <r>
      <rPr>
        <sz val="11"/>
        <color rgb="FF202122"/>
        <rFont val="Arial"/>
        <family val="2"/>
      </rPr>
      <t>, originally from </t>
    </r>
    <r>
      <rPr>
        <sz val="11"/>
        <color rgb="FF3366CC"/>
        <rFont val="Arial"/>
        <family val="2"/>
      </rPr>
      <t>Middle High German</t>
    </r>
    <r>
      <rPr>
        <sz val="11"/>
        <color rgb="FF202122"/>
        <rFont val="Arial"/>
        <family val="2"/>
      </rPr>
      <t> </t>
    </r>
    <r>
      <rPr>
        <i/>
        <sz val="11"/>
        <color rgb="FF202122"/>
        <rFont val="Arial"/>
        <family val="2"/>
      </rPr>
      <t>wolf-rahm</t>
    </r>
    <r>
      <rPr>
        <sz val="11"/>
        <color rgb="FF202122"/>
        <rFont val="Arial"/>
        <family val="2"/>
      </rPr>
      <t> 'wolf's foam' describing the mineral </t>
    </r>
    <r>
      <rPr>
        <sz val="11"/>
        <color rgb="FF3366CC"/>
        <rFont val="Arial"/>
        <family val="2"/>
      </rPr>
      <t>wolframite</t>
    </r>
    <r>
      <rPr>
        <vertAlign val="superscript"/>
        <sz val="11"/>
        <color rgb="FF3366CC"/>
        <rFont val="Arial"/>
        <family val="2"/>
      </rPr>
      <t>[5]</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</si>
  <si>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4</t>
    </r>
    <r>
      <rPr>
        <sz val="11"/>
        <color rgb="FF000000"/>
        <rFont val="Arial"/>
        <family val="2"/>
      </rPr>
      <t> 6s</t>
    </r>
    <r>
      <rPr>
        <vertAlign val="superscript"/>
        <sz val="11"/>
        <color rgb="FF000000"/>
        <rFont val="Arial"/>
        <family val="2"/>
      </rPr>
      <t>2</t>
    </r>
  </si>
  <si>
    <r>
      <t>Latin </t>
    </r>
    <r>
      <rPr>
        <i/>
        <sz val="11"/>
        <color rgb="FF3366CC"/>
        <rFont val="Arial"/>
        <family val="2"/>
      </rPr>
      <t>Rhenus</t>
    </r>
    <r>
      <rPr>
        <sz val="11"/>
        <color rgb="FF202122"/>
        <rFont val="Arial"/>
        <family val="2"/>
      </rPr>
      <t>, '</t>
    </r>
    <r>
      <rPr>
        <sz val="11"/>
        <color rgb="FF3366CC"/>
        <rFont val="Arial"/>
        <family val="2"/>
      </rPr>
      <t>the Rhine</t>
    </r>
    <r>
      <rPr>
        <sz val="11"/>
        <color rgb="FF202122"/>
        <rFont val="Arial"/>
        <family val="2"/>
      </rPr>
      <t>'</t>
    </r>
  </si>
  <si>
    <r>
      <t>7×10</t>
    </r>
    <r>
      <rPr>
        <vertAlign val="superscript"/>
        <sz val="11"/>
        <color rgb="FF202122"/>
        <rFont val="Arial"/>
        <family val="2"/>
      </rPr>
      <t>−4</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</si>
  <si>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5</t>
    </r>
    <r>
      <rPr>
        <sz val="11"/>
        <color rgb="FF000000"/>
        <rFont val="Arial"/>
        <family val="2"/>
      </rPr>
      <t> 6s</t>
    </r>
    <r>
      <rPr>
        <vertAlign val="superscript"/>
        <sz val="11"/>
        <color rgb="FF000000"/>
        <rFont val="Arial"/>
        <family val="2"/>
      </rPr>
      <t>2</t>
    </r>
  </si>
  <si>
    <r>
      <t>Greek </t>
    </r>
    <r>
      <rPr>
        <i/>
        <sz val="11"/>
        <color rgb="FF3366CC"/>
        <rFont val="Arial"/>
        <family val="2"/>
      </rPr>
      <t>osmḗ</t>
    </r>
    <r>
      <rPr>
        <sz val="11"/>
        <color rgb="FF202122"/>
        <rFont val="Arial"/>
        <family val="2"/>
      </rPr>
      <t>, '</t>
    </r>
    <r>
      <rPr>
        <sz val="11"/>
        <color rgb="FF3366CC"/>
        <rFont val="Arial"/>
        <family val="2"/>
      </rPr>
      <t>smell</t>
    </r>
    <r>
      <rPr>
        <sz val="11"/>
        <color rgb="FF202122"/>
        <rFont val="Arial"/>
        <family val="2"/>
      </rPr>
      <t>'</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</si>
  <si>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6</t>
    </r>
    <r>
      <rPr>
        <sz val="11"/>
        <color rgb="FF000000"/>
        <rFont val="Arial"/>
        <family val="2"/>
      </rPr>
      <t> 6s</t>
    </r>
    <r>
      <rPr>
        <vertAlign val="superscript"/>
        <sz val="11"/>
        <color rgb="FF000000"/>
        <rFont val="Arial"/>
        <family val="2"/>
      </rPr>
      <t>2</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</si>
  <si>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7</t>
    </r>
    <r>
      <rPr>
        <sz val="11"/>
        <color rgb="FF000000"/>
        <rFont val="Arial"/>
        <family val="2"/>
      </rPr>
      <t> 6s</t>
    </r>
    <r>
      <rPr>
        <vertAlign val="superscript"/>
        <sz val="11"/>
        <color rgb="FF000000"/>
        <rFont val="Arial"/>
        <family val="2"/>
      </rPr>
      <t>2</t>
    </r>
  </si>
  <si>
    <r>
      <t>Spanish</t>
    </r>
    <r>
      <rPr>
        <sz val="11"/>
        <color rgb="FF202122"/>
        <rFont val="Arial"/>
        <family val="2"/>
      </rPr>
      <t> </t>
    </r>
    <r>
      <rPr>
        <i/>
        <sz val="11"/>
        <color rgb="FF3366CC"/>
        <rFont val="Arial"/>
        <family val="2"/>
      </rPr>
      <t>platina</t>
    </r>
    <r>
      <rPr>
        <sz val="11"/>
        <color rgb="FF202122"/>
        <rFont val="Arial"/>
        <family val="2"/>
      </rPr>
      <t>, 'little silver', from </t>
    </r>
    <r>
      <rPr>
        <i/>
        <sz val="11"/>
        <color rgb="FF3366CC"/>
        <rFont val="Arial"/>
        <family val="2"/>
      </rPr>
      <t>plata</t>
    </r>
    <r>
      <rPr>
        <sz val="11"/>
        <color rgb="FF202122"/>
        <rFont val="Arial"/>
        <family val="2"/>
      </rPr>
      <t> 'silver'</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</si>
  <si>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9</t>
    </r>
    <r>
      <rPr>
        <sz val="11"/>
        <color rgb="FF000000"/>
        <rFont val="Arial"/>
        <family val="2"/>
      </rPr>
      <t> 6s</t>
    </r>
    <r>
      <rPr>
        <vertAlign val="superscript"/>
        <sz val="11"/>
        <color rgb="FF000000"/>
        <rFont val="Arial"/>
        <family val="2"/>
      </rPr>
      <t>1</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</si>
  <si>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1</t>
    </r>
  </si>
  <si>
    <r>
      <t>Mercury, Roman god of commerce, communication, and luck, known for his speed and mobility  </t>
    </r>
    <r>
      <rPr>
        <b/>
        <sz val="11"/>
        <color rgb="FF202122"/>
        <rFont val="Arial"/>
        <family val="2"/>
      </rPr>
      <t>·</t>
    </r>
    <r>
      <rPr>
        <sz val="11"/>
        <color rgb="FF202122"/>
        <rFont val="Arial"/>
        <family val="2"/>
      </rPr>
      <t>  Symbol Hg is derived from its Latin name </t>
    </r>
    <r>
      <rPr>
        <i/>
        <sz val="11"/>
        <color rgb="FF3366CC"/>
        <rFont val="Arial"/>
        <family val="2"/>
      </rPr>
      <t>hydrargyrum</t>
    </r>
    <r>
      <rPr>
        <sz val="11"/>
        <color rgb="FF202122"/>
        <rFont val="Arial"/>
        <family val="2"/>
      </rPr>
      <t>, from Greek </t>
    </r>
    <r>
      <rPr>
        <i/>
        <sz val="11"/>
        <color rgb="FF3366CC"/>
        <rFont val="Arial"/>
        <family val="2"/>
      </rPr>
      <t>hydrárgyros</t>
    </r>
    <r>
      <rPr>
        <sz val="11"/>
        <color rgb="FF202122"/>
        <rFont val="Arial"/>
        <family val="2"/>
      </rPr>
      <t>, 'water-silver'</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</si>
  <si>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</si>
  <si>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r>
      <rPr>
        <sz val="11"/>
        <color rgb="FF000000"/>
        <rFont val="Arial"/>
        <family val="2"/>
      </rPr>
      <t> 6p</t>
    </r>
    <r>
      <rPr>
        <vertAlign val="superscript"/>
        <sz val="11"/>
        <color rgb="FF000000"/>
        <rFont val="Arial"/>
        <family val="2"/>
      </rPr>
      <t>1</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</si>
  <si>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r>
      <rPr>
        <sz val="11"/>
        <color rgb="FF000000"/>
        <rFont val="Arial"/>
        <family val="2"/>
      </rPr>
      <t> 6p</t>
    </r>
    <r>
      <rPr>
        <vertAlign val="superscript"/>
        <sz val="11"/>
        <color rgb="FF000000"/>
        <rFont val="Arial"/>
        <family val="2"/>
      </rPr>
      <t>2</t>
    </r>
  </si>
  <si>
    <r>
      <t>German </t>
    </r>
    <r>
      <rPr>
        <sz val="11"/>
        <color rgb="FF3366CC"/>
        <rFont val="Arial"/>
        <family val="2"/>
      </rPr>
      <t>Wismut</t>
    </r>
    <r>
      <rPr>
        <sz val="11"/>
        <color rgb="FF202122"/>
        <rFont val="Arial"/>
        <family val="2"/>
      </rPr>
      <t>, from </t>
    </r>
    <r>
      <rPr>
        <sz val="11"/>
        <color rgb="FF3366CC"/>
        <rFont val="Arial"/>
        <family val="2"/>
      </rPr>
      <t>weiß</t>
    </r>
    <r>
      <rPr>
        <sz val="11"/>
        <color rgb="FF202122"/>
        <rFont val="Arial"/>
        <family val="2"/>
      </rPr>
      <t> </t>
    </r>
    <r>
      <rPr>
        <sz val="11"/>
        <color rgb="FF3366CC"/>
        <rFont val="Arial"/>
        <family val="2"/>
      </rPr>
      <t>Masse</t>
    </r>
    <r>
      <rPr>
        <sz val="11"/>
        <color rgb="FF202122"/>
        <rFont val="Arial"/>
        <family val="2"/>
      </rPr>
      <t> 'white mass', unless from Arabic</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</si>
  <si>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r>
      <rPr>
        <sz val="11"/>
        <color rgb="FF000000"/>
        <rFont val="Arial"/>
        <family val="2"/>
      </rPr>
      <t> 6p</t>
    </r>
    <r>
      <rPr>
        <vertAlign val="superscript"/>
        <sz val="11"/>
        <color rgb="FF000000"/>
        <rFont val="Arial"/>
        <family val="2"/>
      </rPr>
      <t>3</t>
    </r>
  </si>
  <si>
    <r>
      <t>Latin </t>
    </r>
    <r>
      <rPr>
        <i/>
        <sz val="11"/>
        <color rgb="FF3366CC"/>
        <rFont val="Arial"/>
        <family val="2"/>
      </rPr>
      <t>Polonia</t>
    </r>
    <r>
      <rPr>
        <sz val="11"/>
        <color rgb="FF202122"/>
        <rFont val="Arial"/>
        <family val="2"/>
      </rPr>
      <t>, '</t>
    </r>
    <r>
      <rPr>
        <sz val="11"/>
        <color rgb="FF3366CC"/>
        <rFont val="Arial"/>
        <family val="2"/>
      </rPr>
      <t>Poland</t>
    </r>
    <r>
      <rPr>
        <sz val="11"/>
        <color rgb="FF202122"/>
        <rFont val="Arial"/>
        <family val="2"/>
      </rPr>
      <t>', home country of </t>
    </r>
    <r>
      <rPr>
        <sz val="11"/>
        <color rgb="FF3366CC"/>
        <rFont val="Arial"/>
        <family val="2"/>
      </rPr>
      <t>Marie Curie</t>
    </r>
  </si>
  <si>
    <r>
      <t>2×10</t>
    </r>
    <r>
      <rPr>
        <vertAlign val="superscript"/>
        <sz val="11"/>
        <color rgb="FF202122"/>
        <rFont val="Arial"/>
        <family val="2"/>
      </rPr>
      <t>−10</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</si>
  <si>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r>
      <rPr>
        <sz val="11"/>
        <color rgb="FF000000"/>
        <rFont val="Arial"/>
        <family val="2"/>
      </rPr>
      <t> 6p</t>
    </r>
    <r>
      <rPr>
        <vertAlign val="superscript"/>
        <sz val="11"/>
        <color rgb="FF000000"/>
        <rFont val="Arial"/>
        <family val="2"/>
      </rPr>
      <t>4</t>
    </r>
  </si>
  <si>
    <r>
      <t>3×10</t>
    </r>
    <r>
      <rPr>
        <vertAlign val="superscript"/>
        <sz val="11"/>
        <color rgb="FF202122"/>
        <rFont val="Arial"/>
        <family val="2"/>
      </rPr>
      <t>−20</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</si>
  <si>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r>
      <rPr>
        <sz val="11"/>
        <color rgb="FF000000"/>
        <rFont val="Arial"/>
        <family val="2"/>
      </rPr>
      <t> 6p</t>
    </r>
    <r>
      <rPr>
        <vertAlign val="superscript"/>
        <sz val="11"/>
        <color rgb="FF000000"/>
        <rFont val="Arial"/>
        <family val="2"/>
      </rPr>
      <t>5</t>
    </r>
  </si>
  <si>
    <r>
      <t>Radium emanation</t>
    </r>
    <r>
      <rPr>
        <sz val="11"/>
        <color rgb="FF202122"/>
        <rFont val="Arial"/>
        <family val="2"/>
      </rPr>
      <t>, originally the name of the </t>
    </r>
    <r>
      <rPr>
        <sz val="11"/>
        <color rgb="FF3366CC"/>
        <rFont val="Arial"/>
        <family val="2"/>
      </rPr>
      <t>isotope</t>
    </r>
    <r>
      <rPr>
        <sz val="11"/>
        <color rgb="FF202122"/>
        <rFont val="Arial"/>
        <family val="2"/>
      </rPr>
      <t> </t>
    </r>
    <r>
      <rPr>
        <sz val="11"/>
        <color rgb="FF3366CC"/>
        <rFont val="Arial"/>
        <family val="2"/>
      </rPr>
      <t>Radon-222</t>
    </r>
  </si>
  <si>
    <r>
      <t>4×10</t>
    </r>
    <r>
      <rPr>
        <vertAlign val="superscript"/>
        <sz val="11"/>
        <color rgb="FF202122"/>
        <rFont val="Arial"/>
        <family val="2"/>
      </rPr>
      <t>−13</t>
    </r>
  </si>
  <si>
    <r>
      <t>[Xe] 4f</t>
    </r>
    <r>
      <rPr>
        <vertAlign val="superscript"/>
        <sz val="11"/>
        <color rgb="FF000000"/>
        <rFont val="Arial"/>
        <family val="2"/>
      </rPr>
      <t>14</t>
    </r>
    <r>
      <rPr>
        <sz val="11"/>
        <color rgb="FF000000"/>
        <rFont val="Arial"/>
        <family val="2"/>
      </rPr>
      <t> 5d</t>
    </r>
    <r>
      <rPr>
        <vertAlign val="superscript"/>
        <sz val="11"/>
        <color rgb="FF000000"/>
        <rFont val="Arial"/>
        <family val="2"/>
      </rPr>
      <t>10</t>
    </r>
    <r>
      <rPr>
        <sz val="11"/>
        <color rgb="FF000000"/>
        <rFont val="Arial"/>
        <family val="2"/>
      </rPr>
      <t> 6s</t>
    </r>
    <r>
      <rPr>
        <vertAlign val="superscript"/>
        <sz val="11"/>
        <color rgb="FF000000"/>
        <rFont val="Arial"/>
        <family val="2"/>
      </rPr>
      <t>2</t>
    </r>
    <r>
      <rPr>
        <sz val="11"/>
        <color rgb="FF000000"/>
        <rFont val="Arial"/>
        <family val="2"/>
      </rPr>
      <t> 6p</t>
    </r>
    <r>
      <rPr>
        <vertAlign val="superscript"/>
        <sz val="11"/>
        <color rgb="FF000000"/>
        <rFont val="Arial"/>
        <family val="2"/>
      </rPr>
      <t>6</t>
    </r>
  </si>
  <si>
    <r>
      <t>France</t>
    </r>
    <r>
      <rPr>
        <sz val="11"/>
        <color rgb="FF202122"/>
        <rFont val="Arial"/>
        <family val="2"/>
      </rPr>
      <t>, home country of discoverer </t>
    </r>
    <r>
      <rPr>
        <sz val="11"/>
        <color rgb="FF3366CC"/>
        <rFont val="Arial"/>
        <family val="2"/>
      </rPr>
      <t>Marguerite Perey</t>
    </r>
  </si>
  <si>
    <r>
      <t>~ 1×10</t>
    </r>
    <r>
      <rPr>
        <vertAlign val="superscript"/>
        <sz val="11"/>
        <color rgb="FF202122"/>
        <rFont val="Arial"/>
        <family val="2"/>
      </rPr>
      <t>−18</t>
    </r>
  </si>
  <si>
    <r>
      <t>[Rn] 7s</t>
    </r>
    <r>
      <rPr>
        <vertAlign val="superscript"/>
        <sz val="11"/>
        <color rgb="FF000000"/>
        <rFont val="Arial"/>
        <family val="2"/>
      </rPr>
      <t>1</t>
    </r>
  </si>
  <si>
    <r>
      <t>French </t>
    </r>
    <r>
      <rPr>
        <i/>
        <sz val="11"/>
        <color rgb="FF202122"/>
        <rFont val="Arial"/>
        <family val="2"/>
      </rPr>
      <t>radium</t>
    </r>
    <r>
      <rPr>
        <sz val="11"/>
        <color rgb="FF202122"/>
        <rFont val="Arial"/>
        <family val="2"/>
      </rPr>
      <t>, from Latin </t>
    </r>
    <r>
      <rPr>
        <i/>
        <sz val="11"/>
        <color rgb="FF3366CC"/>
        <rFont val="Arial"/>
        <family val="2"/>
      </rPr>
      <t>radius</t>
    </r>
    <r>
      <rPr>
        <sz val="11"/>
        <color rgb="FF202122"/>
        <rFont val="Arial"/>
        <family val="2"/>
      </rPr>
      <t>, '</t>
    </r>
    <r>
      <rPr>
        <sz val="11"/>
        <color rgb="FF3366CC"/>
        <rFont val="Arial"/>
        <family val="2"/>
      </rPr>
      <t>ray</t>
    </r>
    <r>
      <rPr>
        <sz val="11"/>
        <color rgb="FF202122"/>
        <rFont val="Arial"/>
        <family val="2"/>
      </rPr>
      <t>'</t>
    </r>
  </si>
  <si>
    <r>
      <t>9×10</t>
    </r>
    <r>
      <rPr>
        <vertAlign val="superscript"/>
        <sz val="11"/>
        <color rgb="FF202122"/>
        <rFont val="Arial"/>
        <family val="2"/>
      </rPr>
      <t>−7</t>
    </r>
  </si>
  <si>
    <r>
      <t>[Rn] 7s</t>
    </r>
    <r>
      <rPr>
        <vertAlign val="superscript"/>
        <sz val="11"/>
        <color rgb="FF000000"/>
        <rFont val="Arial"/>
        <family val="2"/>
      </rPr>
      <t>2</t>
    </r>
  </si>
  <si>
    <r>
      <t>5.5×10</t>
    </r>
    <r>
      <rPr>
        <vertAlign val="superscript"/>
        <sz val="11"/>
        <color rgb="FF202122"/>
        <rFont val="Arial"/>
        <family val="2"/>
      </rPr>
      <t>−10</t>
    </r>
  </si>
  <si>
    <r>
      <t>[Rn] 6d</t>
    </r>
    <r>
      <rPr>
        <vertAlign val="superscript"/>
        <sz val="11"/>
        <color rgb="FF000000"/>
        <rFont val="Arial"/>
        <family val="2"/>
      </rPr>
      <t>1</t>
    </r>
    <r>
      <rPr>
        <sz val="11"/>
        <color rgb="FF000000"/>
        <rFont val="Arial"/>
        <family val="2"/>
      </rPr>
      <t> 7s</t>
    </r>
    <r>
      <rPr>
        <vertAlign val="superscript"/>
        <sz val="11"/>
        <color rgb="FF000000"/>
        <rFont val="Arial"/>
        <family val="2"/>
      </rPr>
      <t>2</t>
    </r>
  </si>
  <si>
    <r>
      <t>[Rn] 6d</t>
    </r>
    <r>
      <rPr>
        <vertAlign val="superscript"/>
        <sz val="11"/>
        <color rgb="FF000000"/>
        <rFont val="Arial"/>
        <family val="2"/>
      </rPr>
      <t>2</t>
    </r>
    <r>
      <rPr>
        <sz val="11"/>
        <color rgb="FF000000"/>
        <rFont val="Arial"/>
        <family val="2"/>
      </rPr>
      <t> 7s</t>
    </r>
    <r>
      <rPr>
        <vertAlign val="superscript"/>
        <sz val="11"/>
        <color rgb="FF000000"/>
        <rFont val="Arial"/>
        <family val="2"/>
      </rPr>
      <t>2</t>
    </r>
  </si>
  <si>
    <r>
      <t>Proto-</t>
    </r>
    <r>
      <rPr>
        <sz val="11"/>
        <color rgb="FF202122"/>
        <rFont val="Arial"/>
        <family val="2"/>
      </rPr>
      <t> (from Greek </t>
    </r>
    <r>
      <rPr>
        <i/>
        <sz val="11"/>
        <color rgb="FF3366CC"/>
        <rFont val="Arial"/>
        <family val="2"/>
      </rPr>
      <t>prôtos</t>
    </r>
    <r>
      <rPr>
        <sz val="11"/>
        <color rgb="FF202122"/>
        <rFont val="Arial"/>
        <family val="2"/>
      </rPr>
      <t>, 'first, before') + </t>
    </r>
    <r>
      <rPr>
        <sz val="11"/>
        <color rgb="FF3366CC"/>
        <rFont val="Arial"/>
        <family val="2"/>
      </rPr>
      <t>actinium</t>
    </r>
    <r>
      <rPr>
        <sz val="11"/>
        <color rgb="FF202122"/>
        <rFont val="Arial"/>
        <family val="2"/>
      </rPr>
      <t>, since actinium is produced through the radioactive decay of protactinium</t>
    </r>
  </si>
  <si>
    <r>
      <t>1.4×10</t>
    </r>
    <r>
      <rPr>
        <vertAlign val="superscript"/>
        <sz val="11"/>
        <color rgb="FF202122"/>
        <rFont val="Arial"/>
        <family val="2"/>
      </rPr>
      <t>−6</t>
    </r>
  </si>
  <si>
    <r>
      <t>[Rn] 5f</t>
    </r>
    <r>
      <rPr>
        <vertAlign val="superscript"/>
        <sz val="11"/>
        <color rgb="FF000000"/>
        <rFont val="Arial"/>
        <family val="2"/>
      </rPr>
      <t>2</t>
    </r>
    <r>
      <rPr>
        <sz val="11"/>
        <color rgb="FF000000"/>
        <rFont val="Arial"/>
        <family val="2"/>
      </rPr>
      <t> 6d</t>
    </r>
    <r>
      <rPr>
        <vertAlign val="superscript"/>
        <sz val="11"/>
        <color rgb="FF000000"/>
        <rFont val="Arial"/>
        <family val="2"/>
      </rPr>
      <t>1</t>
    </r>
    <r>
      <rPr>
        <sz val="11"/>
        <color rgb="FF000000"/>
        <rFont val="Arial"/>
        <family val="2"/>
      </rPr>
      <t> 7s</t>
    </r>
    <r>
      <rPr>
        <vertAlign val="superscript"/>
        <sz val="11"/>
        <color rgb="FF000000"/>
        <rFont val="Arial"/>
        <family val="2"/>
      </rPr>
      <t>2</t>
    </r>
  </si>
  <si>
    <r>
      <t>[Rn] 5f</t>
    </r>
    <r>
      <rPr>
        <vertAlign val="superscript"/>
        <sz val="11"/>
        <color rgb="FF000000"/>
        <rFont val="Arial"/>
        <family val="2"/>
      </rPr>
      <t>3</t>
    </r>
    <r>
      <rPr>
        <sz val="11"/>
        <color rgb="FF000000"/>
        <rFont val="Arial"/>
        <family val="2"/>
      </rPr>
      <t> 6d</t>
    </r>
    <r>
      <rPr>
        <vertAlign val="superscript"/>
        <sz val="11"/>
        <color rgb="FF000000"/>
        <rFont val="Arial"/>
        <family val="2"/>
      </rPr>
      <t>1</t>
    </r>
    <r>
      <rPr>
        <sz val="11"/>
        <color rgb="FF000000"/>
        <rFont val="Arial"/>
        <family val="2"/>
      </rPr>
      <t> 7s</t>
    </r>
    <r>
      <rPr>
        <vertAlign val="superscript"/>
        <sz val="11"/>
        <color rgb="FF000000"/>
        <rFont val="Arial"/>
        <family val="2"/>
      </rPr>
      <t>2</t>
    </r>
  </si>
  <si>
    <r>
      <t>≤ 3×10</t>
    </r>
    <r>
      <rPr>
        <vertAlign val="superscript"/>
        <sz val="11"/>
        <color rgb="FF202122"/>
        <rFont val="Arial"/>
        <family val="2"/>
      </rPr>
      <t>−12</t>
    </r>
  </si>
  <si>
    <r>
      <t>[Rn] 5f</t>
    </r>
    <r>
      <rPr>
        <vertAlign val="superscript"/>
        <sz val="11"/>
        <color rgb="FF000000"/>
        <rFont val="Arial"/>
        <family val="2"/>
      </rPr>
      <t>4</t>
    </r>
    <r>
      <rPr>
        <sz val="11"/>
        <color rgb="FF000000"/>
        <rFont val="Arial"/>
        <family val="2"/>
      </rPr>
      <t> 6d</t>
    </r>
    <r>
      <rPr>
        <vertAlign val="superscript"/>
        <sz val="11"/>
        <color rgb="FF000000"/>
        <rFont val="Arial"/>
        <family val="2"/>
      </rPr>
      <t>1</t>
    </r>
    <r>
      <rPr>
        <sz val="11"/>
        <color rgb="FF000000"/>
        <rFont val="Arial"/>
        <family val="2"/>
      </rPr>
      <t> 7s</t>
    </r>
    <r>
      <rPr>
        <vertAlign val="superscript"/>
        <sz val="11"/>
        <color rgb="FF000000"/>
        <rFont val="Arial"/>
        <family val="2"/>
      </rPr>
      <t>2</t>
    </r>
  </si>
  <si>
    <r>
      <t>≤ 3×10</t>
    </r>
    <r>
      <rPr>
        <vertAlign val="superscript"/>
        <sz val="11"/>
        <color rgb="FF202122"/>
        <rFont val="Arial"/>
        <family val="2"/>
      </rPr>
      <t>−11</t>
    </r>
  </si>
  <si>
    <r>
      <t>[Rn] 5f</t>
    </r>
    <r>
      <rPr>
        <vertAlign val="superscript"/>
        <sz val="11"/>
        <color rgb="FF000000"/>
        <rFont val="Arial"/>
        <family val="2"/>
      </rPr>
      <t>6</t>
    </r>
    <r>
      <rPr>
        <sz val="11"/>
        <color rgb="FF000000"/>
        <rFont val="Arial"/>
        <family val="2"/>
      </rPr>
      <t> 7s</t>
    </r>
    <r>
      <rPr>
        <vertAlign val="superscript"/>
        <sz val="11"/>
        <color rgb="FF000000"/>
        <rFont val="Arial"/>
        <family val="2"/>
      </rPr>
      <t>2</t>
    </r>
  </si>
  <si>
    <r>
      <t>The Americas</t>
    </r>
    <r>
      <rPr>
        <sz val="11"/>
        <color rgb="FF202122"/>
        <rFont val="Arial"/>
        <family val="2"/>
      </rPr>
      <t>, where the element was first synthesised, by analogy with its </t>
    </r>
    <r>
      <rPr>
        <sz val="11"/>
        <color rgb="FF3366CC"/>
        <rFont val="Arial"/>
        <family val="2"/>
      </rPr>
      <t>homologue</t>
    </r>
    <r>
      <rPr>
        <sz val="11"/>
        <color rgb="FF202122"/>
        <rFont val="Arial"/>
        <family val="2"/>
      </rPr>
      <t> </t>
    </r>
    <r>
      <rPr>
        <sz val="11"/>
        <color rgb="FF3366CC"/>
        <rFont val="Arial"/>
        <family val="2"/>
      </rPr>
      <t>§ europium</t>
    </r>
  </si>
  <si>
    <r>
      <t>[Rn] 5f</t>
    </r>
    <r>
      <rPr>
        <vertAlign val="superscript"/>
        <sz val="11"/>
        <color rgb="FF000000"/>
        <rFont val="Arial"/>
        <family val="2"/>
      </rPr>
      <t>7</t>
    </r>
    <r>
      <rPr>
        <sz val="11"/>
        <color rgb="FF000000"/>
        <rFont val="Arial"/>
        <family val="2"/>
      </rPr>
      <t> 7s</t>
    </r>
    <r>
      <rPr>
        <vertAlign val="superscript"/>
        <sz val="11"/>
        <color rgb="FF000000"/>
        <rFont val="Arial"/>
        <family val="2"/>
      </rPr>
      <t>2</t>
    </r>
  </si>
  <si>
    <r>
      <t>Pierre Curie</t>
    </r>
    <r>
      <rPr>
        <sz val="11"/>
        <color rgb="FF202122"/>
        <rFont val="Arial"/>
        <family val="2"/>
      </rPr>
      <t> and </t>
    </r>
    <r>
      <rPr>
        <sz val="11"/>
        <color rgb="FF3366CC"/>
        <rFont val="Arial"/>
        <family val="2"/>
      </rPr>
      <t>Marie Curie</t>
    </r>
    <r>
      <rPr>
        <sz val="11"/>
        <color rgb="FF202122"/>
        <rFont val="Arial"/>
        <family val="2"/>
      </rPr>
      <t>, French physicists and chemists</t>
    </r>
  </si>
  <si>
    <r>
      <t>[Rn] 5f</t>
    </r>
    <r>
      <rPr>
        <vertAlign val="superscript"/>
        <sz val="11"/>
        <color rgb="FF202122"/>
        <rFont val="Arial"/>
        <family val="2"/>
      </rPr>
      <t>7</t>
    </r>
    <r>
      <rPr>
        <sz val="11"/>
        <color rgb="FF202122"/>
        <rFont val="Arial"/>
        <family val="2"/>
      </rPr>
      <t> 6d</t>
    </r>
    <r>
      <rPr>
        <vertAlign val="superscript"/>
        <sz val="11"/>
        <color rgb="FF202122"/>
        <rFont val="Arial"/>
        <family val="2"/>
      </rPr>
      <t>1</t>
    </r>
    <r>
      <rPr>
        <sz val="11"/>
        <color rgb="FF202122"/>
        <rFont val="Arial"/>
        <family val="2"/>
      </rPr>
      <t> 7s</t>
    </r>
    <r>
      <rPr>
        <vertAlign val="superscript"/>
        <sz val="11"/>
        <color rgb="FF202122"/>
        <rFont val="Arial"/>
        <family val="2"/>
      </rPr>
      <t>2</t>
    </r>
  </si>
  <si>
    <r>
      <t>[Rn] 5f</t>
    </r>
    <r>
      <rPr>
        <vertAlign val="superscript"/>
        <sz val="11"/>
        <color rgb="FF202122"/>
        <rFont val="Arial"/>
        <family val="2"/>
      </rPr>
      <t>9</t>
    </r>
    <r>
      <rPr>
        <sz val="11"/>
        <color rgb="FF202122"/>
        <rFont val="Arial"/>
        <family val="2"/>
      </rPr>
      <t> 7s</t>
    </r>
    <r>
      <rPr>
        <vertAlign val="superscript"/>
        <sz val="11"/>
        <color rgb="FF202122"/>
        <rFont val="Arial"/>
        <family val="2"/>
      </rPr>
      <t>2</t>
    </r>
  </si>
  <si>
    <r>
      <t>California</t>
    </r>
    <r>
      <rPr>
        <sz val="11"/>
        <color rgb="FF202122"/>
        <rFont val="Arial"/>
        <family val="2"/>
      </rPr>
      <t>, where the element was first synthesised in the </t>
    </r>
    <r>
      <rPr>
        <sz val="11"/>
        <color rgb="FF3366CC"/>
        <rFont val="Arial"/>
        <family val="2"/>
      </rPr>
      <t>LBNL</t>
    </r>
    <r>
      <rPr>
        <sz val="11"/>
        <color rgb="FF202122"/>
        <rFont val="Arial"/>
        <family val="2"/>
      </rPr>
      <t> laboratory</t>
    </r>
  </si>
  <si>
    <r>
      <t>[Rn] 5f</t>
    </r>
    <r>
      <rPr>
        <vertAlign val="superscript"/>
        <sz val="11"/>
        <color rgb="FF202122"/>
        <rFont val="Arial"/>
        <family val="2"/>
      </rPr>
      <t>10</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</si>
  <si>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11</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</si>
  <si>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12</t>
    </r>
    <r>
      <rPr>
        <sz val="11"/>
        <color rgb="FF202122"/>
        <rFont val="Arial"/>
        <family val="2"/>
      </rPr>
      <t> 7s</t>
    </r>
    <r>
      <rPr>
        <vertAlign val="superscript"/>
        <sz val="11"/>
        <color rgb="FF202122"/>
        <rFont val="Arial"/>
        <family val="2"/>
      </rPr>
      <t>2</t>
    </r>
  </si>
  <si>
    <r>
      <t>Dmitri Mendeleev</t>
    </r>
    <r>
      <rPr>
        <sz val="11"/>
        <color rgb="FF202122"/>
        <rFont val="Arial"/>
        <family val="2"/>
      </rPr>
      <t>, Russian chemist who proposed the </t>
    </r>
    <r>
      <rPr>
        <sz val="11"/>
        <color rgb="FF3366CC"/>
        <rFont val="Arial"/>
        <family val="2"/>
      </rPr>
      <t>periodic table</t>
    </r>
  </si>
  <si>
    <r>
      <t>[Rn] 5f</t>
    </r>
    <r>
      <rPr>
        <vertAlign val="superscript"/>
        <sz val="11"/>
        <color rgb="FF202122"/>
        <rFont val="Arial"/>
        <family val="2"/>
      </rPr>
      <t>13</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</si>
  <si>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14</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</si>
  <si>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14</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1</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</si>
  <si>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2</t>
    </r>
    <r>
      <rPr>
        <sz val="11"/>
        <color rgb="FF202122"/>
        <rFont val="Arial"/>
        <family val="2"/>
      </rPr>
      <t> 7s</t>
    </r>
    <r>
      <rPr>
        <vertAlign val="superscript"/>
        <sz val="11"/>
        <color rgb="FF202122"/>
        <rFont val="Arial"/>
        <family val="2"/>
      </rPr>
      <t>2</t>
    </r>
  </si>
  <si>
    <r>
      <t>Dubna</t>
    </r>
    <r>
      <rPr>
        <sz val="11"/>
        <color rgb="FF202122"/>
        <rFont val="Arial"/>
        <family val="2"/>
      </rPr>
      <t>, Russia, where the element was discovered in the </t>
    </r>
    <r>
      <rPr>
        <sz val="11"/>
        <color rgb="FF3366CC"/>
        <rFont val="Arial"/>
        <family val="2"/>
      </rPr>
      <t>JINR</t>
    </r>
    <r>
      <rPr>
        <sz val="11"/>
        <color rgb="FF202122"/>
        <rFont val="Arial"/>
        <family val="2"/>
      </rPr>
      <t> laboratory</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</si>
  <si>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3</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</si>
  <si>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4</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</si>
  <si>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5</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</si>
  <si>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6</t>
    </r>
    <r>
      <rPr>
        <sz val="11"/>
        <color rgb="FF202122"/>
        <rFont val="Arial"/>
        <family val="2"/>
      </rPr>
      <t> 7s</t>
    </r>
    <r>
      <rPr>
        <vertAlign val="superscript"/>
        <sz val="11"/>
        <color rgb="FF202122"/>
        <rFont val="Arial"/>
        <family val="2"/>
      </rPr>
      <t>2</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</si>
  <si>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7</t>
    </r>
    <r>
      <rPr>
        <sz val="11"/>
        <color rgb="FF202122"/>
        <rFont val="Arial"/>
        <family val="2"/>
      </rPr>
      <t> 7s</t>
    </r>
    <r>
      <rPr>
        <vertAlign val="superscript"/>
        <sz val="11"/>
        <color rgb="FF202122"/>
        <rFont val="Arial"/>
        <family val="2"/>
      </rPr>
      <t>2</t>
    </r>
    <r>
      <rPr>
        <sz val="11"/>
        <color rgb="FF202122"/>
        <rFont val="Arial"/>
        <family val="2"/>
      </rPr>
      <t> (predicted)</t>
    </r>
  </si>
  <si>
    <r>
      <t>Darmstadt</t>
    </r>
    <r>
      <rPr>
        <sz val="11"/>
        <color rgb="FF202122"/>
        <rFont val="Arial"/>
        <family val="2"/>
      </rPr>
      <t>, Germany, where the element was first synthesised in the </t>
    </r>
    <r>
      <rPr>
        <sz val="11"/>
        <color rgb="FF3366CC"/>
        <rFont val="Arial"/>
        <family val="2"/>
      </rPr>
      <t>GSI</t>
    </r>
    <r>
      <rPr>
        <sz val="11"/>
        <color rgb="FF202122"/>
        <rFont val="Arial"/>
        <family val="2"/>
      </rPr>
      <t> laboratories</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</si>
  <si>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8</t>
    </r>
    <r>
      <rPr>
        <sz val="11"/>
        <color rgb="FF202122"/>
        <rFont val="Arial"/>
        <family val="2"/>
      </rPr>
      <t> 7s</t>
    </r>
    <r>
      <rPr>
        <vertAlign val="superscript"/>
        <sz val="11"/>
        <color rgb="FF202122"/>
        <rFont val="Arial"/>
        <family val="2"/>
      </rPr>
      <t>2</t>
    </r>
    <r>
      <rPr>
        <sz val="11"/>
        <color rgb="FF202122"/>
        <rFont val="Arial"/>
        <family val="2"/>
      </rPr>
      <t> (predicted)</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</si>
  <si>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9</t>
    </r>
    <r>
      <rPr>
        <sz val="11"/>
        <color rgb="FF202122"/>
        <rFont val="Arial"/>
        <family val="2"/>
      </rPr>
      <t> 7s</t>
    </r>
    <r>
      <rPr>
        <vertAlign val="superscript"/>
        <sz val="11"/>
        <color rgb="FF202122"/>
        <rFont val="Arial"/>
        <family val="2"/>
      </rPr>
      <t>2</t>
    </r>
    <r>
      <rPr>
        <sz val="11"/>
        <color rgb="FF202122"/>
        <rFont val="Arial"/>
        <family val="2"/>
      </rPr>
      <t> (predicted)</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</si>
  <si>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(predicted)</t>
    </r>
  </si>
  <si>
    <r>
      <t>Japanese</t>
    </r>
    <r>
      <rPr>
        <sz val="11"/>
        <color rgb="FF202122"/>
        <rFont val="Arial"/>
        <family val="2"/>
      </rPr>
      <t> </t>
    </r>
    <r>
      <rPr>
        <i/>
        <sz val="11"/>
        <color rgb="FF3366CC"/>
        <rFont val="Arial"/>
        <family val="2"/>
      </rPr>
      <t>Nihon</t>
    </r>
    <r>
      <rPr>
        <sz val="11"/>
        <color rgb="FF202122"/>
        <rFont val="Arial"/>
        <family val="2"/>
      </rPr>
      <t>, '</t>
    </r>
    <r>
      <rPr>
        <sz val="11"/>
        <color rgb="FF3366CC"/>
        <rFont val="Arial"/>
        <family val="2"/>
      </rPr>
      <t>Japan</t>
    </r>
    <r>
      <rPr>
        <sz val="11"/>
        <color rgb="FF202122"/>
        <rFont val="Arial"/>
        <family val="2"/>
      </rPr>
      <t>', where the element was first synthesised in the </t>
    </r>
    <r>
      <rPr>
        <sz val="11"/>
        <color rgb="FF3366CC"/>
        <rFont val="Arial"/>
        <family val="2"/>
      </rPr>
      <t>Riken</t>
    </r>
    <r>
      <rPr>
        <sz val="11"/>
        <color rgb="FF202122"/>
        <rFont val="Arial"/>
        <family val="2"/>
      </rPr>
      <t> laboratories</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</si>
  <si>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1</t>
    </r>
    <r>
      <rPr>
        <sz val="11"/>
        <color rgb="FF202122"/>
        <rFont val="Arial"/>
        <family val="2"/>
      </rPr>
      <t> (predicted)</t>
    </r>
  </si>
  <si>
    <r>
      <t>Joint Institute for Nuclear Research</t>
    </r>
    <r>
      <rPr>
        <sz val="11"/>
        <color rgb="FF202122"/>
        <rFont val="Arial"/>
        <family val="2"/>
      </rPr>
      <t>, part of </t>
    </r>
    <r>
      <rPr>
        <sz val="11"/>
        <color rgb="FF3366CC"/>
        <rFont val="Arial"/>
        <family val="2"/>
      </rPr>
      <t>JINR</t>
    </r>
    <r>
      <rPr>
        <sz val="11"/>
        <color rgb="FF202122"/>
        <rFont val="Arial"/>
        <family val="2"/>
      </rPr>
      <t>, where the element was synthesised; itself named after </t>
    </r>
    <r>
      <rPr>
        <sz val="11"/>
        <color rgb="FF3366CC"/>
        <rFont val="Arial"/>
        <family val="2"/>
      </rPr>
      <t>Georgy Flyorov</t>
    </r>
    <r>
      <rPr>
        <sz val="11"/>
        <color rgb="FF202122"/>
        <rFont val="Arial"/>
        <family val="2"/>
      </rPr>
      <t>, Russian physicist</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</si>
  <si>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2</t>
    </r>
    <r>
      <rPr>
        <sz val="11"/>
        <color rgb="FF202122"/>
        <rFont val="Arial"/>
        <family val="2"/>
      </rPr>
      <t> (predicted)</t>
    </r>
  </si>
  <si>
    <r>
      <t>Moscow</t>
    </r>
    <r>
      <rPr>
        <sz val="11"/>
        <color rgb="FF202122"/>
        <rFont val="Arial"/>
        <family val="2"/>
      </rPr>
      <t>, Russia, where the element was first synthesised in the </t>
    </r>
    <r>
      <rPr>
        <sz val="11"/>
        <color rgb="FF3366CC"/>
        <rFont val="Arial"/>
        <family val="2"/>
      </rPr>
      <t>JINR</t>
    </r>
    <r>
      <rPr>
        <sz val="11"/>
        <color rgb="FF202122"/>
        <rFont val="Arial"/>
        <family val="2"/>
      </rPr>
      <t> laboratories</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</si>
  <si>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3</t>
    </r>
    <r>
      <rPr>
        <sz val="11"/>
        <color rgb="FF202122"/>
        <rFont val="Arial"/>
        <family val="2"/>
      </rPr>
      <t> (predicted)</t>
    </r>
  </si>
  <si>
    <r>
      <t>Lawrence Livermore National Laboratory</t>
    </r>
    <r>
      <rPr>
        <sz val="11"/>
        <color rgb="FF202122"/>
        <rFont val="Arial"/>
        <family val="2"/>
      </rPr>
      <t> in </t>
    </r>
    <r>
      <rPr>
        <sz val="11"/>
        <color rgb="FF3366CC"/>
        <rFont val="Arial"/>
        <family val="2"/>
      </rPr>
      <t>Livermore, California</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</si>
  <si>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4</t>
    </r>
    <r>
      <rPr>
        <sz val="11"/>
        <color rgb="FF202122"/>
        <rFont val="Arial"/>
        <family val="2"/>
      </rPr>
      <t> (predicted)</t>
    </r>
  </si>
  <si>
    <r>
      <t>Tennessee</t>
    </r>
    <r>
      <rPr>
        <sz val="11"/>
        <color rgb="FF202122"/>
        <rFont val="Arial"/>
        <family val="2"/>
      </rPr>
      <t>, United States, where </t>
    </r>
    <r>
      <rPr>
        <sz val="11"/>
        <color rgb="FF3366CC"/>
        <rFont val="Arial"/>
        <family val="2"/>
      </rPr>
      <t>Oak Ridge National Laboratory</t>
    </r>
    <r>
      <rPr>
        <sz val="11"/>
        <color rgb="FF202122"/>
        <rFont val="Arial"/>
        <family val="2"/>
      </rPr>
      <t> is located</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</si>
  <si>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5</t>
    </r>
    <r>
      <rPr>
        <sz val="11"/>
        <color rgb="FF202122"/>
        <rFont val="Arial"/>
        <family val="2"/>
      </rPr>
      <t> (predicted)</t>
    </r>
  </si>
  <si>
    <r>
      <t>[Rn] 5f</t>
    </r>
    <r>
      <rPr>
        <vertAlign val="superscript"/>
        <sz val="11"/>
        <color rgb="FF202122"/>
        <rFont val="Arial"/>
        <family val="2"/>
      </rPr>
      <t>14</t>
    </r>
    <r>
      <rPr>
        <sz val="11"/>
        <color rgb="FF202122"/>
        <rFont val="Arial"/>
        <family val="2"/>
      </rPr>
      <t> 6d</t>
    </r>
    <r>
      <rPr>
        <vertAlign val="superscript"/>
        <sz val="11"/>
        <color rgb="FF202122"/>
        <rFont val="Arial"/>
        <family val="2"/>
      </rPr>
      <t>10</t>
    </r>
    <r>
      <rPr>
        <sz val="11"/>
        <color rgb="FF202122"/>
        <rFont val="Arial"/>
        <family val="2"/>
      </rPr>
      <t> 7s</t>
    </r>
    <r>
      <rPr>
        <vertAlign val="superscript"/>
        <sz val="11"/>
        <color rgb="FF202122"/>
        <rFont val="Arial"/>
        <family val="2"/>
      </rPr>
      <t>2</t>
    </r>
    <r>
      <rPr>
        <sz val="11"/>
        <color rgb="FF202122"/>
        <rFont val="Arial"/>
        <family val="2"/>
      </rPr>
      <t> 7p</t>
    </r>
    <r>
      <rPr>
        <vertAlign val="superscript"/>
        <sz val="11"/>
        <color rgb="FF202122"/>
        <rFont val="Arial"/>
        <family val="2"/>
      </rPr>
      <t>6</t>
    </r>
    <r>
      <rPr>
        <sz val="11"/>
        <color rgb="FF202122"/>
        <rFont val="Arial"/>
        <family val="2"/>
      </rPr>
      <t> (predicted)</t>
    </r>
  </si>
  <si>
    <t>Origin of name</t>
  </si>
  <si>
    <t>Atomic number (Z)</t>
  </si>
  <si>
    <t>Standard atomic weight Ar°€ (Da)</t>
  </si>
  <si>
    <t>Density (g/cm3)</t>
  </si>
  <si>
    <r>
      <t>Melting point</t>
    </r>
    <r>
      <rPr>
        <vertAlign val="superscript"/>
        <sz val="11"/>
        <color rgb="FF3366CC"/>
        <rFont val="Arial"/>
        <family val="2"/>
      </rPr>
      <t>[d]</t>
    </r>
    <r>
      <rPr>
        <b/>
        <sz val="11"/>
        <color rgb="FF3366CC"/>
        <rFont val="Arial"/>
        <family val="2"/>
      </rPr>
      <t xml:space="preserve"> (K)</t>
    </r>
  </si>
  <si>
    <r>
      <t>Boiling point</t>
    </r>
    <r>
      <rPr>
        <vertAlign val="superscript"/>
        <sz val="11"/>
        <color rgb="FF3366CC"/>
        <rFont val="Arial"/>
        <family val="2"/>
      </rPr>
      <t>[e]</t>
    </r>
    <r>
      <rPr>
        <b/>
        <sz val="11"/>
        <color rgb="FF3366CC"/>
        <rFont val="Arial"/>
        <family val="2"/>
      </rPr>
      <t xml:space="preserve"> (K)</t>
    </r>
  </si>
  <si>
    <t>Specific heat capacity (J/g · K)'</t>
  </si>
  <si>
    <t>Electro­negativity [g]</t>
  </si>
  <si>
    <t>Abundance in Earth's crust (mg/kg)</t>
  </si>
  <si>
    <t>[97]</t>
  </si>
  <si>
    <t>[209]</t>
  </si>
  <si>
    <t>(9.7)</t>
  </si>
  <si>
    <t>(7)</t>
  </si>
  <si>
    <t>(12.9)</t>
  </si>
  <si>
    <t>(13.5)</t>
  </si>
  <si>
    <t>(16)</t>
  </si>
  <si>
    <t>(14)</t>
  </si>
  <si>
    <t>(21.6)</t>
  </si>
  <si>
    <t>(17)</t>
  </si>
  <si>
    <t>(14.4)</t>
  </si>
  <si>
    <t>(9.9)</t>
  </si>
  <si>
    <t>(10.3)</t>
  </si>
  <si>
    <t>(2.48)</t>
  </si>
  <si>
    <t>(1743)</t>
  </si>
  <si>
    <t>(1269)</t>
  </si>
  <si>
    <t>(5800)</t>
  </si>
  <si>
    <t>(2400)</t>
  </si>
  <si>
    <t>(1900)</t>
  </si>
  <si>
    <t>(1100)</t>
  </si>
  <si>
    <t>(700)</t>
  </si>
  <si>
    <t>(1400)</t>
  </si>
  <si>
    <t>(883)</t>
  </si>
  <si>
    <t>&gt;0.79</t>
  </si>
  <si>
    <t>(340±10]</t>
  </si>
  <si>
    <t>Helium does not solidify at a pressure of 1 bar (0.99 atm). Helium can only solidify at pressures above 25 atmosphere.</t>
  </si>
  <si>
    <t>3750 BC</t>
  </si>
  <si>
    <t>Egyptians and Sumerians</t>
  </si>
  <si>
    <t>Middle East</t>
  </si>
  <si>
    <r>
      <t>Charcoal and soot were known to the earliest humans.</t>
    </r>
    <r>
      <rPr>
        <vertAlign val="superscript"/>
        <sz val="11"/>
        <color rgb="FF795CB2"/>
        <rFont val="Arial"/>
        <family val="2"/>
      </rPr>
      <t>[5]</t>
    </r>
    <r>
      <rPr>
        <sz val="14"/>
        <color rgb="FF202122"/>
        <rFont val="Arial"/>
        <family val="2"/>
      </rPr>
      <t> The earliest known use of charcoal was for the </t>
    </r>
    <r>
      <rPr>
        <sz val="14"/>
        <color rgb="FF795CB2"/>
        <rFont val="Arial"/>
        <family val="2"/>
      </rPr>
      <t>reduction</t>
    </r>
    <r>
      <rPr>
        <sz val="14"/>
        <color rgb="FF202122"/>
        <rFont val="Arial"/>
        <family val="2"/>
      </rPr>
      <t> of copper, zinc, and tin ores in the manufacture of bronze, by the Egyptians and Sumerians.</t>
    </r>
    <r>
      <rPr>
        <vertAlign val="superscript"/>
        <sz val="11"/>
        <color rgb="FF795CB2"/>
        <rFont val="Arial"/>
        <family val="2"/>
      </rPr>
      <t>[13]</t>
    </r>
    <r>
      <rPr>
        <sz val="14"/>
        <color rgb="FF795CB2"/>
        <rFont val="Arial"/>
        <family val="2"/>
      </rPr>
      <t>Diamonds</t>
    </r>
    <r>
      <rPr>
        <sz val="14"/>
        <color rgb="FF202122"/>
        <rFont val="Arial"/>
        <family val="2"/>
      </rPr>
      <t> were probably known as early as 2500 BC.</t>
    </r>
    <r>
      <rPr>
        <vertAlign val="superscript"/>
        <sz val="11"/>
        <color rgb="FF795CB2"/>
        <rFont val="Arial"/>
        <family val="2"/>
      </rPr>
      <t>[14]</t>
    </r>
    <r>
      <rPr>
        <sz val="14"/>
        <color rgb="FF202122"/>
        <rFont val="Arial"/>
        <family val="2"/>
      </rPr>
      <t> True chemical analyses were made in the 18th century,</t>
    </r>
    <r>
      <rPr>
        <vertAlign val="superscript"/>
        <sz val="11"/>
        <color rgb="FF795CB2"/>
        <rFont val="Arial"/>
        <family val="2"/>
      </rPr>
      <t>[15]</t>
    </r>
    <r>
      <rPr>
        <sz val="14"/>
        <color rgb="FF202122"/>
        <rFont val="Arial"/>
        <family val="2"/>
      </rPr>
      <t> and in 1772 </t>
    </r>
    <r>
      <rPr>
        <sz val="14"/>
        <color rgb="FF795CB2"/>
        <rFont val="Arial"/>
        <family val="2"/>
      </rPr>
      <t>Antoine Lavoisier</t>
    </r>
    <r>
      <rPr>
        <sz val="14"/>
        <color rgb="FF202122"/>
        <rFont val="Arial"/>
        <family val="2"/>
      </rPr>
      <t> demonstrated that diamond, graphite, and charcoal are all composed of the same substance.</t>
    </r>
    <r>
      <rPr>
        <vertAlign val="superscript"/>
        <sz val="11"/>
        <color rgb="FF795CB2"/>
        <rFont val="Arial"/>
        <family val="2"/>
      </rPr>
      <t>[5]</t>
    </r>
    <r>
      <rPr>
        <sz val="14"/>
        <color rgb="FF202122"/>
        <rFont val="Arial"/>
        <family val="2"/>
      </rPr>
      <t> In 1787, de Morveau, Fourcroy, and Lavoisier listed carbon (in French, </t>
    </r>
    <r>
      <rPr>
        <i/>
        <sz val="14"/>
        <color rgb="FF202122"/>
        <rFont val="Arial"/>
        <family val="2"/>
      </rPr>
      <t>carbone</t>
    </r>
    <r>
      <rPr>
        <sz val="14"/>
        <color rgb="FF202122"/>
        <rFont val="Arial"/>
        <family val="2"/>
      </rPr>
      <t>) as an element, distinguishing it from coal (in French, </t>
    </r>
    <r>
      <rPr>
        <i/>
        <sz val="14"/>
        <color rgb="FF202122"/>
        <rFont val="Arial"/>
        <family val="2"/>
      </rPr>
      <t>charbon</t>
    </r>
    <r>
      <rPr>
        <sz val="14"/>
        <color rgb="FF202122"/>
        <rFont val="Arial"/>
        <family val="2"/>
      </rPr>
      <t>).</t>
    </r>
    <r>
      <rPr>
        <vertAlign val="superscript"/>
        <sz val="11"/>
        <color rgb="FF795CB2"/>
        <rFont val="Arial"/>
        <family val="2"/>
      </rPr>
      <t>[5]</t>
    </r>
  </si>
  <si>
    <t>H. Brand</t>
  </si>
  <si>
    <r>
      <t>Prepared and isolated from urine, it was the first element whose discovery date and discoverer is recorded.</t>
    </r>
    <r>
      <rPr>
        <vertAlign val="superscript"/>
        <sz val="11"/>
        <color rgb="FF795CB2"/>
        <rFont val="Arial"/>
        <family val="2"/>
      </rPr>
      <t>[42]</t>
    </r>
    <r>
      <rPr>
        <sz val="14"/>
        <color rgb="FF202122"/>
        <rFont val="Arial"/>
        <family val="2"/>
      </rPr>
      <t> The last discovery belonging to alchemy rather than modern chemistry. Recognised as an element by Lavoisier.</t>
    </r>
    <r>
      <rPr>
        <vertAlign val="superscript"/>
        <sz val="11"/>
        <color rgb="FF795CB2"/>
        <rFont val="Arial"/>
        <family val="2"/>
      </rPr>
      <t>[5]</t>
    </r>
  </si>
  <si>
    <t>Before 2000 BC</t>
  </si>
  <si>
    <r>
      <t>First used at least 4,000 years ago.</t>
    </r>
    <r>
      <rPr>
        <vertAlign val="superscript"/>
        <sz val="11"/>
        <color rgb="FF795CB2"/>
        <rFont val="Arial"/>
        <family val="2"/>
      </rPr>
      <t>[19]</t>
    </r>
    <r>
      <rPr>
        <sz val="14"/>
        <color rgb="FF202122"/>
        <rFont val="Arial"/>
        <family val="2"/>
      </rPr>
      <t> According to the </t>
    </r>
    <r>
      <rPr>
        <sz val="14"/>
        <color rgb="FF795CB2"/>
        <rFont val="Arial"/>
        <family val="2"/>
      </rPr>
      <t>Ebers Papyrus</t>
    </r>
    <r>
      <rPr>
        <sz val="14"/>
        <color rgb="FF202122"/>
        <rFont val="Arial"/>
        <family val="2"/>
      </rPr>
      <t>, a sulfur ointment was used in ancient </t>
    </r>
    <r>
      <rPr>
        <sz val="14"/>
        <color rgb="FF795CB2"/>
        <rFont val="Arial"/>
        <family val="2"/>
      </rPr>
      <t>Egypt</t>
    </r>
    <r>
      <rPr>
        <sz val="14"/>
        <color rgb="FF202122"/>
        <rFont val="Arial"/>
        <family val="2"/>
      </rPr>
      <t> to treat granular eyelids.</t>
    </r>
    <r>
      <rPr>
        <vertAlign val="superscript"/>
        <sz val="11"/>
        <color rgb="FF795CB2"/>
        <rFont val="Arial"/>
        <family val="2"/>
      </rPr>
      <t>[20]</t>
    </r>
    <r>
      <rPr>
        <sz val="14"/>
        <color rgb="FF202122"/>
        <rFont val="Arial"/>
        <family val="2"/>
      </rPr>
      <t>Designated as one of the two elements of which all metals are composed in the </t>
    </r>
    <r>
      <rPr>
        <sz val="14"/>
        <color rgb="FF795CB2"/>
        <rFont val="Arial"/>
        <family val="2"/>
      </rPr>
      <t>sulfur-mercury theory of metals</t>
    </r>
    <r>
      <rPr>
        <sz val="14"/>
        <color rgb="FF202122"/>
        <rFont val="Arial"/>
        <family val="2"/>
      </rPr>
      <t>, first described in pseudo-Apollonius of Tyana's </t>
    </r>
    <r>
      <rPr>
        <i/>
        <sz val="14"/>
        <color rgb="FF795CB2"/>
        <rFont val="Arial"/>
        <family val="2"/>
      </rPr>
      <t>Sirr al-khaliqa</t>
    </r>
    <r>
      <rPr>
        <sz val="14"/>
        <color rgb="FF202122"/>
        <rFont val="Arial"/>
        <family val="2"/>
      </rPr>
      <t> ('Secret of Creation') and in the works attributed to </t>
    </r>
    <r>
      <rPr>
        <sz val="14"/>
        <color rgb="FF795CB2"/>
        <rFont val="Arial"/>
        <family val="2"/>
      </rPr>
      <t>Jabir ibn Hayyan</t>
    </r>
    <r>
      <rPr>
        <sz val="14"/>
        <color rgb="FF202122"/>
        <rFont val="Arial"/>
        <family val="2"/>
      </rPr>
      <t> (both 8th or 9th century).</t>
    </r>
    <r>
      <rPr>
        <vertAlign val="superscript"/>
        <sz val="11"/>
        <color rgb="FF795CB2"/>
        <rFont val="Arial"/>
        <family val="2"/>
      </rPr>
      <t>[21]</t>
    </r>
    <r>
      <rPr>
        <sz val="14"/>
        <color rgb="FF202122"/>
        <rFont val="Arial"/>
        <family val="2"/>
      </rPr>
      <t>Designated as a univeral element (one of the </t>
    </r>
    <r>
      <rPr>
        <i/>
        <sz val="14"/>
        <color rgb="FF795CB2"/>
        <rFont val="Arial"/>
        <family val="2"/>
      </rPr>
      <t>tria prima</t>
    </r>
    <r>
      <rPr>
        <sz val="14"/>
        <color rgb="FF202122"/>
        <rFont val="Arial"/>
        <family val="2"/>
      </rPr>
      <t>) by </t>
    </r>
    <r>
      <rPr>
        <sz val="14"/>
        <color rgb="FF795CB2"/>
        <rFont val="Arial"/>
        <family val="2"/>
      </rPr>
      <t>Paracelsus</t>
    </r>
    <r>
      <rPr>
        <sz val="14"/>
        <color rgb="FF202122"/>
        <rFont val="Arial"/>
        <family val="2"/>
      </rPr>
      <t> in the early 16th century. Recognized as an element by Lavoisier in 1777, which was confirmed by </t>
    </r>
    <r>
      <rPr>
        <sz val="14"/>
        <color rgb="FF795CB2"/>
        <rFont val="Arial"/>
        <family val="2"/>
      </rPr>
      <t>Joseph Gay-Lussac</t>
    </r>
    <r>
      <rPr>
        <sz val="14"/>
        <color rgb="FF202122"/>
        <rFont val="Arial"/>
        <family val="2"/>
      </rPr>
      <t> and </t>
    </r>
    <r>
      <rPr>
        <sz val="14"/>
        <color rgb="FF795CB2"/>
        <rFont val="Arial"/>
        <family val="2"/>
      </rPr>
      <t>Louis Jacques Thénard</t>
    </r>
    <r>
      <rPr>
        <sz val="14"/>
        <color rgb="FF202122"/>
        <rFont val="Arial"/>
        <family val="2"/>
      </rPr>
      <t>in 1810.</t>
    </r>
    <r>
      <rPr>
        <vertAlign val="superscript"/>
        <sz val="11"/>
        <color rgb="FF795CB2"/>
        <rFont val="Arial"/>
        <family val="2"/>
      </rPr>
      <t>[5]</t>
    </r>
  </si>
  <si>
    <t>Before 5000 BC</t>
  </si>
  <si>
    <r>
      <t>There is evidence that iron was known from before 5000 BC.</t>
    </r>
    <r>
      <rPr>
        <vertAlign val="superscript"/>
        <sz val="11"/>
        <color rgb="FF795CB2"/>
        <rFont val="Arial"/>
        <family val="2"/>
      </rPr>
      <t>[10]</t>
    </r>
    <r>
      <rPr>
        <sz val="14"/>
        <color rgb="FF202122"/>
        <rFont val="Arial"/>
        <family val="2"/>
      </rPr>
      <t> The oldest known iron objects used by humans are some beads of </t>
    </r>
    <r>
      <rPr>
        <sz val="14"/>
        <color rgb="FF795CB2"/>
        <rFont val="Arial"/>
        <family val="2"/>
      </rPr>
      <t>meteoric iron</t>
    </r>
    <r>
      <rPr>
        <sz val="14"/>
        <color rgb="FF202122"/>
        <rFont val="Arial"/>
        <family val="2"/>
      </rPr>
      <t>, made in Egypt in about 4000 BC. The discovery of smelting around 3000 BC led to the start of the </t>
    </r>
    <r>
      <rPr>
        <sz val="14"/>
        <color rgb="FF795CB2"/>
        <rFont val="Arial"/>
        <family val="2"/>
      </rPr>
      <t>Iron Age</t>
    </r>
    <r>
      <rPr>
        <sz val="14"/>
        <color rgb="FF202122"/>
        <rFont val="Arial"/>
        <family val="2"/>
      </rPr>
      <t> around 1200 BC</t>
    </r>
    <r>
      <rPr>
        <vertAlign val="superscript"/>
        <sz val="11"/>
        <color rgb="FF795CB2"/>
        <rFont val="Arial"/>
        <family val="2"/>
      </rPr>
      <t>[11]</t>
    </r>
    <r>
      <rPr>
        <sz val="14"/>
        <color rgb="FF202122"/>
        <rFont val="Arial"/>
        <family val="2"/>
      </rPr>
      <t> and the prominent use of iron for tools and weapons.</t>
    </r>
    <r>
      <rPr>
        <vertAlign val="superscript"/>
        <sz val="11"/>
        <color rgb="FF795CB2"/>
        <rFont val="Arial"/>
        <family val="2"/>
      </rPr>
      <t>[12]</t>
    </r>
    <r>
      <rPr>
        <sz val="14"/>
        <color rgb="FF202122"/>
        <rFont val="Arial"/>
        <family val="2"/>
      </rPr>
      <t> Recognised as an element by Guyton de Morveau, Lavoisier, Berthollet, and Fourcroy in 1787.</t>
    </r>
    <r>
      <rPr>
        <vertAlign val="superscript"/>
        <sz val="11"/>
        <color rgb="FF795CB2"/>
        <rFont val="Arial"/>
        <family val="2"/>
      </rPr>
      <t>[5]</t>
    </r>
  </si>
  <si>
    <t>9000 BC</t>
  </si>
  <si>
    <r>
      <t>Copper was probably the first metal mined and crafted by humans.</t>
    </r>
    <r>
      <rPr>
        <vertAlign val="superscript"/>
        <sz val="11"/>
        <color rgb="FF795CB2"/>
        <rFont val="Arial"/>
        <family val="2"/>
      </rPr>
      <t>[1]</t>
    </r>
    <r>
      <rPr>
        <sz val="14"/>
        <color rgb="FF202122"/>
        <rFont val="Arial"/>
        <family val="2"/>
      </rPr>
      <t> It was originally obtained as a native metal and later from the smelting of ores. Earliest estimates of the discovery of copper suggest around 9000 BC in the Middle East. It was one of the most important materials to humans throughout the </t>
    </r>
    <r>
      <rPr>
        <sz val="14"/>
        <color rgb="FF795CB2"/>
        <rFont val="Arial"/>
        <family val="2"/>
      </rPr>
      <t>Chalcolithic</t>
    </r>
    <r>
      <rPr>
        <sz val="14"/>
        <color rgb="FF202122"/>
        <rFont val="Arial"/>
        <family val="2"/>
      </rPr>
      <t> and </t>
    </r>
    <r>
      <rPr>
        <sz val="14"/>
        <color rgb="FF795CB2"/>
        <rFont val="Arial"/>
        <family val="2"/>
      </rPr>
      <t>Bronze Ages</t>
    </r>
    <r>
      <rPr>
        <sz val="14"/>
        <color rgb="FF202122"/>
        <rFont val="Arial"/>
        <family val="2"/>
      </rPr>
      <t>. Copper beads dating from 6000 BC have been found in </t>
    </r>
    <r>
      <rPr>
        <sz val="14"/>
        <color rgb="FF795CB2"/>
        <rFont val="Arial"/>
        <family val="2"/>
      </rPr>
      <t>Çatalhöyük</t>
    </r>
    <r>
      <rPr>
        <sz val="14"/>
        <color rgb="FF202122"/>
        <rFont val="Arial"/>
        <family val="2"/>
      </rPr>
      <t>, </t>
    </r>
    <r>
      <rPr>
        <sz val="14"/>
        <color rgb="FF795CB2"/>
        <rFont val="Arial"/>
        <family val="2"/>
      </rPr>
      <t>Anatolia</t>
    </r>
    <r>
      <rPr>
        <vertAlign val="superscript"/>
        <sz val="11"/>
        <color rgb="FF795CB2"/>
        <rFont val="Arial"/>
        <family val="2"/>
      </rPr>
      <t>[2]</t>
    </r>
    <r>
      <rPr>
        <sz val="14"/>
        <color rgb="FF202122"/>
        <rFont val="Arial"/>
        <family val="2"/>
      </rPr>
      <t> and the </t>
    </r>
    <r>
      <rPr>
        <sz val="14"/>
        <color rgb="FF795CB2"/>
        <rFont val="Arial"/>
        <family val="2"/>
      </rPr>
      <t>archaeological</t>
    </r>
    <r>
      <rPr>
        <sz val="14"/>
        <color rgb="FF202122"/>
        <rFont val="Arial"/>
        <family val="2"/>
      </rPr>
      <t> site of Belovode on the </t>
    </r>
    <r>
      <rPr>
        <sz val="14"/>
        <color rgb="FF795CB2"/>
        <rFont val="Arial"/>
        <family val="2"/>
      </rPr>
      <t>Rudnik mountain</t>
    </r>
    <r>
      <rPr>
        <sz val="14"/>
        <color rgb="FF202122"/>
        <rFont val="Arial"/>
        <family val="2"/>
      </rPr>
      <t> in </t>
    </r>
    <r>
      <rPr>
        <sz val="14"/>
        <color rgb="FF795CB2"/>
        <rFont val="Arial"/>
        <family val="2"/>
      </rPr>
      <t>Serbia</t>
    </r>
    <r>
      <rPr>
        <sz val="14"/>
        <color rgb="FF202122"/>
        <rFont val="Arial"/>
        <family val="2"/>
      </rPr>
      <t>contains the world's oldest securely dated evidence of copper smelting from 5000 BC.</t>
    </r>
    <r>
      <rPr>
        <vertAlign val="superscript"/>
        <sz val="11"/>
        <color rgb="FF795CB2"/>
        <rFont val="Arial"/>
        <family val="2"/>
      </rPr>
      <t>[3][4]</t>
    </r>
    <r>
      <rPr>
        <sz val="14"/>
        <color rgb="FF202122"/>
        <rFont val="Arial"/>
        <family val="2"/>
      </rPr>
      <t> Recognised as an element by </t>
    </r>
    <r>
      <rPr>
        <sz val="14"/>
        <color rgb="FF795CB2"/>
        <rFont val="Arial"/>
        <family val="2"/>
      </rPr>
      <t>Louis Guyton de Morveau</t>
    </r>
    <r>
      <rPr>
        <sz val="14"/>
        <color rgb="FF202122"/>
        <rFont val="Arial"/>
        <family val="2"/>
      </rPr>
      <t>,  </t>
    </r>
    <r>
      <rPr>
        <sz val="14"/>
        <color rgb="FF795CB2"/>
        <rFont val="Arial"/>
        <family val="2"/>
      </rPr>
      <t>Antoine Lavoisier</t>
    </r>
    <r>
      <rPr>
        <sz val="14"/>
        <color rgb="FF202122"/>
        <rFont val="Arial"/>
        <family val="2"/>
      </rPr>
      <t>, </t>
    </r>
    <r>
      <rPr>
        <sz val="14"/>
        <color rgb="FF795CB2"/>
        <rFont val="Arial"/>
        <family val="2"/>
      </rPr>
      <t>Claude Berthollet</t>
    </r>
    <r>
      <rPr>
        <sz val="14"/>
        <color rgb="FF202122"/>
        <rFont val="Arial"/>
        <family val="2"/>
      </rPr>
      <t>, and </t>
    </r>
    <r>
      <rPr>
        <sz val="14"/>
        <color rgb="FF795CB2"/>
        <rFont val="Arial"/>
        <family val="2"/>
      </rPr>
      <t>Antoine-François de Fourcroy</t>
    </r>
    <r>
      <rPr>
        <sz val="14"/>
        <color rgb="FF202122"/>
        <rFont val="Arial"/>
        <family val="2"/>
      </rPr>
      <t> in 1787.</t>
    </r>
    <r>
      <rPr>
        <vertAlign val="superscript"/>
        <sz val="11"/>
        <color rgb="FF795CB2"/>
        <rFont val="Arial"/>
        <family val="2"/>
      </rPr>
      <t>[5]</t>
    </r>
  </si>
  <si>
    <t>Before 1000 BC</t>
  </si>
  <si>
    <t>Indian metallurgists</t>
  </si>
  <si>
    <r>
      <t>Used as a component of </t>
    </r>
    <r>
      <rPr>
        <sz val="14"/>
        <color rgb="FF795CB2"/>
        <rFont val="Arial"/>
        <family val="2"/>
      </rPr>
      <t>brass</t>
    </r>
    <r>
      <rPr>
        <sz val="14"/>
        <color rgb="FF202122"/>
        <rFont val="Arial"/>
        <family val="2"/>
      </rPr>
      <t> since antiquity (before 1000 BC) by Indian metallurgists, but its true nature was not understood in ancient times. Zinc smelting was done in China and India around 1300.</t>
    </r>
    <r>
      <rPr>
        <vertAlign val="superscript"/>
        <sz val="11"/>
        <color rgb="FF795CB2"/>
        <rFont val="Arial"/>
        <family val="2"/>
      </rPr>
      <t>[5]</t>
    </r>
    <r>
      <rPr>
        <sz val="14"/>
        <color rgb="FF202122"/>
        <rFont val="Arial"/>
        <family val="2"/>
      </rPr>
      <t> Identified as a distinct metal in the </t>
    </r>
    <r>
      <rPr>
        <i/>
        <sz val="14"/>
        <color rgb="FF795CB2"/>
        <rFont val="Arial"/>
        <family val="2"/>
      </rPr>
      <t>Rasaratna Samuccaya</t>
    </r>
    <r>
      <rPr>
        <sz val="14"/>
        <color rgb="FF202122"/>
        <rFont val="Arial"/>
        <family val="2"/>
      </rPr>
      <t> around the 14th century of the Christian era</t>
    </r>
    <r>
      <rPr>
        <vertAlign val="superscript"/>
        <sz val="11"/>
        <color rgb="FF795CB2"/>
        <rFont val="Arial"/>
        <family val="2"/>
      </rPr>
      <t>[23]</t>
    </r>
    <r>
      <rPr>
        <sz val="14"/>
        <color rgb="FF202122"/>
        <rFont val="Arial"/>
        <family val="2"/>
      </rPr>
      <t> and by the alchemist </t>
    </r>
    <r>
      <rPr>
        <sz val="14"/>
        <color rgb="FF795CB2"/>
        <rFont val="Arial"/>
        <family val="2"/>
      </rPr>
      <t>Paracelsus</t>
    </r>
    <r>
      <rPr>
        <sz val="14"/>
        <color rgb="FF202122"/>
        <rFont val="Arial"/>
        <family val="2"/>
      </rPr>
      <t> in 1526,</t>
    </r>
    <r>
      <rPr>
        <vertAlign val="superscript"/>
        <sz val="11"/>
        <color rgb="FF795CB2"/>
        <rFont val="Arial"/>
        <family val="2"/>
      </rPr>
      <t>[24]</t>
    </r>
    <r>
      <rPr>
        <sz val="14"/>
        <color rgb="FF202122"/>
        <rFont val="Arial"/>
        <family val="2"/>
      </rPr>
      <t> who gave it its present name and described it as a new metal.</t>
    </r>
    <r>
      <rPr>
        <vertAlign val="superscript"/>
        <sz val="11"/>
        <color rgb="FF795CB2"/>
        <rFont val="Arial"/>
        <family val="2"/>
      </rPr>
      <t>[5]</t>
    </r>
    <r>
      <rPr>
        <sz val="14"/>
        <color rgb="FF202122"/>
        <rFont val="Arial"/>
        <family val="2"/>
      </rPr>
      <t> </t>
    </r>
    <r>
      <rPr>
        <sz val="14"/>
        <color rgb="FF795CB2"/>
        <rFont val="Arial"/>
        <family val="2"/>
      </rPr>
      <t>P. M. de Respour</t>
    </r>
    <r>
      <rPr>
        <sz val="14"/>
        <color rgb="FF202122"/>
        <rFont val="Arial"/>
        <family val="2"/>
      </rPr>
      <t>isolated it from zinc oxide in 1668;</t>
    </r>
    <r>
      <rPr>
        <vertAlign val="superscript"/>
        <sz val="11"/>
        <color rgb="FF795CB2"/>
        <rFont val="Arial"/>
        <family val="2"/>
      </rPr>
      <t>[5]</t>
    </r>
    <r>
      <rPr>
        <sz val="14"/>
        <color rgb="FF202122"/>
        <rFont val="Arial"/>
        <family val="2"/>
      </rPr>
      <t> the first detailed documentation of zinc isolation was given by </t>
    </r>
    <r>
      <rPr>
        <sz val="14"/>
        <color rgb="FF795CB2"/>
        <rFont val="Arial"/>
        <family val="2"/>
      </rPr>
      <t>Andreas Sigismund Marggraf</t>
    </r>
    <r>
      <rPr>
        <sz val="14"/>
        <color rgb="FF202122"/>
        <rFont val="Arial"/>
        <family val="2"/>
      </rPr>
      <t> in 1746.</t>
    </r>
    <r>
      <rPr>
        <vertAlign val="superscript"/>
        <sz val="11"/>
        <color rgb="FF795CB2"/>
        <rFont val="Arial"/>
        <family val="2"/>
      </rPr>
      <t>[25]</t>
    </r>
  </si>
  <si>
    <t>c. 850–950</t>
  </si>
  <si>
    <t>Jabir ibn Hayyan</t>
  </si>
  <si>
    <r>
      <t>The use of metallic arsenic was described by the Egyptian alchemist </t>
    </r>
    <r>
      <rPr>
        <sz val="14"/>
        <color rgb="FF795CB2"/>
        <rFont val="Arial"/>
        <family val="2"/>
      </rPr>
      <t>Zosimos</t>
    </r>
    <r>
      <rPr>
        <sz val="14"/>
        <color rgb="FF202122"/>
        <rFont val="Arial"/>
        <family val="2"/>
      </rPr>
      <t>.</t>
    </r>
    <r>
      <rPr>
        <vertAlign val="superscript"/>
        <sz val="11"/>
        <color rgb="FF795CB2"/>
        <rFont val="Arial"/>
        <family val="2"/>
      </rPr>
      <t>[28]</t>
    </r>
    <r>
      <rPr>
        <sz val="14"/>
        <color rgb="FF202122"/>
        <rFont val="Arial"/>
        <family val="2"/>
      </rPr>
      <t> The purification of arsenic was later described in the works attributed to the Muslim alchemist </t>
    </r>
    <r>
      <rPr>
        <sz val="14"/>
        <color rgb="FF795CB2"/>
        <rFont val="Arial"/>
        <family val="2"/>
      </rPr>
      <t>Jabir ibn Hayyan</t>
    </r>
    <r>
      <rPr>
        <sz val="14"/>
        <color rgb="FF202122"/>
        <rFont val="Arial"/>
        <family val="2"/>
      </rPr>
      <t> (c. 850–950).</t>
    </r>
    <r>
      <rPr>
        <vertAlign val="superscript"/>
        <sz val="11"/>
        <color rgb="FF795CB2"/>
        <rFont val="Arial"/>
        <family val="2"/>
      </rPr>
      <t>[29]</t>
    </r>
    <r>
      <rPr>
        <sz val="14"/>
        <color rgb="FF795CB2"/>
        <rFont val="Arial"/>
        <family val="2"/>
      </rPr>
      <t>Albertus Magnus</t>
    </r>
    <r>
      <rPr>
        <sz val="14"/>
        <color rgb="FF202122"/>
        <rFont val="Arial"/>
        <family val="2"/>
      </rPr>
      <t> (c. 1200–1280) is typically credited with the description of the metal in the West,</t>
    </r>
    <r>
      <rPr>
        <vertAlign val="superscript"/>
        <sz val="11"/>
        <color rgb="FF795CB2"/>
        <rFont val="Arial"/>
        <family val="2"/>
      </rPr>
      <t>[30]</t>
    </r>
    <r>
      <rPr>
        <sz val="14"/>
        <color rgb="FF202122"/>
        <rFont val="Arial"/>
        <family val="2"/>
      </rPr>
      <t> though some question his work and instead credit </t>
    </r>
    <r>
      <rPr>
        <sz val="14"/>
        <color rgb="FF795CB2"/>
        <rFont val="Arial"/>
        <family val="2"/>
      </rPr>
      <t>Vannoccio Biringuccio</t>
    </r>
    <r>
      <rPr>
        <sz val="14"/>
        <color rgb="FF202122"/>
        <rFont val="Arial"/>
        <family val="2"/>
      </rPr>
      <t>, whose </t>
    </r>
    <r>
      <rPr>
        <i/>
        <sz val="14"/>
        <color rgb="FF202122"/>
        <rFont val="Arial"/>
        <family val="2"/>
      </rPr>
      <t>De la pirotechnia</t>
    </r>
    <r>
      <rPr>
        <sz val="14"/>
        <color rgb="FF202122"/>
        <rFont val="Arial"/>
        <family val="2"/>
      </rPr>
      <t> (1540) distinguishes </t>
    </r>
    <r>
      <rPr>
        <sz val="14"/>
        <color rgb="FF795CB2"/>
        <rFont val="Arial"/>
        <family val="2"/>
      </rPr>
      <t>orpiment</t>
    </r>
    <r>
      <rPr>
        <sz val="14"/>
        <color rgb="FF202122"/>
        <rFont val="Arial"/>
        <family val="2"/>
      </rPr>
      <t> from crystalline arsenic. The first to unquestionably have prepared metallic arsenic was </t>
    </r>
    <r>
      <rPr>
        <sz val="14"/>
        <color rgb="FF795CB2"/>
        <rFont val="Arial"/>
        <family val="2"/>
      </rPr>
      <t>Johann Schröder</t>
    </r>
    <r>
      <rPr>
        <sz val="14"/>
        <color rgb="FF202122"/>
        <rFont val="Arial"/>
        <family val="2"/>
      </rPr>
      <t> in 1641. Recognised as an element after Lavoisier's definition in 1787.</t>
    </r>
    <r>
      <rPr>
        <vertAlign val="superscript"/>
        <sz val="11"/>
        <color rgb="FF795CB2"/>
        <rFont val="Arial"/>
        <family val="2"/>
      </rPr>
      <t>[5]</t>
    </r>
  </si>
  <si>
    <t>Asia Minor</t>
  </si>
  <si>
    <r>
      <t>Estimated to have been discovered in </t>
    </r>
    <r>
      <rPr>
        <sz val="14"/>
        <color rgb="FF795CB2"/>
        <rFont val="Arial"/>
        <family val="2"/>
      </rPr>
      <t>Asia Minor</t>
    </r>
    <r>
      <rPr>
        <sz val="14"/>
        <color rgb="FF202122"/>
        <rFont val="Arial"/>
        <family val="2"/>
      </rPr>
      <t> shortly after copper and gold.</t>
    </r>
    <r>
      <rPr>
        <vertAlign val="superscript"/>
        <sz val="11"/>
        <color rgb="FF795CB2"/>
        <rFont val="Arial"/>
        <family val="2"/>
      </rPr>
      <t>[8][9]</t>
    </r>
    <r>
      <rPr>
        <sz val="14"/>
        <color rgb="FF202122"/>
        <rFont val="Arial"/>
        <family val="2"/>
      </rPr>
      <t> Recognised as an element by Guyton de Morveau, Lavoisier, Berthollet, and Fourcroy in 1787.</t>
    </r>
    <r>
      <rPr>
        <vertAlign val="superscript"/>
        <sz val="11"/>
        <color rgb="FF795CB2"/>
        <rFont val="Arial"/>
        <family val="2"/>
      </rPr>
      <t>[5]</t>
    </r>
  </si>
  <si>
    <t>3500 BC</t>
  </si>
  <si>
    <r>
      <t>First smelted in combination with copper around 3500 BC to produce </t>
    </r>
    <r>
      <rPr>
        <sz val="14"/>
        <color rgb="FF795CB2"/>
        <rFont val="Arial"/>
        <family val="2"/>
      </rPr>
      <t>bronze</t>
    </r>
    <r>
      <rPr>
        <sz val="14"/>
        <color rgb="FF202122"/>
        <rFont val="Arial"/>
        <family val="2"/>
      </rPr>
      <t> (and thus giving place to the </t>
    </r>
    <r>
      <rPr>
        <sz val="14"/>
        <color rgb="FF795CB2"/>
        <rFont val="Arial"/>
        <family val="2"/>
      </rPr>
      <t>Bronze Age</t>
    </r>
    <r>
      <rPr>
        <sz val="14"/>
        <color rgb="FF202122"/>
        <rFont val="Arial"/>
        <family val="2"/>
      </rPr>
      <t> in those places where </t>
    </r>
    <r>
      <rPr>
        <sz val="14"/>
        <color rgb="FF795CB2"/>
        <rFont val="Arial"/>
        <family val="2"/>
      </rPr>
      <t>Iron Age</t>
    </r>
    <r>
      <rPr>
        <sz val="14"/>
        <color rgb="FF202122"/>
        <rFont val="Arial"/>
        <family val="2"/>
      </rPr>
      <t> did not intrude directly on </t>
    </r>
    <r>
      <rPr>
        <sz val="14"/>
        <color rgb="FF795CB2"/>
        <rFont val="Arial"/>
        <family val="2"/>
      </rPr>
      <t>Neolithic</t>
    </r>
    <r>
      <rPr>
        <sz val="14"/>
        <color rgb="FF202122"/>
        <rFont val="Arial"/>
        <family val="2"/>
      </rPr>
      <t> of the </t>
    </r>
    <r>
      <rPr>
        <sz val="14"/>
        <color rgb="FF795CB2"/>
        <rFont val="Arial"/>
        <family val="2"/>
      </rPr>
      <t>Stone Age</t>
    </r>
    <r>
      <rPr>
        <sz val="14"/>
        <color rgb="FF202122"/>
        <rFont val="Arial"/>
        <family val="2"/>
      </rPr>
      <t>).</t>
    </r>
    <r>
      <rPr>
        <vertAlign val="superscript"/>
        <sz val="11"/>
        <color rgb="FF202122"/>
        <rFont val="Arial"/>
        <family val="2"/>
      </rPr>
      <t>[</t>
    </r>
    <r>
      <rPr>
        <i/>
        <vertAlign val="superscript"/>
        <sz val="11"/>
        <color rgb="FF795CB2"/>
        <rFont val="Arial"/>
        <family val="2"/>
      </rPr>
      <t>clarification needed</t>
    </r>
    <r>
      <rPr>
        <vertAlign val="superscript"/>
        <sz val="11"/>
        <color rgb="FF202122"/>
        <rFont val="Arial"/>
        <family val="2"/>
      </rPr>
      <t>]</t>
    </r>
    <r>
      <rPr>
        <vertAlign val="superscript"/>
        <sz val="11"/>
        <color rgb="FF795CB2"/>
        <rFont val="Arial"/>
        <family val="2"/>
      </rPr>
      <t>[16]</t>
    </r>
    <r>
      <rPr>
        <sz val="14"/>
        <color rgb="FF202122"/>
        <rFont val="Arial"/>
        <family val="2"/>
      </rPr>
      <t> </t>
    </r>
    <r>
      <rPr>
        <sz val="14"/>
        <color rgb="FF795CB2"/>
        <rFont val="Arial"/>
        <family val="2"/>
      </rPr>
      <t>Kestel</t>
    </r>
    <r>
      <rPr>
        <sz val="14"/>
        <color rgb="FF202122"/>
        <rFont val="Arial"/>
        <family val="2"/>
      </rPr>
      <t>, in southern </t>
    </r>
    <r>
      <rPr>
        <sz val="14"/>
        <color rgb="FF795CB2"/>
        <rFont val="Arial"/>
        <family val="2"/>
      </rPr>
      <t>Turkey</t>
    </r>
    <r>
      <rPr>
        <sz val="14"/>
        <color rgb="FF202122"/>
        <rFont val="Arial"/>
        <family val="2"/>
      </rPr>
      <t>, is the site of an ancient </t>
    </r>
    <r>
      <rPr>
        <sz val="14"/>
        <color rgb="FF795CB2"/>
        <rFont val="Arial"/>
        <family val="2"/>
      </rPr>
      <t>Cassiterite</t>
    </r>
    <r>
      <rPr>
        <sz val="14"/>
        <color rgb="FF202122"/>
        <rFont val="Arial"/>
        <family val="2"/>
      </rPr>
      <t> mine that was used from 3250 to 1800 BC.</t>
    </r>
    <r>
      <rPr>
        <vertAlign val="superscript"/>
        <sz val="11"/>
        <color rgb="FF795CB2"/>
        <rFont val="Arial"/>
        <family val="2"/>
      </rPr>
      <t>[17]</t>
    </r>
    <r>
      <rPr>
        <sz val="14"/>
        <color rgb="FF202122"/>
        <rFont val="Arial"/>
        <family val="2"/>
      </rPr>
      <t> The oldest artifacts date from around 2000 BC.</t>
    </r>
    <r>
      <rPr>
        <vertAlign val="superscript"/>
        <sz val="11"/>
        <color rgb="FF795CB2"/>
        <rFont val="Arial"/>
        <family val="2"/>
      </rPr>
      <t>[18]</t>
    </r>
    <r>
      <rPr>
        <sz val="14"/>
        <color rgb="FF202122"/>
        <rFont val="Arial"/>
        <family val="2"/>
      </rPr>
      <t> Recognised as an element by Guyton de Morveau, Lavoisier, Berthollet, and Fourcroy in 1787.</t>
    </r>
    <r>
      <rPr>
        <vertAlign val="superscript"/>
        <sz val="11"/>
        <color rgb="FF795CB2"/>
        <rFont val="Arial"/>
        <family val="2"/>
      </rPr>
      <t>[5]</t>
    </r>
  </si>
  <si>
    <r>
      <t>Dioscorides</t>
    </r>
    <r>
      <rPr>
        <sz val="14"/>
        <color rgb="FF202122"/>
        <rFont val="Arial"/>
        <family val="2"/>
      </rPr>
      <t> and </t>
    </r>
    <r>
      <rPr>
        <sz val="14"/>
        <color rgb="FF795CB2"/>
        <rFont val="Arial"/>
        <family val="2"/>
      </rPr>
      <t>Pliny</t>
    </r>
    <r>
      <rPr>
        <sz val="14"/>
        <color rgb="FF202122"/>
        <rFont val="Arial"/>
        <family val="2"/>
      </rPr>
      <t> both describe the accidental production of metallic antimony from </t>
    </r>
    <r>
      <rPr>
        <sz val="14"/>
        <color rgb="FF795CB2"/>
        <rFont val="Arial"/>
        <family val="2"/>
      </rPr>
      <t>stibnite</t>
    </r>
    <r>
      <rPr>
        <sz val="14"/>
        <color rgb="FF202122"/>
        <rFont val="Arial"/>
        <family val="2"/>
      </rPr>
      <t>, but only seem to recognize the metal as lead.</t>
    </r>
    <r>
      <rPr>
        <vertAlign val="superscript"/>
        <sz val="11"/>
        <color rgb="FF795CB2"/>
        <rFont val="Arial"/>
        <family val="2"/>
      </rPr>
      <t>[31]</t>
    </r>
    <r>
      <rPr>
        <sz val="14"/>
        <color rgb="FF202122"/>
        <rFont val="Arial"/>
        <family val="2"/>
      </rPr>
      <t>The intentional isolation of antimony is described in the works attributed to the Muslim alchemist </t>
    </r>
    <r>
      <rPr>
        <sz val="14"/>
        <color rgb="FF795CB2"/>
        <rFont val="Arial"/>
        <family val="2"/>
      </rPr>
      <t>Jabir ibn Hayyan</t>
    </r>
    <r>
      <rPr>
        <sz val="14"/>
        <color rgb="FF202122"/>
        <rFont val="Arial"/>
        <family val="2"/>
      </rPr>
      <t> (c. 850–950).</t>
    </r>
    <r>
      <rPr>
        <vertAlign val="superscript"/>
        <sz val="11"/>
        <color rgb="FF795CB2"/>
        <rFont val="Arial"/>
        <family val="2"/>
      </rPr>
      <t>[29]</t>
    </r>
    <r>
      <rPr>
        <sz val="14"/>
        <color rgb="FF202122"/>
        <rFont val="Arial"/>
        <family val="2"/>
      </rPr>
      <t> In Europe, the metal was being produced and used by 1540, when it was described by Vannoccio Biringuccio.</t>
    </r>
    <r>
      <rPr>
        <vertAlign val="superscript"/>
        <sz val="11"/>
        <color rgb="FF795CB2"/>
        <rFont val="Arial"/>
        <family val="2"/>
      </rPr>
      <t>[32]</t>
    </r>
    <r>
      <rPr>
        <sz val="14"/>
        <color rgb="FF202122"/>
        <rFont val="Arial"/>
        <family val="2"/>
      </rPr>
      <t> Described again by </t>
    </r>
    <r>
      <rPr>
        <sz val="14"/>
        <color rgb="FF795CB2"/>
        <rFont val="Arial"/>
        <family val="2"/>
      </rPr>
      <t>Georgius Agricola</t>
    </r>
    <r>
      <rPr>
        <sz val="14"/>
        <color rgb="FF202122"/>
        <rFont val="Arial"/>
        <family val="2"/>
      </rPr>
      <t> </t>
    </r>
    <r>
      <rPr>
        <i/>
        <sz val="14"/>
        <color rgb="FF795CB2"/>
        <rFont val="Arial"/>
        <family val="2"/>
      </rPr>
      <t>De re metallica</t>
    </r>
    <r>
      <rPr>
        <sz val="14"/>
        <color rgb="FF202122"/>
        <rFont val="Arial"/>
        <family val="2"/>
      </rPr>
      <t> in 1556. Probably first recognised as an element by Lavoisier in 1787.</t>
    </r>
    <r>
      <rPr>
        <vertAlign val="superscript"/>
        <sz val="11"/>
        <color rgb="FF795CB2"/>
        <rFont val="Arial"/>
        <family val="2"/>
      </rPr>
      <t>[5]</t>
    </r>
  </si>
  <si>
    <t>c. 600 BC – AD 200</t>
  </si>
  <si>
    <t>Pre-Columbian South Americans</t>
  </si>
  <si>
    <r>
      <t>Used by </t>
    </r>
    <r>
      <rPr>
        <sz val="14"/>
        <color rgb="FF795CB2"/>
        <rFont val="Arial"/>
        <family val="2"/>
      </rPr>
      <t>pre-Columbian</t>
    </r>
    <r>
      <rPr>
        <sz val="14"/>
        <color rgb="FF202122"/>
        <rFont val="Arial"/>
        <family val="2"/>
      </rPr>
      <t> Americans near modern-day </t>
    </r>
    <r>
      <rPr>
        <sz val="14"/>
        <color rgb="FF795CB2"/>
        <rFont val="Arial"/>
        <family val="2"/>
      </rPr>
      <t>Esmeraldas, Ecuador</t>
    </r>
    <r>
      <rPr>
        <sz val="14"/>
        <color rgb="FF202122"/>
        <rFont val="Arial"/>
        <family val="2"/>
      </rPr>
      <t> to produce artifacts of a white gold-platinum alloy, although precise dating is difficult.</t>
    </r>
    <r>
      <rPr>
        <vertAlign val="superscript"/>
        <sz val="11"/>
        <color rgb="FF795CB2"/>
        <rFont val="Arial"/>
        <family val="2"/>
      </rPr>
      <t>[26]</t>
    </r>
    <r>
      <rPr>
        <sz val="14"/>
        <color rgb="FF202122"/>
        <rFont val="Arial"/>
        <family val="2"/>
      </rPr>
      <t> First European description of a metal found in </t>
    </r>
    <r>
      <rPr>
        <sz val="14"/>
        <color rgb="FF795CB2"/>
        <rFont val="Arial"/>
        <family val="2"/>
      </rPr>
      <t>South American</t>
    </r>
    <r>
      <rPr>
        <sz val="14"/>
        <color rgb="FF202122"/>
        <rFont val="Arial"/>
        <family val="2"/>
      </rPr>
      <t> gold was in 1557 by </t>
    </r>
    <r>
      <rPr>
        <sz val="14"/>
        <color rgb="FF795CB2"/>
        <rFont val="Arial"/>
        <family val="2"/>
      </rPr>
      <t>Julius Caesar Scaliger</t>
    </r>
    <r>
      <rPr>
        <sz val="14"/>
        <color rgb="FF202122"/>
        <rFont val="Arial"/>
        <family val="2"/>
      </rPr>
      <t>. </t>
    </r>
    <r>
      <rPr>
        <sz val="14"/>
        <color rgb="FF795CB2"/>
        <rFont val="Arial"/>
        <family val="2"/>
      </rPr>
      <t>Antonio de Ulloa</t>
    </r>
    <r>
      <rPr>
        <sz val="14"/>
        <color rgb="FF202122"/>
        <rFont val="Arial"/>
        <family val="2"/>
      </rPr>
      <t> was on an expedition to Peru in 1735, where he observed the metal; he published his findings in 1748. </t>
    </r>
    <r>
      <rPr>
        <sz val="14"/>
        <color rgb="FF795CB2"/>
        <rFont val="Arial"/>
        <family val="2"/>
      </rPr>
      <t>Sir Charles Wood</t>
    </r>
    <r>
      <rPr>
        <sz val="14"/>
        <color rgb="FF202122"/>
        <rFont val="Arial"/>
        <family val="2"/>
      </rPr>
      <t> also investigated the metal in 1741. First reference to it as a new metal was made by </t>
    </r>
    <r>
      <rPr>
        <sz val="14"/>
        <color rgb="FF795CB2"/>
        <rFont val="Arial"/>
        <family val="2"/>
      </rPr>
      <t>William Brownrigg</t>
    </r>
    <r>
      <rPr>
        <sz val="14"/>
        <color rgb="FF202122"/>
        <rFont val="Arial"/>
        <family val="2"/>
      </rPr>
      <t> in 1750.</t>
    </r>
    <r>
      <rPr>
        <vertAlign val="superscript"/>
        <sz val="11"/>
        <color rgb="FF795CB2"/>
        <rFont val="Arial"/>
        <family val="2"/>
      </rPr>
      <t>[27]</t>
    </r>
  </si>
  <si>
    <t>Before 6000 BC</t>
  </si>
  <si>
    <t>Levant</t>
  </si>
  <si>
    <r>
      <t>The earliest gold artifacts were discovered at the site of </t>
    </r>
    <r>
      <rPr>
        <sz val="14"/>
        <color rgb="FF795CB2"/>
        <rFont val="Arial"/>
        <family val="2"/>
      </rPr>
      <t>Wadi Qana</t>
    </r>
    <r>
      <rPr>
        <sz val="14"/>
        <color rgb="FF202122"/>
        <rFont val="Arial"/>
        <family val="2"/>
      </rPr>
      <t> in the </t>
    </r>
    <r>
      <rPr>
        <sz val="14"/>
        <color rgb="FF795CB2"/>
        <rFont val="Arial"/>
        <family val="2"/>
      </rPr>
      <t>Levant</t>
    </r>
    <r>
      <rPr>
        <sz val="14"/>
        <color rgb="FF202122"/>
        <rFont val="Arial"/>
        <family val="2"/>
      </rPr>
      <t>.</t>
    </r>
    <r>
      <rPr>
        <vertAlign val="superscript"/>
        <sz val="11"/>
        <color rgb="FF795CB2"/>
        <rFont val="Arial"/>
        <family val="2"/>
      </rPr>
      <t>[7]</t>
    </r>
    <r>
      <rPr>
        <sz val="14"/>
        <color rgb="FF202122"/>
        <rFont val="Arial"/>
        <family val="2"/>
      </rPr>
      <t> Recognised as an element by Guyton de Morveau, Lavoisier, Berthollet, and Fourcroy in 1787.</t>
    </r>
    <r>
      <rPr>
        <vertAlign val="superscript"/>
        <sz val="11"/>
        <color rgb="FF795CB2"/>
        <rFont val="Arial"/>
        <family val="2"/>
      </rPr>
      <t>[5]</t>
    </r>
  </si>
  <si>
    <t>1500 BC</t>
  </si>
  <si>
    <t>Egyptians</t>
  </si>
  <si>
    <r>
      <t>Found in Egyptian tombs dating from 1500 BC.</t>
    </r>
    <r>
      <rPr>
        <vertAlign val="superscript"/>
        <sz val="11"/>
        <color rgb="FF795CB2"/>
        <rFont val="Arial"/>
        <family val="2"/>
      </rPr>
      <t>[22]</t>
    </r>
    <r>
      <rPr>
        <sz val="14"/>
        <color rgb="FF202122"/>
        <rFont val="Arial"/>
        <family val="2"/>
      </rPr>
      <t> Recognised as an element by Guyton de Morveau, Lavoisier, Berthollet, and Fourcroy in 1787.</t>
    </r>
    <r>
      <rPr>
        <vertAlign val="superscript"/>
        <sz val="11"/>
        <color rgb="FF795CB2"/>
        <rFont val="Arial"/>
        <family val="2"/>
      </rPr>
      <t>[5]</t>
    </r>
  </si>
  <si>
    <t>7000 BC</t>
  </si>
  <si>
    <t>Africa</t>
  </si>
  <si>
    <r>
      <t>It is believed that lead smelting began at least 9,000 years ago, and the oldest known artifact of lead is a statuette found at the temple of </t>
    </r>
    <r>
      <rPr>
        <sz val="14"/>
        <color rgb="FF795CB2"/>
        <rFont val="Arial"/>
        <family val="2"/>
      </rPr>
      <t>Osiris</t>
    </r>
    <r>
      <rPr>
        <sz val="14"/>
        <color rgb="FF202122"/>
        <rFont val="Arial"/>
        <family val="2"/>
      </rPr>
      <t> on the site of Abydos dated around 3800 BC.</t>
    </r>
    <r>
      <rPr>
        <vertAlign val="superscript"/>
        <sz val="11"/>
        <color rgb="FF795CB2"/>
        <rFont val="Arial"/>
        <family val="2"/>
      </rPr>
      <t>[6]</t>
    </r>
    <r>
      <rPr>
        <sz val="14"/>
        <color rgb="FF202122"/>
        <rFont val="Arial"/>
        <family val="2"/>
      </rPr>
      <t> Recognised as an element by Guyton de Morveau, Lavoisier, Berthollet, and Fourcroy in 1787.</t>
    </r>
    <r>
      <rPr>
        <vertAlign val="superscript"/>
        <sz val="11"/>
        <color rgb="FF795CB2"/>
        <rFont val="Arial"/>
        <family val="2"/>
      </rPr>
      <t>[5]</t>
    </r>
  </si>
  <si>
    <t>c. 1500[33]</t>
  </si>
  <si>
    <t>c. 1500</t>
  </si>
  <si>
    <t>European alchemists and Inca civilisation</t>
  </si>
  <si>
    <r>
      <t>Bismuth was known since ancient times, but often confused with tin and lead, which are chemically similar. The </t>
    </r>
    <r>
      <rPr>
        <sz val="14"/>
        <color rgb="FF795CB2"/>
        <rFont val="Arial"/>
        <family val="2"/>
      </rPr>
      <t>Incas</t>
    </r>
    <r>
      <rPr>
        <sz val="14"/>
        <color rgb="FF202122"/>
        <rFont val="Arial"/>
        <family val="2"/>
      </rPr>
      <t> used bismuth (along with the usual copper and tin) in a special </t>
    </r>
    <r>
      <rPr>
        <sz val="14"/>
        <color rgb="FF795CB2"/>
        <rFont val="Arial"/>
        <family val="2"/>
      </rPr>
      <t>bronze alloy</t>
    </r>
    <r>
      <rPr>
        <sz val="14"/>
        <color rgb="FF202122"/>
        <rFont val="Arial"/>
        <family val="2"/>
      </rPr>
      <t> for knives.</t>
    </r>
    <r>
      <rPr>
        <vertAlign val="superscript"/>
        <sz val="11"/>
        <color rgb="FF795CB2"/>
        <rFont val="Arial"/>
        <family val="2"/>
      </rPr>
      <t>[34]</t>
    </r>
    <r>
      <rPr>
        <sz val="14"/>
        <color rgb="FF202122"/>
        <rFont val="Arial"/>
        <family val="2"/>
      </rPr>
      <t> </t>
    </r>
    <r>
      <rPr>
        <sz val="14"/>
        <color rgb="FF795CB2"/>
        <rFont val="Arial"/>
        <family val="2"/>
      </rPr>
      <t>Agricola</t>
    </r>
    <r>
      <rPr>
        <sz val="14"/>
        <color rgb="FF202122"/>
        <rFont val="Arial"/>
        <family val="2"/>
      </rPr>
      <t>(1546) states that bismuth is a distinct metal in a family of metals including tin and lead. This was based on observation of the metals and their physical properties.</t>
    </r>
    <r>
      <rPr>
        <vertAlign val="superscript"/>
        <sz val="11"/>
        <color rgb="FF795CB2"/>
        <rFont val="Arial"/>
        <family val="2"/>
      </rPr>
      <t>[35]</t>
    </r>
    <r>
      <rPr>
        <sz val="14"/>
        <color rgb="FF202122"/>
        <rFont val="Arial"/>
        <family val="2"/>
      </rPr>
      <t> Miners in the age of alchemy also gave bismuth the name </t>
    </r>
    <r>
      <rPr>
        <i/>
        <sz val="14"/>
        <color rgb="FF202122"/>
        <rFont val="Arial"/>
        <family val="2"/>
      </rPr>
      <t>tectum argenti,</t>
    </r>
    <r>
      <rPr>
        <sz val="14"/>
        <color rgb="FF202122"/>
        <rFont val="Arial"/>
        <family val="2"/>
      </rPr>
      <t> or "silver being made" in the sense of silver still in the process of being formed within the Earth.</t>
    </r>
    <r>
      <rPr>
        <vertAlign val="superscript"/>
        <sz val="11"/>
        <color rgb="FF795CB2"/>
        <rFont val="Arial"/>
        <family val="2"/>
      </rPr>
      <t>[36][37][38]</t>
    </r>
    <r>
      <rPr>
        <sz val="14"/>
        <color rgb="FF202122"/>
        <rFont val="Arial"/>
        <family val="2"/>
      </rPr>
      <t>Beginning with </t>
    </r>
    <r>
      <rPr>
        <sz val="14"/>
        <color rgb="FF795CB2"/>
        <rFont val="Arial"/>
        <family val="2"/>
      </rPr>
      <t>Johann Heinrich Pott</t>
    </r>
    <r>
      <rPr>
        <sz val="14"/>
        <color rgb="FF202122"/>
        <rFont val="Arial"/>
        <family val="2"/>
      </rPr>
      <t> in 1738,</t>
    </r>
    <r>
      <rPr>
        <vertAlign val="superscript"/>
        <sz val="11"/>
        <color rgb="FF795CB2"/>
        <rFont val="Arial"/>
        <family val="2"/>
      </rPr>
      <t>[39]</t>
    </r>
    <r>
      <rPr>
        <sz val="14"/>
        <color rgb="FF202122"/>
        <rFont val="Arial"/>
        <family val="2"/>
      </rPr>
      <t> </t>
    </r>
    <r>
      <rPr>
        <sz val="14"/>
        <color rgb="FF795CB2"/>
        <rFont val="Arial"/>
        <family val="2"/>
      </rPr>
      <t>Carl Wilhelm Scheele</t>
    </r>
    <r>
      <rPr>
        <sz val="14"/>
        <color rgb="FF202122"/>
        <rFont val="Arial"/>
        <family val="2"/>
      </rPr>
      <t>, and </t>
    </r>
    <r>
      <rPr>
        <sz val="14"/>
        <color rgb="FF795CB2"/>
        <rFont val="Arial"/>
        <family val="2"/>
      </rPr>
      <t>Torbern Olof Bergman</t>
    </r>
    <r>
      <rPr>
        <sz val="14"/>
        <color rgb="FF202122"/>
        <rFont val="Arial"/>
        <family val="2"/>
      </rPr>
      <t>, the distinctness of lead and bismuth became clear, and </t>
    </r>
    <r>
      <rPr>
        <sz val="14"/>
        <color rgb="FF795CB2"/>
        <rFont val="Arial"/>
        <family val="2"/>
      </rPr>
      <t>Claude François Geoffroy</t>
    </r>
    <r>
      <rPr>
        <sz val="14"/>
        <color rgb="FF202122"/>
        <rFont val="Arial"/>
        <family val="2"/>
      </rPr>
      <t> demonstrated in 1753 that this metal is distinct from lead and tin.</t>
    </r>
    <r>
      <rPr>
        <vertAlign val="superscript"/>
        <sz val="11"/>
        <color rgb="FF795CB2"/>
        <rFont val="Arial"/>
        <family val="2"/>
      </rPr>
      <t>[37][40][41]</t>
    </r>
  </si>
  <si>
    <t>H. Cavendish</t>
  </si>
  <si>
    <t>Cavendish was the first to distinguish H</t>
  </si>
  <si>
    <r>
      <t>2</t>
    </r>
    <r>
      <rPr>
        <sz val="14"/>
        <color rgb="FF202122"/>
        <rFont val="Arial"/>
        <family val="2"/>
      </rPr>
      <t> from other gases,</t>
    </r>
    <r>
      <rPr>
        <vertAlign val="superscript"/>
        <sz val="11"/>
        <color rgb="FF795CB2"/>
        <rFont val="Arial"/>
        <family val="2"/>
      </rPr>
      <t>[52]</t>
    </r>
    <r>
      <rPr>
        <sz val="14"/>
        <color rgb="FF202122"/>
        <rFont val="Arial"/>
        <family val="2"/>
      </rPr>
      <t> although </t>
    </r>
    <r>
      <rPr>
        <sz val="14"/>
        <color rgb="FF795CB2"/>
        <rFont val="Arial"/>
        <family val="2"/>
      </rPr>
      <t>Paracelsus</t>
    </r>
    <r>
      <rPr>
        <sz val="14"/>
        <color rgb="FF202122"/>
        <rFont val="Arial"/>
        <family val="2"/>
      </rPr>
      <t> around 1500, Robert Boyle,</t>
    </r>
    <r>
      <rPr>
        <vertAlign val="superscript"/>
        <sz val="11"/>
        <color rgb="FF795CB2"/>
        <rFont val="Arial"/>
        <family val="2"/>
      </rPr>
      <t>[53][54]</t>
    </r>
    <r>
      <rPr>
        <sz val="14"/>
        <color rgb="FF202122"/>
        <rFont val="Arial"/>
        <family val="2"/>
      </rPr>
      <t> and Joseph Priestley had observed its production by reacting strong acids with metals. Lavoisier named it in 1783.</t>
    </r>
    <r>
      <rPr>
        <vertAlign val="superscript"/>
        <sz val="11"/>
        <color rgb="FF795CB2"/>
        <rFont val="Arial"/>
        <family val="2"/>
      </rPr>
      <t>[55][56]</t>
    </r>
    <r>
      <rPr>
        <sz val="14"/>
        <color rgb="FF202122"/>
        <rFont val="Arial"/>
        <family val="2"/>
      </rPr>
      <t> It was the first elemental gas known.</t>
    </r>
  </si>
  <si>
    <t>N. Lockyer</t>
  </si>
  <si>
    <r>
      <t>P. Janssen</t>
    </r>
    <r>
      <rPr>
        <sz val="14"/>
        <color rgb="FF202122"/>
        <rFont val="Arial"/>
        <family val="2"/>
      </rPr>
      <t> and Lockyer observed independently a yellow line in the solar spectrum that did not match any other element. However, only Lockyer made the correct conclusion that it was due to a new element. This was the first observation of a noble gas, located in the Sun. Years later after the isolation of argon on Earth, Ramsay, Cleve, and Langlet observed independently helium trapped in </t>
    </r>
    <r>
      <rPr>
        <sz val="14"/>
        <color rgb="FF795CB2"/>
        <rFont val="Arial"/>
        <family val="2"/>
      </rPr>
      <t>cleveite</t>
    </r>
    <r>
      <rPr>
        <sz val="14"/>
        <color rgb="FF202122"/>
        <rFont val="Arial"/>
        <family val="2"/>
      </rPr>
      <t>.</t>
    </r>
    <r>
      <rPr>
        <vertAlign val="superscript"/>
        <sz val="11"/>
        <color rgb="FF795CB2"/>
        <rFont val="Arial"/>
        <family val="2"/>
      </rPr>
      <t>[124]</t>
    </r>
  </si>
  <si>
    <t>A. Arfwedson</t>
  </si>
  <si>
    <r>
      <t>Arfwedson discovered the alkali in </t>
    </r>
    <r>
      <rPr>
        <sz val="14"/>
        <color rgb="FF795CB2"/>
        <rFont val="Arial"/>
        <family val="2"/>
      </rPr>
      <t>petalite</t>
    </r>
    <r>
      <rPr>
        <sz val="14"/>
        <color rgb="FF202122"/>
        <rFont val="Arial"/>
        <family val="2"/>
      </rPr>
      <t>.</t>
    </r>
    <r>
      <rPr>
        <vertAlign val="superscript"/>
        <sz val="11"/>
        <color rgb="FF795CB2"/>
        <rFont val="Arial"/>
        <family val="2"/>
      </rPr>
      <t>[108]</t>
    </r>
  </si>
  <si>
    <t>N. Vauquelin</t>
  </si>
  <si>
    <r>
      <t>Vauquelin discovered the oxide in </t>
    </r>
    <r>
      <rPr>
        <sz val="14"/>
        <color rgb="FF795CB2"/>
        <rFont val="Arial"/>
        <family val="2"/>
      </rPr>
      <t>beryl</t>
    </r>
    <r>
      <rPr>
        <sz val="14"/>
        <color rgb="FF202122"/>
        <rFont val="Arial"/>
        <family val="2"/>
      </rPr>
      <t> and emerald in 1798, and in 1808 Davy showed that this oxide has a metallic base although he could not isolate it.</t>
    </r>
    <r>
      <rPr>
        <vertAlign val="superscript"/>
        <sz val="11"/>
        <color rgb="FF795CB2"/>
        <rFont val="Arial"/>
        <family val="2"/>
      </rPr>
      <t>[95][96]</t>
    </r>
    <r>
      <rPr>
        <sz val="14"/>
        <color rgb="FF202122"/>
        <rFont val="Arial"/>
        <family val="2"/>
      </rPr>
      <t>Vauquelin was uncertain about the name to give to the oxide: in 1798 he called it </t>
    </r>
    <r>
      <rPr>
        <i/>
        <sz val="14"/>
        <color rgb="FF202122"/>
        <rFont val="Arial"/>
        <family val="2"/>
      </rPr>
      <t>la terre du beril</t>
    </r>
    <r>
      <rPr>
        <sz val="14"/>
        <color rgb="FF202122"/>
        <rFont val="Arial"/>
        <family val="2"/>
      </rPr>
      <t>, but the journal editors named it </t>
    </r>
    <r>
      <rPr>
        <i/>
        <sz val="14"/>
        <color rgb="FF202122"/>
        <rFont val="Arial"/>
        <family val="2"/>
      </rPr>
      <t>glucine</t>
    </r>
    <r>
      <rPr>
        <sz val="14"/>
        <color rgb="FF202122"/>
        <rFont val="Arial"/>
        <family val="2"/>
      </rPr>
      <t> after the sweet taste of beryllium compounds (which are highly toxic). </t>
    </r>
    <r>
      <rPr>
        <sz val="14"/>
        <color rgb="FF795CB2"/>
        <rFont val="Arial"/>
        <family val="2"/>
      </rPr>
      <t>Johann Heinrich Friedrich Link</t>
    </r>
    <r>
      <rPr>
        <sz val="14"/>
        <color rgb="FF202122"/>
        <rFont val="Arial"/>
        <family val="2"/>
      </rPr>
      <t>proposed in 1799 to change the name from </t>
    </r>
    <r>
      <rPr>
        <i/>
        <sz val="14"/>
        <color rgb="FF202122"/>
        <rFont val="Arial"/>
        <family val="2"/>
      </rPr>
      <t>Glucine</t>
    </r>
    <r>
      <rPr>
        <sz val="14"/>
        <color rgb="FF202122"/>
        <rFont val="Arial"/>
        <family val="2"/>
      </rPr>
      <t> to </t>
    </r>
    <r>
      <rPr>
        <i/>
        <sz val="14"/>
        <color rgb="FF202122"/>
        <rFont val="Arial"/>
        <family val="2"/>
      </rPr>
      <t>Beryllerde</t>
    </r>
    <r>
      <rPr>
        <sz val="14"/>
        <color rgb="FF202122"/>
        <rFont val="Arial"/>
        <family val="2"/>
      </rPr>
      <t> or </t>
    </r>
    <r>
      <rPr>
        <i/>
        <sz val="14"/>
        <color rgb="FF202122"/>
        <rFont val="Arial"/>
        <family val="2"/>
      </rPr>
      <t>Berylline</t>
    </r>
    <r>
      <rPr>
        <sz val="14"/>
        <color rgb="FF202122"/>
        <rFont val="Arial"/>
        <family val="2"/>
      </rPr>
      <t>(because </t>
    </r>
    <r>
      <rPr>
        <i/>
        <sz val="14"/>
        <color rgb="FF202122"/>
        <rFont val="Arial"/>
        <family val="2"/>
      </rPr>
      <t>glucine</t>
    </r>
    <r>
      <rPr>
        <sz val="14"/>
        <color rgb="FF202122"/>
        <rFont val="Arial"/>
        <family val="2"/>
      </rPr>
      <t> resembled </t>
    </r>
    <r>
      <rPr>
        <sz val="14"/>
        <color rgb="FF795CB2"/>
        <rFont val="Arial"/>
        <family val="2"/>
      </rPr>
      <t>glycine</t>
    </r>
    <r>
      <rPr>
        <sz val="14"/>
        <color rgb="FF202122"/>
        <rFont val="Arial"/>
        <family val="2"/>
      </rPr>
      <t>), a suggestion taken up by Klaproth in 1800 in the form </t>
    </r>
    <r>
      <rPr>
        <i/>
        <sz val="14"/>
        <color rgb="FF202122"/>
        <rFont val="Arial"/>
        <family val="2"/>
      </rPr>
      <t>beryllina</t>
    </r>
    <r>
      <rPr>
        <sz val="14"/>
        <color rgb="FF202122"/>
        <rFont val="Arial"/>
        <family val="2"/>
      </rPr>
      <t>. Klaproth had independently worked on beryl and emerald and likewise concluded that a new element was present. The name </t>
    </r>
    <r>
      <rPr>
        <i/>
        <sz val="14"/>
        <color rgb="FF202122"/>
        <rFont val="Arial"/>
        <family val="2"/>
      </rPr>
      <t>beryllium</t>
    </r>
    <r>
      <rPr>
        <sz val="14"/>
        <color rgb="FF202122"/>
        <rFont val="Arial"/>
        <family val="2"/>
      </rPr>
      <t> for the element was first used by Wöhler upon its isolation (Davy used the name </t>
    </r>
    <r>
      <rPr>
        <i/>
        <sz val="14"/>
        <color rgb="FF202122"/>
        <rFont val="Arial"/>
        <family val="2"/>
      </rPr>
      <t>glucium</t>
    </r>
    <r>
      <rPr>
        <sz val="14"/>
        <color rgb="FF202122"/>
        <rFont val="Arial"/>
        <family val="2"/>
      </rPr>
      <t>). Both names </t>
    </r>
    <r>
      <rPr>
        <i/>
        <sz val="14"/>
        <color rgb="FF202122"/>
        <rFont val="Arial"/>
        <family val="2"/>
      </rPr>
      <t>beryllium</t>
    </r>
    <r>
      <rPr>
        <sz val="14"/>
        <color rgb="FF202122"/>
        <rFont val="Arial"/>
        <family val="2"/>
      </rPr>
      <t> and </t>
    </r>
    <r>
      <rPr>
        <i/>
        <sz val="14"/>
        <color rgb="FF202122"/>
        <rFont val="Arial"/>
        <family val="2"/>
      </rPr>
      <t>glucinium</t>
    </r>
    <r>
      <rPr>
        <sz val="14"/>
        <color rgb="FF202122"/>
        <rFont val="Arial"/>
        <family val="2"/>
      </rPr>
      <t> were used (the latter mostly in France) until IUPAC decided on the name beryllium in 1949.</t>
    </r>
    <r>
      <rPr>
        <vertAlign val="superscript"/>
        <sz val="11"/>
        <color rgb="FF795CB2"/>
        <rFont val="Arial"/>
        <family val="2"/>
      </rPr>
      <t>[5]</t>
    </r>
  </si>
  <si>
    <r>
      <t>L. Guyton de Morveau</t>
    </r>
    <r>
      <rPr>
        <sz val="14"/>
        <color rgb="FF202122"/>
        <rFont val="Arial"/>
        <family val="2"/>
      </rPr>
      <t>, </t>
    </r>
    <r>
      <rPr>
        <sz val="14"/>
        <color rgb="FF795CB2"/>
        <rFont val="Arial"/>
        <family val="2"/>
      </rPr>
      <t>A. Lavoisier</t>
    </r>
    <r>
      <rPr>
        <sz val="14"/>
        <color rgb="FF202122"/>
        <rFont val="Arial"/>
        <family val="2"/>
      </rPr>
      <t>, </t>
    </r>
    <r>
      <rPr>
        <sz val="14"/>
        <color rgb="FF795CB2"/>
        <rFont val="Arial"/>
        <family val="2"/>
      </rPr>
      <t>C. L. Berthollet</t>
    </r>
    <r>
      <rPr>
        <sz val="14"/>
        <color rgb="FF202122"/>
        <rFont val="Arial"/>
        <family val="2"/>
      </rPr>
      <t>, and </t>
    </r>
    <r>
      <rPr>
        <sz val="14"/>
        <color rgb="FF795CB2"/>
        <rFont val="Arial"/>
        <family val="2"/>
      </rPr>
      <t>A. de Fourcroy</t>
    </r>
  </si>
  <si>
    <r>
      <t>In 1787, </t>
    </r>
    <r>
      <rPr>
        <i/>
        <sz val="14"/>
        <color rgb="FF202122"/>
        <rFont val="Arial"/>
        <family val="2"/>
      </rPr>
      <t>radical boracique</t>
    </r>
    <r>
      <rPr>
        <sz val="14"/>
        <color rgb="FF202122"/>
        <rFont val="Arial"/>
        <family val="2"/>
      </rPr>
      <t> appeared in the </t>
    </r>
    <r>
      <rPr>
        <i/>
        <sz val="14"/>
        <color rgb="FF202122"/>
        <rFont val="Arial"/>
        <family val="2"/>
      </rPr>
      <t>Méthode de nomenclature chimique</t>
    </r>
    <r>
      <rPr>
        <sz val="14"/>
        <color rgb="FF202122"/>
        <rFont val="Arial"/>
        <family val="2"/>
      </rPr>
      <t> of </t>
    </r>
    <r>
      <rPr>
        <sz val="14"/>
        <color rgb="FF795CB2"/>
        <rFont val="Arial"/>
        <family val="2"/>
      </rPr>
      <t>Louis-Bernard Guyton de Morveau</t>
    </r>
    <r>
      <rPr>
        <sz val="14"/>
        <color rgb="FF202122"/>
        <rFont val="Arial"/>
        <family val="2"/>
      </rPr>
      <t>, </t>
    </r>
    <r>
      <rPr>
        <sz val="14"/>
        <color rgb="FF795CB2"/>
        <rFont val="Arial"/>
        <family val="2"/>
      </rPr>
      <t>Antoine Lavoisier</t>
    </r>
    <r>
      <rPr>
        <sz val="14"/>
        <color rgb="FF202122"/>
        <rFont val="Arial"/>
        <family val="2"/>
      </rPr>
      <t>, </t>
    </r>
    <r>
      <rPr>
        <sz val="14"/>
        <color rgb="FF795CB2"/>
        <rFont val="Arial"/>
        <family val="2"/>
      </rPr>
      <t>Claude Louis Berthollet</t>
    </r>
    <r>
      <rPr>
        <sz val="14"/>
        <color rgb="FF202122"/>
        <rFont val="Arial"/>
        <family val="2"/>
      </rPr>
      <t>, and </t>
    </r>
    <r>
      <rPr>
        <sz val="14"/>
        <color rgb="FF795CB2"/>
        <rFont val="Arial"/>
        <family val="2"/>
      </rPr>
      <t>Antoine François, comte de Fourcroy</t>
    </r>
    <r>
      <rPr>
        <sz val="14"/>
        <color rgb="FF202122"/>
        <rFont val="Arial"/>
        <family val="2"/>
      </rPr>
      <t>.</t>
    </r>
    <r>
      <rPr>
        <vertAlign val="superscript"/>
        <sz val="11"/>
        <color rgb="FF795CB2"/>
        <rFont val="Arial"/>
        <family val="2"/>
      </rPr>
      <t>[5]</t>
    </r>
    <r>
      <rPr>
        <sz val="14"/>
        <color rgb="FF202122"/>
        <rFont val="Arial"/>
        <family val="2"/>
      </rPr>
      <t> It also appears in Lavoisier's </t>
    </r>
    <r>
      <rPr>
        <i/>
        <sz val="14"/>
        <color rgb="FF202122"/>
        <rFont val="Arial"/>
        <family val="2"/>
      </rPr>
      <t>Traité Élémentaire de Chimie</t>
    </r>
    <r>
      <rPr>
        <sz val="14"/>
        <color rgb="FF202122"/>
        <rFont val="Arial"/>
        <family val="2"/>
      </rPr>
      <t> from 1789.</t>
    </r>
    <r>
      <rPr>
        <vertAlign val="superscript"/>
        <sz val="11"/>
        <color rgb="FF795CB2"/>
        <rFont val="Arial"/>
        <family val="2"/>
      </rPr>
      <t>[58]</t>
    </r>
    <r>
      <rPr>
        <sz val="14"/>
        <color rgb="FF202122"/>
        <rFont val="Arial"/>
        <family val="2"/>
      </rPr>
      <t> On June 21, 1808, Lussac and Thénard announced a new element in </t>
    </r>
    <r>
      <rPr>
        <sz val="14"/>
        <color rgb="FF795CB2"/>
        <rFont val="Arial"/>
        <family val="2"/>
      </rPr>
      <t>sedative salt</t>
    </r>
    <r>
      <rPr>
        <sz val="14"/>
        <color rgb="FF202122"/>
        <rFont val="Arial"/>
        <family val="2"/>
      </rPr>
      <t>, Davy announced the isolation of a new substance from boracic acid on June 30.</t>
    </r>
    <r>
      <rPr>
        <vertAlign val="superscript"/>
        <sz val="11"/>
        <color rgb="FF795CB2"/>
        <rFont val="Arial"/>
        <family val="2"/>
      </rPr>
      <t>[73]</t>
    </r>
    <r>
      <rPr>
        <sz val="14"/>
        <color rgb="FF202122"/>
        <rFont val="Arial"/>
        <family val="2"/>
      </rPr>
      <t> Davy then prepared a pure sample via electrolysis.</t>
    </r>
    <r>
      <rPr>
        <vertAlign val="superscript"/>
        <sz val="11"/>
        <color rgb="FF795CB2"/>
        <rFont val="Arial"/>
        <family val="2"/>
      </rPr>
      <t>[67]</t>
    </r>
  </si>
  <si>
    <t>D. Rutherford</t>
  </si>
  <si>
    <r>
      <t>Rutherford discovered nitrogen while studying at the </t>
    </r>
    <r>
      <rPr>
        <sz val="14"/>
        <color rgb="FF795CB2"/>
        <rFont val="Arial"/>
        <family val="2"/>
      </rPr>
      <t>University of Edinburgh</t>
    </r>
    <r>
      <rPr>
        <sz val="14"/>
        <color rgb="FF202122"/>
        <rFont val="Arial"/>
        <family val="2"/>
      </rPr>
      <t>.</t>
    </r>
    <r>
      <rPr>
        <vertAlign val="superscript"/>
        <sz val="11"/>
        <color rgb="FF795CB2"/>
        <rFont val="Arial"/>
        <family val="2"/>
      </rPr>
      <t>[63]</t>
    </r>
    <r>
      <rPr>
        <sz val="14"/>
        <color rgb="FF202122"/>
        <rFont val="Arial"/>
        <family val="2"/>
      </rPr>
      <t>He showed that the air in which animals had breathed, even after removal of the exhaled carbon dioxide, was no longer able to burn a candle. Carl Wilhelm Scheele, Henry Cavendish, and Joseph Priestley also studied the element at about the same time, and Lavoisier named it in 1775–6.</t>
    </r>
    <r>
      <rPr>
        <vertAlign val="superscript"/>
        <sz val="11"/>
        <color rgb="FF795CB2"/>
        <rFont val="Arial"/>
        <family val="2"/>
      </rPr>
      <t>[64]</t>
    </r>
  </si>
  <si>
    <t>W. Scheele</t>
  </si>
  <si>
    <r>
      <t>Scheele obtained it by heating </t>
    </r>
    <r>
      <rPr>
        <sz val="14"/>
        <color rgb="FF795CB2"/>
        <rFont val="Arial"/>
        <family val="2"/>
      </rPr>
      <t>mercuric oxide</t>
    </r>
    <r>
      <rPr>
        <sz val="14"/>
        <color rgb="FF202122"/>
        <rFont val="Arial"/>
        <family val="2"/>
      </rPr>
      <t> and </t>
    </r>
    <r>
      <rPr>
        <sz val="14"/>
        <color rgb="FF795CB2"/>
        <rFont val="Arial"/>
        <family val="2"/>
      </rPr>
      <t>nitrates</t>
    </r>
    <r>
      <rPr>
        <sz val="14"/>
        <color rgb="FF202122"/>
        <rFont val="Arial"/>
        <family val="2"/>
      </rPr>
      <t> in 1771, but did not publish his findings until 1777. </t>
    </r>
    <r>
      <rPr>
        <sz val="14"/>
        <color rgb="FF795CB2"/>
        <rFont val="Arial"/>
        <family val="2"/>
      </rPr>
      <t>Joseph Priestley</t>
    </r>
    <r>
      <rPr>
        <sz val="14"/>
        <color rgb="FF202122"/>
        <rFont val="Arial"/>
        <family val="2"/>
      </rPr>
      <t> also prepared this new </t>
    </r>
    <r>
      <rPr>
        <i/>
        <sz val="14"/>
        <color rgb="FF202122"/>
        <rFont val="Arial"/>
        <family val="2"/>
      </rPr>
      <t>air</t>
    </r>
    <r>
      <rPr>
        <sz val="14"/>
        <color rgb="FF202122"/>
        <rFont val="Arial"/>
        <family val="2"/>
      </rPr>
      <t> by 1774, but only Lavoisier recognized it as a true element; he named it in 1777.</t>
    </r>
    <r>
      <rPr>
        <vertAlign val="superscript"/>
        <sz val="11"/>
        <color rgb="FF795CB2"/>
        <rFont val="Arial"/>
        <family val="2"/>
      </rPr>
      <t>[60][61]</t>
    </r>
    <r>
      <rPr>
        <sz val="14"/>
        <color rgb="FF202122"/>
        <rFont val="Arial"/>
        <family val="2"/>
      </rPr>
      <t> Before him, </t>
    </r>
    <r>
      <rPr>
        <sz val="14"/>
        <color rgb="FF795CB2"/>
        <rFont val="Arial"/>
        <family val="2"/>
      </rPr>
      <t>Sendivogius</t>
    </r>
    <r>
      <rPr>
        <sz val="14"/>
        <color rgb="FF202122"/>
        <rFont val="Arial"/>
        <family val="2"/>
      </rPr>
      <t> had produced oxygen by heating </t>
    </r>
    <r>
      <rPr>
        <sz val="14"/>
        <color rgb="FF795CB2"/>
        <rFont val="Arial"/>
        <family val="2"/>
      </rPr>
      <t>saltpetre</t>
    </r>
    <r>
      <rPr>
        <sz val="14"/>
        <color rgb="FF202122"/>
        <rFont val="Arial"/>
        <family val="2"/>
      </rPr>
      <t>, correctly identifying it as the "food of life".</t>
    </r>
    <r>
      <rPr>
        <vertAlign val="superscript"/>
        <sz val="11"/>
        <color rgb="FF795CB2"/>
        <rFont val="Arial"/>
        <family val="2"/>
      </rPr>
      <t>[62]</t>
    </r>
  </si>
  <si>
    <r>
      <t>Scheele studied </t>
    </r>
    <r>
      <rPr>
        <sz val="14"/>
        <color rgb="FF795CB2"/>
        <rFont val="Arial"/>
        <family val="2"/>
      </rPr>
      <t>fluorspar</t>
    </r>
    <r>
      <rPr>
        <sz val="14"/>
        <color rgb="FF202122"/>
        <rFont val="Arial"/>
        <family val="2"/>
      </rPr>
      <t> and correctly concluded it to be the lime (calcium) salt of an acid.</t>
    </r>
    <r>
      <rPr>
        <vertAlign val="superscript"/>
        <sz val="11"/>
        <color rgb="FF795CB2"/>
        <rFont val="Arial"/>
        <family val="2"/>
      </rPr>
      <t>[57]</t>
    </r>
    <r>
      <rPr>
        <sz val="14"/>
        <color rgb="FF202122"/>
        <rFont val="Arial"/>
        <family val="2"/>
      </rPr>
      <t> </t>
    </r>
    <r>
      <rPr>
        <i/>
        <sz val="14"/>
        <color rgb="FF202122"/>
        <rFont val="Arial"/>
        <family val="2"/>
      </rPr>
      <t>Radical fluorique</t>
    </r>
    <r>
      <rPr>
        <sz val="14"/>
        <color rgb="FF202122"/>
        <rFont val="Arial"/>
        <family val="2"/>
      </rPr>
      <t> appears on the list of elements in Lavoisier's </t>
    </r>
    <r>
      <rPr>
        <i/>
        <sz val="14"/>
        <color rgb="FF202122"/>
        <rFont val="Arial"/>
        <family val="2"/>
      </rPr>
      <t>Traité Élémentaire de Chimie</t>
    </r>
    <r>
      <rPr>
        <sz val="14"/>
        <color rgb="FF202122"/>
        <rFont val="Arial"/>
        <family val="2"/>
      </rPr>
      <t> from 1789, but </t>
    </r>
    <r>
      <rPr>
        <i/>
        <sz val="14"/>
        <color rgb="FF202122"/>
        <rFont val="Arial"/>
        <family val="2"/>
      </rPr>
      <t>radical muriatique</t>
    </r>
    <r>
      <rPr>
        <sz val="14"/>
        <color rgb="FF202122"/>
        <rFont val="Arial"/>
        <family val="2"/>
      </rPr>
      <t> also appears instead of chlorine.</t>
    </r>
    <r>
      <rPr>
        <vertAlign val="superscript"/>
        <sz val="11"/>
        <color rgb="FF795CB2"/>
        <rFont val="Arial"/>
        <family val="2"/>
      </rPr>
      <t>[58]</t>
    </r>
    <r>
      <rPr>
        <sz val="14"/>
        <color rgb="FF202122"/>
        <rFont val="Arial"/>
        <family val="2"/>
      </rPr>
      <t> André-Marie Ampère again predicted in 1810 that hydrofluoric acid contained an element analogous to chlorine, and between 1812 and 1886 many researchers tried to obtain it. It was eventually isolated by Moissan.</t>
    </r>
    <r>
      <rPr>
        <vertAlign val="superscript"/>
        <sz val="11"/>
        <color rgb="FF795CB2"/>
        <rFont val="Arial"/>
        <family val="2"/>
      </rPr>
      <t>[59]</t>
    </r>
  </si>
  <si>
    <t>W. Ramsay and W. Travers</t>
  </si>
  <si>
    <t>In June 1898 Ramsay separated a new noble gas from liquid argon by difference in boiling point.[139]</t>
  </si>
  <si>
    <t>A. S. Marggraf</t>
  </si>
  <si>
    <r>
      <t>Andreas Sigismund Marggraf</t>
    </r>
    <r>
      <rPr>
        <sz val="14"/>
        <color rgb="FF202122"/>
        <rFont val="Arial"/>
        <family val="2"/>
      </rPr>
      <t> recognised the difference between </t>
    </r>
    <r>
      <rPr>
        <sz val="14"/>
        <color rgb="FF795CB2"/>
        <rFont val="Arial"/>
        <family val="2"/>
      </rPr>
      <t>soda ash</t>
    </r>
    <r>
      <rPr>
        <sz val="14"/>
        <color rgb="FF202122"/>
        <rFont val="Arial"/>
        <family val="2"/>
      </rPr>
      <t> and </t>
    </r>
    <r>
      <rPr>
        <sz val="14"/>
        <color rgb="FF795CB2"/>
        <rFont val="Arial"/>
        <family val="2"/>
      </rPr>
      <t>potash</t>
    </r>
    <r>
      <rPr>
        <sz val="14"/>
        <color rgb="FF202122"/>
        <rFont val="Arial"/>
        <family val="2"/>
      </rPr>
      <t> in 1758, but not all chemists accepted his conclusion. In 1797, </t>
    </r>
    <r>
      <rPr>
        <sz val="14"/>
        <color rgb="FF795CB2"/>
        <rFont val="Arial"/>
        <family val="2"/>
      </rPr>
      <t>Martin Heinrich Klaproth</t>
    </r>
    <r>
      <rPr>
        <sz val="14"/>
        <color rgb="FF202122"/>
        <rFont val="Arial"/>
        <family val="2"/>
      </rPr>
      <t> suggested the names </t>
    </r>
    <r>
      <rPr>
        <i/>
        <sz val="14"/>
        <color rgb="FF202122"/>
        <rFont val="Arial"/>
        <family val="2"/>
      </rPr>
      <t>natron</t>
    </r>
    <r>
      <rPr>
        <sz val="14"/>
        <color rgb="FF202122"/>
        <rFont val="Arial"/>
        <family val="2"/>
      </rPr>
      <t> and </t>
    </r>
    <r>
      <rPr>
        <i/>
        <sz val="14"/>
        <color rgb="FF202122"/>
        <rFont val="Arial"/>
        <family val="2"/>
      </rPr>
      <t>kali</t>
    </r>
    <r>
      <rPr>
        <sz val="14"/>
        <color rgb="FF202122"/>
        <rFont val="Arial"/>
        <family val="2"/>
      </rPr>
      <t> for the two alkalis (whence the symbols). Davy isolated sodium metal a few days after potassium, by using electrolysis on </t>
    </r>
    <r>
      <rPr>
        <sz val="14"/>
        <color rgb="FF795CB2"/>
        <rFont val="Arial"/>
        <family val="2"/>
      </rPr>
      <t>sodium hydroxide</t>
    </r>
    <r>
      <rPr>
        <sz val="14"/>
        <color rgb="FF202122"/>
        <rFont val="Arial"/>
        <family val="2"/>
      </rPr>
      <t>.</t>
    </r>
    <r>
      <rPr>
        <vertAlign val="superscript"/>
        <sz val="11"/>
        <color rgb="FF795CB2"/>
        <rFont val="Arial"/>
        <family val="2"/>
      </rPr>
      <t>[46]</t>
    </r>
  </si>
  <si>
    <t>J. Black</t>
  </si>
  <si>
    <r>
      <t>Joseph Black</t>
    </r>
    <r>
      <rPr>
        <sz val="14"/>
        <color rgb="FF202122"/>
        <rFont val="Arial"/>
        <family val="2"/>
      </rPr>
      <t> observed that </t>
    </r>
    <r>
      <rPr>
        <i/>
        <sz val="14"/>
        <color rgb="FF202122"/>
        <rFont val="Arial"/>
        <family val="2"/>
      </rPr>
      <t>magnesia alba</t>
    </r>
    <r>
      <rPr>
        <sz val="14"/>
        <color rgb="FF202122"/>
        <rFont val="Arial"/>
        <family val="2"/>
      </rPr>
      <t> (MgO) was not </t>
    </r>
    <r>
      <rPr>
        <sz val="14"/>
        <color rgb="FF795CB2"/>
        <rFont val="Arial"/>
        <family val="2"/>
      </rPr>
      <t>quicklime</t>
    </r>
    <r>
      <rPr>
        <sz val="14"/>
        <color rgb="FF202122"/>
        <rFont val="Arial"/>
        <family val="2"/>
      </rPr>
      <t> (CaO) in 1755; until then both substances were confused. Davy isolated the metal electrochemically from </t>
    </r>
    <r>
      <rPr>
        <sz val="14"/>
        <color rgb="FF795CB2"/>
        <rFont val="Arial"/>
        <family val="2"/>
      </rPr>
      <t>magnesia</t>
    </r>
    <r>
      <rPr>
        <sz val="14"/>
        <color rgb="FF202122"/>
        <rFont val="Arial"/>
        <family val="2"/>
      </rPr>
      <t>.</t>
    </r>
    <r>
      <rPr>
        <vertAlign val="superscript"/>
        <sz val="11"/>
        <color rgb="FF795CB2"/>
        <rFont val="Arial"/>
        <family val="2"/>
      </rPr>
      <t>[45]</t>
    </r>
  </si>
  <si>
    <r>
      <t>In 1746, </t>
    </r>
    <r>
      <rPr>
        <sz val="14"/>
        <color rgb="FF795CB2"/>
        <rFont val="Arial"/>
        <family val="2"/>
      </rPr>
      <t>Johann Heinrich Pott</t>
    </r>
    <r>
      <rPr>
        <sz val="14"/>
        <color rgb="FF202122"/>
        <rFont val="Arial"/>
        <family val="2"/>
      </rPr>
      <t> published a treatise distinguishing alum from lime and chalk, and Marggraf precipitated the new earth </t>
    </r>
    <r>
      <rPr>
        <sz val="14"/>
        <color rgb="FF795CB2"/>
        <rFont val="Arial"/>
        <family val="2"/>
      </rPr>
      <t>alumina</t>
    </r>
    <r>
      <rPr>
        <sz val="14"/>
        <color rgb="FF202122"/>
        <rFont val="Arial"/>
        <family val="2"/>
      </rPr>
      <t> in 1756.</t>
    </r>
    <r>
      <rPr>
        <vertAlign val="superscript"/>
        <sz val="11"/>
        <color rgb="FF795CB2"/>
        <rFont val="Arial"/>
        <family val="2"/>
      </rPr>
      <t>[5]</t>
    </r>
    <r>
      <rPr>
        <sz val="14"/>
        <color rgb="FF202122"/>
        <rFont val="Arial"/>
        <family val="2"/>
      </rPr>
      <t> Antoine Lavoisier predicted in 1787 that </t>
    </r>
    <r>
      <rPr>
        <sz val="14"/>
        <color rgb="FF795CB2"/>
        <rFont val="Arial"/>
        <family val="2"/>
      </rPr>
      <t>alumina</t>
    </r>
    <r>
      <rPr>
        <sz val="14"/>
        <color rgb="FF202122"/>
        <rFont val="Arial"/>
        <family val="2"/>
      </rPr>
      <t> is the oxide of an undiscovered element, and in 1808 Davy tried to decompose it. Although he failed, he proved Lavoisier correct and suggested the present name.</t>
    </r>
    <r>
      <rPr>
        <vertAlign val="superscript"/>
        <sz val="11"/>
        <color rgb="FF795CB2"/>
        <rFont val="Arial"/>
        <family val="2"/>
      </rPr>
      <t>[47][48]</t>
    </r>
    <r>
      <rPr>
        <sz val="14"/>
        <color rgb="FF202122"/>
        <rFont val="Arial"/>
        <family val="2"/>
      </rPr>
      <t> Hans Christian Ørsted was the first to isolate metallic aluminium in 1824.</t>
    </r>
    <r>
      <rPr>
        <vertAlign val="superscript"/>
        <sz val="11"/>
        <color rgb="FF795CB2"/>
        <rFont val="Arial"/>
        <family val="2"/>
      </rPr>
      <t>[49][50]</t>
    </r>
  </si>
  <si>
    <t>A. Lavoisier</t>
  </si>
  <si>
    <t>J. Berzelius</t>
  </si>
  <si>
    <r>
      <t>Silica appears as a "simple earth" in the </t>
    </r>
    <r>
      <rPr>
        <i/>
        <sz val="14"/>
        <color rgb="FF202122"/>
        <rFont val="Arial"/>
        <family val="2"/>
      </rPr>
      <t>Méthode de nomenclature chimique</t>
    </r>
    <r>
      <rPr>
        <sz val="14"/>
        <color rgb="FF202122"/>
        <rFont val="Arial"/>
        <family val="2"/>
      </rPr>
      <t>, and in 1789 Lavoisier concluded that the element must exist.</t>
    </r>
    <r>
      <rPr>
        <vertAlign val="superscript"/>
        <sz val="11"/>
        <color rgb="FF795CB2"/>
        <rFont val="Arial"/>
        <family val="2"/>
      </rPr>
      <t>[5]</t>
    </r>
    <r>
      <rPr>
        <sz val="14"/>
        <color rgb="FF202122"/>
        <rFont val="Arial"/>
        <family val="2"/>
      </rPr>
      <t> Davy thought in 1800 that </t>
    </r>
    <r>
      <rPr>
        <sz val="14"/>
        <color rgb="FF795CB2"/>
        <rFont val="Arial"/>
        <family val="2"/>
      </rPr>
      <t>silica</t>
    </r>
    <r>
      <rPr>
        <sz val="14"/>
        <color rgb="FF202122"/>
        <rFont val="Arial"/>
        <family val="2"/>
      </rPr>
      <t> was a compound, not an element, and in 1808 he proved this although he could not isolate the element, and suggested the present name.</t>
    </r>
    <r>
      <rPr>
        <vertAlign val="superscript"/>
        <sz val="11"/>
        <color rgb="FF795CB2"/>
        <rFont val="Arial"/>
        <family val="2"/>
      </rPr>
      <t>[74][75]</t>
    </r>
    <r>
      <rPr>
        <sz val="14"/>
        <color rgb="FF202122"/>
        <rFont val="Arial"/>
        <family val="2"/>
      </rPr>
      <t> In 1811 Louis-Joseph Gay-Lussac and Louis-Jacques Thénard probably prepared impure silicon,</t>
    </r>
    <r>
      <rPr>
        <vertAlign val="superscript"/>
        <sz val="11"/>
        <color rgb="FF795CB2"/>
        <rFont val="Arial"/>
        <family val="2"/>
      </rPr>
      <t>[76]</t>
    </r>
    <r>
      <rPr>
        <sz val="14"/>
        <color rgb="FF202122"/>
        <rFont val="Arial"/>
        <family val="2"/>
      </rPr>
      <t> and Berzelius obtained the pure element in 1823.</t>
    </r>
    <r>
      <rPr>
        <vertAlign val="superscript"/>
        <sz val="11"/>
        <color rgb="FF795CB2"/>
        <rFont val="Arial"/>
        <family val="2"/>
      </rPr>
      <t>[77]</t>
    </r>
  </si>
  <si>
    <r>
      <t>Obtained it from </t>
    </r>
    <r>
      <rPr>
        <sz val="14"/>
        <color rgb="FF795CB2"/>
        <rFont val="Arial"/>
        <family val="2"/>
      </rPr>
      <t>hydrochloric acid</t>
    </r>
    <r>
      <rPr>
        <sz val="14"/>
        <color rgb="FF202122"/>
        <rFont val="Arial"/>
        <family val="2"/>
      </rPr>
      <t>, but thought it was an oxide. Only in 1808 did Humphry Davy recognize it as an element.</t>
    </r>
    <r>
      <rPr>
        <vertAlign val="superscript"/>
        <sz val="11"/>
        <color rgb="FF795CB2"/>
        <rFont val="Arial"/>
        <family val="2"/>
      </rPr>
      <t>[66][67]</t>
    </r>
  </si>
  <si>
    <r>
      <t>Lord Rayleigh</t>
    </r>
    <r>
      <rPr>
        <sz val="14"/>
        <color rgb="FF202122"/>
        <rFont val="Arial"/>
        <family val="2"/>
      </rPr>
      <t>and </t>
    </r>
    <r>
      <rPr>
        <sz val="14"/>
        <color rgb="FF795CB2"/>
        <rFont val="Arial"/>
        <family val="2"/>
      </rPr>
      <t>W. Ramsay</t>
    </r>
  </si>
  <si>
    <r>
      <t>They discovered the gas by comparing the molecular weights of nitrogen prepared by </t>
    </r>
    <r>
      <rPr>
        <sz val="14"/>
        <color rgb="FF795CB2"/>
        <rFont val="Arial"/>
        <family val="2"/>
      </rPr>
      <t>liquefaction</t>
    </r>
    <r>
      <rPr>
        <sz val="14"/>
        <color rgb="FF202122"/>
        <rFont val="Arial"/>
        <family val="2"/>
      </rPr>
      <t> from air and nitrogen prepared by chemical means. It is the first noble gas to be isolated.</t>
    </r>
    <r>
      <rPr>
        <vertAlign val="superscript"/>
        <sz val="11"/>
        <color rgb="FF795CB2"/>
        <rFont val="Arial"/>
        <family val="2"/>
      </rPr>
      <t>[137]</t>
    </r>
  </si>
  <si>
    <r>
      <t>Andreas Sigismund Marggraf</t>
    </r>
    <r>
      <rPr>
        <sz val="14"/>
        <color rgb="FF202122"/>
        <rFont val="Arial"/>
        <family val="2"/>
      </rPr>
      <t> recognised the difference between </t>
    </r>
    <r>
      <rPr>
        <sz val="14"/>
        <color rgb="FF795CB2"/>
        <rFont val="Arial"/>
        <family val="2"/>
      </rPr>
      <t>soda ash</t>
    </r>
    <r>
      <rPr>
        <sz val="14"/>
        <color rgb="FF202122"/>
        <rFont val="Arial"/>
        <family val="2"/>
      </rPr>
      <t> and </t>
    </r>
    <r>
      <rPr>
        <sz val="14"/>
        <color rgb="FF795CB2"/>
        <rFont val="Arial"/>
        <family val="2"/>
      </rPr>
      <t>potash</t>
    </r>
    <r>
      <rPr>
        <sz val="14"/>
        <color rgb="FF202122"/>
        <rFont val="Arial"/>
        <family val="2"/>
      </rPr>
      <t> in 1758, but not all chemists accepted his conclusion. In 1797, </t>
    </r>
    <r>
      <rPr>
        <sz val="14"/>
        <color rgb="FF795CB2"/>
        <rFont val="Arial"/>
        <family val="2"/>
      </rPr>
      <t>Martin Heinrich Klaproth</t>
    </r>
    <r>
      <rPr>
        <sz val="14"/>
        <color rgb="FF202122"/>
        <rFont val="Arial"/>
        <family val="2"/>
      </rPr>
      <t> suggested the names </t>
    </r>
    <r>
      <rPr>
        <i/>
        <sz val="14"/>
        <color rgb="FF202122"/>
        <rFont val="Arial"/>
        <family val="2"/>
      </rPr>
      <t>natron</t>
    </r>
    <r>
      <rPr>
        <sz val="14"/>
        <color rgb="FF202122"/>
        <rFont val="Arial"/>
        <family val="2"/>
      </rPr>
      <t> and </t>
    </r>
    <r>
      <rPr>
        <i/>
        <sz val="14"/>
        <color rgb="FF202122"/>
        <rFont val="Arial"/>
        <family val="2"/>
      </rPr>
      <t>kali</t>
    </r>
    <r>
      <rPr>
        <sz val="14"/>
        <color rgb="FF202122"/>
        <rFont val="Arial"/>
        <family val="2"/>
      </rPr>
      <t> for the two alkalis (whence the symbols). Davy isolated potassium metal by using electrolysis on </t>
    </r>
    <r>
      <rPr>
        <sz val="14"/>
        <color rgb="FF795CB2"/>
        <rFont val="Arial"/>
        <family val="2"/>
      </rPr>
      <t>potash</t>
    </r>
    <r>
      <rPr>
        <sz val="14"/>
        <color rgb="FF202122"/>
        <rFont val="Arial"/>
        <family val="2"/>
      </rPr>
      <t>.</t>
    </r>
    <r>
      <rPr>
        <vertAlign val="superscript"/>
        <sz val="11"/>
        <color rgb="FF795CB2"/>
        <rFont val="Arial"/>
        <family val="2"/>
      </rPr>
      <t>[51]</t>
    </r>
  </si>
  <si>
    <r>
      <t>Joseph Black</t>
    </r>
    <r>
      <rPr>
        <sz val="14"/>
        <color rgb="FF202122"/>
        <rFont val="Arial"/>
        <family val="2"/>
      </rPr>
      <t> observed that </t>
    </r>
    <r>
      <rPr>
        <i/>
        <sz val="14"/>
        <color rgb="FF202122"/>
        <rFont val="Arial"/>
        <family val="2"/>
      </rPr>
      <t>magnesia alba</t>
    </r>
    <r>
      <rPr>
        <sz val="14"/>
        <color rgb="FF202122"/>
        <rFont val="Arial"/>
        <family val="2"/>
      </rPr>
      <t> (MgO) was not </t>
    </r>
    <r>
      <rPr>
        <sz val="14"/>
        <color rgb="FF795CB2"/>
        <rFont val="Arial"/>
        <family val="2"/>
      </rPr>
      <t>quicklime</t>
    </r>
    <r>
      <rPr>
        <sz val="14"/>
        <color rgb="FF202122"/>
        <rFont val="Arial"/>
        <family val="2"/>
      </rPr>
      <t> (CaO) in 1755; until then both substances were confused. Davy isolated the metal by electrolysis of </t>
    </r>
    <r>
      <rPr>
        <sz val="14"/>
        <color rgb="FF795CB2"/>
        <rFont val="Arial"/>
        <family val="2"/>
      </rPr>
      <t>quicklime</t>
    </r>
    <r>
      <rPr>
        <sz val="14"/>
        <color rgb="FF202122"/>
        <rFont val="Arial"/>
        <family val="2"/>
      </rPr>
      <t>.</t>
    </r>
    <r>
      <rPr>
        <vertAlign val="superscript"/>
        <sz val="11"/>
        <color rgb="FF795CB2"/>
        <rFont val="Arial"/>
        <family val="2"/>
      </rPr>
      <t>[46]</t>
    </r>
  </si>
  <si>
    <t>F. Nilson</t>
  </si>
  <si>
    <t>Nilson split Marignac's ytterbia into pure ytterbia and a new element that matched Mendeleev's 1871 predicted eka-boron.[130]</t>
  </si>
  <si>
    <t>W. Gregor</t>
  </si>
  <si>
    <r>
      <t>Gregor found an oxide of a new metal in </t>
    </r>
    <r>
      <rPr>
        <sz val="14"/>
        <color rgb="FF795CB2"/>
        <rFont val="Arial"/>
        <family val="2"/>
      </rPr>
      <t>ilmenite</t>
    </r>
    <r>
      <rPr>
        <sz val="14"/>
        <color rgb="FF202122"/>
        <rFont val="Arial"/>
        <family val="2"/>
      </rPr>
      <t>; Klaproth independently discovered the element in </t>
    </r>
    <r>
      <rPr>
        <sz val="14"/>
        <color rgb="FF795CB2"/>
        <rFont val="Arial"/>
        <family val="2"/>
      </rPr>
      <t>rutile</t>
    </r>
    <r>
      <rPr>
        <sz val="14"/>
        <color rgb="FF202122"/>
        <rFont val="Arial"/>
        <family val="2"/>
      </rPr>
      <t> in 1795 and named it. The pure metallic form was only obtained in 1910 by </t>
    </r>
    <r>
      <rPr>
        <sz val="14"/>
        <color rgb="FF795CB2"/>
        <rFont val="Arial"/>
        <family val="2"/>
      </rPr>
      <t>Matthew A. Hunter</t>
    </r>
    <r>
      <rPr>
        <sz val="14"/>
        <color rgb="FF202122"/>
        <rFont val="Arial"/>
        <family val="2"/>
      </rPr>
      <t>.</t>
    </r>
    <r>
      <rPr>
        <vertAlign val="superscript"/>
        <sz val="11"/>
        <color rgb="FF795CB2"/>
        <rFont val="Arial"/>
        <family val="2"/>
      </rPr>
      <t>[85][86]</t>
    </r>
  </si>
  <si>
    <t>A. M. del Río</t>
  </si>
  <si>
    <r>
      <t>Andrés Manuel del Río</t>
    </r>
    <r>
      <rPr>
        <sz val="14"/>
        <color rgb="FF202122"/>
        <rFont val="Arial"/>
        <family val="2"/>
      </rPr>
      <t> found the metal (calling it </t>
    </r>
    <r>
      <rPr>
        <i/>
        <sz val="14"/>
        <color rgb="FF202122"/>
        <rFont val="Arial"/>
        <family val="2"/>
      </rPr>
      <t>erythronium</t>
    </r>
    <r>
      <rPr>
        <sz val="14"/>
        <color rgb="FF202122"/>
        <rFont val="Arial"/>
        <family val="2"/>
      </rPr>
      <t>) in </t>
    </r>
    <r>
      <rPr>
        <sz val="14"/>
        <color rgb="FF795CB2"/>
        <rFont val="Arial"/>
        <family val="2"/>
      </rPr>
      <t>vanadinite</t>
    </r>
    <r>
      <rPr>
        <sz val="14"/>
        <color rgb="FF202122"/>
        <rFont val="Arial"/>
        <family val="2"/>
      </rPr>
      <t> in 1801, but the claim was rejected after </t>
    </r>
    <r>
      <rPr>
        <sz val="14"/>
        <color rgb="FF795CB2"/>
        <rFont val="Arial"/>
        <family val="2"/>
      </rPr>
      <t>Hippolyte Victor Collet-Descotils</t>
    </r>
    <r>
      <rPr>
        <sz val="14"/>
        <color rgb="FF202122"/>
        <rFont val="Arial"/>
        <family val="2"/>
      </rPr>
      <t> dismissed it as chromium based on erroneous and superficial testing.</t>
    </r>
    <r>
      <rPr>
        <vertAlign val="superscript"/>
        <sz val="11"/>
        <color rgb="FF795CB2"/>
        <rFont val="Arial"/>
        <family val="2"/>
      </rPr>
      <t>[97]</t>
    </r>
    <r>
      <rPr>
        <sz val="14"/>
        <color rgb="FF202122"/>
        <rFont val="Arial"/>
        <family val="2"/>
      </rPr>
      <t> </t>
    </r>
    <r>
      <rPr>
        <sz val="14"/>
        <color rgb="FF795CB2"/>
        <rFont val="Arial"/>
        <family val="2"/>
      </rPr>
      <t>Nils Gabriel Sefström</t>
    </r>
    <r>
      <rPr>
        <sz val="14"/>
        <color rgb="FF202122"/>
        <rFont val="Arial"/>
        <family val="2"/>
      </rPr>
      <t> rediscovered the element in 1830 and named it vanadium. </t>
    </r>
    <r>
      <rPr>
        <sz val="14"/>
        <color rgb="FF795CB2"/>
        <rFont val="Arial"/>
        <family val="2"/>
      </rPr>
      <t>Friedrich Wöhler</t>
    </r>
    <r>
      <rPr>
        <sz val="14"/>
        <color rgb="FF202122"/>
        <rFont val="Arial"/>
        <family val="2"/>
      </rPr>
      <t> then showed that vanadium was identical to erythronium and thus that del Río had been right in the first place.</t>
    </r>
    <r>
      <rPr>
        <vertAlign val="superscript"/>
        <sz val="11"/>
        <color rgb="FF795CB2"/>
        <rFont val="Arial"/>
        <family val="2"/>
      </rPr>
      <t>[98][99]</t>
    </r>
    <r>
      <rPr>
        <sz val="14"/>
        <color rgb="FF202122"/>
        <rFont val="Arial"/>
        <family val="2"/>
      </rPr>
      <t> Del Río then argued passionately that his old claim be recognised, but the element kept the name vanadium.</t>
    </r>
    <r>
      <rPr>
        <vertAlign val="superscript"/>
        <sz val="11"/>
        <color rgb="FF795CB2"/>
        <rFont val="Arial"/>
        <family val="2"/>
      </rPr>
      <t>[99]</t>
    </r>
  </si>
  <si>
    <r>
      <t>Vauquelin analysed the composition of </t>
    </r>
    <r>
      <rPr>
        <sz val="14"/>
        <color rgb="FF795CB2"/>
        <rFont val="Arial"/>
        <family val="2"/>
      </rPr>
      <t>crocoite</t>
    </r>
    <r>
      <rPr>
        <sz val="14"/>
        <color rgb="FF202122"/>
        <rFont val="Arial"/>
        <family val="2"/>
      </rPr>
      <t> ore in 1797, and later isolated the metal by heating the oxide in a charcoal oven.</t>
    </r>
    <r>
      <rPr>
        <vertAlign val="superscript"/>
        <sz val="11"/>
        <color rgb="FF795CB2"/>
        <rFont val="Arial"/>
        <family val="2"/>
      </rPr>
      <t>[5][93][94]</t>
    </r>
  </si>
  <si>
    <r>
      <t>Distinguished </t>
    </r>
    <r>
      <rPr>
        <sz val="14"/>
        <color rgb="FF795CB2"/>
        <rFont val="Arial"/>
        <family val="2"/>
      </rPr>
      <t>pyrolusite</t>
    </r>
    <r>
      <rPr>
        <sz val="14"/>
        <color rgb="FF202122"/>
        <rFont val="Arial"/>
        <family val="2"/>
      </rPr>
      <t> as the </t>
    </r>
    <r>
      <rPr>
        <sz val="14"/>
        <color rgb="FF795CB2"/>
        <rFont val="Arial"/>
        <family val="2"/>
      </rPr>
      <t>calx</t>
    </r>
    <r>
      <rPr>
        <sz val="14"/>
        <color rgb="FF202122"/>
        <rFont val="Arial"/>
        <family val="2"/>
      </rPr>
      <t> of a new metal. </t>
    </r>
    <r>
      <rPr>
        <sz val="14"/>
        <color rgb="FF795CB2"/>
        <rFont val="Arial"/>
        <family val="2"/>
      </rPr>
      <t>Ignatius Gottfred Kaim</t>
    </r>
    <r>
      <rPr>
        <sz val="14"/>
        <color rgb="FF202122"/>
        <rFont val="Arial"/>
        <family val="2"/>
      </rPr>
      <t> is sometimes listed as also having discovered the new metal in 1770, as did Scheele in 1774. It was isolated by reduction of </t>
    </r>
    <r>
      <rPr>
        <sz val="14"/>
        <color rgb="FF795CB2"/>
        <rFont val="Arial"/>
        <family val="2"/>
      </rPr>
      <t>manganese dioxide</t>
    </r>
    <r>
      <rPr>
        <sz val="14"/>
        <color rgb="FF202122"/>
        <rFont val="Arial"/>
        <family val="2"/>
      </rPr>
      <t> with carbon.</t>
    </r>
    <r>
      <rPr>
        <vertAlign val="superscript"/>
        <sz val="11"/>
        <color rgb="FF795CB2"/>
        <rFont val="Arial"/>
        <family val="2"/>
      </rPr>
      <t>[68]</t>
    </r>
  </si>
  <si>
    <t>G. Brandt</t>
  </si>
  <si>
    <t>Proved that the blue color of glass is due to a new kind of metal and not bismuth as thought previously.[43]</t>
  </si>
  <si>
    <t>F. Cronstedt</t>
  </si>
  <si>
    <r>
      <t>Found by attempting to extract copper from the mineral known as </t>
    </r>
    <r>
      <rPr>
        <i/>
        <sz val="14"/>
        <color rgb="FF202122"/>
        <rFont val="Arial"/>
        <family val="2"/>
      </rPr>
      <t>fake copper</t>
    </r>
    <r>
      <rPr>
        <sz val="14"/>
        <color rgb="FF202122"/>
        <rFont val="Arial"/>
        <family val="2"/>
      </rPr>
      <t>(now known as </t>
    </r>
    <r>
      <rPr>
        <sz val="14"/>
        <color rgb="FF795CB2"/>
        <rFont val="Arial"/>
        <family val="2"/>
      </rPr>
      <t>niccolite</t>
    </r>
    <r>
      <rPr>
        <sz val="14"/>
        <color rgb="FF202122"/>
        <rFont val="Arial"/>
        <family val="2"/>
      </rPr>
      <t>).</t>
    </r>
    <r>
      <rPr>
        <vertAlign val="superscript"/>
        <sz val="11"/>
        <color rgb="FF795CB2"/>
        <rFont val="Arial"/>
        <family val="2"/>
      </rPr>
      <t>[44]</t>
    </r>
  </si>
  <si>
    <t>P. E. L. de Boisbaudran</t>
  </si>
  <si>
    <r>
      <t>Boisbaudran observed on a pyrenea </t>
    </r>
    <r>
      <rPr>
        <sz val="14"/>
        <color rgb="FF795CB2"/>
        <rFont val="Arial"/>
        <family val="2"/>
      </rPr>
      <t>blende</t>
    </r>
    <r>
      <rPr>
        <sz val="14"/>
        <color rgb="FF202122"/>
        <rFont val="Arial"/>
        <family val="2"/>
      </rPr>
      <t> sample some emission lines corresponding to the eka-aluminium that was </t>
    </r>
    <r>
      <rPr>
        <sz val="14"/>
        <color rgb="FF795CB2"/>
        <rFont val="Arial"/>
        <family val="2"/>
      </rPr>
      <t>predicted</t>
    </r>
    <r>
      <rPr>
        <sz val="14"/>
        <color rgb="FF202122"/>
        <rFont val="Arial"/>
        <family val="2"/>
      </rPr>
      <t> by Mendeleev in 1871 and subsequently isolated the element by electrolysis.</t>
    </r>
    <r>
      <rPr>
        <vertAlign val="superscript"/>
        <sz val="11"/>
        <color rgb="FF795CB2"/>
        <rFont val="Arial"/>
        <family val="2"/>
      </rPr>
      <t>[125][126]</t>
    </r>
  </si>
  <si>
    <t>C. A. Winkler</t>
  </si>
  <si>
    <r>
      <t>In February 1886 Winkler found in </t>
    </r>
    <r>
      <rPr>
        <sz val="14"/>
        <color rgb="FF795CB2"/>
        <rFont val="Arial"/>
        <family val="2"/>
      </rPr>
      <t>argyrodite</t>
    </r>
    <r>
      <rPr>
        <sz val="14"/>
        <color rgb="FF202122"/>
        <rFont val="Arial"/>
        <family val="2"/>
      </rPr>
      <t> the eka-silicon that Mendeleev had predicted in 1871.</t>
    </r>
    <r>
      <rPr>
        <vertAlign val="superscript"/>
        <sz val="11"/>
        <color rgb="FF795CB2"/>
        <rFont val="Arial"/>
        <family val="2"/>
      </rPr>
      <t>[135]</t>
    </r>
  </si>
  <si>
    <r>
      <t>J. Berzelius</t>
    </r>
    <r>
      <rPr>
        <sz val="14"/>
        <color rgb="FF202122"/>
        <rFont val="Arial"/>
        <family val="2"/>
      </rPr>
      <t>and </t>
    </r>
    <r>
      <rPr>
        <sz val="14"/>
        <color rgb="FF795CB2"/>
        <rFont val="Arial"/>
        <family val="2"/>
      </rPr>
      <t>G. Gahn</t>
    </r>
  </si>
  <si>
    <t>While working with lead they discovered a substance that they thought was tellurium, but realized after more investigation that it was different.[110]</t>
  </si>
  <si>
    <r>
      <t>J. Balard</t>
    </r>
    <r>
      <rPr>
        <sz val="14"/>
        <color rgb="FF202122"/>
        <rFont val="Arial"/>
        <family val="2"/>
      </rPr>
      <t> and </t>
    </r>
    <r>
      <rPr>
        <sz val="14"/>
        <color rgb="FF795CB2"/>
        <rFont val="Arial"/>
        <family val="2"/>
      </rPr>
      <t>C. Löwig</t>
    </r>
  </si>
  <si>
    <r>
      <t>They both discovered the element in the autumn of 1825. Balard published his results the next year,</t>
    </r>
    <r>
      <rPr>
        <vertAlign val="superscript"/>
        <sz val="11"/>
        <color rgb="FF795CB2"/>
        <rFont val="Arial"/>
        <family val="2"/>
      </rPr>
      <t>[111]</t>
    </r>
    <r>
      <rPr>
        <sz val="14"/>
        <color rgb="FF202122"/>
        <rFont val="Arial"/>
        <family val="2"/>
      </rPr>
      <t> but Löwig did not publish until 1827.</t>
    </r>
    <r>
      <rPr>
        <vertAlign val="superscript"/>
        <sz val="11"/>
        <color rgb="FF795CB2"/>
        <rFont val="Arial"/>
        <family val="2"/>
      </rPr>
      <t>[112]</t>
    </r>
  </si>
  <si>
    <t>W. Ramsay and W. Travers</t>
  </si>
  <si>
    <t>On May 30, 1898, Ramsay separated a noble gas from liquid argon by difference in boiling point.[139]</t>
  </si>
  <si>
    <r>
      <t>R. Bunsen</t>
    </r>
    <r>
      <rPr>
        <sz val="14"/>
        <color rgb="FF202122"/>
        <rFont val="Arial"/>
        <family val="2"/>
      </rPr>
      <t> and </t>
    </r>
    <r>
      <rPr>
        <sz val="14"/>
        <color rgb="FF795CB2"/>
        <rFont val="Arial"/>
        <family val="2"/>
      </rPr>
      <t>G. R. Kirchhoff</t>
    </r>
  </si>
  <si>
    <r>
      <t>Bunsen and Kirchhoff discovered it just a few months after caesium, by observing new spectral lines in the mineral </t>
    </r>
    <r>
      <rPr>
        <sz val="14"/>
        <color rgb="FF795CB2"/>
        <rFont val="Arial"/>
        <family val="2"/>
      </rPr>
      <t>lepidolite</t>
    </r>
    <r>
      <rPr>
        <sz val="14"/>
        <color rgb="FF202122"/>
        <rFont val="Arial"/>
        <family val="2"/>
      </rPr>
      <t>. Bunsen never obtained a pure sample of the metal, which was later obtained by Hevesy.</t>
    </r>
    <r>
      <rPr>
        <vertAlign val="superscript"/>
        <sz val="11"/>
        <color rgb="FF795CB2"/>
        <rFont val="Arial"/>
        <family val="2"/>
      </rPr>
      <t>[121]</t>
    </r>
  </si>
  <si>
    <t>W. Cruikshank</t>
  </si>
  <si>
    <r>
      <t>W. Cruikshank</t>
    </r>
    <r>
      <rPr>
        <sz val="14"/>
        <color rgb="FF202122"/>
        <rFont val="Arial"/>
        <family val="2"/>
      </rPr>
      <t> in 1787 and </t>
    </r>
    <r>
      <rPr>
        <sz val="14"/>
        <color rgb="FF795CB2"/>
        <rFont val="Arial"/>
        <family val="2"/>
      </rPr>
      <t>Adair Crawford</t>
    </r>
    <r>
      <rPr>
        <sz val="14"/>
        <color rgb="FF202122"/>
        <rFont val="Arial"/>
        <family val="2"/>
      </rPr>
      <t> in 1790 concluded that </t>
    </r>
    <r>
      <rPr>
        <sz val="14"/>
        <color rgb="FF795CB2"/>
        <rFont val="Arial"/>
        <family val="2"/>
      </rPr>
      <t>strontianite</t>
    </r>
    <r>
      <rPr>
        <sz val="14"/>
        <color rgb="FF202122"/>
        <rFont val="Arial"/>
        <family val="2"/>
      </rPr>
      <t>contained a new earth. It was eventually isolated electrochemically in 1808 by Davy.</t>
    </r>
    <r>
      <rPr>
        <vertAlign val="superscript"/>
        <sz val="11"/>
        <color rgb="FF795CB2"/>
        <rFont val="Arial"/>
        <family val="2"/>
      </rPr>
      <t>[72]</t>
    </r>
  </si>
  <si>
    <t>J. Gadolin</t>
  </si>
  <si>
    <r>
      <t>Johan Gadolin</t>
    </r>
    <r>
      <rPr>
        <sz val="14"/>
        <color rgb="FF202122"/>
        <rFont val="Arial"/>
        <family val="2"/>
      </rPr>
      <t> discovered the earth in </t>
    </r>
    <r>
      <rPr>
        <sz val="14"/>
        <color rgb="FF795CB2"/>
        <rFont val="Arial"/>
        <family val="2"/>
      </rPr>
      <t>gadolinite</t>
    </r>
    <r>
      <rPr>
        <sz val="14"/>
        <color rgb="FF202122"/>
        <rFont val="Arial"/>
        <family val="2"/>
      </rPr>
      <t> in 1794, but Mosander showed later that its ore, </t>
    </r>
    <r>
      <rPr>
        <sz val="14"/>
        <color rgb="FF795CB2"/>
        <rFont val="Arial"/>
        <family val="2"/>
      </rPr>
      <t>yttria</t>
    </r>
    <r>
      <rPr>
        <sz val="14"/>
        <color rgb="FF202122"/>
        <rFont val="Arial"/>
        <family val="2"/>
      </rPr>
      <t>, contained more elements.</t>
    </r>
    <r>
      <rPr>
        <vertAlign val="superscript"/>
        <sz val="11"/>
        <color rgb="FF795CB2"/>
        <rFont val="Arial"/>
        <family val="2"/>
      </rPr>
      <t>[87][88]</t>
    </r>
    <r>
      <rPr>
        <sz val="14"/>
        <color rgb="FF202122"/>
        <rFont val="Arial"/>
        <family val="2"/>
      </rPr>
      <t> In 1808, Davy showed that yttria is a metallic oxide, although he could not isolate the metal.</t>
    </r>
    <r>
      <rPr>
        <vertAlign val="superscript"/>
        <sz val="11"/>
        <color rgb="FF795CB2"/>
        <rFont val="Arial"/>
        <family val="2"/>
      </rPr>
      <t>[89][90]</t>
    </r>
    <r>
      <rPr>
        <sz val="14"/>
        <color rgb="FF202122"/>
        <rFont val="Arial"/>
        <family val="2"/>
      </rPr>
      <t>Wöhler mistakenly thought he had isolated the metal in 1828 from a volatile chloride he supposed to be yttrium chloride,</t>
    </r>
    <r>
      <rPr>
        <vertAlign val="superscript"/>
        <sz val="11"/>
        <color rgb="FF795CB2"/>
        <rFont val="Arial"/>
        <family val="2"/>
      </rPr>
      <t>[91][92]</t>
    </r>
    <r>
      <rPr>
        <sz val="14"/>
        <color rgb="FF202122"/>
        <rFont val="Arial"/>
        <family val="2"/>
      </rPr>
      <t> but Rose proved otherwise in 1843 and correctly isolated the element himself that year.</t>
    </r>
  </si>
  <si>
    <t>H. Klaproth</t>
  </si>
  <si>
    <r>
      <t>Martin Heinrich Klaproth identified a new oxide in </t>
    </r>
    <r>
      <rPr>
        <sz val="14"/>
        <color rgb="FF795CB2"/>
        <rFont val="Arial"/>
        <family val="2"/>
      </rPr>
      <t>zircon</t>
    </r>
    <r>
      <rPr>
        <sz val="14"/>
        <color rgb="FF202122"/>
        <rFont val="Arial"/>
        <family val="2"/>
      </rPr>
      <t> in 1789,</t>
    </r>
    <r>
      <rPr>
        <vertAlign val="superscript"/>
        <sz val="11"/>
        <color rgb="FF795CB2"/>
        <rFont val="Arial"/>
        <family val="2"/>
      </rPr>
      <t>[79][80]</t>
    </r>
    <r>
      <rPr>
        <sz val="14"/>
        <color rgb="FF202122"/>
        <rFont val="Arial"/>
        <family val="2"/>
      </rPr>
      <t> and in 1808 Davy showed that this oxide has a metallic base although he could not isolate it.</t>
    </r>
    <r>
      <rPr>
        <vertAlign val="superscript"/>
        <sz val="11"/>
        <color rgb="FF795CB2"/>
        <rFont val="Arial"/>
        <family val="2"/>
      </rPr>
      <t>[81][82]</t>
    </r>
  </si>
  <si>
    <t>C. Hatchett</t>
  </si>
  <si>
    <r>
      <t>Hatchett found the element in </t>
    </r>
    <r>
      <rPr>
        <sz val="14"/>
        <color rgb="FF795CB2"/>
        <rFont val="Arial"/>
        <family val="2"/>
      </rPr>
      <t>columbite</t>
    </r>
    <r>
      <rPr>
        <sz val="14"/>
        <color rgb="FF202122"/>
        <rFont val="Arial"/>
        <family val="2"/>
      </rPr>
      <t> ore and named it </t>
    </r>
    <r>
      <rPr>
        <i/>
        <sz val="14"/>
        <color rgb="FF202122"/>
        <rFont val="Arial"/>
        <family val="2"/>
      </rPr>
      <t>columbium</t>
    </r>
    <r>
      <rPr>
        <sz val="14"/>
        <color rgb="FF202122"/>
        <rFont val="Arial"/>
        <family val="2"/>
      </rPr>
      <t>. In 1809, </t>
    </r>
    <r>
      <rPr>
        <sz val="14"/>
        <color rgb="FF795CB2"/>
        <rFont val="Arial"/>
        <family val="2"/>
      </rPr>
      <t>W. H. Wollaston</t>
    </r>
    <r>
      <rPr>
        <sz val="14"/>
        <color rgb="FF202122"/>
        <rFont val="Arial"/>
        <family val="2"/>
      </rPr>
      <t> claimed that columbium and tantalum are identical, which proved to be false.</t>
    </r>
    <r>
      <rPr>
        <vertAlign val="superscript"/>
        <sz val="11"/>
        <color rgb="FF795CB2"/>
        <rFont val="Arial"/>
        <family val="2"/>
      </rPr>
      <t>[67]</t>
    </r>
    <r>
      <rPr>
        <sz val="14"/>
        <color rgb="FF202122"/>
        <rFont val="Arial"/>
        <family val="2"/>
      </rPr>
      <t> </t>
    </r>
    <r>
      <rPr>
        <sz val="14"/>
        <color rgb="FF795CB2"/>
        <rFont val="Arial"/>
        <family val="2"/>
      </rPr>
      <t>Heinrich Rose</t>
    </r>
    <r>
      <rPr>
        <sz val="14"/>
        <color rgb="FF202122"/>
        <rFont val="Arial"/>
        <family val="2"/>
      </rPr>
      <t> proved in 1844 that the element is distinct from tantalum, and renamed it </t>
    </r>
    <r>
      <rPr>
        <i/>
        <sz val="14"/>
        <color rgb="FF202122"/>
        <rFont val="Arial"/>
        <family val="2"/>
      </rPr>
      <t>niobium</t>
    </r>
    <r>
      <rPr>
        <sz val="14"/>
        <color rgb="FF202122"/>
        <rFont val="Arial"/>
        <family val="2"/>
      </rPr>
      <t>. American scientists generally used the name </t>
    </r>
    <r>
      <rPr>
        <i/>
        <sz val="14"/>
        <color rgb="FF202122"/>
        <rFont val="Arial"/>
        <family val="2"/>
      </rPr>
      <t>columbium</t>
    </r>
    <r>
      <rPr>
        <sz val="14"/>
        <color rgb="FF202122"/>
        <rFont val="Arial"/>
        <family val="2"/>
      </rPr>
      <t>, while European ones used </t>
    </r>
    <r>
      <rPr>
        <i/>
        <sz val="14"/>
        <color rgb="FF202122"/>
        <rFont val="Arial"/>
        <family val="2"/>
      </rPr>
      <t>niobium</t>
    </r>
    <r>
      <rPr>
        <sz val="14"/>
        <color rgb="FF202122"/>
        <rFont val="Arial"/>
        <family val="2"/>
      </rPr>
      <t>. Niobium was officially accepted by IUPAC in 1949.</t>
    </r>
    <r>
      <rPr>
        <vertAlign val="superscript"/>
        <sz val="11"/>
        <color rgb="FF795CB2"/>
        <rFont val="Arial"/>
        <family val="2"/>
      </rPr>
      <t>[100]</t>
    </r>
  </si>
  <si>
    <r>
      <t>Scheele recognised the metal as a constituent of </t>
    </r>
    <r>
      <rPr>
        <sz val="14"/>
        <color rgb="FF795CB2"/>
        <rFont val="Arial"/>
        <family val="2"/>
      </rPr>
      <t>molybdena</t>
    </r>
    <r>
      <rPr>
        <sz val="14"/>
        <color rgb="FF202122"/>
        <rFont val="Arial"/>
        <family val="2"/>
      </rPr>
      <t>.</t>
    </r>
    <r>
      <rPr>
        <vertAlign val="superscript"/>
        <sz val="11"/>
        <color rgb="FF795CB2"/>
        <rFont val="Arial"/>
        <family val="2"/>
      </rPr>
      <t>[69]</t>
    </r>
  </si>
  <si>
    <r>
      <t>C. Perrier</t>
    </r>
    <r>
      <rPr>
        <sz val="14"/>
        <color rgb="FF202122"/>
        <rFont val="Arial"/>
        <family val="2"/>
      </rPr>
      <t> and </t>
    </r>
    <r>
      <rPr>
        <sz val="14"/>
        <color rgb="FF795CB2"/>
        <rFont val="Arial"/>
        <family val="2"/>
      </rPr>
      <t>E. Segrè</t>
    </r>
  </si>
  <si>
    <r>
      <t>The two discovered a new element in a molybdenum sample that was used in a </t>
    </r>
    <r>
      <rPr>
        <sz val="14"/>
        <color rgb="FF795CB2"/>
        <rFont val="Arial"/>
        <family val="2"/>
      </rPr>
      <t>cyclotron</t>
    </r>
    <r>
      <rPr>
        <sz val="14"/>
        <color rgb="FF202122"/>
        <rFont val="Arial"/>
        <family val="2"/>
      </rPr>
      <t>, the first element to be discovered by synthesis. It had been predicted by Mendeleev in 1871 as eka-manganese.</t>
    </r>
    <r>
      <rPr>
        <vertAlign val="superscript"/>
        <sz val="11"/>
        <color rgb="FF795CB2"/>
        <rFont val="Arial"/>
        <family val="2"/>
      </rPr>
      <t>[155][156][157]</t>
    </r>
    <r>
      <rPr>
        <sz val="14"/>
        <color rgb="FF202122"/>
        <rFont val="Arial"/>
        <family val="2"/>
      </rPr>
      <t> In 1952, </t>
    </r>
    <r>
      <rPr>
        <sz val="14"/>
        <color rgb="FF795CB2"/>
        <rFont val="Arial"/>
        <family val="2"/>
      </rPr>
      <t>Paul W. Merrill</t>
    </r>
    <r>
      <rPr>
        <sz val="14"/>
        <color rgb="FF202122"/>
        <rFont val="Arial"/>
        <family val="2"/>
      </rPr>
      <t>found its spectral lines in </t>
    </r>
    <r>
      <rPr>
        <sz val="14"/>
        <color rgb="FF795CB2"/>
        <rFont val="Arial"/>
        <family val="2"/>
      </rPr>
      <t>S-type</t>
    </r>
    <r>
      <rPr>
        <sz val="14"/>
        <color rgb="FF202122"/>
        <rFont val="Arial"/>
        <family val="2"/>
      </rPr>
      <t> </t>
    </r>
    <r>
      <rPr>
        <sz val="14"/>
        <color rgb="FF795CB2"/>
        <rFont val="Arial"/>
        <family val="2"/>
      </rPr>
      <t>red giants</t>
    </r>
    <r>
      <rPr>
        <sz val="14"/>
        <color rgb="FF202122"/>
        <rFont val="Arial"/>
        <family val="2"/>
      </rPr>
      <t>.</t>
    </r>
    <r>
      <rPr>
        <vertAlign val="superscript"/>
        <sz val="11"/>
        <color rgb="FF795CB2"/>
        <rFont val="Arial"/>
        <family val="2"/>
      </rPr>
      <t>[158]</t>
    </r>
    <r>
      <rPr>
        <sz val="14"/>
        <color rgb="FF202122"/>
        <rFont val="Arial"/>
        <family val="2"/>
      </rPr>
      <t> Minuscule trace quantities were finally found on Earth in 1962 by B. T. Kenna and </t>
    </r>
    <r>
      <rPr>
        <sz val="14"/>
        <color rgb="FF795CB2"/>
        <rFont val="Arial"/>
        <family val="2"/>
      </rPr>
      <t>Paul K. Kuroda</t>
    </r>
    <r>
      <rPr>
        <sz val="14"/>
        <color rgb="FF202122"/>
        <rFont val="Arial"/>
        <family val="2"/>
      </rPr>
      <t>: they isolated it from Belgian Congo </t>
    </r>
    <r>
      <rPr>
        <sz val="14"/>
        <color rgb="FF795CB2"/>
        <rFont val="Arial"/>
        <family val="2"/>
      </rPr>
      <t>pitchblende</t>
    </r>
    <r>
      <rPr>
        <sz val="14"/>
        <color rgb="FF202122"/>
        <rFont val="Arial"/>
        <family val="2"/>
      </rPr>
      <t>, where it occurs as a </t>
    </r>
    <r>
      <rPr>
        <sz val="14"/>
        <color rgb="FF795CB2"/>
        <rFont val="Arial"/>
        <family val="2"/>
      </rPr>
      <t>spontaneous fission</t>
    </r>
    <r>
      <rPr>
        <sz val="14"/>
        <color rgb="FF202122"/>
        <rFont val="Arial"/>
        <family val="2"/>
      </rPr>
      <t>product of uranium.</t>
    </r>
    <r>
      <rPr>
        <vertAlign val="superscript"/>
        <sz val="11"/>
        <color rgb="FF795CB2"/>
        <rFont val="Arial"/>
        <family val="2"/>
      </rPr>
      <t>[159]</t>
    </r>
    <r>
      <rPr>
        <sz val="14"/>
        <color rgb="FF202122"/>
        <rFont val="Arial"/>
        <family val="2"/>
      </rPr>
      <t> The Noddacks (discoverers of rhenium) claimed to have discovered element 43 in 1925 as well and named it </t>
    </r>
    <r>
      <rPr>
        <i/>
        <sz val="14"/>
        <color rgb="FF202122"/>
        <rFont val="Arial"/>
        <family val="2"/>
      </rPr>
      <t>masurium</t>
    </r>
    <r>
      <rPr>
        <sz val="14"/>
        <color rgb="FF202122"/>
        <rFont val="Arial"/>
        <family val="2"/>
      </rPr>
      <t> (after </t>
    </r>
    <r>
      <rPr>
        <sz val="14"/>
        <color rgb="FF795CB2"/>
        <rFont val="Arial"/>
        <family val="2"/>
      </rPr>
      <t>Masuria</t>
    </r>
    <r>
      <rPr>
        <sz val="14"/>
        <color rgb="FF202122"/>
        <rFont val="Arial"/>
        <family val="2"/>
      </rPr>
      <t>), but their claims were disproven by Kuroda, who calculated that there cannot have been enough technetium in their samples to have enabled a true detection.</t>
    </r>
    <r>
      <rPr>
        <vertAlign val="superscript"/>
        <sz val="11"/>
        <color rgb="FF795CB2"/>
        <rFont val="Arial"/>
        <family val="2"/>
      </rPr>
      <t>[160]</t>
    </r>
  </si>
  <si>
    <t>K. Claus</t>
  </si>
  <si>
    <r>
      <t>Gottfried Wilhelm Osann</t>
    </r>
    <r>
      <rPr>
        <sz val="14"/>
        <color rgb="FF202122"/>
        <rFont val="Arial"/>
        <family val="2"/>
      </rPr>
      <t> thought that he found three new metals in Russian platinum samples, and in 1844 </t>
    </r>
    <r>
      <rPr>
        <sz val="14"/>
        <color rgb="FF795CB2"/>
        <rFont val="Arial"/>
        <family val="2"/>
      </rPr>
      <t>Karl Karlovich Klaus</t>
    </r>
    <r>
      <rPr>
        <sz val="14"/>
        <color rgb="FF202122"/>
        <rFont val="Arial"/>
        <family val="2"/>
      </rPr>
      <t> confirmed that there was a new element.</t>
    </r>
    <r>
      <rPr>
        <vertAlign val="superscript"/>
        <sz val="11"/>
        <color rgb="FF795CB2"/>
        <rFont val="Arial"/>
        <family val="2"/>
      </rPr>
      <t>[118]</t>
    </r>
  </si>
  <si>
    <t>H. Wollaston</t>
  </si>
  <si>
    <t>Wollaston discovered and isolated it from crude platinum samples from South America.[106]</t>
  </si>
  <si>
    <t>W. H. Wollaston</t>
  </si>
  <si>
    <r>
      <t>Wollaston discovered it in samples of platinum from South America, but did not publish his results immediately. He had intended to name it after the newly discovered </t>
    </r>
    <r>
      <rPr>
        <sz val="14"/>
        <color rgb="FF795CB2"/>
        <rFont val="Arial"/>
        <family val="2"/>
      </rPr>
      <t>asteroid</t>
    </r>
    <r>
      <rPr>
        <sz val="14"/>
        <color rgb="FF202122"/>
        <rFont val="Arial"/>
        <family val="2"/>
      </rPr>
      <t>, </t>
    </r>
    <r>
      <rPr>
        <sz val="14"/>
        <color rgb="FF795CB2"/>
        <rFont val="Arial"/>
        <family val="2"/>
      </rPr>
      <t>Ceres</t>
    </r>
    <r>
      <rPr>
        <sz val="14"/>
        <color rgb="FF202122"/>
        <rFont val="Arial"/>
        <family val="2"/>
      </rPr>
      <t>, but by the time he published his results in 1804, cerium had taken that name. Wollaston named it after the more recently discovered asteroid </t>
    </r>
    <r>
      <rPr>
        <sz val="14"/>
        <color rgb="FF795CB2"/>
        <rFont val="Arial"/>
        <family val="2"/>
      </rPr>
      <t>Pallas</t>
    </r>
    <r>
      <rPr>
        <sz val="14"/>
        <color rgb="FF202122"/>
        <rFont val="Arial"/>
        <family val="2"/>
      </rPr>
      <t>.</t>
    </r>
    <r>
      <rPr>
        <vertAlign val="superscript"/>
        <sz val="11"/>
        <color rgb="FF795CB2"/>
        <rFont val="Arial"/>
        <family val="2"/>
      </rPr>
      <t>[102]</t>
    </r>
  </si>
  <si>
    <r>
      <t>S. L Hermann</t>
    </r>
    <r>
      <rPr>
        <sz val="14"/>
        <color rgb="FF202122"/>
        <rFont val="Arial"/>
        <family val="2"/>
      </rPr>
      <t>, </t>
    </r>
    <r>
      <rPr>
        <sz val="14"/>
        <color rgb="FF795CB2"/>
        <rFont val="Arial"/>
        <family val="2"/>
      </rPr>
      <t>F. Stromeyer</t>
    </r>
    <r>
      <rPr>
        <sz val="14"/>
        <color rgb="FF202122"/>
        <rFont val="Arial"/>
        <family val="2"/>
      </rPr>
      <t>, and J.C.H. Roloff</t>
    </r>
  </si>
  <si>
    <r>
      <t>All three found an unknown metal in a sample of </t>
    </r>
    <r>
      <rPr>
        <sz val="14"/>
        <color rgb="FF795CB2"/>
        <rFont val="Arial"/>
        <family val="2"/>
      </rPr>
      <t>zinc oxide</t>
    </r>
    <r>
      <rPr>
        <sz val="14"/>
        <color rgb="FF202122"/>
        <rFont val="Arial"/>
        <family val="2"/>
      </rPr>
      <t> from Silesia, but the name that Stromeyer gave became the accepted one.</t>
    </r>
    <r>
      <rPr>
        <vertAlign val="superscript"/>
        <sz val="11"/>
        <color rgb="FF795CB2"/>
        <rFont val="Arial"/>
        <family val="2"/>
      </rPr>
      <t>[109]</t>
    </r>
  </si>
  <si>
    <r>
      <t>F. Reich</t>
    </r>
    <r>
      <rPr>
        <sz val="14"/>
        <color rgb="FF202122"/>
        <rFont val="Arial"/>
        <family val="2"/>
      </rPr>
      <t> and </t>
    </r>
    <r>
      <rPr>
        <sz val="14"/>
        <color rgb="FF795CB2"/>
        <rFont val="Arial"/>
        <family val="2"/>
      </rPr>
      <t>T. Richter</t>
    </r>
  </si>
  <si>
    <r>
      <t>Reich and Richter first identified it in </t>
    </r>
    <r>
      <rPr>
        <sz val="14"/>
        <color rgb="FF795CB2"/>
        <rFont val="Arial"/>
        <family val="2"/>
      </rPr>
      <t>sphalerite</t>
    </r>
    <r>
      <rPr>
        <sz val="14"/>
        <color rgb="FF202122"/>
        <rFont val="Arial"/>
        <family val="2"/>
      </rPr>
      <t> by its bright indigo-blue spectroscopic emission line. Richter isolated the metal several years later.</t>
    </r>
    <r>
      <rPr>
        <vertAlign val="superscript"/>
        <sz val="11"/>
        <color rgb="FF795CB2"/>
        <rFont val="Arial"/>
        <family val="2"/>
      </rPr>
      <t>[123]</t>
    </r>
  </si>
  <si>
    <t>F.-J.M. von Reichenstein</t>
  </si>
  <si>
    <r>
      <t>Muller observed it as an impurity in gold ores from Transylvania.</t>
    </r>
    <r>
      <rPr>
        <vertAlign val="superscript"/>
        <sz val="11"/>
        <color rgb="FF795CB2"/>
        <rFont val="Arial"/>
        <family val="2"/>
      </rPr>
      <t>[71]</t>
    </r>
    <r>
      <rPr>
        <sz val="14"/>
        <color rgb="FF202122"/>
        <rFont val="Arial"/>
        <family val="2"/>
      </rPr>
      <t> Klaproth isolated it in 1798.</t>
    </r>
    <r>
      <rPr>
        <vertAlign val="superscript"/>
        <sz val="11"/>
        <color rgb="FF795CB2"/>
        <rFont val="Arial"/>
        <family val="2"/>
      </rPr>
      <t>[67]</t>
    </r>
  </si>
  <si>
    <t>B. Courtois</t>
  </si>
  <si>
    <r>
      <t>Courtois discovered it in the ashes of </t>
    </r>
    <r>
      <rPr>
        <sz val="14"/>
        <color rgb="FF795CB2"/>
        <rFont val="Arial"/>
        <family val="2"/>
      </rPr>
      <t>seaweed</t>
    </r>
    <r>
      <rPr>
        <sz val="14"/>
        <color rgb="FF202122"/>
        <rFont val="Arial"/>
        <family val="2"/>
      </rPr>
      <t>.</t>
    </r>
    <r>
      <rPr>
        <vertAlign val="superscript"/>
        <sz val="11"/>
        <color rgb="FF795CB2"/>
        <rFont val="Arial"/>
        <family val="2"/>
      </rPr>
      <t>[107]</t>
    </r>
    <r>
      <rPr>
        <sz val="14"/>
        <color rgb="FF202122"/>
        <rFont val="Arial"/>
        <family val="2"/>
      </rPr>
      <t> The name was given by Davy in 1813.</t>
    </r>
    <r>
      <rPr>
        <vertAlign val="superscript"/>
        <sz val="11"/>
        <color rgb="FF795CB2"/>
        <rFont val="Arial"/>
        <family val="2"/>
      </rPr>
      <t>[67]</t>
    </r>
  </si>
  <si>
    <t>On July 12, 1898 Ramsay separated a third noble gas within three weeks, from liquid argon by difference in boiling point.[140]</t>
  </si>
  <si>
    <r>
      <t>R. Bunsen</t>
    </r>
    <r>
      <rPr>
        <sz val="14"/>
        <color rgb="FF202122"/>
        <rFont val="Arial"/>
        <family val="2"/>
      </rPr>
      <t> and </t>
    </r>
    <r>
      <rPr>
        <sz val="14"/>
        <color rgb="FF795CB2"/>
        <rFont val="Arial"/>
        <family val="2"/>
      </rPr>
      <t>R. Kirchhoff</t>
    </r>
  </si>
  <si>
    <r>
      <t>Bunsen and Kirchhoff were the first to suggest finding new elements by </t>
    </r>
    <r>
      <rPr>
        <sz val="14"/>
        <color rgb="FF795CB2"/>
        <rFont val="Arial"/>
        <family val="2"/>
      </rPr>
      <t>spectrum analysis</t>
    </r>
    <r>
      <rPr>
        <sz val="14"/>
        <color rgb="FF202122"/>
        <rFont val="Arial"/>
        <family val="2"/>
      </rPr>
      <t>. They discovered caesium by its two blue </t>
    </r>
    <r>
      <rPr>
        <sz val="14"/>
        <color rgb="FF795CB2"/>
        <rFont val="Arial"/>
        <family val="2"/>
      </rPr>
      <t>emission lines</t>
    </r>
    <r>
      <rPr>
        <sz val="14"/>
        <color rgb="FF202122"/>
        <rFont val="Arial"/>
        <family val="2"/>
      </rPr>
      <t> in a sample of </t>
    </r>
    <r>
      <rPr>
        <sz val="14"/>
        <color rgb="FF795CB2"/>
        <rFont val="Arial"/>
        <family val="2"/>
      </rPr>
      <t>Dürkheim</t>
    </r>
    <r>
      <rPr>
        <sz val="14"/>
        <color rgb="FF202122"/>
        <rFont val="Arial"/>
        <family val="2"/>
      </rPr>
      <t> </t>
    </r>
    <r>
      <rPr>
        <sz val="14"/>
        <color rgb="FF795CB2"/>
        <rFont val="Arial"/>
        <family val="2"/>
      </rPr>
      <t>mineral water</t>
    </r>
    <r>
      <rPr>
        <sz val="14"/>
        <color rgb="FF202122"/>
        <rFont val="Arial"/>
        <family val="2"/>
      </rPr>
      <t>.</t>
    </r>
    <r>
      <rPr>
        <vertAlign val="superscript"/>
        <sz val="11"/>
        <color rgb="FF795CB2"/>
        <rFont val="Arial"/>
        <family val="2"/>
      </rPr>
      <t>[119]</t>
    </r>
    <r>
      <rPr>
        <sz val="14"/>
        <color rgb="FF202122"/>
        <rFont val="Arial"/>
        <family val="2"/>
      </rPr>
      <t> The pure metal was eventually isolated in 1882 by Setterberg.</t>
    </r>
    <r>
      <rPr>
        <vertAlign val="superscript"/>
        <sz val="11"/>
        <color rgb="FF795CB2"/>
        <rFont val="Arial"/>
        <family val="2"/>
      </rPr>
      <t>[120]</t>
    </r>
  </si>
  <si>
    <r>
      <t>Scheele distinguished a new earth (</t>
    </r>
    <r>
      <rPr>
        <sz val="14"/>
        <color rgb="FF795CB2"/>
        <rFont val="Arial"/>
        <family val="2"/>
      </rPr>
      <t>BaO</t>
    </r>
    <r>
      <rPr>
        <sz val="14"/>
        <color rgb="FF202122"/>
        <rFont val="Arial"/>
        <family val="2"/>
      </rPr>
      <t>) in pyrolusite in 1772. He did not name his discovery; Guyton de Morveau suggested </t>
    </r>
    <r>
      <rPr>
        <i/>
        <sz val="14"/>
        <color rgb="FF202122"/>
        <rFont val="Arial"/>
        <family val="2"/>
      </rPr>
      <t>barote</t>
    </r>
    <r>
      <rPr>
        <sz val="14"/>
        <color rgb="FF202122"/>
        <rFont val="Arial"/>
        <family val="2"/>
      </rPr>
      <t> in 1782.</t>
    </r>
    <r>
      <rPr>
        <vertAlign val="superscript"/>
        <sz val="11"/>
        <color rgb="FF795CB2"/>
        <rFont val="Arial"/>
        <family val="2"/>
      </rPr>
      <t>[5]</t>
    </r>
    <r>
      <rPr>
        <sz val="14"/>
        <color rgb="FF202122"/>
        <rFont val="Arial"/>
        <family val="2"/>
      </rPr>
      <t> It was changed to </t>
    </r>
    <r>
      <rPr>
        <i/>
        <sz val="14"/>
        <color rgb="FF202122"/>
        <rFont val="Arial"/>
        <family val="2"/>
      </rPr>
      <t>baryte</t>
    </r>
    <r>
      <rPr>
        <sz val="14"/>
        <color rgb="FF202122"/>
        <rFont val="Arial"/>
        <family val="2"/>
      </rPr>
      <t> in the </t>
    </r>
    <r>
      <rPr>
        <i/>
        <sz val="14"/>
        <color rgb="FF202122"/>
        <rFont val="Arial"/>
        <family val="2"/>
      </rPr>
      <t>Méthode de nomenclature chimique</t>
    </r>
    <r>
      <rPr>
        <sz val="14"/>
        <color rgb="FF202122"/>
        <rFont val="Arial"/>
        <family val="2"/>
      </rPr>
      <t> of </t>
    </r>
    <r>
      <rPr>
        <sz val="14"/>
        <color rgb="FF795CB2"/>
        <rFont val="Arial"/>
        <family val="2"/>
      </rPr>
      <t>Louis-Bernard Guyton de Morveau</t>
    </r>
    <r>
      <rPr>
        <sz val="14"/>
        <color rgb="FF202122"/>
        <rFont val="Arial"/>
        <family val="2"/>
      </rPr>
      <t>, </t>
    </r>
    <r>
      <rPr>
        <sz val="14"/>
        <color rgb="FF795CB2"/>
        <rFont val="Arial"/>
        <family val="2"/>
      </rPr>
      <t>Antoine Lavoisier</t>
    </r>
    <r>
      <rPr>
        <sz val="14"/>
        <color rgb="FF202122"/>
        <rFont val="Arial"/>
        <family val="2"/>
      </rPr>
      <t>, </t>
    </r>
    <r>
      <rPr>
        <sz val="14"/>
        <color rgb="FF795CB2"/>
        <rFont val="Arial"/>
        <family val="2"/>
      </rPr>
      <t>Claude Louis Berthollet</t>
    </r>
    <r>
      <rPr>
        <sz val="14"/>
        <color rgb="FF202122"/>
        <rFont val="Arial"/>
        <family val="2"/>
      </rPr>
      <t>, and </t>
    </r>
    <r>
      <rPr>
        <sz val="14"/>
        <color rgb="FF795CB2"/>
        <rFont val="Arial"/>
        <family val="2"/>
      </rPr>
      <t>Antoine François, comte de Fourcroy</t>
    </r>
    <r>
      <rPr>
        <sz val="14"/>
        <color rgb="FF202122"/>
        <rFont val="Arial"/>
        <family val="2"/>
      </rPr>
      <t> (1787). Davy isolated the metal by </t>
    </r>
    <r>
      <rPr>
        <sz val="14"/>
        <color rgb="FF795CB2"/>
        <rFont val="Arial"/>
        <family val="2"/>
      </rPr>
      <t>electrolysis</t>
    </r>
    <r>
      <rPr>
        <sz val="14"/>
        <color rgb="FF202122"/>
        <rFont val="Arial"/>
        <family val="2"/>
      </rPr>
      <t>.</t>
    </r>
    <r>
      <rPr>
        <vertAlign val="superscript"/>
        <sz val="11"/>
        <color rgb="FF795CB2"/>
        <rFont val="Arial"/>
        <family val="2"/>
      </rPr>
      <t>[65]</t>
    </r>
  </si>
  <si>
    <t>G. Mosander</t>
  </si>
  <si>
    <r>
      <t>Mosander found a new element in samples of ceria and published his results in 1842, but later he showed that this </t>
    </r>
    <r>
      <rPr>
        <sz val="14"/>
        <color rgb="FF795CB2"/>
        <rFont val="Arial"/>
        <family val="2"/>
      </rPr>
      <t>lanthana</t>
    </r>
    <r>
      <rPr>
        <sz val="14"/>
        <color rgb="FF202122"/>
        <rFont val="Arial"/>
        <family val="2"/>
      </rPr>
      <t> contained four more elements.</t>
    </r>
    <r>
      <rPr>
        <vertAlign val="superscript"/>
        <sz val="11"/>
        <color rgb="FF795CB2"/>
        <rFont val="Arial"/>
        <family val="2"/>
      </rPr>
      <t>[114]</t>
    </r>
  </si>
  <si>
    <r>
      <t>H. Klaproth</t>
    </r>
    <r>
      <rPr>
        <sz val="14"/>
        <color rgb="FF202122"/>
        <rFont val="Arial"/>
        <family val="2"/>
      </rPr>
      <t>, J. Berzelius, and </t>
    </r>
    <r>
      <rPr>
        <sz val="14"/>
        <color rgb="FF795CB2"/>
        <rFont val="Arial"/>
        <family val="2"/>
      </rPr>
      <t>W. Hisinger</t>
    </r>
  </si>
  <si>
    <r>
      <t>Berzelius and Hisinger discovered the element in </t>
    </r>
    <r>
      <rPr>
        <sz val="14"/>
        <color rgb="FF795CB2"/>
        <rFont val="Arial"/>
        <family val="2"/>
      </rPr>
      <t>ceria</t>
    </r>
    <r>
      <rPr>
        <sz val="14"/>
        <color rgb="FF202122"/>
        <rFont val="Arial"/>
        <family val="2"/>
      </rPr>
      <t> and named it after the newly discovered asteroid (then considered a planet), Ceres. Klaproth discovered it simultaneously and independently in some tantalum samples. Mosander proved later that the samples of all three researchers had at least another element in them, </t>
    </r>
    <r>
      <rPr>
        <sz val="14"/>
        <color rgb="FF795CB2"/>
        <rFont val="Arial"/>
        <family val="2"/>
      </rPr>
      <t>lanthanum</t>
    </r>
    <r>
      <rPr>
        <sz val="14"/>
        <color rgb="FF202122"/>
        <rFont val="Arial"/>
        <family val="2"/>
      </rPr>
      <t>.</t>
    </r>
    <r>
      <rPr>
        <vertAlign val="superscript"/>
        <sz val="11"/>
        <color rgb="FF795CB2"/>
        <rFont val="Arial"/>
        <family val="2"/>
      </rPr>
      <t>[103]</t>
    </r>
  </si>
  <si>
    <t>C. A. von Welsbach</t>
  </si>
  <si>
    <t>Carl Auer von Welsbach discovered it in Mosander's didymia.[134]</t>
  </si>
  <si>
    <r>
      <t>Discovered by Mosander and called didymium. Carl Auer von Welsbach later split it into two elements, praseodymium and neodymium. Neodymium had formed the greater part of the old didymium and received the prefix "neo-".</t>
    </r>
    <r>
      <rPr>
        <vertAlign val="superscript"/>
        <sz val="11"/>
        <color rgb="FF795CB2"/>
        <rFont val="Arial"/>
        <family val="2"/>
      </rPr>
      <t>[67][115]</t>
    </r>
  </si>
  <si>
    <r>
      <t>Charles D. Coryell</t>
    </r>
    <r>
      <rPr>
        <sz val="14"/>
        <color rgb="FF202122"/>
        <rFont val="Arial"/>
        <family val="2"/>
      </rPr>
      <t>, </t>
    </r>
    <r>
      <rPr>
        <sz val="14"/>
        <color rgb="FF795CB2"/>
        <rFont val="Arial"/>
        <family val="2"/>
      </rPr>
      <t>Jacob A. Marinsky</t>
    </r>
    <r>
      <rPr>
        <sz val="14"/>
        <color rgb="FF202122"/>
        <rFont val="Arial"/>
        <family val="2"/>
      </rPr>
      <t>, and </t>
    </r>
    <r>
      <rPr>
        <sz val="14"/>
        <color rgb="FF795CB2"/>
        <rFont val="Arial"/>
        <family val="2"/>
      </rPr>
      <t>Lawrence E. Glendenin</t>
    </r>
  </si>
  <si>
    <r>
      <t>It was probably first prepared at the Ohio State University in 1942 by bombarding neodymium and praseodymium with neutrons, but separation of the element could not be carried out. Isolation was performed under the Manhattan Project in 1945.</t>
    </r>
    <r>
      <rPr>
        <vertAlign val="superscript"/>
        <sz val="11"/>
        <color rgb="FF795CB2"/>
        <rFont val="Arial"/>
        <family val="2"/>
      </rPr>
      <t>[175]</t>
    </r>
    <r>
      <rPr>
        <sz val="14"/>
        <color rgb="FF202122"/>
        <rFont val="Arial"/>
        <family val="2"/>
      </rPr>
      <t> Found on Earth in trace quantities by </t>
    </r>
    <r>
      <rPr>
        <sz val="14"/>
        <color rgb="FF795CB2"/>
        <rFont val="Arial"/>
        <family val="2"/>
      </rPr>
      <t>Olavi Erämetsä</t>
    </r>
    <r>
      <rPr>
        <sz val="14"/>
        <color rgb="FF202122"/>
        <rFont val="Arial"/>
        <family val="2"/>
      </rPr>
      <t> in 1965; so far, promethium is the most recent element to have been found on Earth.</t>
    </r>
    <r>
      <rPr>
        <vertAlign val="superscript"/>
        <sz val="11"/>
        <color rgb="FF795CB2"/>
        <rFont val="Arial"/>
        <family val="2"/>
      </rPr>
      <t>[176]</t>
    </r>
  </si>
  <si>
    <t>P.E.L. de Boisbaudran</t>
  </si>
  <si>
    <t>Boisbaudran noted a new earth in samarskite and named it samaria after the mineral.[132]</t>
  </si>
  <si>
    <t>E.-A. Demarçay</t>
  </si>
  <si>
    <t>Demarçay found spectral lines of a new element in Lecoq's samarium, and separated this element several years later.[138]</t>
  </si>
  <si>
    <t>J. C. G. de Marignac</t>
  </si>
  <si>
    <t>Marignac initially observed the new earth in terbia, and later Boisbaudran obtained a pure sample from samarskite.[133]</t>
  </si>
  <si>
    <t>J.C.G. de Marignac</t>
  </si>
  <si>
    <t>Mosander managed to split the old yttria into yttria proper and erbia, and later terbia too.[117]</t>
  </si>
  <si>
    <t>De Boisbaudran found a new earth in erbia.[136]</t>
  </si>
  <si>
    <r>
      <t>J.-L. Soret</t>
    </r>
    <r>
      <rPr>
        <sz val="14"/>
        <color rgb="FF202122"/>
        <rFont val="Arial"/>
        <family val="2"/>
      </rPr>
      <t> and </t>
    </r>
    <r>
      <rPr>
        <sz val="14"/>
        <color rgb="FF795CB2"/>
        <rFont val="Arial"/>
        <family val="2"/>
      </rPr>
      <t>M. Delafontaine</t>
    </r>
  </si>
  <si>
    <t>T. Cleve</t>
  </si>
  <si>
    <r>
      <t>Soret found it in </t>
    </r>
    <r>
      <rPr>
        <sz val="14"/>
        <color rgb="FF795CB2"/>
        <rFont val="Arial"/>
        <family val="2"/>
      </rPr>
      <t>samarskite</t>
    </r>
    <r>
      <rPr>
        <sz val="14"/>
        <color rgb="FF202122"/>
        <rFont val="Arial"/>
        <family val="2"/>
      </rPr>
      <t> and later, Per Teodor Cleve split Marignac's erbia into erbia proper and two new elements, thulium and holmium. Delafontaine's </t>
    </r>
    <r>
      <rPr>
        <i/>
        <sz val="14"/>
        <color rgb="FF202122"/>
        <rFont val="Arial"/>
        <family val="2"/>
      </rPr>
      <t>philippium</t>
    </r>
    <r>
      <rPr>
        <sz val="14"/>
        <color rgb="FF202122"/>
        <rFont val="Arial"/>
        <family val="2"/>
      </rPr>
      <t> turned out to be identical to what Soret found.</t>
    </r>
    <r>
      <rPr>
        <vertAlign val="superscript"/>
        <sz val="11"/>
        <color rgb="FF795CB2"/>
        <rFont val="Arial"/>
        <family val="2"/>
      </rPr>
      <t>[128][129]</t>
    </r>
  </si>
  <si>
    <r>
      <t>Mosander managed to split the old yttria into yttria proper and </t>
    </r>
    <r>
      <rPr>
        <sz val="14"/>
        <color rgb="FF795CB2"/>
        <rFont val="Arial"/>
        <family val="2"/>
      </rPr>
      <t>erbia</t>
    </r>
    <r>
      <rPr>
        <sz val="14"/>
        <color rgb="FF202122"/>
        <rFont val="Arial"/>
        <family val="2"/>
      </rPr>
      <t>, and later </t>
    </r>
    <r>
      <rPr>
        <sz val="14"/>
        <color rgb="FF795CB2"/>
        <rFont val="Arial"/>
        <family val="2"/>
      </rPr>
      <t>terbia</t>
    </r>
    <r>
      <rPr>
        <sz val="14"/>
        <color rgb="FF202122"/>
        <rFont val="Arial"/>
        <family val="2"/>
      </rPr>
      <t> too.</t>
    </r>
    <r>
      <rPr>
        <vertAlign val="superscript"/>
        <sz val="11"/>
        <color rgb="FF795CB2"/>
        <rFont val="Arial"/>
        <family val="2"/>
      </rPr>
      <t>[116]</t>
    </r>
  </si>
  <si>
    <t>Cleve split Marignac's erbia into erbia proper and two new elements, thulium and holmium.[131]</t>
  </si>
  <si>
    <r>
      <t>On October 22, 1878, Marignac reported splitting terbia into two new earths, terbia proper and </t>
    </r>
    <r>
      <rPr>
        <sz val="14"/>
        <color rgb="FF795CB2"/>
        <rFont val="Arial"/>
        <family val="2"/>
      </rPr>
      <t>ytterbia</t>
    </r>
    <r>
      <rPr>
        <sz val="14"/>
        <color rgb="FF202122"/>
        <rFont val="Arial"/>
        <family val="2"/>
      </rPr>
      <t>.</t>
    </r>
    <r>
      <rPr>
        <vertAlign val="superscript"/>
        <sz val="11"/>
        <color rgb="FF795CB2"/>
        <rFont val="Arial"/>
        <family val="2"/>
      </rPr>
      <t>[127]</t>
    </r>
  </si>
  <si>
    <r>
      <t>C. A. von Welsbach</t>
    </r>
    <r>
      <rPr>
        <sz val="14"/>
        <color rgb="FF202122"/>
        <rFont val="Arial"/>
        <family val="2"/>
      </rPr>
      <t> and </t>
    </r>
    <r>
      <rPr>
        <sz val="14"/>
        <color rgb="FF795CB2"/>
        <rFont val="Arial"/>
        <family val="2"/>
      </rPr>
      <t>G. Urbain</t>
    </r>
  </si>
  <si>
    <r>
      <t>von Welsbach proved that the old </t>
    </r>
    <r>
      <rPr>
        <sz val="14"/>
        <color rgb="FF795CB2"/>
        <rFont val="Arial"/>
        <family val="2"/>
      </rPr>
      <t>ytterbium</t>
    </r>
    <r>
      <rPr>
        <sz val="14"/>
        <color rgb="FF202122"/>
        <rFont val="Arial"/>
        <family val="2"/>
      </rPr>
      <t> also contained a new element, which he named </t>
    </r>
    <r>
      <rPr>
        <i/>
        <sz val="14"/>
        <color rgb="FF202122"/>
        <rFont val="Arial"/>
        <family val="2"/>
      </rPr>
      <t>cassiopeium</t>
    </r>
    <r>
      <rPr>
        <sz val="14"/>
        <color rgb="FF202122"/>
        <rFont val="Arial"/>
        <family val="2"/>
      </rPr>
      <t> (he renamed the larger part of the old ytterbium to </t>
    </r>
    <r>
      <rPr>
        <i/>
        <sz val="14"/>
        <color rgb="FF202122"/>
        <rFont val="Arial"/>
        <family val="2"/>
      </rPr>
      <t>aldebaranium</t>
    </r>
    <r>
      <rPr>
        <sz val="14"/>
        <color rgb="FF202122"/>
        <rFont val="Arial"/>
        <family val="2"/>
      </rPr>
      <t>). Urbain also proved this at about the same time (von Welsbach's paper was published first, but Urbain sent his to the editor first), naming the new element </t>
    </r>
    <r>
      <rPr>
        <i/>
        <sz val="14"/>
        <color rgb="FF202122"/>
        <rFont val="Arial"/>
        <family val="2"/>
      </rPr>
      <t>lutetium</t>
    </r>
    <r>
      <rPr>
        <sz val="14"/>
        <color rgb="FF202122"/>
        <rFont val="Arial"/>
        <family val="2"/>
      </rPr>
      <t> and the old one </t>
    </r>
    <r>
      <rPr>
        <i/>
        <sz val="14"/>
        <color rgb="FF202122"/>
        <rFont val="Arial"/>
        <family val="2"/>
      </rPr>
      <t>neoytterbium</t>
    </r>
    <r>
      <rPr>
        <sz val="14"/>
        <color rgb="FF202122"/>
        <rFont val="Arial"/>
        <family val="2"/>
      </rPr>
      <t> (which later reverted back to ytterbium). However, Urbain's samples were very impure and only contained trace quantities of the new element. Despite this, his chosen name </t>
    </r>
    <r>
      <rPr>
        <i/>
        <sz val="14"/>
        <color rgb="FF202122"/>
        <rFont val="Arial"/>
        <family val="2"/>
      </rPr>
      <t>lutetium</t>
    </r>
    <r>
      <rPr>
        <sz val="14"/>
        <color rgb="FF202122"/>
        <rFont val="Arial"/>
        <family val="2"/>
      </rPr>
      <t> was adopted by the International Committee of Atomic Weights, whose membership included Urbain. The German Atomic Weights Commission adopted </t>
    </r>
    <r>
      <rPr>
        <i/>
        <sz val="14"/>
        <color rgb="FF202122"/>
        <rFont val="Arial"/>
        <family val="2"/>
      </rPr>
      <t>cassiopeium</t>
    </r>
    <r>
      <rPr>
        <sz val="14"/>
        <color rgb="FF202122"/>
        <rFont val="Arial"/>
        <family val="2"/>
      </rPr>
      <t>for the next forty years. Finally in 1949 IUPAC decided in favour of the name </t>
    </r>
    <r>
      <rPr>
        <i/>
        <sz val="14"/>
        <color rgb="FF202122"/>
        <rFont val="Arial"/>
        <family val="2"/>
      </rPr>
      <t>lutetium</t>
    </r>
    <r>
      <rPr>
        <sz val="14"/>
        <color rgb="FF202122"/>
        <rFont val="Arial"/>
        <family val="2"/>
      </rPr>
      <t> as it was more often used.</t>
    </r>
    <r>
      <rPr>
        <vertAlign val="superscript"/>
        <sz val="11"/>
        <color rgb="FF795CB2"/>
        <rFont val="Arial"/>
        <family val="2"/>
      </rPr>
      <t>[67][147]</t>
    </r>
  </si>
  <si>
    <r>
      <t>D. Coster</t>
    </r>
    <r>
      <rPr>
        <sz val="14"/>
        <color rgb="FF202122"/>
        <rFont val="Arial"/>
        <family val="2"/>
      </rPr>
      <t> and </t>
    </r>
    <r>
      <rPr>
        <sz val="14"/>
        <color rgb="FF795CB2"/>
        <rFont val="Arial"/>
        <family val="2"/>
      </rPr>
      <t>G. von Hevesy</t>
    </r>
  </si>
  <si>
    <r>
      <t>Georges Urbain</t>
    </r>
    <r>
      <rPr>
        <sz val="14"/>
        <color rgb="FF202122"/>
        <rFont val="Arial"/>
        <family val="2"/>
      </rPr>
      <t> claimed to have found the element in rare-earth residues, while </t>
    </r>
    <r>
      <rPr>
        <sz val="14"/>
        <color rgb="FF795CB2"/>
        <rFont val="Arial"/>
        <family val="2"/>
      </rPr>
      <t>Vladimir Vernadsky</t>
    </r>
    <r>
      <rPr>
        <sz val="14"/>
        <color rgb="FF202122"/>
        <rFont val="Arial"/>
        <family val="2"/>
      </rPr>
      <t> independently found it in </t>
    </r>
    <r>
      <rPr>
        <sz val="14"/>
        <color rgb="FF795CB2"/>
        <rFont val="Arial"/>
        <family val="2"/>
      </rPr>
      <t>orthite</t>
    </r>
    <r>
      <rPr>
        <sz val="14"/>
        <color rgb="FF202122"/>
        <rFont val="Arial"/>
        <family val="2"/>
      </rPr>
      <t>. Neither claim was confirmed due to </t>
    </r>
    <r>
      <rPr>
        <sz val="14"/>
        <color rgb="FF795CB2"/>
        <rFont val="Arial"/>
        <family val="2"/>
      </rPr>
      <t>World War I</t>
    </r>
    <r>
      <rPr>
        <sz val="14"/>
        <color rgb="FF202122"/>
        <rFont val="Arial"/>
        <family val="2"/>
      </rPr>
      <t>, and neither could be confirmed later, as the chemistry they reported does not match that now known for hafnium. After the war, Coster and Hevesy found it by X-ray spectroscopic analysis in Norwegian zircon.</t>
    </r>
    <r>
      <rPr>
        <vertAlign val="superscript"/>
        <sz val="11"/>
        <color rgb="FF795CB2"/>
        <rFont val="Arial"/>
        <family val="2"/>
      </rPr>
      <t>[150]</t>
    </r>
  </si>
  <si>
    <t>G. Ekeberg</t>
  </si>
  <si>
    <r>
      <t>Ekeberg found another element in minerals similar to columbite, and named it after </t>
    </r>
    <r>
      <rPr>
        <sz val="14"/>
        <color rgb="FF795CB2"/>
        <rFont val="Arial"/>
        <family val="2"/>
      </rPr>
      <t>Tantalus</t>
    </r>
    <r>
      <rPr>
        <sz val="14"/>
        <color rgb="FF202122"/>
        <rFont val="Arial"/>
        <family val="2"/>
      </rPr>
      <t> from Greek mythology because of its inability to be dissolved by acids (just as Tantalus was tantalised by water that receded when he tried to drink it).</t>
    </r>
    <r>
      <rPr>
        <vertAlign val="superscript"/>
        <sz val="11"/>
        <color rgb="FF795CB2"/>
        <rFont val="Arial"/>
        <family val="2"/>
      </rPr>
      <t>[67]</t>
    </r>
    <r>
      <rPr>
        <sz val="14"/>
        <color rgb="FF202122"/>
        <rFont val="Arial"/>
        <family val="2"/>
      </rPr>
      <t> In 1809, </t>
    </r>
    <r>
      <rPr>
        <sz val="14"/>
        <color rgb="FF795CB2"/>
        <rFont val="Arial"/>
        <family val="2"/>
      </rPr>
      <t>W. H. Wollaston</t>
    </r>
    <r>
      <rPr>
        <sz val="14"/>
        <color rgb="FF202122"/>
        <rFont val="Arial"/>
        <family val="2"/>
      </rPr>
      <t> claimed that columbium and tantalum are identical, which proved to be false.</t>
    </r>
    <r>
      <rPr>
        <vertAlign val="superscript"/>
        <sz val="11"/>
        <color rgb="FF795CB2"/>
        <rFont val="Arial"/>
        <family val="2"/>
      </rPr>
      <t>[67]</t>
    </r>
    <r>
      <rPr>
        <sz val="14"/>
        <color rgb="FF202122"/>
        <rFont val="Arial"/>
        <family val="2"/>
      </rPr>
      <t> In 1844, Heinrich Rose proved that the elements were distinct and renamed columbium to niobium (Niobe is the daughter of Tantalus).</t>
    </r>
    <r>
      <rPr>
        <vertAlign val="superscript"/>
        <sz val="11"/>
        <color rgb="FF795CB2"/>
        <rFont val="Arial"/>
        <family val="2"/>
      </rPr>
      <t>[101]</t>
    </r>
  </si>
  <si>
    <r>
      <t>Scheele showed that </t>
    </r>
    <r>
      <rPr>
        <sz val="14"/>
        <color rgb="FF795CB2"/>
        <rFont val="Arial"/>
        <family val="2"/>
      </rPr>
      <t>scheelite</t>
    </r>
    <r>
      <rPr>
        <sz val="14"/>
        <color rgb="FF202122"/>
        <rFont val="Arial"/>
        <family val="2"/>
      </rPr>
      <t> (then called tungsten) was a salt of calcium with a new acid, which he called </t>
    </r>
    <r>
      <rPr>
        <sz val="14"/>
        <color rgb="FF795CB2"/>
        <rFont val="Arial"/>
        <family val="2"/>
      </rPr>
      <t>tungstic acid</t>
    </r>
    <r>
      <rPr>
        <sz val="14"/>
        <color rgb="FF202122"/>
        <rFont val="Arial"/>
        <family val="2"/>
      </rPr>
      <t>. The Elhuyars obtained tungstic acid from </t>
    </r>
    <r>
      <rPr>
        <sz val="14"/>
        <color rgb="FF795CB2"/>
        <rFont val="Arial"/>
        <family val="2"/>
      </rPr>
      <t>wolframite</t>
    </r>
    <r>
      <rPr>
        <sz val="14"/>
        <color rgb="FF202122"/>
        <rFont val="Arial"/>
        <family val="2"/>
      </rPr>
      <t> and reduced it with charcoal, naming the element "volfram".</t>
    </r>
    <r>
      <rPr>
        <vertAlign val="superscript"/>
        <sz val="11"/>
        <color rgb="FF795CB2"/>
        <rFont val="Arial"/>
        <family val="2"/>
      </rPr>
      <t>[5][70]</t>
    </r>
    <r>
      <rPr>
        <sz val="14"/>
        <color rgb="FF202122"/>
        <rFont val="Arial"/>
        <family val="2"/>
      </rPr>
      <t> Since that time both names, tungsten and wolfram, have been used depending on language.</t>
    </r>
    <r>
      <rPr>
        <vertAlign val="superscript"/>
        <sz val="11"/>
        <color rgb="FF795CB2"/>
        <rFont val="Arial"/>
        <family val="2"/>
      </rPr>
      <t>[5]</t>
    </r>
    <r>
      <rPr>
        <sz val="14"/>
        <color rgb="FF202122"/>
        <rFont val="Arial"/>
        <family val="2"/>
      </rPr>
      <t> In 1949 IUPAC made wolfram the scientific name, but this was repealed after protest in 1951 in favour of recognising both names pending a further review (which never materialised). Currently only tungsten is recognised for use in English.</t>
    </r>
    <r>
      <rPr>
        <vertAlign val="superscript"/>
        <sz val="11"/>
        <color rgb="FF795CB2"/>
        <rFont val="Arial"/>
        <family val="2"/>
      </rPr>
      <t>[67]</t>
    </r>
  </si>
  <si>
    <r>
      <t>W. Noddack</t>
    </r>
    <r>
      <rPr>
        <sz val="14"/>
        <color rgb="FF202122"/>
        <rFont val="Arial"/>
        <family val="2"/>
      </rPr>
      <t>, </t>
    </r>
    <r>
      <rPr>
        <sz val="14"/>
        <color rgb="FF795CB2"/>
        <rFont val="Arial"/>
        <family val="2"/>
      </rPr>
      <t>I. Noddack</t>
    </r>
    <r>
      <rPr>
        <sz val="14"/>
        <color rgb="FF202122"/>
        <rFont val="Arial"/>
        <family val="2"/>
      </rPr>
      <t>, </t>
    </r>
    <r>
      <rPr>
        <sz val="14"/>
        <color rgb="FF795CB2"/>
        <rFont val="Arial"/>
        <family val="2"/>
      </rPr>
      <t>O. Berg</t>
    </r>
  </si>
  <si>
    <r>
      <t>In 1925 </t>
    </r>
    <r>
      <rPr>
        <sz val="14"/>
        <color rgb="FF795CB2"/>
        <rFont val="Arial"/>
        <family val="2"/>
      </rPr>
      <t>Walter Noddack</t>
    </r>
    <r>
      <rPr>
        <sz val="14"/>
        <color rgb="FF202122"/>
        <rFont val="Arial"/>
        <family val="2"/>
      </rPr>
      <t>, </t>
    </r>
    <r>
      <rPr>
        <sz val="14"/>
        <color rgb="FF795CB2"/>
        <rFont val="Arial"/>
        <family val="2"/>
      </rPr>
      <t>Ida Eva Tacke</t>
    </r>
    <r>
      <rPr>
        <sz val="14"/>
        <color rgb="FF202122"/>
        <rFont val="Arial"/>
        <family val="2"/>
      </rPr>
      <t> and </t>
    </r>
    <r>
      <rPr>
        <sz val="14"/>
        <color rgb="FF795CB2"/>
        <rFont val="Arial"/>
        <family val="2"/>
      </rPr>
      <t>Otto Berg</t>
    </r>
    <r>
      <rPr>
        <sz val="14"/>
        <color rgb="FF202122"/>
        <rFont val="Arial"/>
        <family val="2"/>
      </rPr>
      <t> announced its separation from </t>
    </r>
    <r>
      <rPr>
        <sz val="14"/>
        <color rgb="FF795CB2"/>
        <rFont val="Arial"/>
        <family val="2"/>
      </rPr>
      <t>gadolinite</t>
    </r>
    <r>
      <rPr>
        <sz val="14"/>
        <color rgb="FF202122"/>
        <rFont val="Arial"/>
        <family val="2"/>
      </rPr>
      <t> and gave it the present name.</t>
    </r>
    <r>
      <rPr>
        <vertAlign val="superscript"/>
        <sz val="11"/>
        <color rgb="FF795CB2"/>
        <rFont val="Arial"/>
        <family val="2"/>
      </rPr>
      <t>[151][152]</t>
    </r>
    <r>
      <rPr>
        <sz val="14"/>
        <color rgb="FF202122"/>
        <rFont val="Arial"/>
        <family val="2"/>
      </rPr>
      <t> </t>
    </r>
    <r>
      <rPr>
        <sz val="14"/>
        <color rgb="FF795CB2"/>
        <rFont val="Arial"/>
        <family val="2"/>
      </rPr>
      <t>Masataka Ogawa</t>
    </r>
    <r>
      <rPr>
        <sz val="14"/>
        <color rgb="FF202122"/>
        <rFont val="Arial"/>
        <family val="2"/>
      </rPr>
      <t> claimed to have found a new element in </t>
    </r>
    <r>
      <rPr>
        <sz val="14"/>
        <color rgb="FF795CB2"/>
        <rFont val="Arial"/>
        <family val="2"/>
      </rPr>
      <t>thorianite</t>
    </r>
    <r>
      <rPr>
        <sz val="14"/>
        <color rgb="FF202122"/>
        <rFont val="Arial"/>
        <family val="2"/>
      </rPr>
      <t> in 1908, but assigned it as element 43 and named it </t>
    </r>
    <r>
      <rPr>
        <i/>
        <sz val="14"/>
        <color rgb="FF202122"/>
        <rFont val="Arial"/>
        <family val="2"/>
      </rPr>
      <t>nipponium</t>
    </r>
    <r>
      <rPr>
        <sz val="14"/>
        <color rgb="FF202122"/>
        <rFont val="Arial"/>
        <family val="2"/>
      </rPr>
      <t>;</t>
    </r>
    <r>
      <rPr>
        <vertAlign val="superscript"/>
        <sz val="11"/>
        <color rgb="FF795CB2"/>
        <rFont val="Arial"/>
        <family val="2"/>
      </rPr>
      <t>[153]</t>
    </r>
    <r>
      <rPr>
        <sz val="14"/>
        <color rgb="FF202122"/>
        <rFont val="Arial"/>
        <family val="2"/>
      </rPr>
      <t> the Japanese nuclear chemist Kenji Yoshihara has attempted to reinterpret Ogawa's data as a discovery of rhenium, but the evidence for this is insufficiently conclusive.</t>
    </r>
    <r>
      <rPr>
        <vertAlign val="superscript"/>
        <sz val="11"/>
        <color rgb="FF795CB2"/>
        <rFont val="Arial"/>
        <family val="2"/>
      </rPr>
      <t>[154]</t>
    </r>
    <r>
      <rPr>
        <sz val="14"/>
        <color rgb="FF202122"/>
        <rFont val="Arial"/>
        <family val="2"/>
      </rPr>
      <t> Rhenium was the last stable element to be discovered.</t>
    </r>
  </si>
  <si>
    <t>S. Tennant</t>
  </si>
  <si>
    <t>Tennant had been working on samples of South American platinum in parallel with Wollaston and discovered two new elements, which he named osmium and iridium.[104]</t>
  </si>
  <si>
    <r>
      <t>S. Tennant</t>
    </r>
    <r>
      <rPr>
        <sz val="14"/>
        <color rgb="FF202122"/>
        <rFont val="Arial"/>
        <family val="2"/>
      </rPr>
      <t>and </t>
    </r>
    <r>
      <rPr>
        <sz val="14"/>
        <color rgb="FF795CB2"/>
        <rFont val="Arial"/>
        <family val="2"/>
      </rPr>
      <t>H.-V. Collet-Descotils</t>
    </r>
  </si>
  <si>
    <r>
      <t>Tennant had been working on samples of South American platinum in parallel with Wollaston and discovered two new elements, which he named osmium and iridium, and published the iridium results in 1804.</t>
    </r>
    <r>
      <rPr>
        <vertAlign val="superscript"/>
        <sz val="11"/>
        <color rgb="FF795CB2"/>
        <rFont val="Arial"/>
        <family val="2"/>
      </rPr>
      <t>[105]</t>
    </r>
    <r>
      <rPr>
        <sz val="14"/>
        <color rgb="FF202122"/>
        <rFont val="Arial"/>
        <family val="2"/>
      </rPr>
      <t> Collet-Descotils also found iridium the same year, but not osmium.</t>
    </r>
    <r>
      <rPr>
        <vertAlign val="superscript"/>
        <sz val="11"/>
        <color rgb="FF795CB2"/>
        <rFont val="Arial"/>
        <family val="2"/>
      </rPr>
      <t>[67]</t>
    </r>
  </si>
  <si>
    <t>W. Crookes</t>
  </si>
  <si>
    <t>Shortly after the discovery of rubidium, Crookes found a new green line in a selenium sample; later that year, Lamy found the element to be metallic.[122]</t>
  </si>
  <si>
    <r>
      <t>P.</t>
    </r>
    <r>
      <rPr>
        <sz val="14"/>
        <color rgb="FF202122"/>
        <rFont val="Arial"/>
        <family val="2"/>
      </rPr>
      <t> and </t>
    </r>
    <r>
      <rPr>
        <sz val="14"/>
        <color rgb="FF795CB2"/>
        <rFont val="Arial"/>
        <family val="2"/>
      </rPr>
      <t>M. Curie</t>
    </r>
  </si>
  <si>
    <r>
      <t>In an experiment done on July 13, 1898, the Curies noted an increased radioactivity in the uranium obtained from </t>
    </r>
    <r>
      <rPr>
        <sz val="14"/>
        <color rgb="FF795CB2"/>
        <rFont val="Arial"/>
        <family val="2"/>
      </rPr>
      <t>pitchblende</t>
    </r>
    <r>
      <rPr>
        <sz val="14"/>
        <color rgb="FF202122"/>
        <rFont val="Arial"/>
        <family val="2"/>
      </rPr>
      <t>, which they ascribed to an unknown element. Independently rediscovered and isolated in 1902 by Marckwald, who named it radiotellurium.</t>
    </r>
    <r>
      <rPr>
        <vertAlign val="superscript"/>
        <sz val="11"/>
        <color rgb="FF795CB2"/>
        <rFont val="Arial"/>
        <family val="2"/>
      </rPr>
      <t>[141]</t>
    </r>
  </si>
  <si>
    <r>
      <t>R. Corson</t>
    </r>
    <r>
      <rPr>
        <sz val="14"/>
        <color rgb="FF202122"/>
        <rFont val="Arial"/>
        <family val="2"/>
      </rPr>
      <t>, </t>
    </r>
    <r>
      <rPr>
        <sz val="14"/>
        <color rgb="FF795CB2"/>
        <rFont val="Arial"/>
        <family val="2"/>
      </rPr>
      <t>R. MacKenzie</t>
    </r>
    <r>
      <rPr>
        <sz val="14"/>
        <color rgb="FF202122"/>
        <rFont val="Arial"/>
        <family val="2"/>
      </rPr>
      <t>and </t>
    </r>
    <r>
      <rPr>
        <sz val="14"/>
        <color rgb="FF795CB2"/>
        <rFont val="Arial"/>
        <family val="2"/>
      </rPr>
      <t>E. Segrè</t>
    </r>
  </si>
  <si>
    <r>
      <t>Obtained by bombarding bismuth with alpha particles.</t>
    </r>
    <r>
      <rPr>
        <vertAlign val="superscript"/>
        <sz val="11"/>
        <color rgb="FF795CB2"/>
        <rFont val="Arial"/>
        <family val="2"/>
      </rPr>
      <t>[165]</t>
    </r>
    <r>
      <rPr>
        <sz val="14"/>
        <color rgb="FF202122"/>
        <rFont val="Arial"/>
        <family val="2"/>
      </rPr>
      <t> In 1943, </t>
    </r>
    <r>
      <rPr>
        <sz val="14"/>
        <color rgb="FF795CB2"/>
        <rFont val="Arial"/>
        <family val="2"/>
      </rPr>
      <t>Berta Karlik</t>
    </r>
    <r>
      <rPr>
        <sz val="14"/>
        <color rgb="FF202122"/>
        <rFont val="Arial"/>
        <family val="2"/>
      </rPr>
      <t>and Traude Bernert found it in nature; due to </t>
    </r>
    <r>
      <rPr>
        <sz val="14"/>
        <color rgb="FF795CB2"/>
        <rFont val="Arial"/>
        <family val="2"/>
      </rPr>
      <t>World War II</t>
    </r>
    <r>
      <rPr>
        <sz val="14"/>
        <color rgb="FF202122"/>
        <rFont val="Arial"/>
        <family val="2"/>
      </rPr>
      <t>, they were initially unaware of Corson et al.'s results.</t>
    </r>
    <r>
      <rPr>
        <vertAlign val="superscript"/>
        <sz val="11"/>
        <color rgb="FF795CB2"/>
        <rFont val="Arial"/>
        <family val="2"/>
      </rPr>
      <t>[166]</t>
    </r>
    <r>
      <rPr>
        <sz val="14"/>
        <color rgb="FF202122"/>
        <rFont val="Arial"/>
        <family val="2"/>
      </rPr>
      <t> </t>
    </r>
    <r>
      <rPr>
        <sz val="14"/>
        <color rgb="FF795CB2"/>
        <rFont val="Arial"/>
        <family val="2"/>
      </rPr>
      <t>Horia Hulubei</t>
    </r>
    <r>
      <rPr>
        <sz val="14"/>
        <color rgb="FF202122"/>
        <rFont val="Arial"/>
        <family val="2"/>
      </rPr>
      <t> and </t>
    </r>
    <r>
      <rPr>
        <sz val="14"/>
        <color rgb="FF795CB2"/>
        <rFont val="Arial"/>
        <family val="2"/>
      </rPr>
      <t>Yvette Cauchois</t>
    </r>
    <r>
      <rPr>
        <sz val="14"/>
        <color rgb="FF202122"/>
        <rFont val="Arial"/>
        <family val="2"/>
      </rPr>
      <t> had previously claimed its discovery as a natural radioelement from 1936, naming it </t>
    </r>
    <r>
      <rPr>
        <i/>
        <sz val="14"/>
        <color rgb="FF202122"/>
        <rFont val="Arial"/>
        <family val="2"/>
      </rPr>
      <t>dor</t>
    </r>
    <r>
      <rPr>
        <sz val="14"/>
        <color rgb="FF202122"/>
        <rFont val="Arial"/>
        <family val="2"/>
      </rPr>
      <t>: they likely did have the isotope </t>
    </r>
    <r>
      <rPr>
        <vertAlign val="superscript"/>
        <sz val="11"/>
        <color rgb="FF202122"/>
        <rFont val="Arial"/>
        <family val="2"/>
      </rPr>
      <t>218</t>
    </r>
    <r>
      <rPr>
        <sz val="14"/>
        <color rgb="FF202122"/>
        <rFont val="Arial"/>
        <family val="2"/>
      </rPr>
      <t>At, and probably did have enough sensitivity to distinguish its spectral lines. But they could not chemically identify their discovery, and their work was doubted because of an earlier false claim by Hulubei to having discovered element 87.</t>
    </r>
    <r>
      <rPr>
        <vertAlign val="superscript"/>
        <sz val="11"/>
        <color rgb="FF795CB2"/>
        <rFont val="Arial"/>
        <family val="2"/>
      </rPr>
      <t>[167][168]</t>
    </r>
  </si>
  <si>
    <r>
      <t>E. Rutherford</t>
    </r>
    <r>
      <rPr>
        <sz val="14"/>
        <color rgb="FF202122"/>
        <rFont val="Arial"/>
        <family val="2"/>
      </rPr>
      <t>and </t>
    </r>
    <r>
      <rPr>
        <sz val="14"/>
        <color rgb="FF795CB2"/>
        <rFont val="Arial"/>
        <family val="2"/>
      </rPr>
      <t>R. B. Owens</t>
    </r>
  </si>
  <si>
    <r>
      <t>Rutherford and Owens discovered a radioactive gas resulting from the radioactive decay of thorium, isolated later by Ramsay and Gray. In 1900, </t>
    </r>
    <r>
      <rPr>
        <sz val="14"/>
        <color rgb="FF795CB2"/>
        <rFont val="Arial"/>
        <family val="2"/>
      </rPr>
      <t>Friedrich Ernst Dorn</t>
    </r>
    <r>
      <rPr>
        <sz val="14"/>
        <color rgb="FF202122"/>
        <rFont val="Arial"/>
        <family val="2"/>
      </rPr>
      <t> discovered a longer-lived isotope of the same gas from the radioactive decay of radium. Since "radon" was first used to specifically designate Dorn's isotope before it became the name for the element, he is often mistakenly given credit for the latter instead of the former.</t>
    </r>
    <r>
      <rPr>
        <vertAlign val="superscript"/>
        <sz val="11"/>
        <color rgb="FF795CB2"/>
        <rFont val="Arial"/>
        <family val="2"/>
      </rPr>
      <t>[143][144]</t>
    </r>
  </si>
  <si>
    <t>M. Perey</t>
  </si>
  <si>
    <r>
      <t>Perey discovered it as a decay product of </t>
    </r>
    <r>
      <rPr>
        <vertAlign val="superscript"/>
        <sz val="11"/>
        <color rgb="FF202122"/>
        <rFont val="Arial"/>
        <family val="2"/>
      </rPr>
      <t>227</t>
    </r>
    <r>
      <rPr>
        <sz val="14"/>
        <color rgb="FF202122"/>
        <rFont val="Arial"/>
        <family val="2"/>
      </rPr>
      <t>Ac.</t>
    </r>
    <r>
      <rPr>
        <vertAlign val="superscript"/>
        <sz val="11"/>
        <color rgb="FF795CB2"/>
        <rFont val="Arial"/>
        <family val="2"/>
      </rPr>
      <t>[161]</t>
    </r>
    <r>
      <rPr>
        <sz val="14"/>
        <color rgb="FF202122"/>
        <rFont val="Arial"/>
        <family val="2"/>
      </rPr>
      <t> Francium was the last element to be discovered in nature, rather than synthesized in the lab, although four of the "synthetic" elements that were discovered later (plutonium, neptunium, astatine, and promethium) were eventually found in trace amounts in nature as well.</t>
    </r>
    <r>
      <rPr>
        <vertAlign val="superscript"/>
        <sz val="11"/>
        <color rgb="FF795CB2"/>
        <rFont val="Arial"/>
        <family val="2"/>
      </rPr>
      <t>[162]</t>
    </r>
    <r>
      <rPr>
        <sz val="14"/>
        <color rgb="FF202122"/>
        <rFont val="Arial"/>
        <family val="2"/>
      </rPr>
      <t> Before Perey, it is likely that </t>
    </r>
    <r>
      <rPr>
        <sz val="14"/>
        <color rgb="FF795CB2"/>
        <rFont val="Arial"/>
        <family val="2"/>
      </rPr>
      <t>Stefan Meyer</t>
    </r>
    <r>
      <rPr>
        <sz val="14"/>
        <color rgb="FF202122"/>
        <rFont val="Arial"/>
        <family val="2"/>
      </rPr>
      <t>, Viktor F. Hess, and </t>
    </r>
    <r>
      <rPr>
        <sz val="14"/>
        <color rgb="FF795CB2"/>
        <rFont val="Arial"/>
        <family val="2"/>
      </rPr>
      <t>Friedrich Paneth</t>
    </r>
    <r>
      <rPr>
        <sz val="14"/>
        <color rgb="FF202122"/>
        <rFont val="Arial"/>
        <family val="2"/>
      </rPr>
      <t> had observed the decay of </t>
    </r>
    <r>
      <rPr>
        <vertAlign val="superscript"/>
        <sz val="11"/>
        <color rgb="FF202122"/>
        <rFont val="Arial"/>
        <family val="2"/>
      </rPr>
      <t>227</t>
    </r>
    <r>
      <rPr>
        <sz val="14"/>
        <color rgb="FF202122"/>
        <rFont val="Arial"/>
        <family val="2"/>
      </rPr>
      <t>Ac to </t>
    </r>
    <r>
      <rPr>
        <vertAlign val="superscript"/>
        <sz val="11"/>
        <color rgb="FF202122"/>
        <rFont val="Arial"/>
        <family val="2"/>
      </rPr>
      <t>223</t>
    </r>
    <r>
      <rPr>
        <sz val="14"/>
        <color rgb="FF202122"/>
        <rFont val="Arial"/>
        <family val="2"/>
      </rPr>
      <t>Fr in Vienna in 1914, but they could not follow up and secure their work because of the outbreak of </t>
    </r>
    <r>
      <rPr>
        <sz val="14"/>
        <color rgb="FF795CB2"/>
        <rFont val="Arial"/>
        <family val="2"/>
      </rPr>
      <t>World War I</t>
    </r>
    <r>
      <rPr>
        <sz val="14"/>
        <color rgb="FF202122"/>
        <rFont val="Arial"/>
        <family val="2"/>
      </rPr>
      <t>.</t>
    </r>
    <r>
      <rPr>
        <vertAlign val="superscript"/>
        <sz val="11"/>
        <color rgb="FF795CB2"/>
        <rFont val="Arial"/>
        <family val="2"/>
      </rPr>
      <t>[162]</t>
    </r>
  </si>
  <si>
    <r>
      <t>The Curies reported on December 26, 1898, a new element different from polonium, which Marie later isolated from </t>
    </r>
    <r>
      <rPr>
        <sz val="14"/>
        <color rgb="FF795CB2"/>
        <rFont val="Arial"/>
        <family val="2"/>
      </rPr>
      <t>uraninite</t>
    </r>
    <r>
      <rPr>
        <sz val="14"/>
        <color rgb="FF202122"/>
        <rFont val="Arial"/>
        <family val="2"/>
      </rPr>
      <t>.</t>
    </r>
    <r>
      <rPr>
        <vertAlign val="superscript"/>
        <sz val="11"/>
        <color rgb="FF795CB2"/>
        <rFont val="Arial"/>
        <family val="2"/>
      </rPr>
      <t>[142]</t>
    </r>
  </si>
  <si>
    <t>F. O. Giesel</t>
  </si>
  <si>
    <r>
      <t>Giesel obtained from pitchblende a substance that had properties similar to those of lanthanum and named it </t>
    </r>
    <r>
      <rPr>
        <i/>
        <sz val="14"/>
        <color rgb="FF202122"/>
        <rFont val="Arial"/>
        <family val="2"/>
      </rPr>
      <t>emanium</t>
    </r>
    <r>
      <rPr>
        <sz val="14"/>
        <color rgb="FF202122"/>
        <rFont val="Arial"/>
        <family val="2"/>
      </rPr>
      <t>.</t>
    </r>
    <r>
      <rPr>
        <vertAlign val="superscript"/>
        <sz val="11"/>
        <color rgb="FF795CB2"/>
        <rFont val="Arial"/>
        <family val="2"/>
      </rPr>
      <t>[145]</t>
    </r>
    <r>
      <rPr>
        <sz val="14"/>
        <color rgb="FF202122"/>
        <rFont val="Arial"/>
        <family val="2"/>
      </rPr>
      <t> </t>
    </r>
    <r>
      <rPr>
        <sz val="14"/>
        <color rgb="FF795CB2"/>
        <rFont val="Arial"/>
        <family val="2"/>
      </rPr>
      <t>André-Louis Debierne</t>
    </r>
    <r>
      <rPr>
        <sz val="14"/>
        <color rgb="FF202122"/>
        <rFont val="Arial"/>
        <family val="2"/>
      </rPr>
      <t> had previously (in 1899 and 1900) reported the discovery of a new element </t>
    </r>
    <r>
      <rPr>
        <i/>
        <sz val="14"/>
        <color rgb="FF202122"/>
        <rFont val="Arial"/>
        <family val="2"/>
      </rPr>
      <t>actinium</t>
    </r>
    <r>
      <rPr>
        <sz val="14"/>
        <color rgb="FF202122"/>
        <rFont val="Arial"/>
        <family val="2"/>
      </rPr>
      <t> that was supposedly similar to titanium and thorium, which cannot have included much actual element 89. But by 1904, when Giesel and Debierne met, both had radiochemically pure element 89, and so Debierne has generally been given credit for the discovery.</t>
    </r>
    <r>
      <rPr>
        <vertAlign val="superscript"/>
        <sz val="11"/>
        <color rgb="FF795CB2"/>
        <rFont val="Arial"/>
        <family val="2"/>
      </rPr>
      <t>[146]</t>
    </r>
  </si>
  <si>
    <r>
      <t>Berzelius obtained the oxide of a new earth in </t>
    </r>
    <r>
      <rPr>
        <sz val="14"/>
        <color rgb="FF795CB2"/>
        <rFont val="Arial"/>
        <family val="2"/>
      </rPr>
      <t>thorite</t>
    </r>
    <r>
      <rPr>
        <sz val="14"/>
        <color rgb="FF202122"/>
        <rFont val="Arial"/>
        <family val="2"/>
      </rPr>
      <t>.</t>
    </r>
    <r>
      <rPr>
        <vertAlign val="superscript"/>
        <sz val="11"/>
        <color rgb="FF795CB2"/>
        <rFont val="Arial"/>
        <family val="2"/>
      </rPr>
      <t>[113]</t>
    </r>
  </si>
  <si>
    <r>
      <t>O. H. Göhring</t>
    </r>
    <r>
      <rPr>
        <sz val="14"/>
        <color rgb="FF202122"/>
        <rFont val="Arial"/>
        <family val="2"/>
      </rPr>
      <t>and </t>
    </r>
    <r>
      <rPr>
        <sz val="14"/>
        <color rgb="FF795CB2"/>
        <rFont val="Arial"/>
        <family val="2"/>
      </rPr>
      <t>K. Fajans</t>
    </r>
  </si>
  <si>
    <r>
      <t>The two obtained the first isotope of this element, </t>
    </r>
    <r>
      <rPr>
        <vertAlign val="superscript"/>
        <sz val="11"/>
        <color rgb="FF202122"/>
        <rFont val="Arial"/>
        <family val="2"/>
      </rPr>
      <t>234m</t>
    </r>
    <r>
      <rPr>
        <sz val="14"/>
        <color rgb="FF202122"/>
        <rFont val="Arial"/>
        <family val="2"/>
      </rPr>
      <t>Pa, that had been predicted by Mendeleev in 1871 as a member of the natural decay of </t>
    </r>
    <r>
      <rPr>
        <vertAlign val="superscript"/>
        <sz val="11"/>
        <color rgb="FF202122"/>
        <rFont val="Arial"/>
        <family val="2"/>
      </rPr>
      <t>238</t>
    </r>
    <r>
      <rPr>
        <sz val="14"/>
        <color rgb="FF202122"/>
        <rFont val="Arial"/>
        <family val="2"/>
      </rPr>
      <t>U: they named it brevium. A longer-lived isotope </t>
    </r>
    <r>
      <rPr>
        <vertAlign val="superscript"/>
        <sz val="11"/>
        <color rgb="FF202122"/>
        <rFont val="Arial"/>
        <family val="2"/>
      </rPr>
      <t>231</t>
    </r>
    <r>
      <rPr>
        <sz val="14"/>
        <color rgb="FF202122"/>
        <rFont val="Arial"/>
        <family val="2"/>
      </rPr>
      <t>Pa was found in 1918 by </t>
    </r>
    <r>
      <rPr>
        <sz val="14"/>
        <color rgb="FF795CB2"/>
        <rFont val="Arial"/>
        <family val="2"/>
      </rPr>
      <t>Otto Hahn</t>
    </r>
    <r>
      <rPr>
        <sz val="14"/>
        <color rgb="FF202122"/>
        <rFont val="Arial"/>
        <family val="2"/>
      </rPr>
      <t>and </t>
    </r>
    <r>
      <rPr>
        <sz val="14"/>
        <color rgb="FF795CB2"/>
        <rFont val="Arial"/>
        <family val="2"/>
      </rPr>
      <t>Lise Meitner</t>
    </r>
    <r>
      <rPr>
        <sz val="14"/>
        <color rgb="FF202122"/>
        <rFont val="Arial"/>
        <family val="2"/>
      </rPr>
      <t>, and was named by them protoactinium: since it is longer-lived, it gave the element its name. Protoactinium was changed to protactinium in 1949.</t>
    </r>
    <r>
      <rPr>
        <vertAlign val="superscript"/>
        <sz val="11"/>
        <color rgb="FF795CB2"/>
        <rFont val="Arial"/>
        <family val="2"/>
      </rPr>
      <t>[148]</t>
    </r>
    <r>
      <rPr>
        <sz val="14"/>
        <color rgb="FF202122"/>
        <rFont val="Arial"/>
        <family val="2"/>
      </rPr>
      <t> Originally isolated in 1900 by William Crookes, who nevertheless did not recognize that it was a new element.</t>
    </r>
    <r>
      <rPr>
        <vertAlign val="superscript"/>
        <sz val="11"/>
        <color rgb="FF795CB2"/>
        <rFont val="Arial"/>
        <family val="2"/>
      </rPr>
      <t>[149]</t>
    </r>
  </si>
  <si>
    <r>
      <t>Klaproth mistakenly identified a </t>
    </r>
    <r>
      <rPr>
        <sz val="14"/>
        <color rgb="FF795CB2"/>
        <rFont val="Arial"/>
        <family val="2"/>
      </rPr>
      <t>uranium oxide</t>
    </r>
    <r>
      <rPr>
        <sz val="14"/>
        <color rgb="FF202122"/>
        <rFont val="Arial"/>
        <family val="2"/>
      </rPr>
      <t> obtained from </t>
    </r>
    <r>
      <rPr>
        <sz val="14"/>
        <color rgb="FF795CB2"/>
        <rFont val="Arial"/>
        <family val="2"/>
      </rPr>
      <t>pitchblende</t>
    </r>
    <r>
      <rPr>
        <sz val="14"/>
        <color rgb="FF202122"/>
        <rFont val="Arial"/>
        <family val="2"/>
      </rPr>
      <t> as the element itself and named it after the recently discovered planet </t>
    </r>
    <r>
      <rPr>
        <sz val="14"/>
        <color rgb="FF795CB2"/>
        <rFont val="Arial"/>
        <family val="2"/>
      </rPr>
      <t>Uranus</t>
    </r>
    <r>
      <rPr>
        <sz val="14"/>
        <color rgb="FF202122"/>
        <rFont val="Arial"/>
        <family val="2"/>
      </rPr>
      <t>.</t>
    </r>
    <r>
      <rPr>
        <vertAlign val="superscript"/>
        <sz val="11"/>
        <color rgb="FF795CB2"/>
        <rFont val="Arial"/>
        <family val="2"/>
      </rPr>
      <t>[83][84]</t>
    </r>
  </si>
  <si>
    <r>
      <t>E.M. McMillan</t>
    </r>
    <r>
      <rPr>
        <sz val="14"/>
        <color rgb="FF202122"/>
        <rFont val="Arial"/>
        <family val="2"/>
      </rPr>
      <t>and </t>
    </r>
    <r>
      <rPr>
        <sz val="14"/>
        <color rgb="FF795CB2"/>
        <rFont val="Arial"/>
        <family val="2"/>
      </rPr>
      <t>H. Abelson</t>
    </r>
  </si>
  <si>
    <r>
      <t>Obtained by irradiating uranium with neutrons, it was the first </t>
    </r>
    <r>
      <rPr>
        <sz val="14"/>
        <color rgb="FF795CB2"/>
        <rFont val="Arial"/>
        <family val="2"/>
      </rPr>
      <t>transuranium element</t>
    </r>
    <r>
      <rPr>
        <sz val="14"/>
        <color rgb="FF202122"/>
        <rFont val="Arial"/>
        <family val="2"/>
      </rPr>
      <t> discovered.</t>
    </r>
    <r>
      <rPr>
        <vertAlign val="superscript"/>
        <sz val="11"/>
        <color rgb="FF795CB2"/>
        <rFont val="Arial"/>
        <family val="2"/>
      </rPr>
      <t>[163]</t>
    </r>
    <r>
      <rPr>
        <sz val="14"/>
        <color rgb="FF202122"/>
        <rFont val="Arial"/>
        <family val="2"/>
      </rPr>
      <t> Natural traces were found in Belgian Congo pitchblende by D. F. Peppard et al. in 1952.</t>
    </r>
    <r>
      <rPr>
        <vertAlign val="superscript"/>
        <sz val="11"/>
        <color rgb="FF795CB2"/>
        <rFont val="Arial"/>
        <family val="2"/>
      </rPr>
      <t>[164]</t>
    </r>
  </si>
  <si>
    <r>
      <t>Glenn T. Seaborg</t>
    </r>
    <r>
      <rPr>
        <sz val="14"/>
        <color rgb="FF202122"/>
        <rFont val="Arial"/>
        <family val="2"/>
      </rPr>
      <t>, </t>
    </r>
    <r>
      <rPr>
        <sz val="14"/>
        <color rgb="FF795CB2"/>
        <rFont val="Arial"/>
        <family val="2"/>
      </rPr>
      <t>Arthur C. Wahl</t>
    </r>
    <r>
      <rPr>
        <sz val="14"/>
        <color rgb="FF202122"/>
        <rFont val="Arial"/>
        <family val="2"/>
      </rPr>
      <t>, </t>
    </r>
    <r>
      <rPr>
        <sz val="14"/>
        <color rgb="FF795CB2"/>
        <rFont val="Arial"/>
        <family val="2"/>
      </rPr>
      <t>W. Kennedy</t>
    </r>
    <r>
      <rPr>
        <sz val="14"/>
        <color rgb="FF202122"/>
        <rFont val="Arial"/>
        <family val="2"/>
      </rPr>
      <t> and E.M. McMillan</t>
    </r>
  </si>
  <si>
    <r>
      <t>Prepared by bombardment of uranium with deuterons.</t>
    </r>
    <r>
      <rPr>
        <vertAlign val="superscript"/>
        <sz val="11"/>
        <color rgb="FF795CB2"/>
        <rFont val="Arial"/>
        <family val="2"/>
      </rPr>
      <t>[169]</t>
    </r>
    <r>
      <rPr>
        <sz val="14"/>
        <color rgb="FF202122"/>
        <rFont val="Arial"/>
        <family val="2"/>
      </rPr>
      <t> Seaborg and Morris L. Perlman then found it as traces in natural Canadian </t>
    </r>
    <r>
      <rPr>
        <sz val="14"/>
        <color rgb="FF795CB2"/>
        <rFont val="Arial"/>
        <family val="2"/>
      </rPr>
      <t>pitchblende</t>
    </r>
    <r>
      <rPr>
        <sz val="14"/>
        <color rgb="FF202122"/>
        <rFont val="Arial"/>
        <family val="2"/>
      </rPr>
      <t> in 1941–1942, though this work was kept secret until 1948.</t>
    </r>
    <r>
      <rPr>
        <vertAlign val="superscript"/>
        <sz val="11"/>
        <color rgb="FF795CB2"/>
        <rFont val="Arial"/>
        <family val="2"/>
      </rPr>
      <t>[170]</t>
    </r>
  </si>
  <si>
    <t>G. T. Seaborg, R. A. James, O. Morganand A. Ghiorso</t>
  </si>
  <si>
    <r>
      <t>Prepared by irradiating plutonium with neutrons during the </t>
    </r>
    <r>
      <rPr>
        <sz val="14"/>
        <color rgb="FF795CB2"/>
        <rFont val="Arial"/>
        <family val="2"/>
      </rPr>
      <t>Manhattan Project</t>
    </r>
    <r>
      <rPr>
        <sz val="14"/>
        <color rgb="FF202122"/>
        <rFont val="Arial"/>
        <family val="2"/>
      </rPr>
      <t>.</t>
    </r>
    <r>
      <rPr>
        <vertAlign val="superscript"/>
        <sz val="11"/>
        <color rgb="FF795CB2"/>
        <rFont val="Arial"/>
        <family val="2"/>
      </rPr>
      <t>[172]</t>
    </r>
  </si>
  <si>
    <r>
      <t>Glenn T. Seaborg, </t>
    </r>
    <r>
      <rPr>
        <sz val="14"/>
        <color rgb="FF795CB2"/>
        <rFont val="Arial"/>
        <family val="2"/>
      </rPr>
      <t>Ralph A. James</t>
    </r>
    <r>
      <rPr>
        <sz val="14"/>
        <color rgb="FF202122"/>
        <rFont val="Arial"/>
        <family val="2"/>
      </rPr>
      <t> and </t>
    </r>
    <r>
      <rPr>
        <sz val="14"/>
        <color rgb="FF795CB2"/>
        <rFont val="Arial"/>
        <family val="2"/>
      </rPr>
      <t>Albert Ghiorso</t>
    </r>
  </si>
  <si>
    <t>Prepared by bombarding plutonium with alpha particles during the Manhattan Project[171]</t>
  </si>
  <si>
    <r>
      <t>G. Thompson</t>
    </r>
    <r>
      <rPr>
        <sz val="14"/>
        <color rgb="FF202122"/>
        <rFont val="Arial"/>
        <family val="2"/>
      </rPr>
      <t>, A. Ghiorso and G. T. Seaborg </t>
    </r>
    <r>
      <rPr>
        <sz val="12"/>
        <color rgb="FF202122"/>
        <rFont val="Arial"/>
        <family val="2"/>
      </rPr>
      <t>(</t>
    </r>
    <r>
      <rPr>
        <sz val="12"/>
        <color rgb="FF795CB2"/>
        <rFont val="Arial"/>
        <family val="2"/>
      </rPr>
      <t>University of California, Berkeley</t>
    </r>
    <r>
      <rPr>
        <sz val="12"/>
        <color rgb="FF202122"/>
        <rFont val="Arial"/>
        <family val="2"/>
      </rPr>
      <t>)</t>
    </r>
  </si>
  <si>
    <t>Created by bombardment of americium with alpha particles.[177]</t>
  </si>
  <si>
    <t>S. G. Thompson, K. Street, Jr., A. Ghiorso and G. T. Seaborg (University of California, Berkeley)</t>
  </si>
  <si>
    <t>Bombardment of curium with alpha particles.[178]</t>
  </si>
  <si>
    <r>
      <t>A. Ghiorso et al. </t>
    </r>
    <r>
      <rPr>
        <sz val="12"/>
        <color rgb="FF202122"/>
        <rFont val="Arial"/>
        <family val="2"/>
      </rPr>
      <t>(</t>
    </r>
    <r>
      <rPr>
        <sz val="12"/>
        <color rgb="FF795CB2"/>
        <rFont val="Arial"/>
        <family val="2"/>
      </rPr>
      <t>Argonne Laboratory</t>
    </r>
    <r>
      <rPr>
        <sz val="12"/>
        <color rgb="FF202122"/>
        <rFont val="Arial"/>
        <family val="2"/>
      </rPr>
      <t>, </t>
    </r>
    <r>
      <rPr>
        <sz val="12"/>
        <color rgb="FF795CB2"/>
        <rFont val="Arial"/>
        <family val="2"/>
      </rPr>
      <t>Los Alamos Laboratory</t>
    </r>
    <r>
      <rPr>
        <sz val="12"/>
        <color rgb="FF202122"/>
        <rFont val="Arial"/>
        <family val="2"/>
      </rPr>
      <t> and University of California, Berkeley)</t>
    </r>
  </si>
  <si>
    <t>Formed in the first thermonuclear explosion in November 1952, by irradiation of uranium with neutrons; kept secret for several years.[179]</t>
  </si>
  <si>
    <r>
      <t>A. Ghiorso et al. </t>
    </r>
    <r>
      <rPr>
        <sz val="12"/>
        <color rgb="FF202122"/>
        <rFont val="Arial"/>
        <family val="2"/>
      </rPr>
      <t>(Argonne Laboratory, Los Alamos Laboratory and University of California, Berkeley)</t>
    </r>
  </si>
  <si>
    <t>Formed in the first thermonuclear explosion in November 1952, by irradiation of uranium with neutrons; first identified in early 1953; kept secret for several years.[180]</t>
  </si>
  <si>
    <r>
      <t>A. Ghiorso, </t>
    </r>
    <r>
      <rPr>
        <sz val="14"/>
        <color rgb="FFA55858"/>
        <rFont val="Arial"/>
        <family val="2"/>
      </rPr>
      <t>G. Harvey</t>
    </r>
    <r>
      <rPr>
        <sz val="14"/>
        <color rgb="FF202122"/>
        <rFont val="Arial"/>
        <family val="2"/>
      </rPr>
      <t>, </t>
    </r>
    <r>
      <rPr>
        <sz val="14"/>
        <color rgb="FF795CB2"/>
        <rFont val="Arial"/>
        <family val="2"/>
      </rPr>
      <t>G. R. Choppin</t>
    </r>
    <r>
      <rPr>
        <sz val="14"/>
        <color rgb="FF202122"/>
        <rFont val="Arial"/>
        <family val="2"/>
      </rPr>
      <t>, S. G. Thompson and G. T. Seaborg </t>
    </r>
    <r>
      <rPr>
        <sz val="12"/>
        <color rgb="FF202122"/>
        <rFont val="Arial"/>
        <family val="2"/>
      </rPr>
      <t>(Berkeley Radiation Laboratory)</t>
    </r>
  </si>
  <si>
    <t>Prepared by bombardment of einsteinium with helium.[181]</t>
  </si>
  <si>
    <r>
      <t>E. D. Donets, V. A. Shchegolev and V. A. Ermakov </t>
    </r>
    <r>
      <rPr>
        <sz val="12"/>
        <color rgb="FF202122"/>
        <rFont val="Arial"/>
        <family val="2"/>
      </rPr>
      <t>(</t>
    </r>
    <r>
      <rPr>
        <sz val="12"/>
        <color rgb="FF795CB2"/>
        <rFont val="Arial"/>
        <family val="2"/>
      </rPr>
      <t>JINR</t>
    </r>
    <r>
      <rPr>
        <sz val="12"/>
        <color rgb="FF202122"/>
        <rFont val="Arial"/>
        <family val="2"/>
      </rPr>
      <t>in </t>
    </r>
    <r>
      <rPr>
        <sz val="12"/>
        <color rgb="FF795CB2"/>
        <rFont val="Arial"/>
        <family val="2"/>
      </rPr>
      <t>Dubna</t>
    </r>
    <r>
      <rPr>
        <sz val="12"/>
        <color rgb="FF202122"/>
        <rFont val="Arial"/>
        <family val="2"/>
      </rPr>
      <t>)</t>
    </r>
  </si>
  <si>
    <t>First prepared by bombardment of uranium with neon atoms[183]</t>
  </si>
  <si>
    <r>
      <t>A. Ghiorso, </t>
    </r>
    <r>
      <rPr>
        <sz val="14"/>
        <color rgb="FF795CB2"/>
        <rFont val="Arial"/>
        <family val="2"/>
      </rPr>
      <t>T. Sikkeland</t>
    </r>
    <r>
      <rPr>
        <sz val="14"/>
        <color rgb="FF202122"/>
        <rFont val="Arial"/>
        <family val="2"/>
      </rPr>
      <t>, </t>
    </r>
    <r>
      <rPr>
        <sz val="14"/>
        <color rgb="FFA55858"/>
        <rFont val="Arial"/>
        <family val="2"/>
      </rPr>
      <t>E. Larsh</t>
    </r>
    <r>
      <rPr>
        <sz val="14"/>
        <color rgb="FF202122"/>
        <rFont val="Arial"/>
        <family val="2"/>
      </rPr>
      <t> and </t>
    </r>
    <r>
      <rPr>
        <sz val="14"/>
        <color rgb="FFA55858"/>
        <rFont val="Arial"/>
        <family val="2"/>
      </rPr>
      <t>M. Latimer</t>
    </r>
    <r>
      <rPr>
        <sz val="12"/>
        <color rgb="FF202122"/>
        <rFont val="Arial"/>
        <family val="2"/>
      </rPr>
      <t>(Berkeley Radiation Laboratory)</t>
    </r>
  </si>
  <si>
    <t>First prepared by bombardment of californium with boron atoms.[182]</t>
  </si>
  <si>
    <r>
      <t>A. Ghiorso et al. </t>
    </r>
    <r>
      <rPr>
        <sz val="12"/>
        <color rgb="FF202122"/>
        <rFont val="Arial"/>
        <family val="2"/>
      </rPr>
      <t>(Berkeley Radiation Laboratory)</t>
    </r>
    <r>
      <rPr>
        <sz val="14"/>
        <color rgb="FF202122"/>
        <rFont val="Arial"/>
        <family val="2"/>
      </rPr>
      <t> and I. Zvara et al. </t>
    </r>
    <r>
      <rPr>
        <sz val="12"/>
        <color rgb="FF202122"/>
        <rFont val="Arial"/>
        <family val="2"/>
      </rPr>
      <t>(JINR in Dubna)</t>
    </r>
  </si>
  <si>
    <t>Prepared by bombardment of californium with carbon atoms by Albert Ghiorso's team and by bombardment of plutonium with neon atoms by Zvara's team.[184]</t>
  </si>
  <si>
    <r>
      <t>A. Ghiorso et al. </t>
    </r>
    <r>
      <rPr>
        <sz val="12"/>
        <color rgb="FF202122"/>
        <rFont val="Arial"/>
        <family val="2"/>
      </rPr>
      <t>(Berkeley Radiation Laboratory)</t>
    </r>
    <r>
      <rPr>
        <sz val="14"/>
        <color rgb="FF202122"/>
        <rFont val="Arial"/>
        <family val="2"/>
      </rPr>
      <t> and V. A. Druin et al. </t>
    </r>
    <r>
      <rPr>
        <sz val="12"/>
        <color rgb="FF202122"/>
        <rFont val="Arial"/>
        <family val="2"/>
      </rPr>
      <t>(JINR in Dubna)</t>
    </r>
  </si>
  <si>
    <t>Prepared by bombardment of californium with nitrogen atoms by Ghiorso's team and by bombardment of americium with neon atoms by Druin's team.[185]</t>
  </si>
  <si>
    <r>
      <t>A. Ghiorso et al. </t>
    </r>
    <r>
      <rPr>
        <sz val="12"/>
        <color rgb="FF202122"/>
        <rFont val="Arial"/>
        <family val="2"/>
      </rPr>
      <t>(Berkeley Radiation Laboratory)</t>
    </r>
  </si>
  <si>
    <t>Prepared by bombardment of californium with oxygen atoms.[186]</t>
  </si>
  <si>
    <r>
      <t>G.Münzenberg</t>
    </r>
    <r>
      <rPr>
        <sz val="14"/>
        <color rgb="FF202122"/>
        <rFont val="Arial"/>
        <family val="2"/>
      </rPr>
      <t>et al. </t>
    </r>
    <r>
      <rPr>
        <sz val="12"/>
        <color rgb="FF202122"/>
        <rFont val="Arial"/>
        <family val="2"/>
      </rPr>
      <t>(</t>
    </r>
    <r>
      <rPr>
        <sz val="12"/>
        <color rgb="FF795CB2"/>
        <rFont val="Arial"/>
        <family val="2"/>
      </rPr>
      <t>GSI in Darmstadt</t>
    </r>
    <r>
      <rPr>
        <sz val="12"/>
        <color rgb="FF202122"/>
        <rFont val="Arial"/>
        <family val="2"/>
      </rPr>
      <t>)</t>
    </r>
  </si>
  <si>
    <t>Obtained by bombarding bismuth with chromium.[187]</t>
  </si>
  <si>
    <r>
      <t>G. Münzenberg, P. Armbruster et al. </t>
    </r>
    <r>
      <rPr>
        <sz val="12"/>
        <color rgb="FF202122"/>
        <rFont val="Arial"/>
        <family val="2"/>
      </rPr>
      <t>(GSI in Darmstadt)</t>
    </r>
  </si>
  <si>
    <t>Prepared by bombardment of lead with iron atoms[189]</t>
  </si>
  <si>
    <t>G. Münzenberg, P. Armbrusteret al. (GSI in Darmstadt)</t>
  </si>
  <si>
    <t>Prepared by bombardment of bismuth with iron atoms.[188]</t>
  </si>
  <si>
    <t>S. Hofmann et al. (GSI in Darmstadt)</t>
  </si>
  <si>
    <t>Prepared by bombardment of lead with nickel[190]</t>
  </si>
  <si>
    <r>
      <t>S. Hofmann et al. </t>
    </r>
    <r>
      <rPr>
        <sz val="12"/>
        <color rgb="FF202122"/>
        <rFont val="Arial"/>
        <family val="2"/>
      </rPr>
      <t>(GSI in Darmstadt)</t>
    </r>
  </si>
  <si>
    <t>Prepared by bombardment of bismuth with nickel[191]</t>
  </si>
  <si>
    <r>
      <t>Prepared by bombardment of lead with zinc.</t>
    </r>
    <r>
      <rPr>
        <vertAlign val="superscript"/>
        <sz val="11"/>
        <color rgb="FF795CB2"/>
        <rFont val="Arial"/>
        <family val="2"/>
      </rPr>
      <t>[192][193]</t>
    </r>
  </si>
  <si>
    <t>2003–2004</t>
  </si>
  <si>
    <t>Y. Oganessian et al. (JINR in Dubna) and K. Morita et al. (RIKEN in Wako, Japan)</t>
  </si>
  <si>
    <r>
      <t>Prepared by decay of moscovium by Oganessian's team</t>
    </r>
    <r>
      <rPr>
        <vertAlign val="superscript"/>
        <sz val="11"/>
        <color rgb="FF795CB2"/>
        <rFont val="Arial"/>
        <family val="2"/>
      </rPr>
      <t>[197]</t>
    </r>
    <r>
      <rPr>
        <sz val="14"/>
        <color rgb="FF202122"/>
        <rFont val="Arial"/>
        <family val="2"/>
      </rPr>
      <t> and bombardment of bismuth with zinc by Morita's team.</t>
    </r>
    <r>
      <rPr>
        <vertAlign val="superscript"/>
        <sz val="11"/>
        <color rgb="FF795CB2"/>
        <rFont val="Arial"/>
        <family val="2"/>
      </rPr>
      <t>[198]</t>
    </r>
    <r>
      <rPr>
        <sz val="14"/>
        <color rgb="FF202122"/>
        <rFont val="Arial"/>
        <family val="2"/>
      </rPr>
      <t> Both teams began their experiments in 2003; Oganessian's team detected its first atom in 2003, but Morita's only in 2004. However, both teams published in 2004.</t>
    </r>
  </si>
  <si>
    <t>Y. Oganessianet al. (JINR in Dubna)</t>
  </si>
  <si>
    <t>Prepared by bombardment of plutonium with calcium. It may have already been found at Dubna in 1998, but that result has not been confirmed.[194]</t>
  </si>
  <si>
    <r>
      <t>Y. Oganessian et al. </t>
    </r>
    <r>
      <rPr>
        <sz val="12"/>
        <color rgb="FF202122"/>
        <rFont val="Arial"/>
        <family val="2"/>
      </rPr>
      <t>(JINR in Dubna)</t>
    </r>
  </si>
  <si>
    <t>Prepared by bombardment of americium with calcium[197]</t>
  </si>
  <si>
    <t>Prepared by bombardment of curium with calcium[195]</t>
  </si>
  <si>
    <t>Prepared by bombardment of berkelium with calcium[199]</t>
  </si>
  <si>
    <t>Prepared by bombardment of californium with calcium[196]</t>
  </si>
  <si>
    <t>z</t>
  </si>
  <si>
    <t>name</t>
  </si>
  <si>
    <t>year</t>
  </si>
  <si>
    <t>person</t>
  </si>
  <si>
    <t>note</t>
  </si>
  <si>
    <r>
      <t>Cavendish was the first to distinguish H2</t>
    </r>
    <r>
      <rPr>
        <sz val="14"/>
        <color rgb="FF202122"/>
        <rFont val="Arial"/>
        <family val="2"/>
      </rPr>
      <t> from other gases,</t>
    </r>
    <r>
      <rPr>
        <vertAlign val="superscript"/>
        <sz val="11"/>
        <color rgb="FF795CB2"/>
        <rFont val="Arial"/>
        <family val="2"/>
      </rPr>
      <t>[52]</t>
    </r>
    <r>
      <rPr>
        <sz val="14"/>
        <color rgb="FF202122"/>
        <rFont val="Arial"/>
        <family val="2"/>
      </rPr>
      <t> although </t>
    </r>
    <r>
      <rPr>
        <sz val="14"/>
        <color rgb="FF795CB2"/>
        <rFont val="Arial"/>
        <family val="2"/>
      </rPr>
      <t>Paracelsus</t>
    </r>
    <r>
      <rPr>
        <sz val="14"/>
        <color rgb="FF202122"/>
        <rFont val="Arial"/>
        <family val="2"/>
      </rPr>
      <t> around 1500, Robert Boyle,</t>
    </r>
    <r>
      <rPr>
        <vertAlign val="superscript"/>
        <sz val="11"/>
        <color rgb="FF795CB2"/>
        <rFont val="Arial"/>
        <family val="2"/>
      </rPr>
      <t>[53][54]</t>
    </r>
    <r>
      <rPr>
        <sz val="14"/>
        <color rgb="FF202122"/>
        <rFont val="Arial"/>
        <family val="2"/>
      </rPr>
      <t> and Joseph Priestley had observed its production by reacting strong acids with metals. Lavoisier named it in 1783.</t>
    </r>
    <r>
      <rPr>
        <vertAlign val="superscript"/>
        <sz val="11"/>
        <color rgb="FF795CB2"/>
        <rFont val="Arial"/>
        <family val="2"/>
      </rPr>
      <t>[55][56]</t>
    </r>
    <r>
      <rPr>
        <sz val="14"/>
        <color rgb="FF202122"/>
        <rFont val="Arial"/>
        <family val="2"/>
      </rPr>
      <t> It was the first elemental gas known.</t>
    </r>
  </si>
  <si>
    <t>discoverer</t>
  </si>
  <si>
    <r>
      <rPr>
        <sz val="11"/>
        <color rgb="FF202122"/>
        <rFont val="Arial"/>
        <family val="2"/>
      </rPr>
      <t>Cavendish was the first to distinguish H</t>
    </r>
    <r>
      <rPr>
        <vertAlign val="subscript"/>
        <sz val="11"/>
        <color rgb="FF202122"/>
        <rFont val="Arial"/>
        <family val="2"/>
      </rPr>
      <t>2</t>
    </r>
    <r>
      <rPr>
        <sz val="14"/>
        <color rgb="FF202122"/>
        <rFont val="Arial"/>
        <family val="2"/>
      </rPr>
      <t> from other gases,</t>
    </r>
    <r>
      <rPr>
        <vertAlign val="superscript"/>
        <sz val="11"/>
        <color rgb="FF795CB2"/>
        <rFont val="Arial"/>
        <family val="2"/>
      </rPr>
      <t>[52]</t>
    </r>
    <r>
      <rPr>
        <sz val="14"/>
        <color rgb="FF202122"/>
        <rFont val="Arial"/>
        <family val="2"/>
      </rPr>
      <t> although </t>
    </r>
    <r>
      <rPr>
        <sz val="14"/>
        <color rgb="FF795CB2"/>
        <rFont val="Arial"/>
        <family val="2"/>
      </rPr>
      <t>Paracelsus</t>
    </r>
    <r>
      <rPr>
        <sz val="14"/>
        <color rgb="FF202122"/>
        <rFont val="Arial"/>
        <family val="2"/>
      </rPr>
      <t> around 1500, Robert Boyle,</t>
    </r>
    <r>
      <rPr>
        <vertAlign val="superscript"/>
        <sz val="11"/>
        <color rgb="FF795CB2"/>
        <rFont val="Arial"/>
        <family val="2"/>
      </rPr>
      <t>[53][54]</t>
    </r>
    <r>
      <rPr>
        <sz val="14"/>
        <color rgb="FF202122"/>
        <rFont val="Arial"/>
        <family val="2"/>
      </rPr>
      <t> and Joseph Priestley had observed its production by reacting strong acids with metals. Lavoisier named it in 1783.</t>
    </r>
    <r>
      <rPr>
        <vertAlign val="superscript"/>
        <sz val="11"/>
        <color rgb="FF795CB2"/>
        <rFont val="Arial"/>
        <family val="2"/>
      </rPr>
      <t>[55][56]</t>
    </r>
    <r>
      <rPr>
        <sz val="14"/>
        <color rgb="FF202122"/>
        <rFont val="Arial"/>
        <family val="2"/>
      </rPr>
      <t> It was the first elemental gas known.</t>
    </r>
  </si>
  <si>
    <t>Type</t>
  </si>
  <si>
    <t>Origin</t>
  </si>
  <si>
    <r>
      <t>Beryl</t>
    </r>
    <r>
      <rPr>
        <sz val="11"/>
        <color rgb="FF202122"/>
        <rFont val="Arial"/>
        <family val="2"/>
      </rPr>
      <t>, a mineral (ultimately from the name of </t>
    </r>
    <r>
      <rPr>
        <sz val="11"/>
        <color rgb="FF3366CC"/>
        <rFont val="Arial"/>
        <family val="2"/>
      </rPr>
      <t>Belur</t>
    </r>
    <r>
      <rPr>
        <sz val="11"/>
        <color rgb="FF202122"/>
        <rFont val="Arial"/>
        <family val="2"/>
      </rPr>
      <t> in southern India)</t>
    </r>
  </si>
  <si>
    <t>1s1</t>
  </si>
  <si>
    <t>1s2</t>
  </si>
  <si>
    <t>[He] 2s1</t>
  </si>
  <si>
    <t>[He] 2s2</t>
  </si>
  <si>
    <t>[Ne] 3s1</t>
  </si>
  <si>
    <t>[Ne] 3s2</t>
  </si>
  <si>
    <t>[Ar] 4s1</t>
  </si>
  <si>
    <t>[Ar] 4s2</t>
  </si>
  <si>
    <t>1×10−4</t>
  </si>
  <si>
    <t>[Kr] 5s1</t>
  </si>
  <si>
    <t>[Kr] 5s2</t>
  </si>
  <si>
    <t>[Kr] 4d10</t>
  </si>
  <si>
    <t>3×10−5</t>
  </si>
  <si>
    <t>[Xe] 6s1</t>
  </si>
  <si>
    <t>[Xe] 6s2</t>
  </si>
  <si>
    <t>2×10−19</t>
  </si>
  <si>
    <t>7×10−4</t>
  </si>
  <si>
    <t>2×10−10</t>
  </si>
  <si>
    <t>3×10−20</t>
  </si>
  <si>
    <t>4×10−13</t>
  </si>
  <si>
    <t>[Rn] 7s1</t>
  </si>
  <si>
    <t>9×10−7</t>
  </si>
  <si>
    <t>[Rn] 7s2</t>
  </si>
  <si>
    <t>5.5×10−10</t>
  </si>
  <si>
    <t>1.4×10−6</t>
  </si>
  <si>
    <t>Specific heat capacity (J/g · K)'</t>
  </si>
  <si>
    <t>Greek elements hydro- and -gen, 'water-forming'</t>
  </si>
  <si>
    <t>Greek hḗlios, 'sun'</t>
  </si>
  <si>
    <t>Greek líthos, 'stone'</t>
  </si>
  <si>
    <t>Beryl, a mineral (ultimately from the name of Belur in southern India)</t>
  </si>
  <si>
    <t>Borax, a mineral (from Arabic bawraq, Middle Persian *bōrag)</t>
  </si>
  <si>
    <t>[He] 2s2 2p1</t>
  </si>
  <si>
    <t>L. Guyton de Morveau, A. Lavoisier, C. L. Berthollet, and A. de Fourcroy</t>
  </si>
  <si>
    <t>Latin carbo, 'coal'</t>
  </si>
  <si>
    <t>[He] 2s2 2p2</t>
  </si>
  <si>
    <t>3750 BC</t>
  </si>
  <si>
    <t>Greek nítron and -gen, 'niter-forming'</t>
  </si>
  <si>
    <t>[He] 2s2 2p3</t>
  </si>
  <si>
    <t>Greek oxy- and -gen, 'acid-forming'</t>
  </si>
  <si>
    <t>[He] 2s2 2p4</t>
  </si>
  <si>
    <t>Latin fluere, 'to flow'</t>
  </si>
  <si>
    <t>[He] 2s2 2p5</t>
  </si>
  <si>
    <t>Greek néon, 'new'</t>
  </si>
  <si>
    <t>[He] 2s2 2p6</t>
  </si>
  <si>
    <t>English (from medieval Latin) soda  ·  Symbol Na is derived from Neo-Latin natrium, coined from German Natron, 'natron'</t>
  </si>
  <si>
    <t>Magnesia, a district of Eastern Thessaly in Greece</t>
  </si>
  <si>
    <t>Alumina, from Latin alumen (gen. aluminis), 'bitter salt, alum'</t>
  </si>
  <si>
    <t>[Ne] 3s2 3p1</t>
  </si>
  <si>
    <t>Latin silex, 'flint' (originally silicium)</t>
  </si>
  <si>
    <t>[Ne] 3s2 3p2</t>
  </si>
  <si>
    <t>Greek phōsphóros, 'light-bearing'</t>
  </si>
  <si>
    <t>[Ne] 3s2 3p3</t>
  </si>
  <si>
    <t>Latin sulphur, 'brimstone'</t>
  </si>
  <si>
    <t>[Ne] 3s2 3p4</t>
  </si>
  <si>
    <t>Before 2000 BC</t>
  </si>
  <si>
    <t>Greek chlōrós, 'greenish yellow'</t>
  </si>
  <si>
    <t>[Ne] 3s2 3p5</t>
  </si>
  <si>
    <t>Greek argós, 'idle' (because of its inertness)</t>
  </si>
  <si>
    <t>[Ne] 3s2 3p6</t>
  </si>
  <si>
    <t>Lord Rayleighand W. Ramsay</t>
  </si>
  <si>
    <t>Neo-Latin potassa, 'potash', itself from pot and ash  ·  Symbol K is derived from Latin kalium</t>
  </si>
  <si>
    <t>Latin calx, 'lime'</t>
  </si>
  <si>
    <t>Latin Scandia, 'Scandinavia'</t>
  </si>
  <si>
    <t>Vanadis, an Old Norse name for the Scandinavian goddess Freyja</t>
  </si>
  <si>
    <t>Greek chróma, 'colour'</t>
  </si>
  <si>
    <t>[Ar] 3d5 4s1</t>
  </si>
  <si>
    <t>Corrupted from magnesia negra; see § magnesium</t>
  </si>
  <si>
    <t>English word, from Proto-Celtic *īsarnom ('iron'), from a root meaning 'blood' ·  Symbol Fe is derived from Latin ferrum</t>
  </si>
  <si>
    <t>Before 5000 BC</t>
  </si>
  <si>
    <t>German Kobold, 'goblin'</t>
  </si>
  <si>
    <t>Nickel, a mischievous sprite of German miner mythology</t>
  </si>
  <si>
    <t>English word, from Latin cuprum, from Ancient Greek Kýpros 'Cyprus'</t>
  </si>
  <si>
    <t>9000 BC</t>
  </si>
  <si>
    <t>Most likely from German Zinke, 'prong' or 'tooth', though some suggest Persian sang, 'stone'</t>
  </si>
  <si>
    <t>Before 1000 BC</t>
  </si>
  <si>
    <t>Latin Gallia, 'France'</t>
  </si>
  <si>
    <t>Latin Germania, 'Germany'</t>
  </si>
  <si>
    <t>French arsenic, from Greek arsenikón 'yellow arsenic' (influenced by arsenikós, 'masculine' or 'virile'), from a West Asian wanderword ultimately from Old Iranian *zarniya-ka, 'golden'</t>
  </si>
  <si>
    <t>c. 850–950</t>
  </si>
  <si>
    <t>Greek selḗnē, 'moon'</t>
  </si>
  <si>
    <t>J. Berzeliusand G. Gahn</t>
  </si>
  <si>
    <t>Greek brômos, 'stench'</t>
  </si>
  <si>
    <t>J. Balard and C. Löwig</t>
  </si>
  <si>
    <t>Greek kryptós, 'hidden'</t>
  </si>
  <si>
    <t>Latin rubidus, 'deep red'</t>
  </si>
  <si>
    <t>R. Bunsen and G. R. Kirchhoff</t>
  </si>
  <si>
    <t>Strontian, a village in Scotland, where it was found</t>
  </si>
  <si>
    <t>Ytterby, Sweden, where it was found; see also terbium, erbium, ytterbium</t>
  </si>
  <si>
    <t>Zircon, a mineral, from Persian zargun, 'gold-hued'</t>
  </si>
  <si>
    <t>Niobe, daughter of king Tantalus from Greek mythology; see also tantalum</t>
  </si>
  <si>
    <t>Greek molýbdaina, 'piece of lead', from mólybdos, 'lead', due to confusion with lead ore galena (PbS)</t>
  </si>
  <si>
    <t>Greek tekhnētós, 'artificial'</t>
  </si>
  <si>
    <t>~ 3×10−9</t>
  </si>
  <si>
    <t>C. Perrier and E. Segrè</t>
  </si>
  <si>
    <t>Neo-Latin Ruthenia, 'Russia'</t>
  </si>
  <si>
    <t>Greek rhodóeis, 'rose-coloured', from rhódon, 'rose'</t>
  </si>
  <si>
    <t>English word  ·  Symbol Ag is derived from Latin argentum</t>
  </si>
  <si>
    <t>Neo-Latin cadmia, from King Kadmos</t>
  </si>
  <si>
    <t>S. L Hermann, F. Stromeyer, and J.C.H. Roloff</t>
  </si>
  <si>
    <t>Latin indicum, 'indigo', the blue colour found in its spectrum</t>
  </si>
  <si>
    <t>F. Reich and T. Richter</t>
  </si>
  <si>
    <t>English word  ·  Symbol Sn is derived from Latin stannum</t>
  </si>
  <si>
    <t>3500 BC</t>
  </si>
  <si>
    <t>Latin antimonium, the origin of which is uncertain: folk etymologies suggest it is derived from Greek antí ('against') + mónos ('alone'), or Old French anti-moine, 'Monk's bane', but it could plausibly be from or related to Arabic ʾiṯmid, 'antimony', reformatted as a Latin word  ·  Symbol Sb is derived from Latin stibium 'stibnite'</t>
  </si>
  <si>
    <t>Latin tellus, 'the ground, earth'</t>
  </si>
  <si>
    <t>French iode, from Greek ioeidḗs, 'violet'</t>
  </si>
  <si>
    <t>Greek xénon, neuter form of xénos 'strange'</t>
  </si>
  <si>
    <t>Latin caesius, 'sky-blue'</t>
  </si>
  <si>
    <t>R. Bunsen and R. Kirchhoff</t>
  </si>
  <si>
    <t>Greek barýs, 'heavy'</t>
  </si>
  <si>
    <t>Greek lanthánein, 'to lie hidden'</t>
  </si>
  <si>
    <t>H. Klaproth, J. Berzelius, and W. Hisinger</t>
  </si>
  <si>
    <t>Greek prásios dídymos, 'green twin'</t>
  </si>
  <si>
    <t>Greek néos dídymos, 'new twin'</t>
  </si>
  <si>
    <t>Charles D. Coryell, Jacob A. Marinsky, and Lawrence E. Glendenin</t>
  </si>
  <si>
    <t>Samarskite, a mineral named after V. Samarsky-Bykhovets, Russian mine official</t>
  </si>
  <si>
    <t>Gadolinite, a mineral named after Johan Gadolin, Finnish chemist, physicist and mineralogist</t>
  </si>
  <si>
    <t>Ytterby, Sweden, where it was found; see also yttrium, erbium, ytterbium</t>
  </si>
  <si>
    <t>Greek dysprósitos, 'hard to get'</t>
  </si>
  <si>
    <t>Neo-Latin Holmia, 'Stockholm'</t>
  </si>
  <si>
    <t>J.-L. Soret and M. Delafontaine</t>
  </si>
  <si>
    <t>Ytterby, Sweden, where it was found; see also yttrium, terbium, ytterbium</t>
  </si>
  <si>
    <t>Ytterby, Sweden, where it was found; see also yttrium, terbium, erbium</t>
  </si>
  <si>
    <t>Latin Lutetia, 'Paris'</t>
  </si>
  <si>
    <t>C. A. von Welsbach and G. Urbain</t>
  </si>
  <si>
    <t>Neo-Latin Hafnia, 'Copenhagen' (from Danish havn, harbour)</t>
  </si>
  <si>
    <t>D. Coster and G. von Hevesy</t>
  </si>
  <si>
    <t>King Tantalus, father of Niobe from Greek mythology; see also niobium</t>
  </si>
  <si>
    <t>Latin Rhenus, 'the Rhine'</t>
  </si>
  <si>
    <t>W. Noddack, I. Noddack, O. Berg</t>
  </si>
  <si>
    <t>Greek osmḗ, 'smell'</t>
  </si>
  <si>
    <t>S. Tennantand H.-V. Collet-Descotils</t>
  </si>
  <si>
    <t>Spanish platina, 'little silver', from plata 'silver'</t>
  </si>
  <si>
    <t>c. 600 BC – AD 200</t>
  </si>
  <si>
    <t>English word, from the same root as 'yellow'  ·  Symbol Au is derived from Latin aurum</t>
  </si>
  <si>
    <t>Before 6000 BC</t>
  </si>
  <si>
    <t>Mercury, Roman god of commerce, communication, and luck, known for his speed and mobility  ·  Symbol Hg is derived from its Latin name hydrargyrum, from Greek hydrárgyros, 'water-silver'</t>
  </si>
  <si>
    <t>1500 BC</t>
  </si>
  <si>
    <t>Greek thallós, 'green shoot or twig'</t>
  </si>
  <si>
    <t>English word, from Proto-Celtic *ɸloudom, from a root meaning 'flow'  ·  Symbol Pb is derived from Latin plumbum</t>
  </si>
  <si>
    <t>7000 BC</t>
  </si>
  <si>
    <t>German Wismut, from weiß Masse 'white mass', unless from Arabic</t>
  </si>
  <si>
    <t>c. 1500</t>
  </si>
  <si>
    <t>European alchemists and Inca civilisation</t>
  </si>
  <si>
    <t>Latin Polonia, 'Poland', home country of Marie Curie</t>
  </si>
  <si>
    <t>P. and M. Curie</t>
  </si>
  <si>
    <t>Greek ástatos, 'unstable'</t>
  </si>
  <si>
    <t>R. Corson, R. MacKenzieand E. Segrè</t>
  </si>
  <si>
    <t>Radium emanation, originally the name of the isotope Radon-222</t>
  </si>
  <si>
    <t>E. Rutherfordand R. B. Owens</t>
  </si>
  <si>
    <t>France, home country of discoverer Marguerite Perey</t>
  </si>
  <si>
    <t>~ 1×10−18</t>
  </si>
  <si>
    <t>French radium, from Latin radius, 'ray'</t>
  </si>
  <si>
    <t>Greek aktís, 'ray'</t>
  </si>
  <si>
    <t>Proto- (from Greek prôtos, 'first, before') + actinium, since actinium is produced through the radioactive decay of protactinium</t>
  </si>
  <si>
    <t>O. H. Göhringand K. Fajans</t>
  </si>
  <si>
    <t>≤ 3×10−12</t>
  </si>
  <si>
    <t>E.M. McMillanand H. Abelson</t>
  </si>
  <si>
    <t>≤ 3×10−11</t>
  </si>
  <si>
    <t>Glenn T. Seaborg, Arthur C. Wahl, W. Kennedy and E.M. McMillan</t>
  </si>
  <si>
    <t>The Americas, where the element was first synthesised, by analogy with its homologue § europium</t>
  </si>
  <si>
    <t>G. T. Seaborg, R. A. James, O. Morganand A. Ghiorso</t>
  </si>
  <si>
    <t>Pierre Curie and Marie Curie, French physicists and chemists</t>
  </si>
  <si>
    <t>Glenn T. Seaborg, Ralph A. James and Albert Ghiorso</t>
  </si>
  <si>
    <t>G. Thompson, A. Ghiorso and G. T. Seaborg (University of California, Berkeley)</t>
  </si>
  <si>
    <t>California, where the element was first synthesised in the LBNL laboratory</t>
  </si>
  <si>
    <t>S. G. Thompson, K. Street, Jr., A. Ghiorso and G. T. Seaborg (University of California, Berkeley)</t>
  </si>
  <si>
    <t>A. Ghiorso et al. (Argonne Laboratory, Los Alamos Laboratory and University of California, Berkeley)</t>
  </si>
  <si>
    <t>[Rn] 5f12 7s2</t>
  </si>
  <si>
    <t>Dmitri Mendeleev, Russian chemist who proposed the periodic table</t>
  </si>
  <si>
    <t>A. Ghiorso, G. Harvey, G. R. Choppin, S. G. Thompson and G. T. Seaborg (Berkeley Radiation Laboratory)</t>
  </si>
  <si>
    <t>E. D. Donets, V. A. Shchegolev and V. A. Ermakov (JINRin Dubna)</t>
  </si>
  <si>
    <t>A. Ghiorso, T. Sikkeland, E. Larsh and M. Latimer(Berkeley Radiation Laboratory)</t>
  </si>
  <si>
    <t>A. Ghiorso et al. (Berkeley Radiation Laboratory) and I. Zvara et al. (JINR in Dubna)</t>
  </si>
  <si>
    <t>Dubna, Russia, where the element was discovered in the JINR laboratory</t>
  </si>
  <si>
    <t>A. Ghiorso et al. (Berkeley Radiation Laboratory) and V. A. Druin et al. (JINR in Dubna)</t>
  </si>
  <si>
    <t>A. Ghiorso et al. (Berkeley Radiation Laboratory)</t>
  </si>
  <si>
    <t>G.Münzenberget al. (GSI in Darmstadt)</t>
  </si>
  <si>
    <t>Neo-Latin Hassia, 'Hesse', a state in Germany</t>
  </si>
  <si>
    <t>G. Münzenberg, P. Armbruster et al. (GSI in Darmstadt)</t>
  </si>
  <si>
    <t>G. Münzenberg, P. Armbrusteret al. (GSI in Darmstadt)</t>
  </si>
  <si>
    <t>Darmstadt, Germany, where the element was first synthesised in the GSI laboratories</t>
  </si>
  <si>
    <t>S. Hofmann et al. (GSI in Darmstadt)</t>
  </si>
  <si>
    <t>Japanese Nihon, 'Japan', where the element was first synthesised in the Riken laboratories</t>
  </si>
  <si>
    <t>[Rn] 5f14 6d10 7s2 7p1 (predicted)</t>
  </si>
  <si>
    <t>Y. Oganessian et al. (JINR in Dubna) and K. Morita et al. (RIKEN in Wako, Japan)</t>
  </si>
  <si>
    <t>Joint Institute for Nuclear Research, part of JINR, where the element was synthesised; itself named after Georgy Flyorov, Russian physicist</t>
  </si>
  <si>
    <t>Y. Oganessianet al. (JINR in Dubna)</t>
  </si>
  <si>
    <t>Moscow, Russia, where the element was first synthesised in the JINR laboratories</t>
  </si>
  <si>
    <t>Y. Oganessian et al. (JINR in Dubna)</t>
  </si>
  <si>
    <t>Lawrence Livermore National Laboratory in Livermore, California</t>
  </si>
  <si>
    <t>Tennessee, United States, where Oak Ridge National Laboratory is located</t>
  </si>
  <si>
    <t>Earth (%)</t>
  </si>
  <si>
    <t>Year</t>
  </si>
  <si>
    <t>Discoverer</t>
  </si>
  <si>
    <t>Note</t>
  </si>
  <si>
    <t>Prepared and isolated from urine, it was the first element whose discovery date and discoverer is recorded. The last discovery belonging to alchemy rather than modern chemistry. Recognised as an element by Lavoisier.</t>
  </si>
  <si>
    <t>Melting point  (K)</t>
  </si>
  <si>
    <t>Boiling point  (K)</t>
  </si>
  <si>
    <t xml:space="preserve">Phase at r.t. </t>
  </si>
  <si>
    <t>P. Janssen and Lockyer observed independently a yellow line in the solar spectrum that did not match any other element. However, only Lockyer made the correct conclusion that it was due to a new element. This was the first observation of a noble gas, located in the Sun. Years later after the isolation of argon on Earth, Ramsay, Cleve, and Langlet observed independently helium trapped in cleveite.</t>
  </si>
  <si>
    <t xml:space="preserve">Arfwedson discovered the alkali in petalite. </t>
  </si>
  <si>
    <t xml:space="preserve">Vauquelin discovered the oxide in beryl and emerald in 1798, and in 1808 Davy showed that this oxide has a metallic base although he could not isolate it.  Vauquelin was uncertain about the name to give to the oxide: in 1798 he called it la terre du beril, but the journal editors named it glucine after the sweet taste of beryllium compounds (which are highly toxic). Johann Heinrich Friedrich Linkproposed in 1799 to change the name from Glucine to Beryllerde or Berylline(because glucine resembled glycine), a suggestion taken up by Klaproth in 1800 in the form beryllina. Klaproth had independently worked on beryl and emerald and likewise concluded that a new element was present. The name beryllium for the element was first used by Wöhler upon its isolation (Davy used the name glucium). Both names beryllium and glucinium were used (the latter mostly in France) until IUPAC decided on the name beryllium in 1949. </t>
  </si>
  <si>
    <t xml:space="preserve">In 1787, radical boracique appeared in the Méthode de nomenclature chimique of Louis-Bernard Guyton de Morveau, Antoine Lavoisier, Claude Louis Berthollet, and Antoine François, comte de Fourcroy.  It also appears in Lavoisier's Traité Élémentaire de Chimie from 1789.  On June 21, 1808, Lussac and Thénard announced a new element in sedative salt, Davy announced the isolation of a new substance from boracic acid on June 30.  Davy then prepared a pure sample via electrolysis. </t>
  </si>
  <si>
    <t xml:space="preserve">Charcoal and soot were known to the earliest humans.  The earliest known use of charcoal was for the reduction of copper, zinc, and tin ores in the manufacture of bronze, by the Egyptians and Sumerians. Diamonds were probably known as early as 2500 BC.  True chemical analyses were made in the 18th century,  and in 1772 Antoine Lavoisier demonstrated that diamond, graphite, and charcoal are all composed of the same substance.  In 1787, de Morveau, Fourcroy, and Lavoisier listed carbon (in French, carbone) as an element, distinguishing it from coal (in French, charbon). </t>
  </si>
  <si>
    <t xml:space="preserve">Rutherford discovered nitrogen while studying at the University of Edinburgh. He showed that the air in which animals had breathed, even after removal of the exhaled carbon dioxide, was no longer able to burn a candle. Carl Wilhelm Scheele, Henry Cavendish, and Joseph Priestley also studied the element at about the same time, and Lavoisier named it in 1775–6. </t>
  </si>
  <si>
    <t xml:space="preserve">Scheele obtained it by heating mercuric oxide and nitrates in 1771, but did not publish his findings until 1777. Joseph Priestley also prepared this new air by 1774, but only Lavoisier recognized it as a true element; he named it in 1777.   Before him, Sendivogius had produced oxygen by heating saltpetre, correctly identifying it as the "food of life". </t>
  </si>
  <si>
    <t xml:space="preserve">Scheele studied fluorspar and correctly concluded it to be the lime (calcium) salt of an acid.  Radical fluorique appears on the list of elements in Lavoisier's Traité Élémentaire de Chimie from 1789, but radical muriatique also appears instead of chlorine.  André-Marie Ampère again predicted in 1810 that hydrofluoric acid contained an element analogous to chlorine, and between 1812 and 1886 many researchers tried to obtain it. It was eventually isolated by Moissan. </t>
  </si>
  <si>
    <t xml:space="preserve">In June 1898 Ramsay separated a new noble gas from liquid argon by difference in boiling point. </t>
  </si>
  <si>
    <t xml:space="preserve">Andreas Sigismund Marggraf recognised the difference between soda ash and potash in 1758, but not all chemists accepted his conclusion. In 1797, Martin Heinrich Klaproth suggested the names natron and kali for the two alkalis (whence the symbols). Davy isolated sodium metal a few days after potassium, by using electrolysis on sodium hydroxide. </t>
  </si>
  <si>
    <t xml:space="preserve">Joseph Black observed that magnesia alba (MgO) was not quicklime (CaO) in 1755; until then both substances were confused. Davy isolated the metal electrochemically from magnesia. </t>
  </si>
  <si>
    <t xml:space="preserve">In 1746, Johann Heinrich Pott published a treatise distinguishing alum from lime and chalk, and Marggraf precipitated the new earth alumina in 1756.  Antoine Lavoisier predicted in 1787 that alumina is the oxide of an undiscovered element, and in 1808 Davy tried to decompose it. Although he failed, he proved Lavoisier correct and suggested the present name.   Hans Christian Ørsted was the first to isolate metallic aluminium in 1824.  </t>
  </si>
  <si>
    <t xml:space="preserve">Silica appears as a "simple earth" in the Méthode de nomenclature chimique, and in 1789 Lavoisier concluded that the element must exist.  Davy thought in 1800 that silica was a compound, not an element, and in 1808 he proved this although he could not isolate the element, and suggested the present name.   In 1811 Louis-Joseph Gay-Lussac and Louis-Jacques Thénard probably prepared impure silicon,  and Berzelius obtained the pure element in 1823. </t>
  </si>
  <si>
    <t xml:space="preserve">First used at least 4,000 years ago.  According to the Ebers Papyrus, a sulfur ointment was used in ancient Egypt to treat granular eyelids. Designated as one of the two elements of which all metals are composed in the sulfur-mercury theory of metals, first described in pseudo-Apollonius of Tyana's Sirr al-khaliqa ('Secret of Creation') and in the works attributed to Jabir ibn Hayyan (both 8th or 9th century). Designated as a univeral element (one of the tria prima) by Paracelsus in the early 16th century. Recognized as an element by Lavoisier in 1777, which was confirmed by Joseph Gay-Lussac and Louis Jacques Thénardin 1810. </t>
  </si>
  <si>
    <t xml:space="preserve">Obtained it from hydrochloric acid, but thought it was an oxide. Only in 1808 did Humphry Davy recognize it as an element.  </t>
  </si>
  <si>
    <t xml:space="preserve">They discovered the gas by comparing the molecular weights of nitrogen prepared by liquefaction from air and nitrogen prepared by chemical means. It is the first noble gas to be isolated. </t>
  </si>
  <si>
    <t xml:space="preserve">Andreas Sigismund Marggraf recognised the difference between soda ash and potash in 1758, but not all chemists accepted his conclusion. In 1797, Martin Heinrich Klaproth suggested the names natron and kali for the two alkalis (whence the symbols). Davy isolated potassium metal by using electrolysis on potash. </t>
  </si>
  <si>
    <t xml:space="preserve">Joseph Black observed that magnesia alba (MgO) was not quicklime (CaO) in 1755; until then both substances were confused. Davy isolated the metal by electrolysis of quicklime. </t>
  </si>
  <si>
    <t xml:space="preserve">Nilson split Marignac's ytterbia into pure ytterbia and a new element that matched Mendeleev's 1871 predicted eka-boron. </t>
  </si>
  <si>
    <t xml:space="preserve">Gregor found an oxide of a new metal in ilmenite; Klaproth independently discovered the element in rutile in 1795 and named it. The pure metallic form was only obtained in 1910 by Matthew A. Hunter.  </t>
  </si>
  <si>
    <t xml:space="preserve">Andrés Manuel del Río found the metal (calling it erythronium) in vanadinite in 1801, but the claim was rejected after Hippolyte Victor Collet-Descotils dismissed it as chromium based on erroneous and superficial testing.  Nils Gabriel Sefström rediscovered the element in 1830 and named it vanadium. Friedrich Wöhler then showed that vanadium was identical to erythronium and thus that del Río had been right in the first place.   Del Río then argued passionately that his old claim be recognised, but the element kept the name vanadium. </t>
  </si>
  <si>
    <t xml:space="preserve">Vauquelin analysed the composition of crocoite ore in 1797, and later isolated the metal by heating the oxide in a charcoal oven.   </t>
  </si>
  <si>
    <t xml:space="preserve">Distinguished pyrolusite as the calx of a new metal. Ignatius Gottfred Kaim is sometimes listed as also having discovered the new metal in 1770, as did Scheele in 1774. It was isolated by reduction of manganese dioxide with carbon. </t>
  </si>
  <si>
    <t xml:space="preserve">There is evidence that iron was known from before 5000 BC.  The oldest known iron objects used by humans are some beads of meteoric iron, made in Egypt in about 4000 BC. The discovery of smelting around 3000 BC led to the start of the Iron Age around 1200 BC  and the prominent use of iron for tools and weapons.  Recognised as an element by Guyton de Morveau, Lavoisier, Berthollet, and Fourcroy in 1787. </t>
  </si>
  <si>
    <t xml:space="preserve">Proved that the blue color of glass is due to a new kind of metal and not bismuth as thought previously. </t>
  </si>
  <si>
    <t xml:space="preserve">Found by attempting to extract copper from the mineral known as fake copper(now known as niccolite). </t>
  </si>
  <si>
    <t xml:space="preserve">Copper was probably the first metal mined and crafted by humans.  It was originally obtained as a native metal and later from the smelting of ores. Earliest estimates of the discovery of copper suggest around 9000 BC in the Middle East. It was one of the most important materials to humans throughout the Chalcolithic and Bronze Ages. Copper beads dating from 6000 BC have been found in Çatalhöyük, Anatolia  and the archaeological site of Belovode on the Rudnik mountain in Serbiacontains the world's oldest securely dated evidence of copper smelting from 5000 BC.   Recognised as an element by Louis Guyton de Morveau,  Antoine Lavoisier, Claude Berthollet, and Antoine-François de Fourcroy in 1787. </t>
  </si>
  <si>
    <t xml:space="preserve">Boisbaudran observed on a pyrenea blende sample some emission lines corresponding to the eka-aluminium that was predicted by Mendeleev in 1871 and subsequently isolated the element by electrolysis.  </t>
  </si>
  <si>
    <t xml:space="preserve">In February 1886 Winkler found in argyrodite the eka-silicon that Mendeleev had predicted in 1871. </t>
  </si>
  <si>
    <t xml:space="preserve">The use of metallic arsenic was described by the Egyptian alchemist Zosimos.  The purification of arsenic was later described in the works attributed to the Muslim alchemist Jabir ibn Hayyan (c. 850–950). Albertus Magnus (c. 1200–1280) is typically credited with the description of the metal in the West,  though some question his work and instead credit Vannoccio Biringuccio, whose De la pirotechnia (1540) distinguishes orpiment from crystalline arsenic. The first to unquestionably have prepared metallic arsenic was Johann Schröder in 1641. Recognised as an element after Lavoisier's definition in 1787. </t>
  </si>
  <si>
    <t xml:space="preserve">While working with lead they discovered a substance that they thought was tellurium, but realized after more investigation that it was different. </t>
  </si>
  <si>
    <t xml:space="preserve">They both discovered the element in the autumn of 1825. Balard published his results the next year,  but Löwig did not publish until 1827. </t>
  </si>
  <si>
    <t xml:space="preserve">On May 30, 1898, Ramsay separated a noble gas from liquid argon by difference in boiling point. </t>
  </si>
  <si>
    <t xml:space="preserve">Bunsen and Kirchhoff discovered it just a few months after caesium, by observing new spectral lines in the mineral lepidolite. Bunsen never obtained a pure sample of the metal, which was later obtained by Hevesy. </t>
  </si>
  <si>
    <t xml:space="preserve">W. Cruikshank in 1787 and Adair Crawford in 1790 concluded that strontianitecontained a new earth. It was eventually isolated electrochemically in 1808 by Davy. </t>
  </si>
  <si>
    <t>Johan Gadolin discovered the earth in gadolinite in 1794, but Mosander showed later that its ore, yttria, contained more elements.   In 1808, Davy showed that yttria is a metallic oxide, although he could not isolate the metal.  Wöhler mistakenly thought he had isolated the metal in 1828 from a volatile chloride he supposed to be yttrium chloride,   but Rose proved otherwise in 1843 and correctly isolated the element himself that year.</t>
  </si>
  <si>
    <t xml:space="preserve">Martin Heinrich Klaproth identified a new oxide in zircon in 1789,   and in 1808 Davy showed that this oxide has a metallic base although he could not isolate it.  </t>
  </si>
  <si>
    <t xml:space="preserve">Hatchett found the element in columbite ore and named it columbium. In 1809, W. H. Wollaston claimed that columbium and tantalum are identical, which proved to be false.  Heinrich Rose proved in 1844 that the element is distinct from tantalum, and renamed it niobium. American scientists generally used the name columbium, while European ones used niobium. Niobium was officially accepted by IUPAC in 1949. </t>
  </si>
  <si>
    <t xml:space="preserve">Scheele recognised the metal as a constituent of molybdena. </t>
  </si>
  <si>
    <t xml:space="preserve">The two discovered a new element in a molybdenum sample that was used in a cyclotron, the first element to be discovered by synthesis. It had been predicted by Mendeleev in 1871 as eka-manganese.    In 1952, Paul W. Merrillfound its spectral lines in S-type red giants.  Minuscule trace quantities were finally found on Earth in 1962 by B. T. Kenna and Paul K. Kuroda: they isolated it from Belgian Congo pitchblende, where it occurs as a spontaneous fissionproduct of uranium.  The Noddacks (discoverers of rhenium) claimed to have discovered element 43 in 1925 as well and named it masurium (after Masuria), but their claims were disproven by Kuroda, who calculated that there cannot have been enough technetium in their samples to have enabled a true detection. </t>
  </si>
  <si>
    <t xml:space="preserve">Gottfried Wilhelm Osann thought that he found three new metals in Russian platinum samples, and in 1844 Karl Karlovich Klaus confirmed that there was a new element. </t>
  </si>
  <si>
    <t xml:space="preserve">Wollaston discovered and isolated it from crude platinum samples from South America. </t>
  </si>
  <si>
    <t xml:space="preserve">Wollaston discovered it in samples of platinum from South America, but did not publish his results immediately. He had intended to name it after the newly discovered asteroid, Ceres, but by the time he published his results in 1804, cerium had taken that name. Wollaston named it after the more recently discovered asteroid Pallas. </t>
  </si>
  <si>
    <t xml:space="preserve">Estimated to have been discovered in Asia Minor shortly after copper and gold.   Recognised as an element by Guyton de Morveau, Lavoisier, Berthollet, and Fourcroy in 1787. </t>
  </si>
  <si>
    <t xml:space="preserve">All three found an unknown metal in a sample of zinc oxide from Silesia, but the name that Stromeyer gave became the accepted one. </t>
  </si>
  <si>
    <t xml:space="preserve">Reich and Richter first identified it in sphalerite by its bright indigo-blue spectroscopic emission line. Richter isolated the metal several years later. </t>
  </si>
  <si>
    <t xml:space="preserve">First smelted in combination with copper around 3500 BC to produce bronze (and thus giving place to the Bronze Age in those places where Iron Age did not intrude directly on Neolithic of the Stone Age).   Kestel, in southern Turkey, is the site of an ancient Cassiterite mine that was used from 3250 to 1800 BC.  The oldest artifacts date from around 2000 BC.  Recognised as an element by Guyton de Morveau, Lavoisier, Berthollet, and Fourcroy in 1787. </t>
  </si>
  <si>
    <t xml:space="preserve">Dioscorides and Pliny both describe the accidental production of metallic antimony from stibnite, but only seem to recognize the metal as lead. The intentional isolation of antimony is described in the works attributed to the Muslim alchemist Jabir ibn Hayyan (c. 850–950).  In Europe, the metal was being produced and used by 1540, when it was described by Vannoccio Biringuccio.  Described again by Georgius Agricola De re metallica in 1556. Probably first recognised as an element by Lavoisier in 1787. </t>
  </si>
  <si>
    <t xml:space="preserve">Muller observed it as an impurity in gold ores from Transylvania.  Klaproth isolated it in 1798. </t>
  </si>
  <si>
    <t xml:space="preserve">Courtois discovered it in the ashes of seaweed.  The name was given by Davy in 1813. </t>
  </si>
  <si>
    <t xml:space="preserve">On July 12, 1898 Ramsay separated a third noble gas within three weeks, from liquid argon by difference in boiling point. </t>
  </si>
  <si>
    <t xml:space="preserve">Bunsen and Kirchhoff were the first to suggest finding new elements by spectrum analysis. They discovered caesium by its two blue emission lines in a sample of Dürkheim mineral water.  The pure metal was eventually isolated in 1882 by Setterberg. </t>
  </si>
  <si>
    <t xml:space="preserve">Scheele distinguished a new earth (BaO) in pyrolusite in 1772. He did not name his discovery; Guyton de Morveau suggested barote in 1782.  It was changed to baryte in the Méthode de nomenclature chimique of Louis-Bernard Guyton de Morveau, Antoine Lavoisier, Claude Louis Berthollet, and Antoine François, comte de Fourcroy (1787). Davy isolated the metal by electrolysis. </t>
  </si>
  <si>
    <t xml:space="preserve">Mosander found a new element in samples of ceria and published his results in 1842, but later he showed that this lanthana contained four more elements. </t>
  </si>
  <si>
    <t xml:space="preserve">Berzelius and Hisinger discovered the element in ceria and named it after the newly discovered asteroid (then considered a planet), Ceres. Klaproth discovered it simultaneously and independently in some tantalum samples. Mosander proved later that the samples of all three researchers had at least another element in them, lanthanum. </t>
  </si>
  <si>
    <t xml:space="preserve">Carl Auer von Welsbach discovered it in Mosander's didymia. </t>
  </si>
  <si>
    <t xml:space="preserve">Discovered by Mosander and called didymium. Carl Auer von Welsbach later split it into two elements, praseodymium and neodymium. Neodymium had formed the greater part of the old didymium and received the prefix "neo-".  </t>
  </si>
  <si>
    <t xml:space="preserve">It was probably first prepared at the Ohio State University in 1942 by bombarding neodymium and praseodymium with neutrons, but separation of the element could not be carried out. Isolation was performed under the Manhattan Project in 1945.  Found on Earth in trace quantities by Olavi Erämetsä in 1965; so far, promethium is the most recent element to have been found on Earth. </t>
  </si>
  <si>
    <t xml:space="preserve">Boisbaudran noted a new earth in samarskite and named it samaria after the mineral. </t>
  </si>
  <si>
    <t xml:space="preserve">Demarçay found spectral lines of a new element in Lecoq's samarium, and separated this element several years later. </t>
  </si>
  <si>
    <t xml:space="preserve">Marignac initially observed the new earth in terbia, and later Boisbaudran obtained a pure sample from samarskite. </t>
  </si>
  <si>
    <t xml:space="preserve">Mosander managed to split the old yttria into yttria proper and erbia, and later terbia too. </t>
  </si>
  <si>
    <t xml:space="preserve">De Boisbaudran found a new earth in erbia. </t>
  </si>
  <si>
    <t xml:space="preserve">Soret found it in samarskite and later, Per Teodor Cleve split Marignac's erbia into erbia proper and two new elements, thulium and holmium. Delafontaine's philippium turned out to be identical to what Soret found.  </t>
  </si>
  <si>
    <t xml:space="preserve">Cleve split Marignac's erbia into erbia proper and two new elements, thulium and holmium. </t>
  </si>
  <si>
    <t xml:space="preserve">On October 22, 1878, Marignac reported splitting terbia into two new earths, terbia proper and ytterbia. </t>
  </si>
  <si>
    <t xml:space="preserve">von Welsbach proved that the old ytterbium also contained a new element, which he named cassiopeium (he renamed the larger part of the old ytterbium to aldebaranium). Urbain also proved this at about the same time (von Welsbach's paper was published first, but Urbain sent his to the editor first), naming the new element lutetium and the old one neoytterbium (which later reverted back to ytterbium). However, Urbain's samples were very impure and only contained trace quantities of the new element. Despite this, his chosen name lutetium was adopted by the International Committee of Atomic Weights, whose membership included Urbain. The German Atomic Weights Commission adopted cassiopeiumfor the next forty years. Finally in 1949 IUPAC decided in favour of the name lutetium as it was more often used.  </t>
  </si>
  <si>
    <t xml:space="preserve">Georges Urbain claimed to have found the element in rare-earth residues, while Vladimir Vernadsky independently found it in orthite. Neither claim was confirmed due to World War I, and neither could be confirmed later, as the chemistry they reported does not match that now known for hafnium. After the war, Coster and Hevesy found it by X-ray spectroscopic analysis in Norwegian zircon. </t>
  </si>
  <si>
    <t xml:space="preserve">Ekeberg found another element in minerals similar to columbite, and named it after Tantalus from Greek mythology because of its inability to be dissolved by acids (just as Tantalus was tantalised by water that receded when he tried to drink it).  In 1809, W. H. Wollaston claimed that columbium and tantalum are identical, which proved to be false.  In 1844, Heinrich Rose proved that the elements were distinct and renamed columbium to niobium (Niobe is the daughter of Tantalus). </t>
  </si>
  <si>
    <t xml:space="preserve">Scheele showed that scheelite (then called tungsten) was a salt of calcium with a new acid, which he called tungstic acid. The Elhuyars obtained tungstic acid from wolframite and reduced it with charcoal, naming the element "volfram".   Since that time both names, tungsten and wolfram, have been used depending on language.  In 1949 IUPAC made wolfram the scientific name, but this was repealed after protest in 1951 in favour of recognising both names pending a further review (which never materialised). Currently only tungsten is recognised for use in English. </t>
  </si>
  <si>
    <t>In 1925 Walter Noddack, Ida Eva Tacke and Otto Berg announced its separation from gadolinite and gave it the present name.   Masataka Ogawa claimed to have found a new element in thorianite in 1908, but assigned it as element 43 and named it nipponium;  the Japanese nuclear chemist Kenji Yoshihara has attempted to reinterpret Ogawa's data as a discovery of rhenium, but the evidence for this is insufficiently conclusive.  Rhenium was the last stable element to be discovered.</t>
  </si>
  <si>
    <t xml:space="preserve">Tennant had been working on samples of South American platinum in parallel with Wollaston and discovered two new elements, which he named osmium and iridium. </t>
  </si>
  <si>
    <t xml:space="preserve">Tennant had been working on samples of South American platinum in parallel with Wollaston and discovered two new elements, which he named osmium and iridium, and published the iridium results in 1804.  Collet-Descotils also found iridium the same year, but not osmium. </t>
  </si>
  <si>
    <t xml:space="preserve">Used by pre-Columbian Americans near modern-day Esmeraldas, Ecuador to produce artifacts of a white gold-platinum alloy, although precise dating is difficult.  First European description of a metal found in South American gold was in 1557 by Julius Caesar Scaliger. Antonio de Ulloa was on an expedition to Peru in 1735, where he observed the metal; he published his findings in 1748. Sir Charles Wood also investigated the metal in 1741. First reference to it as a new metal was made by William Brownrigg in 1750. </t>
  </si>
  <si>
    <t xml:space="preserve">The earliest gold artifacts were discovered at the site of Wadi Qana in the Levant.  Recognised as an element by Guyton de Morveau, Lavoisier, Berthollet, and Fourcroy in 1787. </t>
  </si>
  <si>
    <t xml:space="preserve">Found in Egyptian tombs dating from 1500 BC.  Recognised as an element by Guyton de Morveau, Lavoisier, Berthollet, and Fourcroy in 1787. </t>
  </si>
  <si>
    <t xml:space="preserve">Shortly after the discovery of rubidium, Crookes found a new green line in a selenium sample; later that year, Lamy found the element to be metallic. </t>
  </si>
  <si>
    <t xml:space="preserve">It is believed that lead smelting began at least 9,000 years ago, and the oldest known artifact of lead is a statuette found at the temple of Osiris on the site of Abydos dated around 3800 BC.  Recognised as an element by Guyton de Morveau, Lavoisier, Berthollet, and Fourcroy in 1787. </t>
  </si>
  <si>
    <t xml:space="preserve">Bismuth was known since ancient times, but often confused with tin and lead, which are chemically similar. The Incas used bismuth (along with the usual copper and tin) in a special bronze alloy for knives.  Agricola(1546) states that bismuth is a distinct metal in a family of metals including tin and lead. This was based on observation of the metals and their physical properties.  Miners in the age of alchemy also gave bismuth the name tectum argenti, or "silver being made" in the sense of silver still in the process of being formed within the Earth.   Beginning with Johann Heinrich Pott in 1738,  Carl Wilhelm Scheele, and Torbern Olof Bergman, the distinctness of lead and bismuth became clear, and Claude François Geoffroy demonstrated in 1753 that this metal is distinct from lead and tin.   </t>
  </si>
  <si>
    <t xml:space="preserve">In an experiment done on July 13, 1898, the Curies noted an increased radioactivity in the uranium obtained from pitchblende, which they ascribed to an unknown element. Independently rediscovered and isolated in 1902 by Marckwald, who named it radiotellurium. </t>
  </si>
  <si>
    <t xml:space="preserve">Obtained by bombarding bismuth with alpha particles.  In 1943, Berta Karlikand Traude Bernert found it in nature; due to World War II, they were initially unaware of Corson et al.'s results.  Horia Hulubei and Yvette Cauchois had previously claimed its discovery as a natural radioelement from 1936, naming it dor: they likely did have the isotope 218At, and probably did have enough sensitivity to distinguish its spectral lines. But they could not chemically identify their discovery, and their work was doubted because of an earlier false claim by Hulubei to having discovered element 87.  </t>
  </si>
  <si>
    <t xml:space="preserve">Rutherford and Owens discovered a radioactive gas resulting from the radioactive decay of thorium, isolated later by Ramsay and Gray. In 1900, Friedrich Ernst Dorn discovered a longer-lived isotope of the same gas from the radioactive decay of radium. Since "radon" was first used to specifically designate Dorn's isotope before it became the name for the element, he is often mistakenly given credit for the latter instead of the former.  </t>
  </si>
  <si>
    <t xml:space="preserve">Perey discovered it as a decay product of 227Ac.  Francium was the last element to be discovered in nature, rather than synthesized in the lab, although four of the "synthetic" elements that were discovered later (plutonium, neptunium, astatine, and promethium) were eventually found in trace amounts in nature as well.  Before Perey, it is likely that Stefan Meyer, Viktor F. Hess, and Friedrich Paneth had observed the decay of 227Ac to 223Fr in Vienna in 1914, but they could not follow up and secure their work because of the outbreak of World War I. </t>
  </si>
  <si>
    <t xml:space="preserve">The Curies reported on December 26, 1898, a new element different from polonium, which Marie later isolated from uraninite. </t>
  </si>
  <si>
    <t xml:space="preserve">Giesel obtained from pitchblende a substance that had properties similar to those of lanthanum and named it emanium.  André-Louis Debierne had previously (in 1899 and 1900) reported the discovery of a new element actinium that was supposedly similar to titanium and thorium, which cannot have included much actual element 89. But by 1904, when Giesel and Debierne met, both had radiochemically pure element 89, and so Debierne has generally been given credit for the discovery. </t>
  </si>
  <si>
    <t xml:space="preserve">Berzelius obtained the oxide of a new earth in thorite. </t>
  </si>
  <si>
    <t xml:space="preserve">The two obtained the first isotope of this element, 234mPa, that had been predicted by Mendeleev in 1871 as a member of the natural decay of 238U: they named it brevium. A longer-lived isotope 231Pa was found in 1918 by Otto Hahnand Lise Meitner, and was named by them protoactinium: since it is longer-lived, it gave the element its name. Protoactinium was changed to protactinium in 1949.  Originally isolated in 1900 by William Crookes, who nevertheless did not recognize that it was a new element. </t>
  </si>
  <si>
    <t xml:space="preserve">Klaproth mistakenly identified a uranium oxide obtained from pitchblende as the element itself and named it after the recently discovered planet Uranus.  </t>
  </si>
  <si>
    <t xml:space="preserve">Obtained by irradiating uranium with neutrons, it was the first transuranium element discovered.  Natural traces were found in Belgian Congo pitchblende by D. F. Peppard et al. in 1952. </t>
  </si>
  <si>
    <t xml:space="preserve">Prepared by bombardment of uranium with deuterons.  Seaborg and Morris L. Perlman then found it as traces in natural Canadian pitchblende in 1941–1942, though this work was kept secret until 1948. </t>
  </si>
  <si>
    <t xml:space="preserve">Prepared by irradiating plutonium with neutrons during the Manhattan Project. </t>
  </si>
  <si>
    <t xml:space="preserve">Prepared by bombarding plutonium with alpha particles during the Manhattan Project </t>
  </si>
  <si>
    <t xml:space="preserve">Created by bombardment of americium with alpha particles. </t>
  </si>
  <si>
    <t xml:space="preserve">Bombardment of curium with alpha particles. </t>
  </si>
  <si>
    <t xml:space="preserve">Formed in the first thermonuclear explosion in November 1952, by irradiation of uranium with neutrons; kept secret for several years. </t>
  </si>
  <si>
    <t xml:space="preserve">Formed in the first thermonuclear explosion in November 1952, by irradiation of uranium with neutrons; first identified in early 1953; kept secret for several years. </t>
  </si>
  <si>
    <t xml:space="preserve">Prepared by bombardment of einsteinium with helium. </t>
  </si>
  <si>
    <t xml:space="preserve">First prepared by bombardment of uranium with neon atoms </t>
  </si>
  <si>
    <t xml:space="preserve">First prepared by bombardment of californium with boron atoms. </t>
  </si>
  <si>
    <t xml:space="preserve">Prepared by bombardment of californium with carbon atoms by Albert Ghiorso's team and by bombardment of plutonium with neon atoms by Zvara's team. </t>
  </si>
  <si>
    <t xml:space="preserve">Prepared by bombardment of californium with nitrogen atoms by Ghiorso's team and by bombardment of americium with neon atoms by Druin's team. </t>
  </si>
  <si>
    <t xml:space="preserve">Prepared by bombardment of californium with oxygen atoms. </t>
  </si>
  <si>
    <t xml:space="preserve">Obtained by bombarding bismuth with chromium. </t>
  </si>
  <si>
    <t xml:space="preserve">Prepared by bombardment of lead with iron atoms </t>
  </si>
  <si>
    <t xml:space="preserve">Prepared by bombardment of bismuth with iron atoms. </t>
  </si>
  <si>
    <t xml:space="preserve">Prepared by bombardment of lead with nickel </t>
  </si>
  <si>
    <t xml:space="preserve">Prepared by bombardment of bismuth with nickel </t>
  </si>
  <si>
    <t xml:space="preserve">Prepared by bombardment of lead with zinc.  </t>
  </si>
  <si>
    <t>Prepared by decay of moscovium by Oganessian's team  and bombardment of bismuth with zinc by Morita's team.  Both teams began their experiments in 2003; Oganessian's team detected its first atom in 2003, but Morita's only in 2004. However, both teams published in 2004.</t>
  </si>
  <si>
    <t xml:space="preserve">Prepared by bombardment of plutonium with calcium. It may have already been found at Dubna in 1998, but that result has not been confirmed. </t>
  </si>
  <si>
    <t xml:space="preserve">Prepared by bombardment of americium with calcium </t>
  </si>
  <si>
    <t xml:space="preserve">Prepared by bombardment of curium with calcium </t>
  </si>
  <si>
    <t xml:space="preserve">Prepared by bombardment of berkelium with calcium </t>
  </si>
  <si>
    <t xml:space="preserve">Prepared by bombardment of californium with calcium </t>
  </si>
  <si>
    <t xml:space="preserve">Swedish tung sten, 'heavy stone'  ·  Symbol W is from Wolfram, originally from Middle High German wolf-rahm 'wolf's foam' describing the mineral wolframite </t>
  </si>
  <si>
    <t>Cavendish was the first to distinguish H&lt;sub&gt;2&lt;/sub&gt; from other gases,  although Paracelsus around 1500, Robert Boyle,   and Joseph Priestley had observed its production by reacting strong acids with metals. Lavoisier named it in 1783.   It was the first elemental gas known.</t>
  </si>
  <si>
    <t>(~2.48)</t>
  </si>
  <si>
    <t>(~9.7)</t>
  </si>
  <si>
    <t>(~10.3)</t>
  </si>
  <si>
    <t>(~9.9)</t>
  </si>
  <si>
    <t>(~14.4)</t>
  </si>
  <si>
    <t>(~17)</t>
  </si>
  <si>
    <t>(~21.6)</t>
  </si>
  <si>
    <t>(~14)</t>
  </si>
  <si>
    <t>(~16)</t>
  </si>
  <si>
    <t>(~13.5)</t>
  </si>
  <si>
    <t>(~12.9)</t>
  </si>
  <si>
    <t>(~7)</t>
  </si>
  <si>
    <t>solid (expected)</t>
  </si>
  <si>
    <t>gas (expected)</t>
  </si>
  <si>
    <t>AtomicMass</t>
  </si>
  <si>
    <t>ElectronConfiguration</t>
  </si>
  <si>
    <t>Electronegativity</t>
  </si>
  <si>
    <t>AtomicRadius</t>
  </si>
  <si>
    <t>IonizationEnergy</t>
  </si>
  <si>
    <t>ElectronAffinity</t>
  </si>
  <si>
    <t>OxidationStates</t>
  </si>
  <si>
    <t>+1, -1</t>
  </si>
  <si>
    <t>+4, +2, -4</t>
  </si>
  <si>
    <t>+5, +4, +3, +2, +1, -1, -2, -3</t>
  </si>
  <si>
    <t>+5, +3, -3</t>
  </si>
  <si>
    <t>+6, +4, -2</t>
  </si>
  <si>
    <t>+7, +5, +1, -1</t>
  </si>
  <si>
    <t>+4, +3, +2</t>
  </si>
  <si>
    <t>+5, +4, +3, +2</t>
  </si>
  <si>
    <t>+6, +3, +2</t>
  </si>
  <si>
    <t>+7, +4, +3, +2</t>
  </si>
  <si>
    <t>+3, +2</t>
  </si>
  <si>
    <t>+2, +1</t>
  </si>
  <si>
    <t>+4, +2</t>
  </si>
  <si>
    <t>+5, +1, -1</t>
  </si>
  <si>
    <t>+5, +3</t>
  </si>
  <si>
    <t>+7, +6, +4</t>
  </si>
  <si>
    <t>+4, +3</t>
  </si>
  <si>
    <t>+3, +1</t>
  </si>
  <si>
    <t>7, 5, 3, 1, -1</t>
  </si>
  <si>
    <t>+5, +4</t>
  </si>
  <si>
    <t>+6, +5, +4, +3</t>
  </si>
  <si>
    <t>5, 4, 3</t>
  </si>
  <si>
    <t>6, 5, 4, 3, 0</t>
  </si>
  <si>
    <t>7, 5, 4, 3</t>
  </si>
  <si>
    <t>8, 6, 5, 4, 3, 2</t>
  </si>
  <si>
    <t>9, 8, 6, 4, 3, 1</t>
  </si>
  <si>
    <t>8, 6, 4, 2, 0</t>
  </si>
  <si>
    <t>5, 3, 1, -1</t>
  </si>
  <si>
    <t>2, 1, 0</t>
  </si>
  <si>
    <t>6, 4,2, 1, 0</t>
  </si>
  <si>
    <t>3, 1</t>
  </si>
  <si>
    <t>+4, +2, -2</t>
  </si>
  <si>
    <t>+5, +3, +1, -1</t>
  </si>
  <si>
    <t>+6, +4, +2, +1, 0, -1</t>
  </si>
  <si>
    <t>[Ar] 4s2 3d1</t>
  </si>
  <si>
    <t>[Ar] 4s2 3d2</t>
  </si>
  <si>
    <t>[Ar] 4s2 3d3</t>
  </si>
  <si>
    <t>[Ar] 4s2 3d5</t>
  </si>
  <si>
    <t>[Ar] 4s2 3d6</t>
  </si>
  <si>
    <t>[Ar] 4s2 3d7</t>
  </si>
  <si>
    <t>[Ar] 4s2 3d8</t>
  </si>
  <si>
    <t>[Ar] 4s1 3d10</t>
  </si>
  <si>
    <t>[Ar] 4s2 3d10</t>
  </si>
  <si>
    <t>[Ar] 4s2 3d10 4p1</t>
  </si>
  <si>
    <t>[Ar] 4s2 3d10 4p2</t>
  </si>
  <si>
    <t>[Ar] 4s2 3d10 4p3</t>
  </si>
  <si>
    <t>[Ar] 4s2 3d10 4p4</t>
  </si>
  <si>
    <t>[Ar] 4s2 3d10 4p5</t>
  </si>
  <si>
    <t>[Ar] 4s2 3d10 4p6</t>
  </si>
  <si>
    <t>[Kr] 5s2 4d1</t>
  </si>
  <si>
    <t>[Kr] 5s2 4d2</t>
  </si>
  <si>
    <t>[Kr] 5s1 4d4</t>
  </si>
  <si>
    <t>[Kr] 5s1 4d5</t>
  </si>
  <si>
    <t>[Kr] 5s2 4d5</t>
  </si>
  <si>
    <t>[Kr] 5s1 4d7</t>
  </si>
  <si>
    <t>[Kr] 5s1 4d8</t>
  </si>
  <si>
    <t>[Kr] 5s1 4d10</t>
  </si>
  <si>
    <t>[Kr] 5s2 4d10</t>
  </si>
  <si>
    <t>[Kr] 5s2 4d10 5p1</t>
  </si>
  <si>
    <t>[Kr] 5s2 4d10 5p2</t>
  </si>
  <si>
    <t>[Kr] 5s2 4d10 5p3</t>
  </si>
  <si>
    <t>[Kr] 5s2 4d10 5p4</t>
  </si>
  <si>
    <t>[Kr] 5s2 4d10 5p5</t>
  </si>
  <si>
    <t>[Kr] 5s2 4d10 5p6</t>
  </si>
  <si>
    <t>[Xe] 6s2 5d1</t>
  </si>
  <si>
    <t>[Xe] 6s2 4f1 5d1</t>
  </si>
  <si>
    <t>[Xe] 6s2 4f3</t>
  </si>
  <si>
    <t>[Xe] 6s2 4f4</t>
  </si>
  <si>
    <t>[Xe] 6s2 4f5</t>
  </si>
  <si>
    <t>[Xe] 6s2 4f6</t>
  </si>
  <si>
    <t>[Xe] 6s2 4f7</t>
  </si>
  <si>
    <t>[Xe] 6s2 4f7 5d1</t>
  </si>
  <si>
    <t>[Xe] 6s2 4f9</t>
  </si>
  <si>
    <t>[Xe] 6s2 4f10</t>
  </si>
  <si>
    <t>[Xe] 6s2 4f11</t>
  </si>
  <si>
    <t>[Xe] 6s2 4f12</t>
  </si>
  <si>
    <t>[Xe] 6s2 4f13</t>
  </si>
  <si>
    <t>[Xe] 6s2 4f14</t>
  </si>
  <si>
    <t>[Xe] 6s2 4f14 5d1</t>
  </si>
  <si>
    <t>[Xe] 6s2 4f14 5d2</t>
  </si>
  <si>
    <t>[Xe] 6s2 4f14 5d3</t>
  </si>
  <si>
    <t>[Xe] 6s2 4f14 5d4</t>
  </si>
  <si>
    <t>[Xe] 6s2 4f14 5d5</t>
  </si>
  <si>
    <t>[Xe] 6s2 4f14 5d6</t>
  </si>
  <si>
    <t>[Xe] 6s2 4f14 5d7</t>
  </si>
  <si>
    <t>[Xe] 6s1 4f14 5d9</t>
  </si>
  <si>
    <t>[Xe] 6s1 4f14 5d10</t>
  </si>
  <si>
    <t>[Xe] 6s2 4f14 5d10</t>
  </si>
  <si>
    <t>[Xe] 6s2 4f14 5d10 6p1</t>
  </si>
  <si>
    <t>[Xe] 6s2 4f14 5d10 6p2</t>
  </si>
  <si>
    <t>[Xe] 6s2 4f14 5d10 6p3</t>
  </si>
  <si>
    <t>[Xe] 6s2 4f14 5d10 6p4</t>
  </si>
  <si>
    <t>[Xe] 6s2 4f14 5d10 6p5</t>
  </si>
  <si>
    <t>[Xe] 6s2 4f14 5d10 6p6</t>
  </si>
  <si>
    <t>[Rn] 7s2 6d1</t>
  </si>
  <si>
    <t>[Rn] 7s2 6d2</t>
  </si>
  <si>
    <t>[Rn] 7s2 5f2 6d1</t>
  </si>
  <si>
    <t>[Rn] 7s2 5f3 6d1</t>
  </si>
  <si>
    <t>[Rn] 7s2 5f4 6d1</t>
  </si>
  <si>
    <t>[Rn] 7s2 5f6</t>
  </si>
  <si>
    <t>[Rn] 7s2 5f7</t>
  </si>
  <si>
    <t>[Rn] 7s2 5f7 6d1</t>
  </si>
  <si>
    <t>[Rn] 7s2 5f9</t>
  </si>
  <si>
    <t>[Rn] 7s2 5f10</t>
  </si>
  <si>
    <t>[Rn] 7s2 5f11</t>
  </si>
  <si>
    <t>[Rn] 7s2 5f13</t>
  </si>
  <si>
    <t>[Rn] 7s2 5f14</t>
  </si>
  <si>
    <t>[Rn] 7s2 5f14 6d1</t>
  </si>
  <si>
    <t>[Rn] 7s2 5f14 6d2</t>
  </si>
  <si>
    <t>[Rn] 7s2 5f14 6d3</t>
  </si>
  <si>
    <t>[Rn] 7s2 5f14 6d4</t>
  </si>
  <si>
    <t>[Rn] 7s2 5f14 6d5</t>
  </si>
  <si>
    <t>[Rn] 7s2 5f14 6d6</t>
  </si>
  <si>
    <t>[Rn] 7s2 5f14 6d7 (calculated)</t>
  </si>
  <si>
    <t>[Rn] 7s2 5f14 6d8 (predicted)</t>
  </si>
  <si>
    <t>[Rn] 7s2 5f14 6d9 (predicted)</t>
  </si>
  <si>
    <t>[Rn] 7s2 5f14 6d10 (predicted)</t>
  </si>
  <si>
    <t>[Rn] 7s2 7p2 5f14 6d10 (predicted)</t>
  </si>
  <si>
    <t>[Rn] 7s2 7p3 5f14 6d10 (predicted)</t>
  </si>
  <si>
    <t>[Rn] 7s2 7p4 5f14 6d10 (predicted)</t>
  </si>
  <si>
    <t>[Rn] 7s2 7p5 5f14 6d10 (predicted)</t>
  </si>
  <si>
    <t>[Rn] 7s2 7p6 5f14 6d10 (predicted)</t>
  </si>
  <si>
    <t>The lightest and most abundant element in the universe. It is the primary component of water and plays a crucial role in chemical reactions and nuclear fusion.</t>
  </si>
  <si>
    <t>A noble gas known for its low density and high thermal conductivity. It is commonly used in balloons, as a cooling medium, and in various scientific applications.</t>
  </si>
  <si>
    <t>An alkali metal that is highly reactive. It is used in rechargeable batteries, as a mood stabilizer in medicine, and in various industrial applications.</t>
  </si>
  <si>
    <t>A lightweight, toxic metal known for its stiffness and heat resistance. It is used in aerospace applications and in nuclear reactors.</t>
  </si>
  <si>
    <t>A metalloid with various industrial applications, including in ceramics, glass, and as a neutron absorber in nuclear reactors.</t>
  </si>
  <si>
    <t>The fundamental building block of organic chemistry. It forms the basis of all known life on Earth and can exist in various forms, including graphite and diamond.</t>
  </si>
  <si>
    <t>An essential element for respiration and combustion. It makes up a significant portion of Earth's atmosphere and is crucial for sustaining life.</t>
  </si>
  <si>
    <t>A highly reactive halogen gas that is used in various industrial applications, including the production of fluoropolymers and in water fluoridation.</t>
  </si>
  <si>
    <t>A noble gas known for its bright red-orange glow when used in signs. It is also used in laser technology and as a cooling medium.</t>
  </si>
  <si>
    <t>An alkali metal that is highly reactive with water. It is commonly found in table salt (sodium chloride) and has various industrial applications.</t>
  </si>
  <si>
    <t>A lightweight metal known for its strength-to-weight ratio. It is used in alloys, as a structural material, and in medicinal applications.</t>
  </si>
  <si>
    <t>A versatile metal known for its corrosion resistance. It is widely used in aerospace, construction, packaging, and various other industries.</t>
  </si>
  <si>
    <t>A semiconductor material that is crucial in the electronics industry. It is also one of the most abundant elements in the Earth's crust.</t>
  </si>
  <si>
    <t>An essential element for life, found in DNA, RNA, and ATP (adenosine triphosphate). It is also used in fertilizers, detergents, and matches.</t>
  </si>
  <si>
    <t>A key element in biochemical processes and found in various minerals. It is used in the production of sulfuric acid and in the vulcanization of rubber.</t>
  </si>
  <si>
    <t>A highly reactive halogen gas commonly used for disinfection, water treatment, and in chemical synthesis.</t>
  </si>
  <si>
    <t>A noble gas used in various applications, including lighting, welding, and as a protective atmosphere in industrial processes.</t>
  </si>
  <si>
    <t>An essential alkali metal for bodily functions and plant growth. It is commonly found in fruits and vegetables.</t>
  </si>
  <si>
    <t>An alkaline earth metal vital for bones, teeth, and cellular signaling. It is also used in construction materials like cement.</t>
  </si>
  <si>
    <t>A transition metal used in aerospace components, particularly in aluminum alloys for aircraft.</t>
  </si>
  <si>
    <t>A strong, lightweight metal widely used in aerospace, medical implants, and various industrial applications.</t>
  </si>
  <si>
    <t>A transition metal used in steel alloys, as a catalyst, and in batteries.</t>
  </si>
  <si>
    <t>A transition metal known for its corrosion resistance. It is used in stainless steel production and as a plating material.</t>
  </si>
  <si>
    <t>A transition metal used in steel production, batteries, and various industrial applications.</t>
  </si>
  <si>
    <t>An essential transition metal that is vital for oxygen transport in blood (hemoglobin) and for various industrial applications.</t>
  </si>
  <si>
    <t>A transition metal used in magnets, alloys, and rechargeable batteries.</t>
  </si>
  <si>
    <t>A transition metal known for its corrosion resistance and used in alloys, particularly stainless steel.</t>
  </si>
  <si>
    <t>A versatile metal used in electrical wiring, plumbing, and various alloys.</t>
  </si>
  <si>
    <t>A vital trace element used in alloys, batteries, and as a dietary supplement.</t>
  </si>
  <si>
    <t>A soft, low-melting metal used in semiconductors, LEDs, and as a coolant in nuclear reactors.</t>
  </si>
  <si>
    <t>A metalloid used in electronic devices like transistors and in fiber optics.</t>
  </si>
  <si>
    <t>A metalloid with toxic properties. Historically, it has been used in pesticides, but its use has been largely phased out.</t>
  </si>
  <si>
    <t>A trace element important for some enzymes and for human health.</t>
  </si>
  <si>
    <t>A reddish-brown liquid halogen used in flame retardants, pesticides, and disinfectants.</t>
  </si>
  <si>
    <t>A noble gas used in lighting, lasers, and as a filling gas in windows.</t>
  </si>
  <si>
    <t>An alkali metal used in specialized technologies like atomic clocks and in research.</t>
  </si>
  <si>
    <t>An alkaline earth metal used in medical imaging, fireworks (for red color), and in the production of certain alloys.</t>
  </si>
  <si>
    <t>A transition metal used in alloys, phosphors for displays, and in various electronics.</t>
  </si>
  <si>
    <t>A corrosion-resistant metal used in nuclear reactors, aerospace applications, and in jewelry.</t>
  </si>
  <si>
    <t>A transition metal used in superconductors, alloys, and in the aerospace industry.</t>
  </si>
  <si>
    <t>A transition metal used in steel alloys, as a catalyst, and in the production of electrical contacts.</t>
  </si>
  <si>
    <t>A radioactive element with medical and industrial applications, particularly in radiopharmaceuticals for imaging.</t>
  </si>
  <si>
    <t>A transition metal used in electronics, catalysis, and in the production of hard disks.</t>
  </si>
  <si>
    <t>A rare, expensive metal used in catalytic converters, jewelry, and for plating.</t>
  </si>
  <si>
    <t>A precious metal used in catalytic converters, electronics, and in jewelry.</t>
  </si>
  <si>
    <t>A precious metal known for its high conductivity, used in jewelry, coins, and various industrial applications.</t>
  </si>
  <si>
    <t>A toxic metal used in batteries, pigments, and coatings. Its use has been restricted due to environmental concerns.</t>
  </si>
  <si>
    <t>A soft, malleable metal used in electronics, semiconductors, and as a coating for glass.</t>
  </si>
  <si>
    <t>A malleable metal used in alloys (e.g., solder) and as a protective coating (tin cans).</t>
  </si>
  <si>
    <t>A metalloid used in flame retardants, batteries, and as a dopant in electronic materials.</t>
  </si>
  <si>
    <t>A metalloid used in alloys, semiconductors, and in the production of solar cells.</t>
  </si>
  <si>
    <t>A halogen used in medicine (in the form of iodine-based contrast agents), photography, and as a disinfectant.</t>
  </si>
  <si>
    <t>A noble gas used in lighting, lasers, and as an anesthetic agent.</t>
  </si>
  <si>
    <t>An alkali metal used in atomic clocks, in drilling fluids, and in research applications.</t>
  </si>
  <si>
    <t>An alkaline earth metal used in medical imaging (barium sulfate) and in fireworks for the green color.</t>
  </si>
  <si>
    <t>A rare earth metal used in catalysts, optical lenses, and in hybrid car batteries.</t>
  </si>
  <si>
    <t>A rare earth metal used in catalytic converters, alloys, and in glass and ceramics.</t>
  </si>
  <si>
    <t>A rare earth metal used in magnets, lasers, and in certain alloy applications.</t>
  </si>
  <si>
    <t>A rare earth metal used in magnets, lasers, and in various electronic devices.</t>
  </si>
  <si>
    <t>A radioactive rare earth element used in luminous paint, and as a portable source of nuclear energy.</t>
  </si>
  <si>
    <t>A rare earth metal used in magnets, nuclear reactors, and in various electronic components.</t>
  </si>
  <si>
    <t>A rare earth metal used in fluorescent lamps, LED displays, and in nuclear reactor control rods.</t>
  </si>
  <si>
    <t>A rare earth metal used in medical imaging (as gadolinium-based contrast agents) and in nuclear reactors.</t>
  </si>
  <si>
    <t>A rare earth metal used in solid-state devices, lasers, and in certain alloy applications.</t>
  </si>
  <si>
    <t>A rare earth metal used in magnets, lasers, and in the production of certain electronic components.</t>
  </si>
  <si>
    <t>A rare earth metal used in magnets, lasers, and as a dopant in solid-state devices.</t>
  </si>
  <si>
    <t>A rare earth metal used in optical fiber amplifiers, lasers, and in certain electronic applications.</t>
  </si>
  <si>
    <t>A rare earth metal used in portable X-ray devices and in some medical imaging.</t>
  </si>
  <si>
    <t>A rare earth metal used in chemical and materials research, and in certain medical applications.</t>
  </si>
  <si>
    <t>A rare earth metal used in petroleum cracking, LED technology, and in certain medical applications.</t>
  </si>
  <si>
    <t>A corrosion-resistant metal used in nuclear reactors, aerospace applications, and in certain alloys. It's also used in the production of control rods for nuclear reactors.</t>
  </si>
  <si>
    <t>A corrosion-resistant metal used in electronics, medical devices, and in the aerospace industry.</t>
  </si>
  <si>
    <t>A high-melting metal used in filaments for incandescent light bulbs, in alloys, and in certain aerospace applications.</t>
  </si>
  <si>
    <t>A rare, high-melting metal used in aerospace applications, in catalysts, and in electronic components.</t>
  </si>
  <si>
    <t>The densest naturally occurring element, often used in alloys for electrical contacts, and in fountain pen tips.</t>
  </si>
  <si>
    <t>A dense, corrosion-resistant metal used in electronics, jewelry, and as a component in some spark plugs.</t>
  </si>
  <si>
    <t>A precious metal used in jewelry, catalytic converters, and in various electronic and medical applications.</t>
  </si>
  <si>
    <t>A highly valued precious metal used in jewelry, coins, and in electronics for its excellent conductivity.</t>
  </si>
  <si>
    <t>A liquid metal used in thermometers, switches, and in dental amalgams.</t>
  </si>
  <si>
    <t>A toxic metal used in electronic devices, in medical imaging, and historically in rat poisons.</t>
  </si>
  <si>
    <t>A dense, toxic metal historically used in batteries, plumbing, and in a wide range of industrial applications.</t>
  </si>
  <si>
    <t>A dense, brittle metal used in cosmetics (e.g., in lipstick), medical applications, and in certain alloys.</t>
  </si>
  <si>
    <t>A highly radioactive metal with limited practical applications due to its extreme radioactivity.</t>
  </si>
  <si>
    <t>A rare, highly radioactive halogen with no known uses beyond scientific research.</t>
  </si>
  <si>
    <t>A radioactive noble gas produced by the decay of uranium, used in some medical treatments and in geological studies.</t>
  </si>
  <si>
    <t>A highly radioactive alkali metal with no practical applications beyond scientific research.</t>
  </si>
  <si>
    <t>A radioactive alkaline earth metal historically used in luminescent paint and medical treatments, though its use has diminished due to its radioactivity.</t>
  </si>
  <si>
    <t>A radioactive rare earth metal with limited practical applications, primarily used in scientific research.</t>
  </si>
  <si>
    <t>A naturally occurring radioactive element used in the production of nuclear fuel and in certain high-temperature alloys.</t>
  </si>
  <si>
    <t>A radioactive metal with no significant practical applications beyond scientific research.</t>
  </si>
  <si>
    <t>A radioactive metal used as fuel in nuclear reactors and for the production of nuclear weapons.</t>
  </si>
  <si>
    <t>A synthetic, radioactive metal used primarily for scientific research and in the production of nuclear fuel.</t>
  </si>
  <si>
    <t>A synthetic, radioactive metal used in nuclear weapons and reactors, and in certain spacecraft power sources.</t>
  </si>
  <si>
    <t>A synthetic, radioactive metal used in smoke detectors and certain types of medical equipment.</t>
  </si>
  <si>
    <t>A synthetic, radioactive metal used primarily for scientific research and in some medical applications.</t>
  </si>
  <si>
    <t>A synthetic, radioactive metal used primarily for scientific research.</t>
  </si>
  <si>
    <t>A synthetic, radioactive element with no known uses beyond scientific research.</t>
  </si>
  <si>
    <t>A synthetic, highly unstable element with no known uses beyond scientific research.</t>
  </si>
  <si>
    <t>info</t>
  </si>
  <si>
    <t>A diatomic gas that makes up approximately 78&amp;percnt; of Earth's atmosphere. It is crucial for life as a component of amino acids and nucleic acids.</t>
  </si>
  <si>
    <t xml:space="preserve">Used as a component of brass since antiquity, but its true nature was not understood in ancient times. Zinc smelting was done in China and India around 1300.  Identified as a distinct metal in the Rasaratna Samuccaya around the 14th century of the Christian era  and by the alchemist Paracelsus in 1526,  who gave it its present name and described it as a new metal.  P. M. de Respourisolated it from zinc oxide in 1668;  the first detailed documentation of zinc isolation was given by Andreas Sigismund Marggraf in 1746.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</si>
</sst>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40" x14ac:knownFonts="1">
    <font>
      <sz val="11"/>
      <color theme="1"/>
      <name val="Calibri"/>
      <family val="2"/>
      <scheme val="minor"/>
    </font>
    <font>
      <sz val="7"/>
      <color rgb="FF000000"/>
      <name val="Courier New"/>
      <family val="3"/>
    </font>
    <font>
      <sz val="10"/>
      <color rgb="FF000000"/>
      <name val="Courier New"/>
      <family val="3"/>
    </font>
    <font>
      <sz val="8"/>
      <name val="Calibri"/>
      <family val="2"/>
      <scheme val="minor"/>
    </font>
    <font>
      <sz val="7"/>
      <color rgb="FFD4D4D4"/>
      <name val="Consolas"/>
      <family val="3"/>
    </font>
    <font>
      <sz val="7"/>
      <color rgb="FFCE9178"/>
      <name val="Consolas"/>
      <family val="3"/>
    </font>
    <font>
      <sz val="9.9"/>
      <color rgb="FF000000"/>
      <name val="Assistant"/>
    </font>
    <font>
      <vertAlign val="superscript"/>
      <sz val="9.9"/>
      <color rgb="FF000000"/>
      <name val="Assistant"/>
    </font>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11"/>
      <color rgb="FF000000"/>
      <name val="Calibri"/>
      <family val="2"/>
    </font>
    <font>
      <sz val="11"/>
      <color rgb="FF000000"/>
      <name val="Calibri"/>
      <family val="2"/>
    </font>
    <font>
      <sz val="12"/>
      <color rgb="FF202122"/>
      <name val="Arial"/>
      <family val="2"/>
    </font>
    <font>
      <u/>
      <sz val="11"/>
      <color theme="10"/>
      <name val="Calibri"/>
      <family val="2"/>
      <scheme val="minor"/>
    </font>
    <font>
      <sz val="13"/>
      <color rgb="FF202122"/>
      <name val="Arial"/>
      <family val="2"/>
    </font>
    <font>
      <sz val="11"/>
      <color theme="1"/>
      <name val="Arial"/>
      <family val="2"/>
    </font>
    <font>
      <b/>
      <sz val="11"/>
      <color rgb="FF202122"/>
      <name val="Arial"/>
      <family val="2"/>
    </font>
    <font>
      <vertAlign val="superscript"/>
      <sz val="11"/>
      <color rgb="FF3366CC"/>
      <name val="Arial"/>
      <family val="2"/>
    </font>
    <font>
      <b/>
      <sz val="11"/>
      <color rgb="FF3366CC"/>
      <name val="Arial"/>
      <family val="2"/>
    </font>
    <font>
      <i/>
      <sz val="11"/>
      <color rgb="FF202122"/>
      <name val="Arial"/>
      <family val="2"/>
    </font>
    <font>
      <vertAlign val="subscript"/>
      <sz val="11"/>
      <color rgb="FF202122"/>
      <name val="Arial"/>
      <family val="2"/>
    </font>
    <font>
      <sz val="11"/>
      <color rgb="FF202122"/>
      <name val="Arial"/>
      <family val="2"/>
    </font>
    <font>
      <sz val="11"/>
      <color rgb="FF3366CC"/>
      <name val="Arial"/>
      <family val="2"/>
    </font>
    <font>
      <sz val="11"/>
      <color rgb="FF000000"/>
      <name val="Arial"/>
      <family val="2"/>
    </font>
    <font>
      <vertAlign val="superscript"/>
      <sz val="11"/>
      <color rgb="FF000000"/>
      <name val="Arial"/>
      <family val="2"/>
    </font>
    <font>
      <i/>
      <sz val="11"/>
      <color rgb="FF3366CC"/>
      <name val="Arial"/>
      <family val="2"/>
    </font>
    <font>
      <vertAlign val="superscript"/>
      <sz val="11"/>
      <color rgb="FF202122"/>
      <name val="Arial"/>
      <family val="2"/>
    </font>
    <font>
      <sz val="14"/>
      <color rgb="FF202122"/>
      <name val="Arial"/>
      <family val="2"/>
    </font>
    <font>
      <sz val="14"/>
      <color rgb="FF795CB2"/>
      <name val="Arial"/>
      <family val="2"/>
    </font>
    <font>
      <vertAlign val="superscript"/>
      <sz val="11"/>
      <color rgb="FF795CB2"/>
      <name val="Arial"/>
      <family val="2"/>
    </font>
    <font>
      <i/>
      <sz val="14"/>
      <color rgb="FF202122"/>
      <name val="Arial"/>
      <family val="2"/>
    </font>
    <font>
      <i/>
      <sz val="14"/>
      <color rgb="FF795CB2"/>
      <name val="Arial"/>
      <family val="2"/>
    </font>
    <font>
      <i/>
      <vertAlign val="superscript"/>
      <sz val="11"/>
      <color rgb="FF795CB2"/>
      <name val="Arial"/>
      <family val="2"/>
    </font>
    <font>
      <sz val="14"/>
      <color rgb="FFA55858"/>
      <name val="Arial"/>
      <family val="2"/>
    </font>
    <font>
      <sz val="12"/>
      <color rgb="FF795CB2"/>
      <name val="Arial"/>
      <family val="2"/>
    </font>
    <font>
      <sz val="10"/>
      <color rgb="FF000000"/>
      <name val="Helvetica Neue"/>
      <family val="2"/>
    </font>
    <font>
      <b/>
      <sz val="10"/>
      <color rgb="FF000000"/>
      <name val="Helvetica Neue"/>
      <family val="2"/>
    </font>
    <font>
      <sz val="12"/>
      <color theme="1"/>
      <name val="Helvetica"/>
      <family val="2"/>
    </font>
  </fonts>
  <fills count="7">
    <fill>
      <patternFill patternType="none"/>
    </fill>
    <fill>
      <patternFill patternType="gray125"/>
    </fill>
    <fill>
      <patternFill patternType="solid">
        <fgColor rgb="FFFFFFFF"/>
        <bgColor indexed="64"/>
      </patternFill>
    </fill>
    <fill>
      <patternFill patternType="solid">
        <fgColor rgb="FFEDFAFC"/>
        <bgColor indexed="64"/>
      </patternFill>
    </fill>
    <fill>
      <patternFill patternType="solid">
        <fgColor indexed="22"/>
        <bgColor indexed="0"/>
      </patternFill>
    </fill>
    <fill>
      <patternFill patternType="solid">
        <fgColor rgb="FFC0C0C0"/>
        <bgColor rgb="FFC0C0C0"/>
      </patternFill>
    </fill>
    <fill>
      <patternFill patternType="solid">
        <fgColor theme="0" tint="-0.249977111117893"/>
        <bgColor indexed="64"/>
      </patternFill>
    </fill>
  </fills>
  <borders count="13">
    <border>
      <left/>
      <right/>
      <top/>
      <bottom/>
      <diagonal/>
    </border>
    <border>
      <left style="medium">
        <color rgb="FFDDDDDD"/>
      </left>
      <right/>
      <top/>
      <bottom/>
      <diagonal/>
    </border>
    <border>
      <left/>
      <right style="medium">
        <color rgb="FFDDDDDD"/>
      </right>
      <top/>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style="medium">
        <color rgb="FFDDDDDD"/>
      </top>
      <bottom style="medium">
        <color rgb="FFDDDDDD"/>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10" fillId="0" borderId="0"/>
    <xf numFmtId="0" fontId="8" fillId="0" borderId="0"/>
    <xf numFmtId="0" fontId="15" fillId="0" borderId="0" applyNumberFormat="0" applyFill="0" applyBorder="0" applyAlignment="0" applyProtection="0"/>
  </cellStyleXfs>
  <cellXfs count="61">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11" fontId="2" fillId="0" borderId="0" xfId="0" applyNumberFormat="1" applyFont="1" applyAlignment="1">
      <alignment horizontal="left" vertical="center"/>
    </xf>
    <xf numFmtId="0" fontId="0" fillId="0" borderId="0" xfId="0" quotePrefix="1"/>
    <xf numFmtId="11" fontId="0" fillId="0" borderId="0" xfId="0" applyNumberFormat="1"/>
    <xf numFmtId="0" fontId="1" fillId="0" borderId="0" xfId="0" quotePrefix="1" applyFont="1" applyAlignment="1">
      <alignment horizontal="left" vertical="center"/>
    </xf>
    <xf numFmtId="0" fontId="4" fillId="0" borderId="0" xfId="0" applyFont="1" applyAlignment="1">
      <alignment vertical="center"/>
    </xf>
    <xf numFmtId="0" fontId="5" fillId="0" borderId="0" xfId="0" applyFont="1" applyAlignment="1">
      <alignment vertical="center"/>
    </xf>
    <xf numFmtId="1" fontId="0" fillId="0" borderId="0" xfId="0" applyNumberFormat="1"/>
    <xf numFmtId="0" fontId="6" fillId="2" borderId="0" xfId="0" applyFont="1" applyFill="1" applyAlignment="1">
      <alignment horizontal="right" vertical="top" wrapText="1"/>
    </xf>
    <xf numFmtId="0" fontId="6" fillId="2" borderId="0" xfId="0" applyFont="1" applyFill="1" applyAlignment="1">
      <alignment horizontal="left" vertical="top" wrapText="1"/>
    </xf>
    <xf numFmtId="0" fontId="6" fillId="3" borderId="0" xfId="0" applyFont="1" applyFill="1" applyAlignment="1">
      <alignment horizontal="right" vertical="top" wrapText="1"/>
    </xf>
    <xf numFmtId="0" fontId="6" fillId="3" borderId="0" xfId="0" applyFont="1" applyFill="1" applyAlignment="1">
      <alignment horizontal="left" vertical="top" wrapText="1"/>
    </xf>
    <xf numFmtId="0" fontId="6" fillId="2" borderId="1" xfId="0" applyFont="1" applyFill="1" applyBorder="1" applyAlignment="1">
      <alignment horizontal="right" vertical="top" wrapText="1"/>
    </xf>
    <xf numFmtId="0" fontId="6" fillId="2" borderId="2" xfId="0" applyFont="1" applyFill="1" applyBorder="1" applyAlignment="1">
      <alignment horizontal="left" vertical="top" wrapText="1"/>
    </xf>
    <xf numFmtId="0" fontId="6" fillId="3" borderId="1" xfId="0" applyFont="1" applyFill="1" applyBorder="1" applyAlignment="1">
      <alignment horizontal="right" vertical="top" wrapText="1"/>
    </xf>
    <xf numFmtId="0" fontId="6" fillId="3" borderId="2" xfId="0" applyFont="1" applyFill="1" applyBorder="1" applyAlignment="1">
      <alignment horizontal="left" vertical="top" wrapText="1"/>
    </xf>
    <xf numFmtId="0" fontId="6" fillId="2" borderId="3" xfId="0" applyFont="1" applyFill="1" applyBorder="1" applyAlignment="1">
      <alignment horizontal="right" vertical="top" wrapText="1"/>
    </xf>
    <xf numFmtId="0" fontId="6" fillId="2" borderId="4" xfId="0" applyFont="1" applyFill="1" applyBorder="1" applyAlignment="1">
      <alignment horizontal="right" vertical="top" wrapText="1"/>
    </xf>
    <xf numFmtId="0" fontId="6" fillId="2" borderId="4" xfId="0" applyFont="1" applyFill="1" applyBorder="1" applyAlignment="1">
      <alignment horizontal="left" vertical="top" wrapText="1"/>
    </xf>
    <xf numFmtId="0" fontId="0" fillId="2" borderId="5" xfId="0" applyFill="1" applyBorder="1"/>
    <xf numFmtId="0" fontId="6" fillId="2" borderId="6" xfId="0" applyFont="1" applyFill="1" applyBorder="1" applyAlignment="1">
      <alignment horizontal="right" vertical="top" wrapText="1"/>
    </xf>
    <xf numFmtId="0" fontId="6" fillId="2" borderId="7" xfId="0" applyFont="1" applyFill="1" applyBorder="1" applyAlignment="1">
      <alignment horizontal="right" vertical="top" wrapText="1"/>
    </xf>
    <xf numFmtId="0" fontId="6" fillId="3" borderId="6" xfId="0" applyFont="1" applyFill="1" applyBorder="1" applyAlignment="1">
      <alignment horizontal="left" vertical="top" wrapText="1"/>
    </xf>
    <xf numFmtId="0" fontId="6" fillId="3" borderId="8" xfId="0" applyFont="1" applyFill="1" applyBorder="1" applyAlignment="1">
      <alignment horizontal="right" vertical="top" wrapText="1"/>
    </xf>
    <xf numFmtId="0" fontId="6" fillId="3" borderId="7" xfId="0" applyFont="1" applyFill="1" applyBorder="1" applyAlignment="1">
      <alignment horizontal="right" vertical="top" wrapText="1"/>
    </xf>
    <xf numFmtId="0" fontId="11" fillId="4" borderId="9" xfId="1" applyFont="1" applyFill="1" applyBorder="1" applyAlignment="1">
      <alignment horizontal="center"/>
    </xf>
    <xf numFmtId="0" fontId="11" fillId="0" borderId="10" xfId="1" applyFont="1" applyBorder="1" applyAlignment="1">
      <alignment horizontal="right" wrapText="1"/>
    </xf>
    <xf numFmtId="0" fontId="11" fillId="0" borderId="10" xfId="1" applyFont="1" applyBorder="1" applyAlignment="1">
      <alignment wrapText="1"/>
    </xf>
    <xf numFmtId="0" fontId="12" fillId="5" borderId="11" xfId="2" applyFont="1" applyFill="1" applyBorder="1" applyAlignment="1">
      <alignment horizontal="left" vertical="center"/>
    </xf>
    <xf numFmtId="0" fontId="13" fillId="0" borderId="12" xfId="2" applyFont="1" applyBorder="1" applyAlignment="1">
      <alignment horizontal="left" vertical="center" wrapText="1"/>
    </xf>
    <xf numFmtId="0" fontId="8" fillId="0" borderId="0" xfId="2" applyAlignment="1">
      <alignment horizontal="left" vertical="center"/>
    </xf>
    <xf numFmtId="0" fontId="12" fillId="5" borderId="11" xfId="2" applyFont="1" applyFill="1" applyBorder="1" applyAlignment="1">
      <alignment horizontal="center" vertical="center"/>
    </xf>
    <xf numFmtId="164" fontId="13" fillId="0" borderId="12" xfId="2" applyNumberFormat="1" applyFont="1" applyBorder="1" applyAlignment="1">
      <alignment horizontal="center" vertical="center" wrapText="1"/>
    </xf>
    <xf numFmtId="0" fontId="8" fillId="0" borderId="0" xfId="2" applyAlignment="1">
      <alignment vertical="center"/>
    </xf>
    <xf numFmtId="0" fontId="11" fillId="4" borderId="0" xfId="1" applyFont="1" applyFill="1" applyAlignment="1">
      <alignment horizontal="center"/>
    </xf>
    <xf numFmtId="0" fontId="9" fillId="6" borderId="11" xfId="0" applyFont="1" applyFill="1" applyBorder="1" applyAlignment="1">
      <alignment horizontal="left" vertical="center"/>
    </xf>
    <xf numFmtId="0" fontId="9" fillId="6" borderId="11" xfId="0" applyFont="1" applyFill="1" applyBorder="1" applyAlignment="1">
      <alignment horizontal="center" vertical="center"/>
    </xf>
    <xf numFmtId="164" fontId="0" fillId="0" borderId="0" xfId="0" applyNumberFormat="1" applyAlignment="1">
      <alignment horizontal="center" vertical="center"/>
    </xf>
    <xf numFmtId="0" fontId="15" fillId="0" borderId="0" xfId="3"/>
    <xf numFmtId="0" fontId="16" fillId="0" borderId="0" xfId="0" applyFont="1"/>
    <xf numFmtId="0" fontId="17" fillId="0" borderId="0" xfId="0" applyFont="1"/>
    <xf numFmtId="0" fontId="18" fillId="0" borderId="0" xfId="0" applyFont="1"/>
    <xf numFmtId="0" fontId="20" fillId="0" borderId="0" xfId="0" applyFont="1"/>
    <xf numFmtId="0" fontId="23" fillId="0" borderId="0" xfId="0" applyFont="1"/>
    <xf numFmtId="0" fontId="25" fillId="2" borderId="0" xfId="0" applyFont="1" applyFill="1" applyAlignment="1">
      <alignment horizontal="right" vertical="top" wrapText="1"/>
    </xf>
    <xf numFmtId="0" fontId="25" fillId="2" borderId="2" xfId="0" applyFont="1" applyFill="1" applyBorder="1" applyAlignment="1">
      <alignment horizontal="left" vertical="top" wrapText="1"/>
    </xf>
    <xf numFmtId="0" fontId="25" fillId="3" borderId="0" xfId="0" applyFont="1" applyFill="1" applyAlignment="1">
      <alignment horizontal="right" vertical="top" wrapText="1"/>
    </xf>
    <xf numFmtId="0" fontId="25" fillId="3" borderId="2" xfId="0" applyFont="1" applyFill="1" applyBorder="1" applyAlignment="1">
      <alignment horizontal="left" vertical="top" wrapText="1"/>
    </xf>
    <xf numFmtId="0" fontId="25" fillId="2" borderId="4" xfId="0" applyFont="1" applyFill="1" applyBorder="1" applyAlignment="1">
      <alignment horizontal="right" vertical="top" wrapText="1"/>
    </xf>
    <xf numFmtId="0" fontId="17" fillId="0" borderId="0" xfId="0" quotePrefix="1" applyFont="1"/>
    <xf numFmtId="0" fontId="23" fillId="0" borderId="0" xfId="0" quotePrefix="1" applyFont="1"/>
    <xf numFmtId="0" fontId="29" fillId="0" borderId="0" xfId="0" applyFont="1"/>
    <xf numFmtId="0" fontId="30" fillId="0" borderId="0" xfId="0" applyFont="1"/>
    <xf numFmtId="0" fontId="22" fillId="0" borderId="0" xfId="0" applyFont="1"/>
    <xf numFmtId="0" fontId="29" fillId="0" borderId="0" xfId="0" applyFont="1"/>
    <xf numFmtId="0" fontId="15" fillId="0" borderId="0" xfId="3"/>
    <xf numFmtId="0" fontId="38" fillId="0" borderId="0" xfId="0" applyFont="1"/>
    <xf numFmtId="0" fontId="37" fillId="0" borderId="0" xfId="0" applyFont="1"/>
    <xf numFmtId="0" fontId="39" fillId="0" borderId="0" xfId="0" applyFont="1"/>
  </cellXfs>
  <cellStyles count="4">
    <cellStyle name="Hyperlink" xfId="3" builtinId="8"/>
    <cellStyle name="Normal" xfId="0" builtinId="0"/>
    <cellStyle name="Normal 2" xfId="2" xr:uid="{BAFC2ABB-2266-4E73-A5B7-BC4ADBFD9369}"/>
    <cellStyle name="Normal_Sheet1" xfId="1" xr:uid="{4D7D52DA-1D8D-4A6C-A287-5D400B4C94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17" Type="http://schemas.openxmlformats.org/officeDocument/2006/relationships/hyperlink" Target="https://en.wikipedia.org/wiki/Barium" TargetMode="External"/><Relationship Id="rId21" Type="http://schemas.openxmlformats.org/officeDocument/2006/relationships/hyperlink" Target="https://en.wikipedia.org/wiki/Platinum" TargetMode="External"/><Relationship Id="rId42" Type="http://schemas.openxmlformats.org/officeDocument/2006/relationships/hyperlink" Target="https://en.wikipedia.org/wiki/Daniel_Rutherford" TargetMode="External"/><Relationship Id="rId63" Type="http://schemas.openxmlformats.org/officeDocument/2006/relationships/hyperlink" Target="https://en.wikipedia.org/wiki/Scandium" TargetMode="External"/><Relationship Id="rId84" Type="http://schemas.openxmlformats.org/officeDocument/2006/relationships/hyperlink" Target="https://en.wikipedia.org/wiki/Timeline_of_chemical_element_discoveries" TargetMode="External"/><Relationship Id="rId138" Type="http://schemas.openxmlformats.org/officeDocument/2006/relationships/hyperlink" Target="https://en.wikipedia.org/wiki/Timeline_of_chemical_element_discoveries" TargetMode="External"/><Relationship Id="rId159" Type="http://schemas.openxmlformats.org/officeDocument/2006/relationships/hyperlink" Target="https://en.wikipedia.org/wiki/Timeline_of_chemical_element_discoveries" TargetMode="External"/><Relationship Id="rId170" Type="http://schemas.openxmlformats.org/officeDocument/2006/relationships/hyperlink" Target="https://en.wikipedia.org/wiki/Protactinium" TargetMode="External"/><Relationship Id="rId191" Type="http://schemas.openxmlformats.org/officeDocument/2006/relationships/hyperlink" Target="https://en.wikipedia.org/wiki/Timeline_of_chemical_element_discoveries" TargetMode="External"/><Relationship Id="rId205" Type="http://schemas.openxmlformats.org/officeDocument/2006/relationships/hyperlink" Target="https://en.wikipedia.org/wiki/Peter_Armbruster" TargetMode="External"/><Relationship Id="rId107" Type="http://schemas.openxmlformats.org/officeDocument/2006/relationships/hyperlink" Target="https://en.wikipedia.org/wiki/William_Hyde_Wollaston" TargetMode="External"/><Relationship Id="rId11" Type="http://schemas.openxmlformats.org/officeDocument/2006/relationships/hyperlink" Target="https://en.wikipedia.org/wiki/Zinc" TargetMode="External"/><Relationship Id="rId32" Type="http://schemas.openxmlformats.org/officeDocument/2006/relationships/hyperlink" Target="https://en.wikipedia.org/wiki/Hydrogen" TargetMode="External"/><Relationship Id="rId53" Type="http://schemas.openxmlformats.org/officeDocument/2006/relationships/hyperlink" Target="https://en.wikipedia.org/wiki/Aluminium" TargetMode="External"/><Relationship Id="rId74" Type="http://schemas.openxmlformats.org/officeDocument/2006/relationships/hyperlink" Target="https://en.wikipedia.org/wiki/Cobalt" TargetMode="External"/><Relationship Id="rId128" Type="http://schemas.openxmlformats.org/officeDocument/2006/relationships/hyperlink" Target="https://en.wikipedia.org/wiki/Timeline_of_chemical_element_discoveries" TargetMode="External"/><Relationship Id="rId149" Type="http://schemas.openxmlformats.org/officeDocument/2006/relationships/hyperlink" Target="https://en.wikipedia.org/wiki/Anders_Gustaf_Ekeberg" TargetMode="External"/><Relationship Id="rId5" Type="http://schemas.openxmlformats.org/officeDocument/2006/relationships/hyperlink" Target="https://en.wikipedia.org/wiki/Sulfur" TargetMode="External"/><Relationship Id="rId95" Type="http://schemas.openxmlformats.org/officeDocument/2006/relationships/hyperlink" Target="https://en.wikipedia.org/wiki/Martin_Heinrich_Klaproth" TargetMode="External"/><Relationship Id="rId160" Type="http://schemas.openxmlformats.org/officeDocument/2006/relationships/hyperlink" Target="https://en.wikipedia.org/wiki/Polonium" TargetMode="External"/><Relationship Id="rId181" Type="http://schemas.openxmlformats.org/officeDocument/2006/relationships/hyperlink" Target="https://en.wikipedia.org/wiki/Californium" TargetMode="External"/><Relationship Id="rId216" Type="http://schemas.openxmlformats.org/officeDocument/2006/relationships/hyperlink" Target="https://en.wikipedia.org/wiki/Yuri_Oganessian" TargetMode="External"/><Relationship Id="rId22" Type="http://schemas.openxmlformats.org/officeDocument/2006/relationships/hyperlink" Target="https://en.wikipedia.org/wiki/Platinum" TargetMode="External"/><Relationship Id="rId43" Type="http://schemas.openxmlformats.org/officeDocument/2006/relationships/hyperlink" Target="https://en.wikipedia.org/wiki/Oxygen" TargetMode="External"/><Relationship Id="rId64" Type="http://schemas.openxmlformats.org/officeDocument/2006/relationships/hyperlink" Target="https://en.wikipedia.org/wiki/Lars_Fredrik_Nilson" TargetMode="External"/><Relationship Id="rId118" Type="http://schemas.openxmlformats.org/officeDocument/2006/relationships/hyperlink" Target="https://en.wikipedia.org/wiki/Lanthanum" TargetMode="External"/><Relationship Id="rId139" Type="http://schemas.openxmlformats.org/officeDocument/2006/relationships/hyperlink" Target="https://en.wikipedia.org/wiki/Holmium" TargetMode="External"/><Relationship Id="rId85" Type="http://schemas.openxmlformats.org/officeDocument/2006/relationships/hyperlink" Target="https://en.wikipedia.org/wiki/Bromine" TargetMode="External"/><Relationship Id="rId150" Type="http://schemas.openxmlformats.org/officeDocument/2006/relationships/hyperlink" Target="https://en.wikipedia.org/wiki/Tungsten" TargetMode="External"/><Relationship Id="rId171" Type="http://schemas.openxmlformats.org/officeDocument/2006/relationships/hyperlink" Target="https://en.wikipedia.org/wiki/Uranium" TargetMode="External"/><Relationship Id="rId192" Type="http://schemas.openxmlformats.org/officeDocument/2006/relationships/hyperlink" Target="https://en.wikipedia.org/wiki/Lawrencium" TargetMode="External"/><Relationship Id="rId206" Type="http://schemas.openxmlformats.org/officeDocument/2006/relationships/hyperlink" Target="https://en.wikipedia.org/wiki/Timeline_of_chemical_element_discoveries" TargetMode="External"/><Relationship Id="rId12" Type="http://schemas.openxmlformats.org/officeDocument/2006/relationships/hyperlink" Target="https://en.wikipedia.org/wiki/History_of_metallurgy_in_the_Indian_subcontinent" TargetMode="External"/><Relationship Id="rId33" Type="http://schemas.openxmlformats.org/officeDocument/2006/relationships/hyperlink" Target="https://en.wikipedia.org/wiki/Henry_Cavendish" TargetMode="External"/><Relationship Id="rId108" Type="http://schemas.openxmlformats.org/officeDocument/2006/relationships/hyperlink" Target="https://en.wikipedia.org/wiki/Cadmium" TargetMode="External"/><Relationship Id="rId129" Type="http://schemas.openxmlformats.org/officeDocument/2006/relationships/hyperlink" Target="https://en.wikipedia.org/wiki/Europium" TargetMode="External"/><Relationship Id="rId54" Type="http://schemas.openxmlformats.org/officeDocument/2006/relationships/hyperlink" Target="https://en.wikipedia.org/wiki/Andreas_Sigismund_Marggraf" TargetMode="External"/><Relationship Id="rId75" Type="http://schemas.openxmlformats.org/officeDocument/2006/relationships/hyperlink" Target="https://en.wikipedia.org/wiki/Georg_Brandt" TargetMode="External"/><Relationship Id="rId96" Type="http://schemas.openxmlformats.org/officeDocument/2006/relationships/hyperlink" Target="https://en.wikipedia.org/wiki/Niobium" TargetMode="External"/><Relationship Id="rId140" Type="http://schemas.openxmlformats.org/officeDocument/2006/relationships/hyperlink" Target="https://en.wikipedia.org/wiki/Erbium" TargetMode="External"/><Relationship Id="rId161" Type="http://schemas.openxmlformats.org/officeDocument/2006/relationships/hyperlink" Target="https://en.wikipedia.org/wiki/Astatine" TargetMode="External"/><Relationship Id="rId182" Type="http://schemas.openxmlformats.org/officeDocument/2006/relationships/hyperlink" Target="https://en.wikipedia.org/wiki/Kenneth_Street,_Jr." TargetMode="External"/><Relationship Id="rId217" Type="http://schemas.openxmlformats.org/officeDocument/2006/relationships/hyperlink" Target="https://en.wikipedia.org/wiki/Timeline_of_chemical_element_discoveries" TargetMode="External"/><Relationship Id="rId6" Type="http://schemas.openxmlformats.org/officeDocument/2006/relationships/hyperlink" Target="https://en.wikipedia.org/wiki/Sulfur" TargetMode="External"/><Relationship Id="rId23" Type="http://schemas.openxmlformats.org/officeDocument/2006/relationships/hyperlink" Target="https://en.wikipedia.org/wiki/Gold" TargetMode="External"/><Relationship Id="rId119" Type="http://schemas.openxmlformats.org/officeDocument/2006/relationships/hyperlink" Target="https://en.wikipedia.org/wiki/Carl_Gustaf_Mosander" TargetMode="External"/><Relationship Id="rId44" Type="http://schemas.openxmlformats.org/officeDocument/2006/relationships/hyperlink" Target="https://en.wikipedia.org/wiki/Carl_Wilhelm_Scheele" TargetMode="External"/><Relationship Id="rId65" Type="http://schemas.openxmlformats.org/officeDocument/2006/relationships/hyperlink" Target="https://en.wikipedia.org/wiki/Timeline_of_chemical_element_discoveries" TargetMode="External"/><Relationship Id="rId86" Type="http://schemas.openxmlformats.org/officeDocument/2006/relationships/hyperlink" Target="https://en.wikipedia.org/wiki/Krypton" TargetMode="External"/><Relationship Id="rId130" Type="http://schemas.openxmlformats.org/officeDocument/2006/relationships/hyperlink" Target="https://en.wikipedia.org/wiki/Eug%C3%A8ne-Anatole_Demar%C3%A7ay" TargetMode="External"/><Relationship Id="rId151" Type="http://schemas.openxmlformats.org/officeDocument/2006/relationships/hyperlink" Target="https://en.wikipedia.org/wiki/Carl_Wilhelm_Scheele" TargetMode="External"/><Relationship Id="rId172" Type="http://schemas.openxmlformats.org/officeDocument/2006/relationships/hyperlink" Target="https://en.wikipedia.org/wiki/Martin_Heinrich_Klaproth" TargetMode="External"/><Relationship Id="rId193" Type="http://schemas.openxmlformats.org/officeDocument/2006/relationships/hyperlink" Target="https://en.wikipedia.org/wiki/Timeline_of_chemical_element_discoveries" TargetMode="External"/><Relationship Id="rId207" Type="http://schemas.openxmlformats.org/officeDocument/2006/relationships/hyperlink" Target="https://en.wikipedia.org/wiki/Darmstadtium" TargetMode="External"/><Relationship Id="rId13" Type="http://schemas.openxmlformats.org/officeDocument/2006/relationships/hyperlink" Target="https://en.wikipedia.org/wiki/Arsenic" TargetMode="External"/><Relationship Id="rId109" Type="http://schemas.openxmlformats.org/officeDocument/2006/relationships/hyperlink" Target="https://en.wikipedia.org/wiki/Indium" TargetMode="External"/><Relationship Id="rId34" Type="http://schemas.openxmlformats.org/officeDocument/2006/relationships/hyperlink" Target="https://en.wikipedia.org/wiki/Helium" TargetMode="External"/><Relationship Id="rId55" Type="http://schemas.openxmlformats.org/officeDocument/2006/relationships/hyperlink" Target="https://en.wikipedia.org/wiki/Silicon" TargetMode="External"/><Relationship Id="rId76" Type="http://schemas.openxmlformats.org/officeDocument/2006/relationships/hyperlink" Target="https://en.wikipedia.org/wiki/Timeline_of_chemical_element_discoveries" TargetMode="External"/><Relationship Id="rId97" Type="http://schemas.openxmlformats.org/officeDocument/2006/relationships/hyperlink" Target="https://en.wikipedia.org/wiki/Charles_Hatchett" TargetMode="External"/><Relationship Id="rId120" Type="http://schemas.openxmlformats.org/officeDocument/2006/relationships/hyperlink" Target="https://en.wikipedia.org/wiki/Cerium" TargetMode="External"/><Relationship Id="rId141" Type="http://schemas.openxmlformats.org/officeDocument/2006/relationships/hyperlink" Target="https://en.wikipedia.org/wiki/Carl_Gustaf_Mosander" TargetMode="External"/><Relationship Id="rId7" Type="http://schemas.openxmlformats.org/officeDocument/2006/relationships/hyperlink" Target="https://en.wikipedia.org/wiki/Iron" TargetMode="External"/><Relationship Id="rId162" Type="http://schemas.openxmlformats.org/officeDocument/2006/relationships/hyperlink" Target="https://en.wikipedia.org/wiki/Radon" TargetMode="External"/><Relationship Id="rId183" Type="http://schemas.openxmlformats.org/officeDocument/2006/relationships/hyperlink" Target="https://en.wikipedia.org/wiki/Timeline_of_chemical_element_discoveries" TargetMode="External"/><Relationship Id="rId218" Type="http://schemas.openxmlformats.org/officeDocument/2006/relationships/hyperlink" Target="https://en.wikipedia.org/wiki/Moscovium" TargetMode="External"/><Relationship Id="rId24" Type="http://schemas.openxmlformats.org/officeDocument/2006/relationships/hyperlink" Target="https://en.wikipedia.org/wiki/Gold" TargetMode="External"/><Relationship Id="rId45" Type="http://schemas.openxmlformats.org/officeDocument/2006/relationships/hyperlink" Target="https://en.wikipedia.org/wiki/Fluorine" TargetMode="External"/><Relationship Id="rId66" Type="http://schemas.openxmlformats.org/officeDocument/2006/relationships/hyperlink" Target="https://en.wikipedia.org/wiki/Titanium" TargetMode="External"/><Relationship Id="rId87" Type="http://schemas.openxmlformats.org/officeDocument/2006/relationships/hyperlink" Target="https://en.wikipedia.org/wiki/Morris_W._Travers" TargetMode="External"/><Relationship Id="rId110" Type="http://schemas.openxmlformats.org/officeDocument/2006/relationships/hyperlink" Target="https://en.wikipedia.org/wiki/Tellurium" TargetMode="External"/><Relationship Id="rId131" Type="http://schemas.openxmlformats.org/officeDocument/2006/relationships/hyperlink" Target="https://en.wikipedia.org/wiki/Timeline_of_chemical_element_discoveries" TargetMode="External"/><Relationship Id="rId152" Type="http://schemas.openxmlformats.org/officeDocument/2006/relationships/hyperlink" Target="https://en.wikipedia.org/wiki/Rhenium" TargetMode="External"/><Relationship Id="rId173" Type="http://schemas.openxmlformats.org/officeDocument/2006/relationships/hyperlink" Target="https://en.wikipedia.org/wiki/Neptunium" TargetMode="External"/><Relationship Id="rId194" Type="http://schemas.openxmlformats.org/officeDocument/2006/relationships/hyperlink" Target="https://en.wikipedia.org/wiki/Rutherfordium" TargetMode="External"/><Relationship Id="rId208" Type="http://schemas.openxmlformats.org/officeDocument/2006/relationships/hyperlink" Target="https://en.wikipedia.org/wiki/Sigurd_Hofmann" TargetMode="External"/><Relationship Id="rId14" Type="http://schemas.openxmlformats.org/officeDocument/2006/relationships/hyperlink" Target="https://en.wikipedia.org/wiki/Jabir_ibn_Hayyan" TargetMode="External"/><Relationship Id="rId35" Type="http://schemas.openxmlformats.org/officeDocument/2006/relationships/hyperlink" Target="https://en.wikipedia.org/wiki/Joseph_Norman_Lockyer" TargetMode="External"/><Relationship Id="rId56" Type="http://schemas.openxmlformats.org/officeDocument/2006/relationships/hyperlink" Target="https://en.wikipedia.org/wiki/Chlorine" TargetMode="External"/><Relationship Id="rId77" Type="http://schemas.openxmlformats.org/officeDocument/2006/relationships/hyperlink" Target="https://en.wikipedia.org/wiki/Nickel" TargetMode="External"/><Relationship Id="rId100" Type="http://schemas.openxmlformats.org/officeDocument/2006/relationships/hyperlink" Target="https://en.wikipedia.org/wiki/Technetium" TargetMode="External"/><Relationship Id="rId8" Type="http://schemas.openxmlformats.org/officeDocument/2006/relationships/hyperlink" Target="https://en.wikipedia.org/wiki/Ferrous_metallurgy" TargetMode="External"/><Relationship Id="rId98" Type="http://schemas.openxmlformats.org/officeDocument/2006/relationships/hyperlink" Target="https://en.wikipedia.org/wiki/Molybdenum" TargetMode="External"/><Relationship Id="rId121" Type="http://schemas.openxmlformats.org/officeDocument/2006/relationships/hyperlink" Target="https://en.wikipedia.org/wiki/Praseodymium" TargetMode="External"/><Relationship Id="rId142" Type="http://schemas.openxmlformats.org/officeDocument/2006/relationships/hyperlink" Target="https://en.wikipedia.org/wiki/Thulium" TargetMode="External"/><Relationship Id="rId163" Type="http://schemas.openxmlformats.org/officeDocument/2006/relationships/hyperlink" Target="https://en.wikipedia.org/wiki/Francium" TargetMode="External"/><Relationship Id="rId184" Type="http://schemas.openxmlformats.org/officeDocument/2006/relationships/hyperlink" Target="https://en.wikipedia.org/wiki/Einsteinium" TargetMode="External"/><Relationship Id="rId219" Type="http://schemas.openxmlformats.org/officeDocument/2006/relationships/hyperlink" Target="https://en.wikipedia.org/wiki/Timeline_of_chemical_element_discoveries" TargetMode="External"/><Relationship Id="rId3" Type="http://schemas.openxmlformats.org/officeDocument/2006/relationships/hyperlink" Target="https://en.wikipedia.org/wiki/Phosphorus" TargetMode="External"/><Relationship Id="rId214" Type="http://schemas.openxmlformats.org/officeDocument/2006/relationships/hyperlink" Target="https://en.wikipedia.org/wiki/RIKEN" TargetMode="External"/><Relationship Id="rId25" Type="http://schemas.openxmlformats.org/officeDocument/2006/relationships/hyperlink" Target="https://en.wikipedia.org/wiki/Mercury_(element)" TargetMode="External"/><Relationship Id="rId46" Type="http://schemas.openxmlformats.org/officeDocument/2006/relationships/hyperlink" Target="https://en.wikipedia.org/wiki/Carl_Wilhelm_Scheele" TargetMode="External"/><Relationship Id="rId67" Type="http://schemas.openxmlformats.org/officeDocument/2006/relationships/hyperlink" Target="https://en.wikipedia.org/wiki/William_Gregor" TargetMode="External"/><Relationship Id="rId116" Type="http://schemas.openxmlformats.org/officeDocument/2006/relationships/hyperlink" Target="https://en.wikipedia.org/wiki/Caesium" TargetMode="External"/><Relationship Id="rId137" Type="http://schemas.openxmlformats.org/officeDocument/2006/relationships/hyperlink" Target="https://en.wikipedia.org/wiki/Dysprosium" TargetMode="External"/><Relationship Id="rId158" Type="http://schemas.openxmlformats.org/officeDocument/2006/relationships/hyperlink" Target="https://en.wikipedia.org/wiki/William_Crookes" TargetMode="External"/><Relationship Id="rId20" Type="http://schemas.openxmlformats.org/officeDocument/2006/relationships/hyperlink" Target="https://en.wikipedia.org/wiki/Jabir_ibn_Hayyan" TargetMode="External"/><Relationship Id="rId41" Type="http://schemas.openxmlformats.org/officeDocument/2006/relationships/hyperlink" Target="https://en.wikipedia.org/wiki/Nitrogen" TargetMode="External"/><Relationship Id="rId62" Type="http://schemas.openxmlformats.org/officeDocument/2006/relationships/hyperlink" Target="https://en.wikipedia.org/wiki/Joseph_Black" TargetMode="External"/><Relationship Id="rId83" Type="http://schemas.openxmlformats.org/officeDocument/2006/relationships/hyperlink" Target="https://en.wikipedia.org/wiki/Selenium" TargetMode="External"/><Relationship Id="rId88" Type="http://schemas.openxmlformats.org/officeDocument/2006/relationships/hyperlink" Target="https://en.wikipedia.org/wiki/Timeline_of_chemical_element_discoveries" TargetMode="External"/><Relationship Id="rId111" Type="http://schemas.openxmlformats.org/officeDocument/2006/relationships/hyperlink" Target="https://en.wikipedia.org/wiki/Franz-Joseph_M%C3%BCller_von_Reichenstein" TargetMode="External"/><Relationship Id="rId132" Type="http://schemas.openxmlformats.org/officeDocument/2006/relationships/hyperlink" Target="https://en.wikipedia.org/wiki/Gadolinium" TargetMode="External"/><Relationship Id="rId153" Type="http://schemas.openxmlformats.org/officeDocument/2006/relationships/hyperlink" Target="https://en.wikipedia.org/wiki/Osmium" TargetMode="External"/><Relationship Id="rId174" Type="http://schemas.openxmlformats.org/officeDocument/2006/relationships/hyperlink" Target="https://en.wikipedia.org/wiki/Plutonium" TargetMode="External"/><Relationship Id="rId179" Type="http://schemas.openxmlformats.org/officeDocument/2006/relationships/hyperlink" Target="https://en.wikipedia.org/wiki/Berkelium" TargetMode="External"/><Relationship Id="rId195" Type="http://schemas.openxmlformats.org/officeDocument/2006/relationships/hyperlink" Target="https://en.wikipedia.org/wiki/Timeline_of_chemical_element_discoveries" TargetMode="External"/><Relationship Id="rId209" Type="http://schemas.openxmlformats.org/officeDocument/2006/relationships/hyperlink" Target="https://en.wikipedia.org/wiki/Timeline_of_chemical_element_discoveries" TargetMode="External"/><Relationship Id="rId190" Type="http://schemas.openxmlformats.org/officeDocument/2006/relationships/hyperlink" Target="https://en.wikipedia.org/wiki/Nobelium" TargetMode="External"/><Relationship Id="rId204" Type="http://schemas.openxmlformats.org/officeDocument/2006/relationships/hyperlink" Target="https://en.wikipedia.org/wiki/Meitnerium" TargetMode="External"/><Relationship Id="rId220" Type="http://schemas.openxmlformats.org/officeDocument/2006/relationships/hyperlink" Target="https://en.wikipedia.org/wiki/Livermorium" TargetMode="External"/><Relationship Id="rId225" Type="http://schemas.openxmlformats.org/officeDocument/2006/relationships/hyperlink" Target="https://en.wikipedia.org/wiki/Timeline_of_chemical_element_discoveries" TargetMode="External"/><Relationship Id="rId15" Type="http://schemas.openxmlformats.org/officeDocument/2006/relationships/hyperlink" Target="https://en.wikipedia.org/wiki/Silver" TargetMode="External"/><Relationship Id="rId36" Type="http://schemas.openxmlformats.org/officeDocument/2006/relationships/hyperlink" Target="https://en.wikipedia.org/wiki/Lithium" TargetMode="External"/><Relationship Id="rId57" Type="http://schemas.openxmlformats.org/officeDocument/2006/relationships/hyperlink" Target="https://en.wikipedia.org/wiki/Carl_Wilhelm_Scheele" TargetMode="External"/><Relationship Id="rId106" Type="http://schemas.openxmlformats.org/officeDocument/2006/relationships/hyperlink" Target="https://en.wikipedia.org/wiki/Palladium" TargetMode="External"/><Relationship Id="rId127" Type="http://schemas.openxmlformats.org/officeDocument/2006/relationships/hyperlink" Target="https://en.wikipedia.org/wiki/Samarium" TargetMode="External"/><Relationship Id="rId10" Type="http://schemas.openxmlformats.org/officeDocument/2006/relationships/hyperlink" Target="https://en.wikipedia.org/wiki/Copper" TargetMode="External"/><Relationship Id="rId31" Type="http://schemas.openxmlformats.org/officeDocument/2006/relationships/hyperlink" Target="https://en.wikipedia.org/wiki/Inca" TargetMode="External"/><Relationship Id="rId52" Type="http://schemas.openxmlformats.org/officeDocument/2006/relationships/hyperlink" Target="https://en.wikipedia.org/wiki/Joseph_Black" TargetMode="External"/><Relationship Id="rId73" Type="http://schemas.openxmlformats.org/officeDocument/2006/relationships/hyperlink" Target="https://en.wikipedia.org/wiki/Carl_Wilhelm_Scheele" TargetMode="External"/><Relationship Id="rId78" Type="http://schemas.openxmlformats.org/officeDocument/2006/relationships/hyperlink" Target="https://en.wikipedia.org/wiki/Axel_Fredrik_Cronstedt" TargetMode="External"/><Relationship Id="rId94" Type="http://schemas.openxmlformats.org/officeDocument/2006/relationships/hyperlink" Target="https://en.wikipedia.org/wiki/Zirconium" TargetMode="External"/><Relationship Id="rId99" Type="http://schemas.openxmlformats.org/officeDocument/2006/relationships/hyperlink" Target="https://en.wikipedia.org/wiki/Carl_Wilhelm_Scheele" TargetMode="External"/><Relationship Id="rId101" Type="http://schemas.openxmlformats.org/officeDocument/2006/relationships/hyperlink" Target="https://en.wikipedia.org/wiki/Ruthenium" TargetMode="External"/><Relationship Id="rId122" Type="http://schemas.openxmlformats.org/officeDocument/2006/relationships/hyperlink" Target="https://en.wikipedia.org/wiki/Carl_Auer_von_Welsbach" TargetMode="External"/><Relationship Id="rId143" Type="http://schemas.openxmlformats.org/officeDocument/2006/relationships/hyperlink" Target="https://en.wikipedia.org/wiki/Timeline_of_chemical_element_discoveries" TargetMode="External"/><Relationship Id="rId148" Type="http://schemas.openxmlformats.org/officeDocument/2006/relationships/hyperlink" Target="https://en.wikipedia.org/wiki/Tantalum" TargetMode="External"/><Relationship Id="rId164" Type="http://schemas.openxmlformats.org/officeDocument/2006/relationships/hyperlink" Target="https://en.wikipedia.org/wiki/Marguerite_Perey" TargetMode="External"/><Relationship Id="rId169" Type="http://schemas.openxmlformats.org/officeDocument/2006/relationships/hyperlink" Target="https://en.wikipedia.org/wiki/J%C3%B6ns_Jakob_Berzelius" TargetMode="External"/><Relationship Id="rId185" Type="http://schemas.openxmlformats.org/officeDocument/2006/relationships/hyperlink" Target="https://en.wikipedia.org/wiki/Timeline_of_chemical_element_discoveries" TargetMode="External"/><Relationship Id="rId4" Type="http://schemas.openxmlformats.org/officeDocument/2006/relationships/hyperlink" Target="https://en.wikipedia.org/wiki/Hennig_Brand" TargetMode="External"/><Relationship Id="rId9" Type="http://schemas.openxmlformats.org/officeDocument/2006/relationships/hyperlink" Target="https://en.wikipedia.org/wiki/Copper" TargetMode="External"/><Relationship Id="rId180" Type="http://schemas.openxmlformats.org/officeDocument/2006/relationships/hyperlink" Target="https://en.wikipedia.org/wiki/Timeline_of_chemical_element_discoveries" TargetMode="External"/><Relationship Id="rId210" Type="http://schemas.openxmlformats.org/officeDocument/2006/relationships/hyperlink" Target="https://en.wikipedia.org/wiki/Roentgenium" TargetMode="External"/><Relationship Id="rId215" Type="http://schemas.openxmlformats.org/officeDocument/2006/relationships/hyperlink" Target="https://en.wikipedia.org/wiki/Flerovium" TargetMode="External"/><Relationship Id="rId26" Type="http://schemas.openxmlformats.org/officeDocument/2006/relationships/hyperlink" Target="https://en.wikipedia.org/wiki/Mercury_(element)" TargetMode="External"/><Relationship Id="rId47" Type="http://schemas.openxmlformats.org/officeDocument/2006/relationships/hyperlink" Target="https://en.wikipedia.org/wiki/Neon" TargetMode="External"/><Relationship Id="rId68" Type="http://schemas.openxmlformats.org/officeDocument/2006/relationships/hyperlink" Target="https://en.wikipedia.org/wiki/Vanadium" TargetMode="External"/><Relationship Id="rId89" Type="http://schemas.openxmlformats.org/officeDocument/2006/relationships/hyperlink" Target="https://en.wikipedia.org/wiki/Rubidium" TargetMode="External"/><Relationship Id="rId112" Type="http://schemas.openxmlformats.org/officeDocument/2006/relationships/hyperlink" Target="https://en.wikipedia.org/wiki/Iodine" TargetMode="External"/><Relationship Id="rId133" Type="http://schemas.openxmlformats.org/officeDocument/2006/relationships/hyperlink" Target="https://en.wikipedia.org/wiki/Timeline_of_chemical_element_discoveries" TargetMode="External"/><Relationship Id="rId154" Type="http://schemas.openxmlformats.org/officeDocument/2006/relationships/hyperlink" Target="https://en.wikipedia.org/wiki/Smithson_Tennant" TargetMode="External"/><Relationship Id="rId175" Type="http://schemas.openxmlformats.org/officeDocument/2006/relationships/hyperlink" Target="https://en.wikipedia.org/wiki/Americium" TargetMode="External"/><Relationship Id="rId196" Type="http://schemas.openxmlformats.org/officeDocument/2006/relationships/hyperlink" Target="https://en.wikipedia.org/wiki/Dubnium" TargetMode="External"/><Relationship Id="rId200" Type="http://schemas.openxmlformats.org/officeDocument/2006/relationships/hyperlink" Target="https://en.wikipedia.org/wiki/Bohrium" TargetMode="External"/><Relationship Id="rId16" Type="http://schemas.openxmlformats.org/officeDocument/2006/relationships/hyperlink" Target="https://en.wikipedia.org/wiki/Silver" TargetMode="External"/><Relationship Id="rId221" Type="http://schemas.openxmlformats.org/officeDocument/2006/relationships/hyperlink" Target="https://en.wikipedia.org/wiki/Timeline_of_chemical_element_discoveries" TargetMode="External"/><Relationship Id="rId37" Type="http://schemas.openxmlformats.org/officeDocument/2006/relationships/hyperlink" Target="https://en.wikipedia.org/wiki/Johan_August_Arfwedson" TargetMode="External"/><Relationship Id="rId58" Type="http://schemas.openxmlformats.org/officeDocument/2006/relationships/hyperlink" Target="https://en.wikipedia.org/wiki/Argon" TargetMode="External"/><Relationship Id="rId79" Type="http://schemas.openxmlformats.org/officeDocument/2006/relationships/hyperlink" Target="https://en.wikipedia.org/wiki/Gallium" TargetMode="External"/><Relationship Id="rId102" Type="http://schemas.openxmlformats.org/officeDocument/2006/relationships/hyperlink" Target="https://en.wikipedia.org/wiki/Karl_Ernst_Claus" TargetMode="External"/><Relationship Id="rId123" Type="http://schemas.openxmlformats.org/officeDocument/2006/relationships/hyperlink" Target="https://en.wikipedia.org/wiki/Timeline_of_chemical_element_discoveries" TargetMode="External"/><Relationship Id="rId144" Type="http://schemas.openxmlformats.org/officeDocument/2006/relationships/hyperlink" Target="https://en.wikipedia.org/wiki/Ytterbium" TargetMode="External"/><Relationship Id="rId90" Type="http://schemas.openxmlformats.org/officeDocument/2006/relationships/hyperlink" Target="https://en.wikipedia.org/wiki/Strontium" TargetMode="External"/><Relationship Id="rId165" Type="http://schemas.openxmlformats.org/officeDocument/2006/relationships/hyperlink" Target="https://en.wikipedia.org/wiki/Radium" TargetMode="External"/><Relationship Id="rId186" Type="http://schemas.openxmlformats.org/officeDocument/2006/relationships/hyperlink" Target="https://en.wikipedia.org/wiki/Fermium" TargetMode="External"/><Relationship Id="rId211" Type="http://schemas.openxmlformats.org/officeDocument/2006/relationships/hyperlink" Target="https://en.wikipedia.org/wiki/Timeline_of_chemical_element_discoveries" TargetMode="External"/><Relationship Id="rId27" Type="http://schemas.openxmlformats.org/officeDocument/2006/relationships/hyperlink" Target="https://en.wikipedia.org/wiki/Lead" TargetMode="External"/><Relationship Id="rId48" Type="http://schemas.openxmlformats.org/officeDocument/2006/relationships/hyperlink" Target="https://en.wikipedia.org/wiki/Timeline_of_chemical_element_discoveries" TargetMode="External"/><Relationship Id="rId69" Type="http://schemas.openxmlformats.org/officeDocument/2006/relationships/hyperlink" Target="https://en.wikipedia.org/wiki/Andr%C3%A9s_Manuel_del_R%C3%ADo" TargetMode="External"/><Relationship Id="rId113" Type="http://schemas.openxmlformats.org/officeDocument/2006/relationships/hyperlink" Target="https://en.wikipedia.org/wiki/Bernard_Courtois" TargetMode="External"/><Relationship Id="rId134" Type="http://schemas.openxmlformats.org/officeDocument/2006/relationships/hyperlink" Target="https://en.wikipedia.org/wiki/Terbium" TargetMode="External"/><Relationship Id="rId80" Type="http://schemas.openxmlformats.org/officeDocument/2006/relationships/hyperlink" Target="https://en.wikipedia.org/wiki/Paul_Emile_Lecoq_de_Boisbaudran" TargetMode="External"/><Relationship Id="rId155" Type="http://schemas.openxmlformats.org/officeDocument/2006/relationships/hyperlink" Target="https://en.wikipedia.org/wiki/Timeline_of_chemical_element_discoveries" TargetMode="External"/><Relationship Id="rId176" Type="http://schemas.openxmlformats.org/officeDocument/2006/relationships/hyperlink" Target="https://en.wikipedia.org/w/index.php?title=Leon_O._Morgan&amp;action=edit&amp;redlink=1" TargetMode="External"/><Relationship Id="rId197" Type="http://schemas.openxmlformats.org/officeDocument/2006/relationships/hyperlink" Target="https://en.wikipedia.org/wiki/Timeline_of_chemical_element_discoveries" TargetMode="External"/><Relationship Id="rId201" Type="http://schemas.openxmlformats.org/officeDocument/2006/relationships/hyperlink" Target="https://en.wikipedia.org/wiki/Timeline_of_chemical_element_discoveries" TargetMode="External"/><Relationship Id="rId222" Type="http://schemas.openxmlformats.org/officeDocument/2006/relationships/hyperlink" Target="https://en.wikipedia.org/wiki/Tennessine" TargetMode="External"/><Relationship Id="rId17" Type="http://schemas.openxmlformats.org/officeDocument/2006/relationships/hyperlink" Target="https://en.wikipedia.org/wiki/Tin" TargetMode="External"/><Relationship Id="rId38" Type="http://schemas.openxmlformats.org/officeDocument/2006/relationships/hyperlink" Target="https://en.wikipedia.org/wiki/Beryllium" TargetMode="External"/><Relationship Id="rId59" Type="http://schemas.openxmlformats.org/officeDocument/2006/relationships/hyperlink" Target="https://en.wikipedia.org/wiki/Potassium" TargetMode="External"/><Relationship Id="rId103" Type="http://schemas.openxmlformats.org/officeDocument/2006/relationships/hyperlink" Target="https://en.wikipedia.org/wiki/Rhodium" TargetMode="External"/><Relationship Id="rId124" Type="http://schemas.openxmlformats.org/officeDocument/2006/relationships/hyperlink" Target="https://en.wikipedia.org/wiki/Neodymium" TargetMode="External"/><Relationship Id="rId70" Type="http://schemas.openxmlformats.org/officeDocument/2006/relationships/hyperlink" Target="https://en.wikipedia.org/wiki/Chromium" TargetMode="External"/><Relationship Id="rId91" Type="http://schemas.openxmlformats.org/officeDocument/2006/relationships/hyperlink" Target="https://en.wikipedia.org/wiki/William_Cruickshank_(chemist)" TargetMode="External"/><Relationship Id="rId145" Type="http://schemas.openxmlformats.org/officeDocument/2006/relationships/hyperlink" Target="https://en.wikipedia.org/wiki/Jean_Charles_Galissard_de_Marignac" TargetMode="External"/><Relationship Id="rId166" Type="http://schemas.openxmlformats.org/officeDocument/2006/relationships/hyperlink" Target="https://en.wikipedia.org/wiki/Actinium" TargetMode="External"/><Relationship Id="rId187" Type="http://schemas.openxmlformats.org/officeDocument/2006/relationships/hyperlink" Target="https://en.wikipedia.org/wiki/Timeline_of_chemical_element_discoveries" TargetMode="External"/><Relationship Id="rId1" Type="http://schemas.openxmlformats.org/officeDocument/2006/relationships/hyperlink" Target="https://en.wikipedia.org/wiki/Carbon" TargetMode="External"/><Relationship Id="rId212" Type="http://schemas.openxmlformats.org/officeDocument/2006/relationships/hyperlink" Target="https://en.wikipedia.org/wiki/Copernicium" TargetMode="External"/><Relationship Id="rId28" Type="http://schemas.openxmlformats.org/officeDocument/2006/relationships/hyperlink" Target="https://en.wikipedia.org/wiki/Lead" TargetMode="External"/><Relationship Id="rId49" Type="http://schemas.openxmlformats.org/officeDocument/2006/relationships/hyperlink" Target="https://en.wikipedia.org/wiki/Sodium" TargetMode="External"/><Relationship Id="rId114" Type="http://schemas.openxmlformats.org/officeDocument/2006/relationships/hyperlink" Target="https://en.wikipedia.org/wiki/Xenon" TargetMode="External"/><Relationship Id="rId60" Type="http://schemas.openxmlformats.org/officeDocument/2006/relationships/hyperlink" Target="https://en.wikipedia.org/wiki/Andreas_Sigismund_Marggraf" TargetMode="External"/><Relationship Id="rId81" Type="http://schemas.openxmlformats.org/officeDocument/2006/relationships/hyperlink" Target="https://en.wikipedia.org/wiki/Germanium" TargetMode="External"/><Relationship Id="rId135" Type="http://schemas.openxmlformats.org/officeDocument/2006/relationships/hyperlink" Target="https://en.wikipedia.org/wiki/Carl_Gustaf_Mosander" TargetMode="External"/><Relationship Id="rId156" Type="http://schemas.openxmlformats.org/officeDocument/2006/relationships/hyperlink" Target="https://en.wikipedia.org/wiki/Iridium" TargetMode="External"/><Relationship Id="rId177" Type="http://schemas.openxmlformats.org/officeDocument/2006/relationships/hyperlink" Target="https://en.wikipedia.org/wiki/Curium" TargetMode="External"/><Relationship Id="rId198" Type="http://schemas.openxmlformats.org/officeDocument/2006/relationships/hyperlink" Target="https://en.wikipedia.org/wiki/Seaborgium" TargetMode="External"/><Relationship Id="rId202" Type="http://schemas.openxmlformats.org/officeDocument/2006/relationships/hyperlink" Target="https://en.wikipedia.org/wiki/Hassium" TargetMode="External"/><Relationship Id="rId223" Type="http://schemas.openxmlformats.org/officeDocument/2006/relationships/hyperlink" Target="https://en.wikipedia.org/wiki/Timeline_of_chemical_element_discoveries" TargetMode="External"/><Relationship Id="rId18" Type="http://schemas.openxmlformats.org/officeDocument/2006/relationships/hyperlink" Target="https://en.wikipedia.org/wiki/Tin" TargetMode="External"/><Relationship Id="rId39" Type="http://schemas.openxmlformats.org/officeDocument/2006/relationships/hyperlink" Target="https://en.wikipedia.org/wiki/Louis_Nicolas_Vauquelin" TargetMode="External"/><Relationship Id="rId50" Type="http://schemas.openxmlformats.org/officeDocument/2006/relationships/hyperlink" Target="https://en.wikipedia.org/wiki/Andreas_Sigismund_Marggraf" TargetMode="External"/><Relationship Id="rId104" Type="http://schemas.openxmlformats.org/officeDocument/2006/relationships/hyperlink" Target="https://en.wikipedia.org/wiki/William_Hyde_Wollaston" TargetMode="External"/><Relationship Id="rId125" Type="http://schemas.openxmlformats.org/officeDocument/2006/relationships/hyperlink" Target="https://en.wikipedia.org/wiki/Carl_Gustaf_Mosander" TargetMode="External"/><Relationship Id="rId146" Type="http://schemas.openxmlformats.org/officeDocument/2006/relationships/hyperlink" Target="https://en.wikipedia.org/wiki/Lutetium" TargetMode="External"/><Relationship Id="rId167" Type="http://schemas.openxmlformats.org/officeDocument/2006/relationships/hyperlink" Target="https://en.wikipedia.org/wiki/Friedrich_Oskar_Giesel" TargetMode="External"/><Relationship Id="rId188" Type="http://schemas.openxmlformats.org/officeDocument/2006/relationships/hyperlink" Target="https://en.wikipedia.org/wiki/Mendelevium" TargetMode="External"/><Relationship Id="rId71" Type="http://schemas.openxmlformats.org/officeDocument/2006/relationships/hyperlink" Target="https://en.wikipedia.org/wiki/Louis_Nicolas_Vauquelin" TargetMode="External"/><Relationship Id="rId92" Type="http://schemas.openxmlformats.org/officeDocument/2006/relationships/hyperlink" Target="https://en.wikipedia.org/wiki/Yttrium" TargetMode="External"/><Relationship Id="rId213" Type="http://schemas.openxmlformats.org/officeDocument/2006/relationships/hyperlink" Target="https://en.wikipedia.org/wiki/Nihonium" TargetMode="External"/><Relationship Id="rId2" Type="http://schemas.openxmlformats.org/officeDocument/2006/relationships/hyperlink" Target="https://en.wikipedia.org/wiki/Carbon" TargetMode="External"/><Relationship Id="rId29" Type="http://schemas.openxmlformats.org/officeDocument/2006/relationships/hyperlink" Target="https://en.wikipedia.org/wiki/Bismuth" TargetMode="External"/><Relationship Id="rId40" Type="http://schemas.openxmlformats.org/officeDocument/2006/relationships/hyperlink" Target="https://en.wikipedia.org/wiki/Boron" TargetMode="External"/><Relationship Id="rId115" Type="http://schemas.openxmlformats.org/officeDocument/2006/relationships/hyperlink" Target="https://en.wikipedia.org/wiki/Timeline_of_chemical_element_discoveries" TargetMode="External"/><Relationship Id="rId136" Type="http://schemas.openxmlformats.org/officeDocument/2006/relationships/hyperlink" Target="https://en.wikipedia.org/wiki/Timeline_of_chemical_element_discoveries" TargetMode="External"/><Relationship Id="rId157" Type="http://schemas.openxmlformats.org/officeDocument/2006/relationships/hyperlink" Target="https://en.wikipedia.org/wiki/Thallium" TargetMode="External"/><Relationship Id="rId178" Type="http://schemas.openxmlformats.org/officeDocument/2006/relationships/hyperlink" Target="https://en.wikipedia.org/wiki/Timeline_of_chemical_element_discoveries" TargetMode="External"/><Relationship Id="rId61" Type="http://schemas.openxmlformats.org/officeDocument/2006/relationships/hyperlink" Target="https://en.wikipedia.org/wiki/Calcium" TargetMode="External"/><Relationship Id="rId82" Type="http://schemas.openxmlformats.org/officeDocument/2006/relationships/hyperlink" Target="https://en.wikipedia.org/wiki/Clemens_Winkler" TargetMode="External"/><Relationship Id="rId199" Type="http://schemas.openxmlformats.org/officeDocument/2006/relationships/hyperlink" Target="https://en.wikipedia.org/wiki/Timeline_of_chemical_element_discoveries" TargetMode="External"/><Relationship Id="rId203" Type="http://schemas.openxmlformats.org/officeDocument/2006/relationships/hyperlink" Target="https://en.wikipedia.org/wiki/Timeline_of_chemical_element_discoveries" TargetMode="External"/><Relationship Id="rId19" Type="http://schemas.openxmlformats.org/officeDocument/2006/relationships/hyperlink" Target="https://en.wikipedia.org/wiki/Antimony" TargetMode="External"/><Relationship Id="rId224" Type="http://schemas.openxmlformats.org/officeDocument/2006/relationships/hyperlink" Target="https://en.wikipedia.org/wiki/Oganesson" TargetMode="External"/><Relationship Id="rId30" Type="http://schemas.openxmlformats.org/officeDocument/2006/relationships/hyperlink" Target="https://en.wikipedia.org/wiki/Timeline_of_chemical_element_discoveries" TargetMode="External"/><Relationship Id="rId105" Type="http://schemas.openxmlformats.org/officeDocument/2006/relationships/hyperlink" Target="https://en.wikipedia.org/wiki/Timeline_of_chemical_element_discoveries" TargetMode="External"/><Relationship Id="rId126" Type="http://schemas.openxmlformats.org/officeDocument/2006/relationships/hyperlink" Target="https://en.wikipedia.org/wiki/Promethium" TargetMode="External"/><Relationship Id="rId147" Type="http://schemas.openxmlformats.org/officeDocument/2006/relationships/hyperlink" Target="https://en.wikipedia.org/wiki/Hafnium" TargetMode="External"/><Relationship Id="rId168" Type="http://schemas.openxmlformats.org/officeDocument/2006/relationships/hyperlink" Target="https://en.wikipedia.org/wiki/Thorium" TargetMode="External"/><Relationship Id="rId51" Type="http://schemas.openxmlformats.org/officeDocument/2006/relationships/hyperlink" Target="https://en.wikipedia.org/wiki/Magnesium" TargetMode="External"/><Relationship Id="rId72" Type="http://schemas.openxmlformats.org/officeDocument/2006/relationships/hyperlink" Target="https://en.wikipedia.org/wiki/Manganese" TargetMode="External"/><Relationship Id="rId93" Type="http://schemas.openxmlformats.org/officeDocument/2006/relationships/hyperlink" Target="https://en.wikipedia.org/wiki/Johan_Gadolin" TargetMode="External"/><Relationship Id="rId189" Type="http://schemas.openxmlformats.org/officeDocument/2006/relationships/hyperlink" Target="https://en.wikipedia.org/wiki/Timeline_of_chemical_element_discoverie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Tantalum" TargetMode="External"/><Relationship Id="rId21" Type="http://schemas.openxmlformats.org/officeDocument/2006/relationships/hyperlink" Target="https://en.wikipedia.org/wiki/Joseph_Black" TargetMode="External"/><Relationship Id="rId42" Type="http://schemas.openxmlformats.org/officeDocument/2006/relationships/hyperlink" Target="https://en.wikipedia.org/wiki/Carl_Wilhelm_Scheele" TargetMode="External"/><Relationship Id="rId63" Type="http://schemas.openxmlformats.org/officeDocument/2006/relationships/hyperlink" Target="https://en.wikipedia.org/wiki/Zirconium" TargetMode="External"/><Relationship Id="rId84" Type="http://schemas.openxmlformats.org/officeDocument/2006/relationships/hyperlink" Target="https://en.wikipedia.org/wiki/Timeline_of_chemical_element_discoveries" TargetMode="External"/><Relationship Id="rId138" Type="http://schemas.openxmlformats.org/officeDocument/2006/relationships/hyperlink" Target="https://en.wikipedia.org/wiki/J%C3%B6ns_Jakob_Berzelius" TargetMode="External"/><Relationship Id="rId159" Type="http://schemas.openxmlformats.org/officeDocument/2006/relationships/hyperlink" Target="https://en.wikipedia.org/wiki/Nobelium" TargetMode="External"/><Relationship Id="rId170" Type="http://schemas.openxmlformats.org/officeDocument/2006/relationships/hyperlink" Target="https://en.wikipedia.org/wiki/Timeline_of_chemical_element_discoveries" TargetMode="External"/><Relationship Id="rId191" Type="http://schemas.openxmlformats.org/officeDocument/2006/relationships/hyperlink" Target="https://en.wikipedia.org/wiki/Tennessine" TargetMode="External"/><Relationship Id="rId107" Type="http://schemas.openxmlformats.org/officeDocument/2006/relationships/hyperlink" Target="https://en.wikipedia.org/wiki/Timeline_of_chemical_element_discoveries" TargetMode="External"/><Relationship Id="rId11" Type="http://schemas.openxmlformats.org/officeDocument/2006/relationships/hyperlink" Target="https://en.wikipedia.org/wiki/Daniel_Rutherford" TargetMode="External"/><Relationship Id="rId32" Type="http://schemas.openxmlformats.org/officeDocument/2006/relationships/hyperlink" Target="https://en.wikipedia.org/wiki/Scandium" TargetMode="External"/><Relationship Id="rId53" Type="http://schemas.openxmlformats.org/officeDocument/2006/relationships/hyperlink" Target="https://en.wikipedia.org/wiki/Timeline_of_chemical_element_discoveries" TargetMode="External"/><Relationship Id="rId74" Type="http://schemas.openxmlformats.org/officeDocument/2006/relationships/hyperlink" Target="https://en.wikipedia.org/wiki/Timeline_of_chemical_element_discoveries" TargetMode="External"/><Relationship Id="rId128" Type="http://schemas.openxmlformats.org/officeDocument/2006/relationships/hyperlink" Target="https://en.wikipedia.org/wiki/Timeline_of_chemical_element_discoveries" TargetMode="External"/><Relationship Id="rId149" Type="http://schemas.openxmlformats.org/officeDocument/2006/relationships/hyperlink" Target="https://en.wikipedia.org/wiki/Timeline_of_chemical_element_discoveries" TargetMode="External"/><Relationship Id="rId5" Type="http://schemas.openxmlformats.org/officeDocument/2006/relationships/hyperlink" Target="https://en.wikipedia.org/wiki/Lithium" TargetMode="External"/><Relationship Id="rId95" Type="http://schemas.openxmlformats.org/officeDocument/2006/relationships/hyperlink" Target="https://en.wikipedia.org/wiki/Promethium" TargetMode="External"/><Relationship Id="rId160" Type="http://schemas.openxmlformats.org/officeDocument/2006/relationships/hyperlink" Target="https://en.wikipedia.org/wiki/Timeline_of_chemical_element_discoveries" TargetMode="External"/><Relationship Id="rId181" Type="http://schemas.openxmlformats.org/officeDocument/2006/relationships/hyperlink" Target="https://en.wikipedia.org/wiki/Copernicium" TargetMode="External"/><Relationship Id="rId22" Type="http://schemas.openxmlformats.org/officeDocument/2006/relationships/hyperlink" Target="https://en.wikipedia.org/wiki/Aluminium" TargetMode="External"/><Relationship Id="rId43" Type="http://schemas.openxmlformats.org/officeDocument/2006/relationships/hyperlink" Target="https://en.wikipedia.org/wiki/Cobalt" TargetMode="External"/><Relationship Id="rId64" Type="http://schemas.openxmlformats.org/officeDocument/2006/relationships/hyperlink" Target="https://en.wikipedia.org/wiki/Martin_Heinrich_Klaproth" TargetMode="External"/><Relationship Id="rId118" Type="http://schemas.openxmlformats.org/officeDocument/2006/relationships/hyperlink" Target="https://en.wikipedia.org/wiki/Anders_Gustaf_Ekeberg" TargetMode="External"/><Relationship Id="rId139" Type="http://schemas.openxmlformats.org/officeDocument/2006/relationships/hyperlink" Target="https://en.wikipedia.org/wiki/Protactinium" TargetMode="External"/><Relationship Id="rId85" Type="http://schemas.openxmlformats.org/officeDocument/2006/relationships/hyperlink" Target="https://en.wikipedia.org/wiki/Caesium" TargetMode="External"/><Relationship Id="rId150" Type="http://schemas.openxmlformats.org/officeDocument/2006/relationships/hyperlink" Target="https://en.wikipedia.org/wiki/Californium" TargetMode="External"/><Relationship Id="rId171" Type="http://schemas.openxmlformats.org/officeDocument/2006/relationships/hyperlink" Target="https://en.wikipedia.org/wiki/Hassium" TargetMode="External"/><Relationship Id="rId192" Type="http://schemas.openxmlformats.org/officeDocument/2006/relationships/hyperlink" Target="https://en.wikipedia.org/wiki/Timeline_of_chemical_element_discoveries" TargetMode="External"/><Relationship Id="rId12" Type="http://schemas.openxmlformats.org/officeDocument/2006/relationships/hyperlink" Target="https://en.wikipedia.org/wiki/Oxygen" TargetMode="External"/><Relationship Id="rId33" Type="http://schemas.openxmlformats.org/officeDocument/2006/relationships/hyperlink" Target="https://en.wikipedia.org/wiki/Lars_Fredrik_Nilson" TargetMode="External"/><Relationship Id="rId108" Type="http://schemas.openxmlformats.org/officeDocument/2006/relationships/hyperlink" Target="https://en.wikipedia.org/wiki/Holmium" TargetMode="External"/><Relationship Id="rId129" Type="http://schemas.openxmlformats.org/officeDocument/2006/relationships/hyperlink" Target="https://en.wikipedia.org/wiki/Polonium" TargetMode="External"/><Relationship Id="rId54" Type="http://schemas.openxmlformats.org/officeDocument/2006/relationships/hyperlink" Target="https://en.wikipedia.org/wiki/Bromine" TargetMode="External"/><Relationship Id="rId75" Type="http://schemas.openxmlformats.org/officeDocument/2006/relationships/hyperlink" Target="https://en.wikipedia.org/wiki/Palladium" TargetMode="External"/><Relationship Id="rId96" Type="http://schemas.openxmlformats.org/officeDocument/2006/relationships/hyperlink" Target="https://en.wikipedia.org/wiki/Samarium" TargetMode="External"/><Relationship Id="rId140" Type="http://schemas.openxmlformats.org/officeDocument/2006/relationships/hyperlink" Target="https://en.wikipedia.org/wiki/Uranium" TargetMode="External"/><Relationship Id="rId161" Type="http://schemas.openxmlformats.org/officeDocument/2006/relationships/hyperlink" Target="https://en.wikipedia.org/wiki/Lawrencium" TargetMode="External"/><Relationship Id="rId182" Type="http://schemas.openxmlformats.org/officeDocument/2006/relationships/hyperlink" Target="https://en.wikipedia.org/wiki/Nihonium" TargetMode="External"/><Relationship Id="rId6" Type="http://schemas.openxmlformats.org/officeDocument/2006/relationships/hyperlink" Target="https://en.wikipedia.org/wiki/Johan_August_Arfwedson" TargetMode="External"/><Relationship Id="rId23" Type="http://schemas.openxmlformats.org/officeDocument/2006/relationships/hyperlink" Target="https://en.wikipedia.org/wiki/Andreas_Sigismund_Marggraf" TargetMode="External"/><Relationship Id="rId119" Type="http://schemas.openxmlformats.org/officeDocument/2006/relationships/hyperlink" Target="https://en.wikipedia.org/wiki/Tungsten" TargetMode="External"/><Relationship Id="rId44" Type="http://schemas.openxmlformats.org/officeDocument/2006/relationships/hyperlink" Target="https://en.wikipedia.org/wiki/Georg_Brandt" TargetMode="External"/><Relationship Id="rId65" Type="http://schemas.openxmlformats.org/officeDocument/2006/relationships/hyperlink" Target="https://en.wikipedia.org/wiki/Niobium" TargetMode="External"/><Relationship Id="rId86" Type="http://schemas.openxmlformats.org/officeDocument/2006/relationships/hyperlink" Target="https://en.wikipedia.org/wiki/Barium" TargetMode="External"/><Relationship Id="rId130" Type="http://schemas.openxmlformats.org/officeDocument/2006/relationships/hyperlink" Target="https://en.wikipedia.org/wiki/Astatine" TargetMode="External"/><Relationship Id="rId151" Type="http://schemas.openxmlformats.org/officeDocument/2006/relationships/hyperlink" Target="https://en.wikipedia.org/wiki/Kenneth_Street,_Jr." TargetMode="External"/><Relationship Id="rId172" Type="http://schemas.openxmlformats.org/officeDocument/2006/relationships/hyperlink" Target="https://en.wikipedia.org/wiki/Timeline_of_chemical_element_discoveries" TargetMode="External"/><Relationship Id="rId193" Type="http://schemas.openxmlformats.org/officeDocument/2006/relationships/hyperlink" Target="https://en.wikipedia.org/wiki/Oganesson" TargetMode="External"/><Relationship Id="rId13" Type="http://schemas.openxmlformats.org/officeDocument/2006/relationships/hyperlink" Target="https://en.wikipedia.org/wiki/Carl_Wilhelm_Scheele" TargetMode="External"/><Relationship Id="rId109" Type="http://schemas.openxmlformats.org/officeDocument/2006/relationships/hyperlink" Target="https://en.wikipedia.org/wiki/Erbium" TargetMode="External"/><Relationship Id="rId34" Type="http://schemas.openxmlformats.org/officeDocument/2006/relationships/hyperlink" Target="https://en.wikipedia.org/wiki/Timeline_of_chemical_element_discoveries" TargetMode="External"/><Relationship Id="rId50" Type="http://schemas.openxmlformats.org/officeDocument/2006/relationships/hyperlink" Target="https://en.wikipedia.org/wiki/Germanium" TargetMode="External"/><Relationship Id="rId55" Type="http://schemas.openxmlformats.org/officeDocument/2006/relationships/hyperlink" Target="https://en.wikipedia.org/wiki/Krypton" TargetMode="External"/><Relationship Id="rId76" Type="http://schemas.openxmlformats.org/officeDocument/2006/relationships/hyperlink" Target="https://en.wikipedia.org/wiki/William_Hyde_Wollaston" TargetMode="External"/><Relationship Id="rId97" Type="http://schemas.openxmlformats.org/officeDocument/2006/relationships/hyperlink" Target="https://en.wikipedia.org/wiki/Timeline_of_chemical_element_discoveries" TargetMode="External"/><Relationship Id="rId104" Type="http://schemas.openxmlformats.org/officeDocument/2006/relationships/hyperlink" Target="https://en.wikipedia.org/wiki/Carl_Gustaf_Mosander" TargetMode="External"/><Relationship Id="rId120" Type="http://schemas.openxmlformats.org/officeDocument/2006/relationships/hyperlink" Target="https://en.wikipedia.org/wiki/Carl_Wilhelm_Scheele" TargetMode="External"/><Relationship Id="rId125" Type="http://schemas.openxmlformats.org/officeDocument/2006/relationships/hyperlink" Target="https://en.wikipedia.org/wiki/Iridium" TargetMode="External"/><Relationship Id="rId141" Type="http://schemas.openxmlformats.org/officeDocument/2006/relationships/hyperlink" Target="https://en.wikipedia.org/wiki/Martin_Heinrich_Klaproth" TargetMode="External"/><Relationship Id="rId146" Type="http://schemas.openxmlformats.org/officeDocument/2006/relationships/hyperlink" Target="https://en.wikipedia.org/wiki/Curium" TargetMode="External"/><Relationship Id="rId167" Type="http://schemas.openxmlformats.org/officeDocument/2006/relationships/hyperlink" Target="https://en.wikipedia.org/wiki/Seaborgium" TargetMode="External"/><Relationship Id="rId188" Type="http://schemas.openxmlformats.org/officeDocument/2006/relationships/hyperlink" Target="https://en.wikipedia.org/wiki/Timeline_of_chemical_element_discoveries" TargetMode="External"/><Relationship Id="rId7" Type="http://schemas.openxmlformats.org/officeDocument/2006/relationships/hyperlink" Target="https://en.wikipedia.org/wiki/Beryllium" TargetMode="External"/><Relationship Id="rId71" Type="http://schemas.openxmlformats.org/officeDocument/2006/relationships/hyperlink" Target="https://en.wikipedia.org/wiki/Karl_Ernst_Claus" TargetMode="External"/><Relationship Id="rId92" Type="http://schemas.openxmlformats.org/officeDocument/2006/relationships/hyperlink" Target="https://en.wikipedia.org/wiki/Timeline_of_chemical_element_discoveries" TargetMode="External"/><Relationship Id="rId162" Type="http://schemas.openxmlformats.org/officeDocument/2006/relationships/hyperlink" Target="https://en.wikipedia.org/wiki/Timeline_of_chemical_element_discoveries" TargetMode="External"/><Relationship Id="rId183" Type="http://schemas.openxmlformats.org/officeDocument/2006/relationships/hyperlink" Target="https://en.wikipedia.org/wiki/RIKEN" TargetMode="External"/><Relationship Id="rId2" Type="http://schemas.openxmlformats.org/officeDocument/2006/relationships/hyperlink" Target="https://en.wikipedia.org/wiki/Henry_Cavendish" TargetMode="External"/><Relationship Id="rId29" Type="http://schemas.openxmlformats.org/officeDocument/2006/relationships/hyperlink" Target="https://en.wikipedia.org/wiki/Andreas_Sigismund_Marggraf" TargetMode="External"/><Relationship Id="rId24" Type="http://schemas.openxmlformats.org/officeDocument/2006/relationships/hyperlink" Target="https://en.wikipedia.org/wiki/Silicon" TargetMode="External"/><Relationship Id="rId40" Type="http://schemas.openxmlformats.org/officeDocument/2006/relationships/hyperlink" Target="https://en.wikipedia.org/wiki/Louis_Nicolas_Vauquelin" TargetMode="External"/><Relationship Id="rId45" Type="http://schemas.openxmlformats.org/officeDocument/2006/relationships/hyperlink" Target="https://en.wikipedia.org/wiki/Timeline_of_chemical_element_discoveries" TargetMode="External"/><Relationship Id="rId66" Type="http://schemas.openxmlformats.org/officeDocument/2006/relationships/hyperlink" Target="https://en.wikipedia.org/wiki/Charles_Hatchett" TargetMode="External"/><Relationship Id="rId87" Type="http://schemas.openxmlformats.org/officeDocument/2006/relationships/hyperlink" Target="https://en.wikipedia.org/wiki/Lanthanum" TargetMode="External"/><Relationship Id="rId110" Type="http://schemas.openxmlformats.org/officeDocument/2006/relationships/hyperlink" Target="https://en.wikipedia.org/wiki/Carl_Gustaf_Mosander" TargetMode="External"/><Relationship Id="rId115" Type="http://schemas.openxmlformats.org/officeDocument/2006/relationships/hyperlink" Target="https://en.wikipedia.org/wiki/Lutetium" TargetMode="External"/><Relationship Id="rId131" Type="http://schemas.openxmlformats.org/officeDocument/2006/relationships/hyperlink" Target="https://en.wikipedia.org/wiki/Radon" TargetMode="External"/><Relationship Id="rId136" Type="http://schemas.openxmlformats.org/officeDocument/2006/relationships/hyperlink" Target="https://en.wikipedia.org/wiki/Friedrich_Oskar_Giesel" TargetMode="External"/><Relationship Id="rId157" Type="http://schemas.openxmlformats.org/officeDocument/2006/relationships/hyperlink" Target="https://en.wikipedia.org/wiki/Mendelevium" TargetMode="External"/><Relationship Id="rId178" Type="http://schemas.openxmlformats.org/officeDocument/2006/relationships/hyperlink" Target="https://en.wikipedia.org/wiki/Timeline_of_chemical_element_discoveries" TargetMode="External"/><Relationship Id="rId61" Type="http://schemas.openxmlformats.org/officeDocument/2006/relationships/hyperlink" Target="https://en.wikipedia.org/wiki/Yttrium" TargetMode="External"/><Relationship Id="rId82" Type="http://schemas.openxmlformats.org/officeDocument/2006/relationships/hyperlink" Target="https://en.wikipedia.org/wiki/Bernard_Courtois" TargetMode="External"/><Relationship Id="rId152" Type="http://schemas.openxmlformats.org/officeDocument/2006/relationships/hyperlink" Target="https://en.wikipedia.org/wiki/Timeline_of_chemical_element_discoveries" TargetMode="External"/><Relationship Id="rId173" Type="http://schemas.openxmlformats.org/officeDocument/2006/relationships/hyperlink" Target="https://en.wikipedia.org/wiki/Meitnerium" TargetMode="External"/><Relationship Id="rId194" Type="http://schemas.openxmlformats.org/officeDocument/2006/relationships/hyperlink" Target="https://en.wikipedia.org/wiki/Timeline_of_chemical_element_discoveries" TargetMode="External"/><Relationship Id="rId19" Type="http://schemas.openxmlformats.org/officeDocument/2006/relationships/hyperlink" Target="https://en.wikipedia.org/wiki/Andreas_Sigismund_Marggraf" TargetMode="External"/><Relationship Id="rId14" Type="http://schemas.openxmlformats.org/officeDocument/2006/relationships/hyperlink" Target="https://en.wikipedia.org/wiki/Fluorine" TargetMode="External"/><Relationship Id="rId30" Type="http://schemas.openxmlformats.org/officeDocument/2006/relationships/hyperlink" Target="https://en.wikipedia.org/wiki/Calcium" TargetMode="External"/><Relationship Id="rId35" Type="http://schemas.openxmlformats.org/officeDocument/2006/relationships/hyperlink" Target="https://en.wikipedia.org/wiki/Titanium" TargetMode="External"/><Relationship Id="rId56" Type="http://schemas.openxmlformats.org/officeDocument/2006/relationships/hyperlink" Target="https://en.wikipedia.org/wiki/Morris_W._Travers" TargetMode="External"/><Relationship Id="rId77" Type="http://schemas.openxmlformats.org/officeDocument/2006/relationships/hyperlink" Target="https://en.wikipedia.org/wiki/Cadmium" TargetMode="External"/><Relationship Id="rId100" Type="http://schemas.openxmlformats.org/officeDocument/2006/relationships/hyperlink" Target="https://en.wikipedia.org/wiki/Timeline_of_chemical_element_discoveries" TargetMode="External"/><Relationship Id="rId105" Type="http://schemas.openxmlformats.org/officeDocument/2006/relationships/hyperlink" Target="https://en.wikipedia.org/wiki/Timeline_of_chemical_element_discoveries" TargetMode="External"/><Relationship Id="rId126" Type="http://schemas.openxmlformats.org/officeDocument/2006/relationships/hyperlink" Target="https://en.wikipedia.org/wiki/Thallium" TargetMode="External"/><Relationship Id="rId147" Type="http://schemas.openxmlformats.org/officeDocument/2006/relationships/hyperlink" Target="https://en.wikipedia.org/wiki/Timeline_of_chemical_element_discoveries" TargetMode="External"/><Relationship Id="rId168" Type="http://schemas.openxmlformats.org/officeDocument/2006/relationships/hyperlink" Target="https://en.wikipedia.org/wiki/Timeline_of_chemical_element_discoveries" TargetMode="External"/><Relationship Id="rId8" Type="http://schemas.openxmlformats.org/officeDocument/2006/relationships/hyperlink" Target="https://en.wikipedia.org/wiki/Louis_Nicolas_Vauquelin" TargetMode="External"/><Relationship Id="rId51" Type="http://schemas.openxmlformats.org/officeDocument/2006/relationships/hyperlink" Target="https://en.wikipedia.org/wiki/Clemens_Winkler" TargetMode="External"/><Relationship Id="rId72" Type="http://schemas.openxmlformats.org/officeDocument/2006/relationships/hyperlink" Target="https://en.wikipedia.org/wiki/Rhodium" TargetMode="External"/><Relationship Id="rId93" Type="http://schemas.openxmlformats.org/officeDocument/2006/relationships/hyperlink" Target="https://en.wikipedia.org/wiki/Neodymium" TargetMode="External"/><Relationship Id="rId98" Type="http://schemas.openxmlformats.org/officeDocument/2006/relationships/hyperlink" Target="https://en.wikipedia.org/wiki/Europium" TargetMode="External"/><Relationship Id="rId121" Type="http://schemas.openxmlformats.org/officeDocument/2006/relationships/hyperlink" Target="https://en.wikipedia.org/wiki/Rhenium" TargetMode="External"/><Relationship Id="rId142" Type="http://schemas.openxmlformats.org/officeDocument/2006/relationships/hyperlink" Target="https://en.wikipedia.org/wiki/Neptunium" TargetMode="External"/><Relationship Id="rId163" Type="http://schemas.openxmlformats.org/officeDocument/2006/relationships/hyperlink" Target="https://en.wikipedia.org/wiki/Rutherfordium" TargetMode="External"/><Relationship Id="rId184" Type="http://schemas.openxmlformats.org/officeDocument/2006/relationships/hyperlink" Target="https://en.wikipedia.org/wiki/Flerovium" TargetMode="External"/><Relationship Id="rId189" Type="http://schemas.openxmlformats.org/officeDocument/2006/relationships/hyperlink" Target="https://en.wikipedia.org/wiki/Livermorium" TargetMode="External"/><Relationship Id="rId3" Type="http://schemas.openxmlformats.org/officeDocument/2006/relationships/hyperlink" Target="https://en.wikipedia.org/wiki/Helium" TargetMode="External"/><Relationship Id="rId25" Type="http://schemas.openxmlformats.org/officeDocument/2006/relationships/hyperlink" Target="https://en.wikipedia.org/wiki/Chlorine" TargetMode="External"/><Relationship Id="rId46" Type="http://schemas.openxmlformats.org/officeDocument/2006/relationships/hyperlink" Target="https://en.wikipedia.org/wiki/Nickel" TargetMode="External"/><Relationship Id="rId67" Type="http://schemas.openxmlformats.org/officeDocument/2006/relationships/hyperlink" Target="https://en.wikipedia.org/wiki/Molybdenum" TargetMode="External"/><Relationship Id="rId116" Type="http://schemas.openxmlformats.org/officeDocument/2006/relationships/hyperlink" Target="https://en.wikipedia.org/wiki/Hafnium" TargetMode="External"/><Relationship Id="rId137" Type="http://schemas.openxmlformats.org/officeDocument/2006/relationships/hyperlink" Target="https://en.wikipedia.org/wiki/Thorium" TargetMode="External"/><Relationship Id="rId158" Type="http://schemas.openxmlformats.org/officeDocument/2006/relationships/hyperlink" Target="https://en.wikipedia.org/wiki/Timeline_of_chemical_element_discoveries" TargetMode="External"/><Relationship Id="rId20" Type="http://schemas.openxmlformats.org/officeDocument/2006/relationships/hyperlink" Target="https://en.wikipedia.org/wiki/Magnesium" TargetMode="External"/><Relationship Id="rId41" Type="http://schemas.openxmlformats.org/officeDocument/2006/relationships/hyperlink" Target="https://en.wikipedia.org/wiki/Manganese" TargetMode="External"/><Relationship Id="rId62" Type="http://schemas.openxmlformats.org/officeDocument/2006/relationships/hyperlink" Target="https://en.wikipedia.org/wiki/Johan_Gadolin" TargetMode="External"/><Relationship Id="rId83" Type="http://schemas.openxmlformats.org/officeDocument/2006/relationships/hyperlink" Target="https://en.wikipedia.org/wiki/Xenon" TargetMode="External"/><Relationship Id="rId88" Type="http://schemas.openxmlformats.org/officeDocument/2006/relationships/hyperlink" Target="https://en.wikipedia.org/wiki/Carl_Gustaf_Mosander" TargetMode="External"/><Relationship Id="rId111" Type="http://schemas.openxmlformats.org/officeDocument/2006/relationships/hyperlink" Target="https://en.wikipedia.org/wiki/Thulium" TargetMode="External"/><Relationship Id="rId132" Type="http://schemas.openxmlformats.org/officeDocument/2006/relationships/hyperlink" Target="https://en.wikipedia.org/wiki/Francium" TargetMode="External"/><Relationship Id="rId153" Type="http://schemas.openxmlformats.org/officeDocument/2006/relationships/hyperlink" Target="https://en.wikipedia.org/wiki/Einsteinium" TargetMode="External"/><Relationship Id="rId174" Type="http://schemas.openxmlformats.org/officeDocument/2006/relationships/hyperlink" Target="https://en.wikipedia.org/wiki/Peter_Armbruster" TargetMode="External"/><Relationship Id="rId179" Type="http://schemas.openxmlformats.org/officeDocument/2006/relationships/hyperlink" Target="https://en.wikipedia.org/wiki/Roentgenium" TargetMode="External"/><Relationship Id="rId190" Type="http://schemas.openxmlformats.org/officeDocument/2006/relationships/hyperlink" Target="https://en.wikipedia.org/wiki/Timeline_of_chemical_element_discoveries" TargetMode="External"/><Relationship Id="rId15" Type="http://schemas.openxmlformats.org/officeDocument/2006/relationships/hyperlink" Target="https://en.wikipedia.org/wiki/Carl_Wilhelm_Scheele" TargetMode="External"/><Relationship Id="rId36" Type="http://schemas.openxmlformats.org/officeDocument/2006/relationships/hyperlink" Target="https://en.wikipedia.org/wiki/William_Gregor" TargetMode="External"/><Relationship Id="rId57" Type="http://schemas.openxmlformats.org/officeDocument/2006/relationships/hyperlink" Target="https://en.wikipedia.org/wiki/Timeline_of_chemical_element_discoveries" TargetMode="External"/><Relationship Id="rId106" Type="http://schemas.openxmlformats.org/officeDocument/2006/relationships/hyperlink" Target="https://en.wikipedia.org/wiki/Dysprosium" TargetMode="External"/><Relationship Id="rId127" Type="http://schemas.openxmlformats.org/officeDocument/2006/relationships/hyperlink" Target="https://en.wikipedia.org/wiki/William_Crookes" TargetMode="External"/><Relationship Id="rId10" Type="http://schemas.openxmlformats.org/officeDocument/2006/relationships/hyperlink" Target="https://en.wikipedia.org/wiki/Nitrogen" TargetMode="External"/><Relationship Id="rId31" Type="http://schemas.openxmlformats.org/officeDocument/2006/relationships/hyperlink" Target="https://en.wikipedia.org/wiki/Joseph_Black" TargetMode="External"/><Relationship Id="rId52" Type="http://schemas.openxmlformats.org/officeDocument/2006/relationships/hyperlink" Target="https://en.wikipedia.org/wiki/Selenium" TargetMode="External"/><Relationship Id="rId73" Type="http://schemas.openxmlformats.org/officeDocument/2006/relationships/hyperlink" Target="https://en.wikipedia.org/wiki/William_Hyde_Wollaston" TargetMode="External"/><Relationship Id="rId78" Type="http://schemas.openxmlformats.org/officeDocument/2006/relationships/hyperlink" Target="https://en.wikipedia.org/wiki/Indium" TargetMode="External"/><Relationship Id="rId94" Type="http://schemas.openxmlformats.org/officeDocument/2006/relationships/hyperlink" Target="https://en.wikipedia.org/wiki/Carl_Gustaf_Mosander" TargetMode="External"/><Relationship Id="rId99" Type="http://schemas.openxmlformats.org/officeDocument/2006/relationships/hyperlink" Target="https://en.wikipedia.org/wiki/Eug%C3%A8ne-Anatole_Demar%C3%A7ay" TargetMode="External"/><Relationship Id="rId101" Type="http://schemas.openxmlformats.org/officeDocument/2006/relationships/hyperlink" Target="https://en.wikipedia.org/wiki/Gadolinium" TargetMode="External"/><Relationship Id="rId122" Type="http://schemas.openxmlformats.org/officeDocument/2006/relationships/hyperlink" Target="https://en.wikipedia.org/wiki/Osmium" TargetMode="External"/><Relationship Id="rId143" Type="http://schemas.openxmlformats.org/officeDocument/2006/relationships/hyperlink" Target="https://en.wikipedia.org/wiki/Plutonium" TargetMode="External"/><Relationship Id="rId148" Type="http://schemas.openxmlformats.org/officeDocument/2006/relationships/hyperlink" Target="https://en.wikipedia.org/wiki/Berkelium" TargetMode="External"/><Relationship Id="rId164" Type="http://schemas.openxmlformats.org/officeDocument/2006/relationships/hyperlink" Target="https://en.wikipedia.org/wiki/Timeline_of_chemical_element_discoveries" TargetMode="External"/><Relationship Id="rId169" Type="http://schemas.openxmlformats.org/officeDocument/2006/relationships/hyperlink" Target="https://en.wikipedia.org/wiki/Bohrium" TargetMode="External"/><Relationship Id="rId185" Type="http://schemas.openxmlformats.org/officeDocument/2006/relationships/hyperlink" Target="https://en.wikipedia.org/wiki/Yuri_Oganessian" TargetMode="External"/><Relationship Id="rId4" Type="http://schemas.openxmlformats.org/officeDocument/2006/relationships/hyperlink" Target="https://en.wikipedia.org/wiki/Joseph_Norman_Lockyer" TargetMode="External"/><Relationship Id="rId9" Type="http://schemas.openxmlformats.org/officeDocument/2006/relationships/hyperlink" Target="https://en.wikipedia.org/wiki/Boron" TargetMode="External"/><Relationship Id="rId180" Type="http://schemas.openxmlformats.org/officeDocument/2006/relationships/hyperlink" Target="https://en.wikipedia.org/wiki/Timeline_of_chemical_element_discoveries" TargetMode="External"/><Relationship Id="rId26" Type="http://schemas.openxmlformats.org/officeDocument/2006/relationships/hyperlink" Target="https://en.wikipedia.org/wiki/Carl_Wilhelm_Scheele" TargetMode="External"/><Relationship Id="rId47" Type="http://schemas.openxmlformats.org/officeDocument/2006/relationships/hyperlink" Target="https://en.wikipedia.org/wiki/Axel_Fredrik_Cronstedt" TargetMode="External"/><Relationship Id="rId68" Type="http://schemas.openxmlformats.org/officeDocument/2006/relationships/hyperlink" Target="https://en.wikipedia.org/wiki/Carl_Wilhelm_Scheele" TargetMode="External"/><Relationship Id="rId89" Type="http://schemas.openxmlformats.org/officeDocument/2006/relationships/hyperlink" Target="https://en.wikipedia.org/wiki/Cerium" TargetMode="External"/><Relationship Id="rId112" Type="http://schemas.openxmlformats.org/officeDocument/2006/relationships/hyperlink" Target="https://en.wikipedia.org/wiki/Timeline_of_chemical_element_discoveries" TargetMode="External"/><Relationship Id="rId133" Type="http://schemas.openxmlformats.org/officeDocument/2006/relationships/hyperlink" Target="https://en.wikipedia.org/wiki/Marguerite_Perey" TargetMode="External"/><Relationship Id="rId154" Type="http://schemas.openxmlformats.org/officeDocument/2006/relationships/hyperlink" Target="https://en.wikipedia.org/wiki/Timeline_of_chemical_element_discoveries" TargetMode="External"/><Relationship Id="rId175" Type="http://schemas.openxmlformats.org/officeDocument/2006/relationships/hyperlink" Target="https://en.wikipedia.org/wiki/Timeline_of_chemical_element_discoveries" TargetMode="External"/><Relationship Id="rId16" Type="http://schemas.openxmlformats.org/officeDocument/2006/relationships/hyperlink" Target="https://en.wikipedia.org/wiki/Neon" TargetMode="External"/><Relationship Id="rId37" Type="http://schemas.openxmlformats.org/officeDocument/2006/relationships/hyperlink" Target="https://en.wikipedia.org/wiki/Vanadium" TargetMode="External"/><Relationship Id="rId58" Type="http://schemas.openxmlformats.org/officeDocument/2006/relationships/hyperlink" Target="https://en.wikipedia.org/wiki/Rubidium" TargetMode="External"/><Relationship Id="rId79" Type="http://schemas.openxmlformats.org/officeDocument/2006/relationships/hyperlink" Target="https://en.wikipedia.org/wiki/Tellurium" TargetMode="External"/><Relationship Id="rId102" Type="http://schemas.openxmlformats.org/officeDocument/2006/relationships/hyperlink" Target="https://en.wikipedia.org/wiki/Timeline_of_chemical_element_discoveries" TargetMode="External"/><Relationship Id="rId123" Type="http://schemas.openxmlformats.org/officeDocument/2006/relationships/hyperlink" Target="https://en.wikipedia.org/wiki/Smithson_Tennant" TargetMode="External"/><Relationship Id="rId144" Type="http://schemas.openxmlformats.org/officeDocument/2006/relationships/hyperlink" Target="https://en.wikipedia.org/wiki/Americium" TargetMode="External"/><Relationship Id="rId90" Type="http://schemas.openxmlformats.org/officeDocument/2006/relationships/hyperlink" Target="https://en.wikipedia.org/wiki/Praseodymium" TargetMode="External"/><Relationship Id="rId165" Type="http://schemas.openxmlformats.org/officeDocument/2006/relationships/hyperlink" Target="https://en.wikipedia.org/wiki/Dubnium" TargetMode="External"/><Relationship Id="rId186" Type="http://schemas.openxmlformats.org/officeDocument/2006/relationships/hyperlink" Target="https://en.wikipedia.org/wiki/Timeline_of_chemical_element_discoveries" TargetMode="External"/><Relationship Id="rId27" Type="http://schemas.openxmlformats.org/officeDocument/2006/relationships/hyperlink" Target="https://en.wikipedia.org/wiki/Argon" TargetMode="External"/><Relationship Id="rId48" Type="http://schemas.openxmlformats.org/officeDocument/2006/relationships/hyperlink" Target="https://en.wikipedia.org/wiki/Gallium" TargetMode="External"/><Relationship Id="rId69" Type="http://schemas.openxmlformats.org/officeDocument/2006/relationships/hyperlink" Target="https://en.wikipedia.org/wiki/Technetium" TargetMode="External"/><Relationship Id="rId113" Type="http://schemas.openxmlformats.org/officeDocument/2006/relationships/hyperlink" Target="https://en.wikipedia.org/wiki/Ytterbium" TargetMode="External"/><Relationship Id="rId134" Type="http://schemas.openxmlformats.org/officeDocument/2006/relationships/hyperlink" Target="https://en.wikipedia.org/wiki/Radium" TargetMode="External"/><Relationship Id="rId80" Type="http://schemas.openxmlformats.org/officeDocument/2006/relationships/hyperlink" Target="https://en.wikipedia.org/wiki/Franz-Joseph_M%C3%BCller_von_Reichenstein" TargetMode="External"/><Relationship Id="rId155" Type="http://schemas.openxmlformats.org/officeDocument/2006/relationships/hyperlink" Target="https://en.wikipedia.org/wiki/Fermium" TargetMode="External"/><Relationship Id="rId176" Type="http://schemas.openxmlformats.org/officeDocument/2006/relationships/hyperlink" Target="https://en.wikipedia.org/wiki/Darmstadtium" TargetMode="External"/><Relationship Id="rId17" Type="http://schemas.openxmlformats.org/officeDocument/2006/relationships/hyperlink" Target="https://en.wikipedia.org/wiki/Timeline_of_chemical_element_discoveries" TargetMode="External"/><Relationship Id="rId38" Type="http://schemas.openxmlformats.org/officeDocument/2006/relationships/hyperlink" Target="https://en.wikipedia.org/wiki/Andr%C3%A9s_Manuel_del_R%C3%ADo" TargetMode="External"/><Relationship Id="rId59" Type="http://schemas.openxmlformats.org/officeDocument/2006/relationships/hyperlink" Target="https://en.wikipedia.org/wiki/Strontium" TargetMode="External"/><Relationship Id="rId103" Type="http://schemas.openxmlformats.org/officeDocument/2006/relationships/hyperlink" Target="https://en.wikipedia.org/wiki/Terbium" TargetMode="External"/><Relationship Id="rId124" Type="http://schemas.openxmlformats.org/officeDocument/2006/relationships/hyperlink" Target="https://en.wikipedia.org/wiki/Timeline_of_chemical_element_discoveries" TargetMode="External"/><Relationship Id="rId70" Type="http://schemas.openxmlformats.org/officeDocument/2006/relationships/hyperlink" Target="https://en.wikipedia.org/wiki/Ruthenium" TargetMode="External"/><Relationship Id="rId91" Type="http://schemas.openxmlformats.org/officeDocument/2006/relationships/hyperlink" Target="https://en.wikipedia.org/wiki/Carl_Auer_von_Welsbach" TargetMode="External"/><Relationship Id="rId145" Type="http://schemas.openxmlformats.org/officeDocument/2006/relationships/hyperlink" Target="https://en.wikipedia.org/w/index.php?title=Leon_O._Morgan&amp;action=edit&amp;redlink=1" TargetMode="External"/><Relationship Id="rId166" Type="http://schemas.openxmlformats.org/officeDocument/2006/relationships/hyperlink" Target="https://en.wikipedia.org/wiki/Timeline_of_chemical_element_discoveries" TargetMode="External"/><Relationship Id="rId187" Type="http://schemas.openxmlformats.org/officeDocument/2006/relationships/hyperlink" Target="https://en.wikipedia.org/wiki/Moscovium" TargetMode="External"/><Relationship Id="rId1" Type="http://schemas.openxmlformats.org/officeDocument/2006/relationships/hyperlink" Target="https://en.wikipedia.org/wiki/Hydrogen" TargetMode="External"/><Relationship Id="rId28" Type="http://schemas.openxmlformats.org/officeDocument/2006/relationships/hyperlink" Target="https://en.wikipedia.org/wiki/Potassium" TargetMode="External"/><Relationship Id="rId49" Type="http://schemas.openxmlformats.org/officeDocument/2006/relationships/hyperlink" Target="https://en.wikipedia.org/wiki/Paul_Emile_Lecoq_de_Boisbaudran" TargetMode="External"/><Relationship Id="rId114" Type="http://schemas.openxmlformats.org/officeDocument/2006/relationships/hyperlink" Target="https://en.wikipedia.org/wiki/Jean_Charles_Galissard_de_Marignac" TargetMode="External"/><Relationship Id="rId60" Type="http://schemas.openxmlformats.org/officeDocument/2006/relationships/hyperlink" Target="https://en.wikipedia.org/wiki/William_Cruickshank_(chemist)" TargetMode="External"/><Relationship Id="rId81" Type="http://schemas.openxmlformats.org/officeDocument/2006/relationships/hyperlink" Target="https://en.wikipedia.org/wiki/Iodine" TargetMode="External"/><Relationship Id="rId135" Type="http://schemas.openxmlformats.org/officeDocument/2006/relationships/hyperlink" Target="https://en.wikipedia.org/wiki/Actinium" TargetMode="External"/><Relationship Id="rId156" Type="http://schemas.openxmlformats.org/officeDocument/2006/relationships/hyperlink" Target="https://en.wikipedia.org/wiki/Timeline_of_chemical_element_discoveries" TargetMode="External"/><Relationship Id="rId177" Type="http://schemas.openxmlformats.org/officeDocument/2006/relationships/hyperlink" Target="https://en.wikipedia.org/wiki/Sigurd_Hofmann" TargetMode="External"/><Relationship Id="rId18" Type="http://schemas.openxmlformats.org/officeDocument/2006/relationships/hyperlink" Target="https://en.wikipedia.org/wiki/Sodium" TargetMode="External"/><Relationship Id="rId39" Type="http://schemas.openxmlformats.org/officeDocument/2006/relationships/hyperlink" Target="https://en.wikipedia.org/wiki/Chromi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0587C-116A-48D6-9C08-B689901D82B1}">
  <dimension ref="A1:AB1513"/>
  <sheetViews>
    <sheetView workbookViewId="0">
      <selection activeCell="G82" sqref="G82"/>
    </sheetView>
  </sheetViews>
  <sheetFormatPr baseColWidth="10" defaultColWidth="8.83203125" defaultRowHeight="15" x14ac:dyDescent="0.2"/>
  <cols>
    <col min="6" max="6" width="13.5" bestFit="1" customWidth="1"/>
    <col min="24" max="24" width="12.33203125" customWidth="1"/>
    <col min="25" max="25" width="14.83203125" customWidth="1"/>
    <col min="26" max="26" width="13.5" customWidth="1"/>
    <col min="27" max="27" width="11.83203125" bestFit="1" customWidth="1"/>
  </cols>
  <sheetData>
    <row r="1" spans="1:28" x14ac:dyDescent="0.2">
      <c r="A1" t="s">
        <v>2802</v>
      </c>
      <c r="B1" t="s">
        <v>2798</v>
      </c>
      <c r="C1" t="s">
        <v>2799</v>
      </c>
      <c r="D1" t="s">
        <v>2797</v>
      </c>
      <c r="E1" t="s">
        <v>2800</v>
      </c>
      <c r="F1" s="8" t="s">
        <v>2803</v>
      </c>
      <c r="G1" t="s">
        <v>2801</v>
      </c>
      <c r="H1" t="s">
        <v>2676</v>
      </c>
      <c r="I1" t="s">
        <v>2677</v>
      </c>
      <c r="J1" t="s">
        <v>2678</v>
      </c>
      <c r="K1" t="s">
        <v>3212</v>
      </c>
      <c r="L1" t="s">
        <v>2659</v>
      </c>
      <c r="M1" t="s">
        <v>2660</v>
      </c>
      <c r="N1" t="s">
        <v>2661</v>
      </c>
      <c r="O1" t="s">
        <v>2662</v>
      </c>
      <c r="P1" t="s">
        <v>2663</v>
      </c>
      <c r="Q1" t="s">
        <v>2664</v>
      </c>
      <c r="R1" t="s">
        <v>2665</v>
      </c>
      <c r="S1" t="s">
        <v>2666</v>
      </c>
      <c r="T1" t="s">
        <v>2672</v>
      </c>
      <c r="U1" t="s">
        <v>2673</v>
      </c>
      <c r="V1" t="s">
        <v>2674</v>
      </c>
      <c r="W1" t="s">
        <v>2675</v>
      </c>
      <c r="X1" s="27" t="s">
        <v>3168</v>
      </c>
      <c r="Y1" s="27" t="s">
        <v>3169</v>
      </c>
      <c r="Z1" s="27" t="s">
        <v>3170</v>
      </c>
      <c r="AA1" s="36" t="s">
        <v>3211</v>
      </c>
      <c r="AB1" s="36" t="s">
        <v>3214</v>
      </c>
    </row>
    <row r="2" spans="1:28" x14ac:dyDescent="0.2">
      <c r="A2" s="1" t="s">
        <v>0</v>
      </c>
      <c r="B2">
        <f>VLOOKUP(D2,Elements!S:T,2,FALSE)</f>
        <v>100</v>
      </c>
      <c r="C2" s="9">
        <f t="shared" ref="C2:C65" si="0">VALUE(SUBSTITUTE(RIGHT(A2,LEN(A2)-FIND("-",A2)),E2,""))</f>
        <v>257</v>
      </c>
      <c r="D2" t="str">
        <f t="shared" ref="D2:D65" si="1">LEFT(A2,FIND("-",A2)-1)</f>
        <v>Fm</v>
      </c>
      <c r="E2" t="str">
        <f t="shared" ref="E2:E65" si="2">IF(ISERROR(FIND(RIGHT(A2,1),"mnpqrx")),"",RIGHT(A2,1))</f>
        <v/>
      </c>
      <c r="F2" s="9">
        <f t="shared" ref="F2:F65" si="3">(B2* 10000000) + (C2 * 10000)+(FIND(E2," mnpqrx"))-1</f>
        <v>1002570000</v>
      </c>
      <c r="G2" s="1">
        <v>257.09510541899999</v>
      </c>
      <c r="H2" s="1">
        <f t="shared" ref="H2:H65" si="4">IF(I2="inf",I2,IF(J2="y",I2,IF(J2="d",I2/(1826211/5000),IF(J2="h",I2/(1826211/5000*24),IF(J2="m",I2/(1826211/5000*24*60),IF(J2="s",I2/(1826211/5000*24*60*60),IF(J2="ms",I2/(1826211/5000*24*60*60*1000),IF(J2="μs",I2/(1826211/5000*24*60*60*1000000)))))))))</f>
        <v>0.27515988021099425</v>
      </c>
      <c r="I2" s="2">
        <v>100.5</v>
      </c>
      <c r="J2" t="s">
        <v>1513</v>
      </c>
      <c r="K2" t="s">
        <v>1520</v>
      </c>
      <c r="L2" s="1" t="s">
        <v>11</v>
      </c>
      <c r="M2" t="s">
        <v>2658</v>
      </c>
      <c r="P2" s="1">
        <v>0.99790000000000001</v>
      </c>
      <c r="Q2">
        <v>2.0999999999999999E-3</v>
      </c>
      <c r="T2" s="6" t="s">
        <v>2668</v>
      </c>
      <c r="U2" t="s">
        <v>2658</v>
      </c>
      <c r="X2">
        <f>IF(ISNA(MATCH(A2,'ICRP-07'!B:B,0)),0,VLOOKUP(A2,'ICRP-07'!B:X,21,FALSE))</f>
        <v>6.6128</v>
      </c>
      <c r="Y2">
        <f>IF(ISNA(MATCH(A2,'ICRP-07'!B:B,0)),0,VLOOKUP(A2,'ICRP-07'!B:X,22,FALSE))</f>
        <v>0.14709</v>
      </c>
      <c r="Z2">
        <f>IF(ISNA(MATCH(A2,'ICRP-07'!B:B,0)),0,VLOOKUP(A2,'ICRP-07'!B:X,23,FALSE))</f>
        <v>0.15209</v>
      </c>
      <c r="AA2">
        <f>IF(ISNA(MATCH(A2,'ICRP-72'!A:A,0)),0,VLOOKUP(A2,'ICRP-72'!A:B,2,FALSE))</f>
        <v>1.4999999999999999E-8</v>
      </c>
      <c r="AB2">
        <f>IF(ISNA(MATCH(A2,'FGR-15'!A:A,0)),0,VLOOKUP(A2,'FGR-15'!A:B,2,FALSE))</f>
        <v>3.4E-18</v>
      </c>
    </row>
    <row r="3" spans="1:28" x14ac:dyDescent="0.2">
      <c r="A3" s="1" t="s">
        <v>1</v>
      </c>
      <c r="B3">
        <f>VLOOKUP(D3,Elements!S:T,2,FALSE)</f>
        <v>99</v>
      </c>
      <c r="C3" s="9">
        <f t="shared" si="0"/>
        <v>256</v>
      </c>
      <c r="D3" t="str">
        <f t="shared" si="1"/>
        <v>Es</v>
      </c>
      <c r="E3" t="str">
        <f t="shared" si="2"/>
        <v/>
      </c>
      <c r="F3" s="9">
        <f t="shared" si="3"/>
        <v>992560000</v>
      </c>
      <c r="G3" s="1">
        <v>256.09359699999999</v>
      </c>
      <c r="H3" s="1">
        <f t="shared" si="4"/>
        <v>4.8293677151459559E-5</v>
      </c>
      <c r="I3" s="2">
        <v>25.399999999999899</v>
      </c>
      <c r="J3" t="s">
        <v>1514</v>
      </c>
      <c r="K3" t="s">
        <v>1521</v>
      </c>
      <c r="L3" s="1" t="s">
        <v>2</v>
      </c>
      <c r="P3" s="1">
        <v>1</v>
      </c>
      <c r="T3" s="6" t="s">
        <v>2667</v>
      </c>
      <c r="X3">
        <f>IF(ISNA(MATCH(A3,'ICRP-07'!B:B,0)),0,VLOOKUP(A3,'ICRP-07'!B:X,21,FALSE))</f>
        <v>0</v>
      </c>
      <c r="Y3">
        <f>IF(ISNA(MATCH(A3,'ICRP-07'!B:B,0)),0,VLOOKUP(A3,'ICRP-07'!B:X,22,FALSE))</f>
        <v>0.58220000000000005</v>
      </c>
      <c r="Z3">
        <f>IF(ISNA(MATCH(A3,'ICRP-07'!B:B,0)),0,VLOOKUP(A3,'ICRP-07'!B:X,23,FALSE))</f>
        <v>3.15E-3</v>
      </c>
      <c r="AA3">
        <f>IF(ISNA(MATCH(A3,'ICRP-72'!A:A,0)),0,VLOOKUP(A3,'ICRP-72'!A:B,2,FALSE))</f>
        <v>0</v>
      </c>
      <c r="AB3">
        <f>IF(ISNA(MATCH(A3,'FGR-15'!A:A,0)),0,VLOOKUP(A3,'FGR-15'!A:B,2,FALSE))</f>
        <v>1.16E-18</v>
      </c>
    </row>
    <row r="4" spans="1:28" x14ac:dyDescent="0.2">
      <c r="A4" s="1" t="s">
        <v>2</v>
      </c>
      <c r="B4">
        <f>VLOOKUP(D4,Elements!S:T,2,FALSE)</f>
        <v>100</v>
      </c>
      <c r="C4" s="9">
        <f t="shared" si="0"/>
        <v>256</v>
      </c>
      <c r="D4" t="str">
        <f t="shared" si="1"/>
        <v>Fm</v>
      </c>
      <c r="E4" t="str">
        <f t="shared" si="2"/>
        <v/>
      </c>
      <c r="F4" s="9">
        <f t="shared" si="3"/>
        <v>1002560000</v>
      </c>
      <c r="G4" s="1">
        <v>256.09177169899999</v>
      </c>
      <c r="H4" s="1">
        <f t="shared" si="4"/>
        <v>2.9964895744370111E-4</v>
      </c>
      <c r="I4" s="2">
        <v>157.599999999999</v>
      </c>
      <c r="J4" t="s">
        <v>1514</v>
      </c>
      <c r="K4" t="s">
        <v>1522</v>
      </c>
      <c r="L4" s="1" t="s">
        <v>2658</v>
      </c>
      <c r="M4" t="s">
        <v>14</v>
      </c>
      <c r="P4" s="1">
        <v>0.91900000000000004</v>
      </c>
      <c r="Q4">
        <v>8.1000000000000003E-2</v>
      </c>
      <c r="T4" s="6" t="s">
        <v>2658</v>
      </c>
      <c r="U4" t="s">
        <v>2668</v>
      </c>
      <c r="X4">
        <f>IF(ISNA(MATCH(A4,'ICRP-07'!B:B,0)),0,VLOOKUP(A4,'ICRP-07'!B:X,21,FALSE))</f>
        <v>0.56859999999999999</v>
      </c>
      <c r="Y4">
        <f>IF(ISNA(MATCH(A4,'ICRP-07'!B:B,0)),0,VLOOKUP(A4,'ICRP-07'!B:X,22,FALSE))</f>
        <v>6.3116000000000003</v>
      </c>
      <c r="Z4">
        <f>IF(ISNA(MATCH(A4,'ICRP-07'!B:B,0)),0,VLOOKUP(A4,'ICRP-07'!B:X,23,FALSE))</f>
        <v>12.437099999999999</v>
      </c>
      <c r="AA4">
        <f>IF(ISNA(MATCH(A4,'ICRP-72'!A:A,0)),0,VLOOKUP(A4,'ICRP-72'!A:B,2,FALSE))</f>
        <v>0</v>
      </c>
      <c r="AB4">
        <f>IF(ISNA(MATCH(A4,'FGR-15'!A:A,0)),0,VLOOKUP(A4,'FGR-15'!A:B,2,FALSE))</f>
        <v>4.2900000000000002E-16</v>
      </c>
    </row>
    <row r="5" spans="1:28" x14ac:dyDescent="0.2">
      <c r="A5" s="1" t="s">
        <v>3</v>
      </c>
      <c r="B5">
        <f>VLOOKUP(D5,Elements!S:T,2,FALSE)</f>
        <v>98</v>
      </c>
      <c r="C5" s="9">
        <f t="shared" si="0"/>
        <v>255</v>
      </c>
      <c r="D5" t="str">
        <f t="shared" si="1"/>
        <v>Cf</v>
      </c>
      <c r="E5" t="str">
        <f t="shared" si="2"/>
        <v/>
      </c>
      <c r="F5" s="9">
        <f t="shared" si="3"/>
        <v>982550000</v>
      </c>
      <c r="G5" s="1">
        <v>255.09104600000001</v>
      </c>
      <c r="H5" s="1">
        <f t="shared" si="4"/>
        <v>1.6161269912890074E-4</v>
      </c>
      <c r="I5" s="2">
        <v>85</v>
      </c>
      <c r="J5" t="s">
        <v>1514</v>
      </c>
      <c r="K5" t="s">
        <v>1523</v>
      </c>
      <c r="L5" s="1" t="s">
        <v>4</v>
      </c>
      <c r="P5" s="1">
        <v>1</v>
      </c>
      <c r="T5" s="6" t="s">
        <v>2667</v>
      </c>
      <c r="X5">
        <f>IF(ISNA(MATCH(A5,'ICRP-07'!B:B,0)),0,VLOOKUP(A5,'ICRP-07'!B:X,21,FALSE))</f>
        <v>0</v>
      </c>
      <c r="Y5">
        <f>IF(ISNA(MATCH(A5,'ICRP-07'!B:B,0)),0,VLOOKUP(A5,'ICRP-07'!B:X,22,FALSE))</f>
        <v>0.21776000000000001</v>
      </c>
      <c r="Z5">
        <f>IF(ISNA(MATCH(A5,'ICRP-07'!B:B,0)),0,VLOOKUP(A5,'ICRP-07'!B:X,23,FALSE))</f>
        <v>0</v>
      </c>
      <c r="AA5">
        <f>IF(ISNA(MATCH(A5,'ICRP-72'!A:A,0)),0,VLOOKUP(A5,'ICRP-72'!A:B,2,FALSE))</f>
        <v>0</v>
      </c>
      <c r="AB5">
        <f>IF(ISNA(MATCH(A5,'FGR-15'!A:A,0)),0,VLOOKUP(A5,'FGR-15'!A:B,2,FALSE))</f>
        <v>3.1100000000000002E-19</v>
      </c>
    </row>
    <row r="6" spans="1:28" x14ac:dyDescent="0.2">
      <c r="A6" s="1" t="s">
        <v>4</v>
      </c>
      <c r="B6">
        <f>VLOOKUP(D6,Elements!S:T,2,FALSE)</f>
        <v>99</v>
      </c>
      <c r="C6" s="9">
        <f t="shared" si="0"/>
        <v>255</v>
      </c>
      <c r="D6" t="str">
        <f t="shared" si="1"/>
        <v>Es</v>
      </c>
      <c r="E6" t="str">
        <f t="shared" si="2"/>
        <v/>
      </c>
      <c r="F6" s="9">
        <f t="shared" si="3"/>
        <v>992550000</v>
      </c>
      <c r="G6" s="1">
        <v>255.09027350400001</v>
      </c>
      <c r="H6" s="1">
        <f t="shared" si="4"/>
        <v>0.1089687883820651</v>
      </c>
      <c r="I6" s="2">
        <v>39.799999999999898</v>
      </c>
      <c r="J6" t="s">
        <v>1513</v>
      </c>
      <c r="K6" t="s">
        <v>1524</v>
      </c>
      <c r="L6" s="1" t="s">
        <v>5</v>
      </c>
      <c r="M6" t="s">
        <v>18</v>
      </c>
      <c r="N6" t="s">
        <v>2658</v>
      </c>
      <c r="P6" s="1">
        <v>0.92</v>
      </c>
      <c r="Q6">
        <v>0.08</v>
      </c>
      <c r="R6" s="5">
        <v>4.5000000000000003E-5</v>
      </c>
      <c r="T6" s="6" t="s">
        <v>2667</v>
      </c>
      <c r="U6" t="s">
        <v>2668</v>
      </c>
      <c r="V6" t="s">
        <v>2658</v>
      </c>
      <c r="X6">
        <f>IF(ISNA(MATCH(A6,'ICRP-07'!B:B,0)),0,VLOOKUP(A6,'ICRP-07'!B:X,21,FALSE))</f>
        <v>0.51160000000000005</v>
      </c>
      <c r="Y6">
        <f>IF(ISNA(MATCH(A6,'ICRP-07'!B:B,0)),0,VLOOKUP(A6,'ICRP-07'!B:X,22,FALSE))</f>
        <v>7.3660000000000003E-2</v>
      </c>
      <c r="Z6">
        <f>IF(ISNA(MATCH(A6,'ICRP-07'!B:B,0)),0,VLOOKUP(A6,'ICRP-07'!B:X,23,FALSE))</f>
        <v>6.8000000000000005E-4</v>
      </c>
      <c r="AA6">
        <f>IF(ISNA(MATCH(A6,'ICRP-72'!A:A,0)),0,VLOOKUP(A6,'ICRP-72'!A:B,2,FALSE))</f>
        <v>0</v>
      </c>
      <c r="AB6">
        <f>IF(ISNA(MATCH(A6,'FGR-15'!A:A,0)),0,VLOOKUP(A6,'FGR-15'!A:B,2,FALSE))</f>
        <v>8.9099999999999997E-20</v>
      </c>
    </row>
    <row r="7" spans="1:28" x14ac:dyDescent="0.2">
      <c r="A7" s="1" t="s">
        <v>5</v>
      </c>
      <c r="B7">
        <f>VLOOKUP(D7,Elements!S:T,2,FALSE)</f>
        <v>100</v>
      </c>
      <c r="C7" s="9">
        <f t="shared" si="0"/>
        <v>255</v>
      </c>
      <c r="D7" t="str">
        <f t="shared" si="1"/>
        <v>Fm</v>
      </c>
      <c r="E7" t="str">
        <f t="shared" si="2"/>
        <v/>
      </c>
      <c r="F7" s="9">
        <f t="shared" si="3"/>
        <v>1002550000</v>
      </c>
      <c r="G7" s="1">
        <v>255.08996349500001</v>
      </c>
      <c r="H7" s="1">
        <f t="shared" si="4"/>
        <v>2.2895766151884971E-3</v>
      </c>
      <c r="I7" s="2">
        <v>20.07</v>
      </c>
      <c r="J7" t="s">
        <v>1515</v>
      </c>
      <c r="K7" t="s">
        <v>1525</v>
      </c>
      <c r="L7" s="1" t="s">
        <v>19</v>
      </c>
      <c r="M7" t="s">
        <v>2658</v>
      </c>
      <c r="P7" s="1">
        <v>1</v>
      </c>
      <c r="Q7" s="5">
        <v>2.2999999999999999E-7</v>
      </c>
      <c r="T7" s="6" t="s">
        <v>2668</v>
      </c>
      <c r="U7" t="s">
        <v>2658</v>
      </c>
      <c r="X7">
        <f>IF(ISNA(MATCH(A7,'ICRP-07'!B:B,0)),0,VLOOKUP(A7,'ICRP-07'!B:X,21,FALSE))</f>
        <v>7.1292</v>
      </c>
      <c r="Y7">
        <f>IF(ISNA(MATCH(A7,'ICRP-07'!B:B,0)),0,VLOOKUP(A7,'ICRP-07'!B:X,22,FALSE))</f>
        <v>9.5409999999999995E-2</v>
      </c>
      <c r="Z7">
        <f>IF(ISNA(MATCH(A7,'ICRP-07'!B:B,0)),0,VLOOKUP(A7,'ICRP-07'!B:X,23,FALSE))</f>
        <v>1.6959999999999999E-2</v>
      </c>
      <c r="AA7">
        <f>IF(ISNA(MATCH(A7,'ICRP-72'!A:A,0)),0,VLOOKUP(A7,'ICRP-72'!A:B,2,FALSE))</f>
        <v>2.5000000000000001E-9</v>
      </c>
      <c r="AB7">
        <f>IF(ISNA(MATCH(A7,'FGR-15'!A:A,0)),0,VLOOKUP(A7,'FGR-15'!A:B,2,FALSE))</f>
        <v>2.92E-20</v>
      </c>
    </row>
    <row r="8" spans="1:28" x14ac:dyDescent="0.2">
      <c r="A8" s="1" t="s">
        <v>6</v>
      </c>
      <c r="B8">
        <f>VLOOKUP(D8,Elements!S:T,2,FALSE)</f>
        <v>99</v>
      </c>
      <c r="C8" s="9">
        <f t="shared" si="0"/>
        <v>254</v>
      </c>
      <c r="D8" t="str">
        <f t="shared" si="1"/>
        <v>Es</v>
      </c>
      <c r="E8" t="str">
        <f t="shared" si="2"/>
        <v>m</v>
      </c>
      <c r="F8" s="9">
        <f t="shared" si="3"/>
        <v>992540001</v>
      </c>
      <c r="G8" s="1">
        <v>254.08811065</v>
      </c>
      <c r="H8" s="1">
        <f t="shared" si="4"/>
        <v>4.4833264064229042E-3</v>
      </c>
      <c r="I8" s="2">
        <v>39.299999999999898</v>
      </c>
      <c r="J8" t="s">
        <v>1515</v>
      </c>
      <c r="K8" t="s">
        <v>1526</v>
      </c>
      <c r="L8" s="1" t="s">
        <v>8</v>
      </c>
      <c r="M8" t="s">
        <v>23</v>
      </c>
      <c r="N8" t="s">
        <v>9</v>
      </c>
      <c r="O8" t="s">
        <v>2658</v>
      </c>
      <c r="P8" s="1">
        <v>0.98</v>
      </c>
      <c r="Q8">
        <v>3.2000000000000002E-3</v>
      </c>
      <c r="R8">
        <v>7.6000000000000004E-4</v>
      </c>
      <c r="S8">
        <v>4.4999999999999999E-4</v>
      </c>
      <c r="T8" s="6" t="s">
        <v>2667</v>
      </c>
      <c r="U8" t="s">
        <v>2668</v>
      </c>
      <c r="V8" t="s">
        <v>2670</v>
      </c>
      <c r="W8" t="s">
        <v>2658</v>
      </c>
      <c r="X8">
        <f>IF(ISNA(MATCH(A8,'ICRP-07'!B:B,0)),0,VLOOKUP(A8,'ICRP-07'!B:X,21,FALSE))</f>
        <v>2.0799999999999999E-2</v>
      </c>
      <c r="Y8">
        <f>IF(ISNA(MATCH(A8,'ICRP-07'!B:B,0)),0,VLOOKUP(A8,'ICRP-07'!B:X,22,FALSE))</f>
        <v>0.24077000000000001</v>
      </c>
      <c r="Z8">
        <f>IF(ISNA(MATCH(A8,'ICRP-07'!B:B,0)),0,VLOOKUP(A8,'ICRP-07'!B:X,23,FALSE))</f>
        <v>0.47566999999999998</v>
      </c>
      <c r="AA8">
        <f>IF(ISNA(MATCH(A8,'ICRP-72'!A:A,0)),0,VLOOKUP(A8,'ICRP-72'!A:B,2,FALSE))</f>
        <v>4.2000000000000004E-9</v>
      </c>
      <c r="AB8">
        <f>IF(ISNA(MATCH(A8,'FGR-15'!A:A,0)),0,VLOOKUP(A8,'FGR-15'!A:B,2,FALSE))</f>
        <v>1.44E-17</v>
      </c>
    </row>
    <row r="9" spans="1:28" x14ac:dyDescent="0.2">
      <c r="A9" s="1" t="s">
        <v>7</v>
      </c>
      <c r="B9">
        <f>VLOOKUP(D9,Elements!S:T,2,FALSE)</f>
        <v>99</v>
      </c>
      <c r="C9" s="9">
        <f t="shared" si="0"/>
        <v>254</v>
      </c>
      <c r="D9" t="str">
        <f t="shared" si="1"/>
        <v>Es</v>
      </c>
      <c r="E9" t="str">
        <f t="shared" si="2"/>
        <v/>
      </c>
      <c r="F9" s="9">
        <f t="shared" si="3"/>
        <v>992540000</v>
      </c>
      <c r="G9" s="1">
        <v>254.08802433700001</v>
      </c>
      <c r="H9" s="1">
        <f t="shared" si="4"/>
        <v>0.75484158183254568</v>
      </c>
      <c r="I9" s="2">
        <v>275.69999999999902</v>
      </c>
      <c r="J9" t="s">
        <v>1513</v>
      </c>
      <c r="K9" t="s">
        <v>1527</v>
      </c>
      <c r="L9" s="1" t="s">
        <v>23</v>
      </c>
      <c r="M9" t="s">
        <v>8</v>
      </c>
      <c r="N9" t="s">
        <v>2658</v>
      </c>
      <c r="P9" s="1">
        <v>1</v>
      </c>
      <c r="Q9" s="5">
        <v>1.7400000000000001E-6</v>
      </c>
      <c r="R9" s="5">
        <v>2.9999999999999997E-8</v>
      </c>
      <c r="T9" s="6" t="s">
        <v>2668</v>
      </c>
      <c r="U9" t="s">
        <v>2667</v>
      </c>
      <c r="V9" t="s">
        <v>2658</v>
      </c>
      <c r="X9">
        <f>IF(ISNA(MATCH(A9,'ICRP-07'!B:B,0)),0,VLOOKUP(A9,'ICRP-07'!B:X,21,FALSE))</f>
        <v>6.5243000000000002</v>
      </c>
      <c r="Y9">
        <f>IF(ISNA(MATCH(A9,'ICRP-07'!B:B,0)),0,VLOOKUP(A9,'ICRP-07'!B:X,22,FALSE))</f>
        <v>7.2660000000000002E-2</v>
      </c>
      <c r="Z9">
        <f>IF(ISNA(MATCH(A9,'ICRP-07'!B:B,0)),0,VLOOKUP(A9,'ICRP-07'!B:X,23,FALSE))</f>
        <v>2.0799999999999999E-2</v>
      </c>
      <c r="AA9">
        <f>IF(ISNA(MATCH(A9,'ICRP-72'!A:A,0)),0,VLOOKUP(A9,'ICRP-72'!A:B,2,FALSE))</f>
        <v>2.7999999999999999E-8</v>
      </c>
      <c r="AB9">
        <f>IF(ISNA(MATCH(A9,'FGR-15'!A:A,0)),0,VLOOKUP(A9,'FGR-15'!A:B,2,FALSE))</f>
        <v>5.7800000000000005E-20</v>
      </c>
    </row>
    <row r="10" spans="1:28" x14ac:dyDescent="0.2">
      <c r="A10" s="1" t="s">
        <v>8</v>
      </c>
      <c r="B10">
        <f>VLOOKUP(D10,Elements!S:T,2,FALSE)</f>
        <v>100</v>
      </c>
      <c r="C10" s="9">
        <f t="shared" si="0"/>
        <v>254</v>
      </c>
      <c r="D10" t="str">
        <f t="shared" si="1"/>
        <v>Fm</v>
      </c>
      <c r="E10" t="str">
        <f t="shared" si="2"/>
        <v/>
      </c>
      <c r="F10" s="9">
        <f t="shared" si="3"/>
        <v>1002540000</v>
      </c>
      <c r="G10" s="1">
        <v>254.086852424</v>
      </c>
      <c r="H10" s="1">
        <f t="shared" si="4"/>
        <v>3.696177495371565E-4</v>
      </c>
      <c r="I10" s="2">
        <v>3.24</v>
      </c>
      <c r="J10" t="s">
        <v>1515</v>
      </c>
      <c r="K10" t="s">
        <v>1528</v>
      </c>
      <c r="L10" s="1" t="s">
        <v>24</v>
      </c>
      <c r="M10" t="s">
        <v>2658</v>
      </c>
      <c r="P10" s="1">
        <v>0.99941000000000002</v>
      </c>
      <c r="Q10">
        <v>5.9199999999999997E-4</v>
      </c>
      <c r="T10" s="6" t="s">
        <v>2668</v>
      </c>
      <c r="U10" t="s">
        <v>2658</v>
      </c>
      <c r="X10">
        <f>IF(ISNA(MATCH(A10,'ICRP-07'!B:B,0)),0,VLOOKUP(A10,'ICRP-07'!B:X,21,FALSE))</f>
        <v>7.2956000000000003</v>
      </c>
      <c r="Y10">
        <f>IF(ISNA(MATCH(A10,'ICRP-07'!B:B,0)),0,VLOOKUP(A10,'ICRP-07'!B:X,22,FALSE))</f>
        <v>9.4800000000000006E-3</v>
      </c>
      <c r="Z10">
        <f>IF(ISNA(MATCH(A10,'ICRP-07'!B:B,0)),0,VLOOKUP(A10,'ICRP-07'!B:X,23,FALSE))</f>
        <v>8.6E-3</v>
      </c>
      <c r="AA10">
        <f>IF(ISNA(MATCH(A10,'ICRP-72'!A:A,0)),0,VLOOKUP(A10,'ICRP-72'!A:B,2,FALSE))</f>
        <v>4.3999999999999998E-10</v>
      </c>
      <c r="AB10">
        <f>IF(ISNA(MATCH(A10,'FGR-15'!A:A,0)),0,VLOOKUP(A10,'FGR-15'!A:B,2,FALSE))</f>
        <v>2.4100000000000001E-19</v>
      </c>
    </row>
    <row r="11" spans="1:28" x14ac:dyDescent="0.2">
      <c r="A11" s="1" t="s">
        <v>9</v>
      </c>
      <c r="B11">
        <f>VLOOKUP(D11,Elements!S:T,2,FALSE)</f>
        <v>98</v>
      </c>
      <c r="C11" s="9">
        <f t="shared" si="0"/>
        <v>254</v>
      </c>
      <c r="D11" t="str">
        <f t="shared" si="1"/>
        <v>Cf</v>
      </c>
      <c r="E11" t="str">
        <f t="shared" si="2"/>
        <v/>
      </c>
      <c r="F11" s="9">
        <f t="shared" si="3"/>
        <v>982540000</v>
      </c>
      <c r="G11" s="1">
        <v>254.087323575</v>
      </c>
      <c r="H11" s="1">
        <f t="shared" si="4"/>
        <v>0.1656435099777627</v>
      </c>
      <c r="I11" s="2">
        <v>60.5</v>
      </c>
      <c r="J11" t="s">
        <v>1513</v>
      </c>
      <c r="K11" t="s">
        <v>1529</v>
      </c>
      <c r="L11" s="1" t="s">
        <v>2658</v>
      </c>
      <c r="M11" t="s">
        <v>22</v>
      </c>
      <c r="P11" s="1">
        <v>0.99690000000000001</v>
      </c>
      <c r="Q11">
        <v>3.0999999999999999E-3</v>
      </c>
      <c r="T11" s="6" t="s">
        <v>2658</v>
      </c>
      <c r="U11" t="s">
        <v>2668</v>
      </c>
      <c r="X11">
        <f>IF(ISNA(MATCH(A11,'ICRP-07'!B:B,0)),0,VLOOKUP(A11,'ICRP-07'!B:X,21,FALSE))</f>
        <v>1.83E-2</v>
      </c>
      <c r="Y11">
        <f>IF(ISNA(MATCH(A11,'ICRP-07'!B:B,0)),0,VLOOKUP(A11,'ICRP-07'!B:X,22,FALSE))</f>
        <v>10.0441</v>
      </c>
      <c r="Z11">
        <f>IF(ISNA(MATCH(A11,'ICRP-07'!B:B,0)),0,VLOOKUP(A11,'ICRP-07'!B:X,23,FALSE))</f>
        <v>16.8399</v>
      </c>
      <c r="AA11">
        <f>IF(ISNA(MATCH(A11,'ICRP-72'!A:A,0)),0,VLOOKUP(A11,'ICRP-72'!A:B,2,FALSE))</f>
        <v>3.9999999999999998E-7</v>
      </c>
      <c r="AB11">
        <f>IF(ISNA(MATCH(A11,'FGR-15'!A:A,0)),0,VLOOKUP(A11,'FGR-15'!A:B,2,FALSE))</f>
        <v>5.8699999999999997E-16</v>
      </c>
    </row>
    <row r="12" spans="1:28" x14ac:dyDescent="0.2">
      <c r="A12" s="1" t="s">
        <v>10</v>
      </c>
      <c r="B12">
        <f>VLOOKUP(D12,Elements!S:T,2,FALSE)</f>
        <v>100</v>
      </c>
      <c r="C12" s="9">
        <f t="shared" si="0"/>
        <v>253</v>
      </c>
      <c r="D12" t="str">
        <f t="shared" si="1"/>
        <v>Fm</v>
      </c>
      <c r="E12" t="str">
        <f t="shared" si="2"/>
        <v/>
      </c>
      <c r="F12" s="9">
        <f t="shared" si="3"/>
        <v>1002530000</v>
      </c>
      <c r="G12" s="1">
        <v>253.08518094499999</v>
      </c>
      <c r="H12" s="1">
        <f t="shared" si="4"/>
        <v>8.2137277674923653E-3</v>
      </c>
      <c r="I12" s="2">
        <v>3</v>
      </c>
      <c r="J12" t="s">
        <v>1513</v>
      </c>
      <c r="K12" t="s">
        <v>1530</v>
      </c>
      <c r="L12" s="1" t="s">
        <v>12</v>
      </c>
      <c r="M12" t="s">
        <v>28</v>
      </c>
      <c r="P12" s="1">
        <v>0.88</v>
      </c>
      <c r="Q12">
        <v>0.12</v>
      </c>
      <c r="T12" s="6" t="s">
        <v>2670</v>
      </c>
      <c r="U12" t="s">
        <v>2668</v>
      </c>
      <c r="X12">
        <f>IF(ISNA(MATCH(A12,'ICRP-07'!B:B,0)),0,VLOOKUP(A12,'ICRP-07'!B:X,21,FALSE))</f>
        <v>0.83509999999999995</v>
      </c>
      <c r="Y12">
        <f>IF(ISNA(MATCH(A12,'ICRP-07'!B:B,0)),0,VLOOKUP(A12,'ICRP-07'!B:X,22,FALSE))</f>
        <v>0.10842</v>
      </c>
      <c r="Z12">
        <f>IF(ISNA(MATCH(A12,'ICRP-07'!B:B,0)),0,VLOOKUP(A12,'ICRP-07'!B:X,23,FALSE))</f>
        <v>7.1290000000000006E-2</v>
      </c>
      <c r="AA12">
        <f>IF(ISNA(MATCH(A12,'ICRP-72'!A:A,0)),0,VLOOKUP(A12,'ICRP-72'!A:B,2,FALSE))</f>
        <v>9.0999999999999996E-10</v>
      </c>
      <c r="AB12">
        <f>IF(ISNA(MATCH(A12,'FGR-15'!A:A,0)),0,VLOOKUP(A12,'FGR-15'!A:B,2,FALSE))</f>
        <v>1.16E-18</v>
      </c>
    </row>
    <row r="13" spans="1:28" x14ac:dyDescent="0.2">
      <c r="A13" s="1" t="s">
        <v>11</v>
      </c>
      <c r="B13">
        <f>VLOOKUP(D13,Elements!S:T,2,FALSE)</f>
        <v>98</v>
      </c>
      <c r="C13" s="9">
        <f t="shared" si="0"/>
        <v>253</v>
      </c>
      <c r="D13" t="str">
        <f t="shared" si="1"/>
        <v>Cf</v>
      </c>
      <c r="E13" t="str">
        <f t="shared" si="2"/>
        <v/>
      </c>
      <c r="F13" s="9">
        <f t="shared" si="3"/>
        <v>982530000</v>
      </c>
      <c r="G13" s="1">
        <v>253.08513372300001</v>
      </c>
      <c r="H13" s="1">
        <f t="shared" si="4"/>
        <v>4.876216384634606E-2</v>
      </c>
      <c r="I13" s="2">
        <v>17.809999999999899</v>
      </c>
      <c r="J13" t="s">
        <v>1513</v>
      </c>
      <c r="K13" t="s">
        <v>1531</v>
      </c>
      <c r="L13" s="1" t="s">
        <v>12</v>
      </c>
      <c r="M13" t="s">
        <v>26</v>
      </c>
      <c r="P13" s="1">
        <v>0.99690000000000001</v>
      </c>
      <c r="Q13">
        <v>3.0999999999999999E-3</v>
      </c>
      <c r="T13" s="6" t="s">
        <v>2667</v>
      </c>
      <c r="U13" t="s">
        <v>2668</v>
      </c>
      <c r="X13">
        <f>IF(ISNA(MATCH(A13,'ICRP-07'!B:B,0)),0,VLOOKUP(A13,'ICRP-07'!B:X,21,FALSE))</f>
        <v>1.8800000000000001E-2</v>
      </c>
      <c r="Y13">
        <f>IF(ISNA(MATCH(A13,'ICRP-07'!B:B,0)),0,VLOOKUP(A13,'ICRP-07'!B:X,22,FALSE))</f>
        <v>9.0759999999999993E-2</v>
      </c>
      <c r="Z13">
        <f>IF(ISNA(MATCH(A13,'ICRP-07'!B:B,0)),0,VLOOKUP(A13,'ICRP-07'!B:X,23,FALSE))</f>
        <v>4.8300000000000001E-3</v>
      </c>
      <c r="AA13">
        <f>IF(ISNA(MATCH(A13,'ICRP-72'!A:A,0)),0,VLOOKUP(A13,'ICRP-72'!A:B,2,FALSE))</f>
        <v>1.3999999999999999E-9</v>
      </c>
      <c r="AB13">
        <f>IF(ISNA(MATCH(A13,'FGR-15'!A:A,0)),0,VLOOKUP(A13,'FGR-15'!A:B,2,FALSE))</f>
        <v>6.4600000000000002E-20</v>
      </c>
    </row>
    <row r="14" spans="1:28" x14ac:dyDescent="0.2">
      <c r="A14" s="1" t="s">
        <v>12</v>
      </c>
      <c r="B14">
        <f>VLOOKUP(D14,Elements!S:T,2,FALSE)</f>
        <v>99</v>
      </c>
      <c r="C14" s="9">
        <f t="shared" si="0"/>
        <v>253</v>
      </c>
      <c r="D14" t="str">
        <f t="shared" si="1"/>
        <v>Es</v>
      </c>
      <c r="E14" t="str">
        <f t="shared" si="2"/>
        <v/>
      </c>
      <c r="F14" s="9">
        <f t="shared" si="3"/>
        <v>992530000</v>
      </c>
      <c r="G14" s="1">
        <v>253.08482124099999</v>
      </c>
      <c r="H14" s="1">
        <f t="shared" si="4"/>
        <v>5.604500246685596E-2</v>
      </c>
      <c r="I14" s="2">
        <v>20.469999999999899</v>
      </c>
      <c r="J14" t="s">
        <v>1513</v>
      </c>
      <c r="K14" t="s">
        <v>1532</v>
      </c>
      <c r="L14" s="1" t="s">
        <v>27</v>
      </c>
      <c r="M14" t="s">
        <v>2658</v>
      </c>
      <c r="P14" s="1">
        <v>1</v>
      </c>
      <c r="Q14" s="5">
        <v>8.9000000000000003E-8</v>
      </c>
      <c r="T14" s="6" t="s">
        <v>2668</v>
      </c>
      <c r="U14" t="s">
        <v>2658</v>
      </c>
      <c r="X14">
        <f>IF(ISNA(MATCH(A14,'ICRP-07'!B:B,0)),0,VLOOKUP(A14,'ICRP-07'!B:X,21,FALSE))</f>
        <v>6.7335000000000003</v>
      </c>
      <c r="Y14">
        <f>IF(ISNA(MATCH(A14,'ICRP-07'!B:B,0)),0,VLOOKUP(A14,'ICRP-07'!B:X,22,FALSE))</f>
        <v>2.2000000000000001E-3</v>
      </c>
      <c r="Z14">
        <f>IF(ISNA(MATCH(A14,'ICRP-07'!B:B,0)),0,VLOOKUP(A14,'ICRP-07'!B:X,23,FALSE))</f>
        <v>8.4000000000000003E-4</v>
      </c>
      <c r="AA14">
        <f>IF(ISNA(MATCH(A14,'ICRP-72'!A:A,0)),0,VLOOKUP(A14,'ICRP-72'!A:B,2,FALSE))</f>
        <v>6.1E-9</v>
      </c>
      <c r="AB14">
        <f>IF(ISNA(MATCH(A14,'FGR-15'!A:A,0)),0,VLOOKUP(A14,'FGR-15'!A:B,2,FALSE))</f>
        <v>8.3899999999999999E-21</v>
      </c>
    </row>
    <row r="15" spans="1:28" x14ac:dyDescent="0.2">
      <c r="A15" s="1" t="s">
        <v>13</v>
      </c>
      <c r="B15">
        <f>VLOOKUP(D15,Elements!S:T,2,FALSE)</f>
        <v>100</v>
      </c>
      <c r="C15" s="9">
        <f t="shared" si="0"/>
        <v>252</v>
      </c>
      <c r="D15" t="str">
        <f t="shared" si="1"/>
        <v>Fm</v>
      </c>
      <c r="E15" t="str">
        <f t="shared" si="2"/>
        <v/>
      </c>
      <c r="F15" s="9">
        <f t="shared" si="3"/>
        <v>1002520000</v>
      </c>
      <c r="G15" s="1">
        <v>252.08246601900001</v>
      </c>
      <c r="H15" s="1">
        <f t="shared" si="4"/>
        <v>2.8964798335643217E-3</v>
      </c>
      <c r="I15" s="2">
        <v>25.39</v>
      </c>
      <c r="J15" t="s">
        <v>1515</v>
      </c>
      <c r="K15" t="s">
        <v>1533</v>
      </c>
      <c r="L15" s="1" t="s">
        <v>30</v>
      </c>
      <c r="M15" t="s">
        <v>2658</v>
      </c>
      <c r="P15" s="1">
        <v>0.99997999999999998</v>
      </c>
      <c r="Q15" s="5">
        <v>2.3E-5</v>
      </c>
      <c r="T15" s="6" t="s">
        <v>2668</v>
      </c>
      <c r="U15" t="s">
        <v>2658</v>
      </c>
      <c r="X15">
        <f>IF(ISNA(MATCH(A15,'ICRP-07'!B:B,0)),0,VLOOKUP(A15,'ICRP-07'!B:X,21,FALSE))</f>
        <v>7.1448</v>
      </c>
      <c r="Y15">
        <f>IF(ISNA(MATCH(A15,'ICRP-07'!B:B,0)),0,VLOOKUP(A15,'ICRP-07'!B:X,22,FALSE))</f>
        <v>6.3699999999999998E-3</v>
      </c>
      <c r="Z15">
        <f>IF(ISNA(MATCH(A15,'ICRP-07'!B:B,0)),0,VLOOKUP(A15,'ICRP-07'!B:X,23,FALSE))</f>
        <v>1.82E-3</v>
      </c>
      <c r="AA15">
        <f>IF(ISNA(MATCH(A15,'ICRP-72'!A:A,0)),0,VLOOKUP(A15,'ICRP-72'!A:B,2,FALSE))</f>
        <v>2.7000000000000002E-9</v>
      </c>
      <c r="AB15">
        <f>IF(ISNA(MATCH(A15,'FGR-15'!A:A,0)),0,VLOOKUP(A15,'FGR-15'!A:B,2,FALSE))</f>
        <v>9.1600000000000005E-21</v>
      </c>
    </row>
    <row r="16" spans="1:28" x14ac:dyDescent="0.2">
      <c r="A16" s="1" t="s">
        <v>14</v>
      </c>
      <c r="B16">
        <f>VLOOKUP(D16,Elements!S:T,2,FALSE)</f>
        <v>98</v>
      </c>
      <c r="C16" s="9">
        <f t="shared" si="0"/>
        <v>252</v>
      </c>
      <c r="D16" t="str">
        <f t="shared" si="1"/>
        <v>Cf</v>
      </c>
      <c r="E16" t="str">
        <f t="shared" si="2"/>
        <v/>
      </c>
      <c r="F16" s="9">
        <f t="shared" si="3"/>
        <v>982520000</v>
      </c>
      <c r="G16" s="1">
        <v>252.08162650700001</v>
      </c>
      <c r="H16" s="1">
        <f t="shared" si="4"/>
        <v>2.645</v>
      </c>
      <c r="I16" s="2">
        <v>2.645</v>
      </c>
      <c r="J16" t="s">
        <v>1516</v>
      </c>
      <c r="K16" t="s">
        <v>1534</v>
      </c>
      <c r="L16" s="1" t="s">
        <v>31</v>
      </c>
      <c r="M16" t="s">
        <v>2658</v>
      </c>
      <c r="P16" s="1">
        <v>0.96908000000000005</v>
      </c>
      <c r="Q16">
        <v>3.092E-2</v>
      </c>
      <c r="T16" s="6" t="s">
        <v>2668</v>
      </c>
      <c r="U16" t="s">
        <v>2658</v>
      </c>
      <c r="X16">
        <f>IF(ISNA(MATCH(A16,'ICRP-07'!B:B,0)),0,VLOOKUP(A16,'ICRP-07'!B:X,21,FALSE))</f>
        <v>6.0176999999999996</v>
      </c>
      <c r="Y16">
        <f>IF(ISNA(MATCH(A16,'ICRP-07'!B:B,0)),0,VLOOKUP(A16,'ICRP-07'!B:X,22,FALSE))</f>
        <v>0.25158000000000003</v>
      </c>
      <c r="Z16">
        <f>IF(ISNA(MATCH(A16,'ICRP-07'!B:B,0)),0,VLOOKUP(A16,'ICRP-07'!B:X,23,FALSE))</f>
        <v>0.45723999999999998</v>
      </c>
      <c r="AA16">
        <f>IF(ISNA(MATCH(A16,'ICRP-72'!A:A,0)),0,VLOOKUP(A16,'ICRP-72'!A:B,2,FALSE))</f>
        <v>8.9999999999999999E-8</v>
      </c>
      <c r="AB16">
        <f>IF(ISNA(MATCH(A16,'FGR-15'!A:A,0)),0,VLOOKUP(A16,'FGR-15'!A:B,2,FALSE))</f>
        <v>1.5799999999999999E-17</v>
      </c>
    </row>
    <row r="17" spans="1:28" x14ac:dyDescent="0.2">
      <c r="A17" s="1" t="s">
        <v>15</v>
      </c>
      <c r="B17">
        <f>VLOOKUP(D17,Elements!S:T,2,FALSE)</f>
        <v>100</v>
      </c>
      <c r="C17" s="9">
        <f t="shared" si="0"/>
        <v>251</v>
      </c>
      <c r="D17" t="str">
        <f t="shared" si="1"/>
        <v>Fm</v>
      </c>
      <c r="E17" t="str">
        <f t="shared" si="2"/>
        <v/>
      </c>
      <c r="F17" s="9">
        <f t="shared" si="3"/>
        <v>1002510000</v>
      </c>
      <c r="G17" s="1">
        <v>251.08154512999999</v>
      </c>
      <c r="H17" s="1">
        <f t="shared" si="4"/>
        <v>6.0462162732929795E-4</v>
      </c>
      <c r="I17" s="2">
        <v>5.2999999999999901</v>
      </c>
      <c r="J17" t="s">
        <v>1515</v>
      </c>
      <c r="K17" t="s">
        <v>1535</v>
      </c>
      <c r="L17" s="1" t="s">
        <v>16</v>
      </c>
      <c r="M17" t="s">
        <v>32</v>
      </c>
      <c r="P17" s="1">
        <v>0.98199999999999998</v>
      </c>
      <c r="Q17">
        <v>1.7999999999999999E-2</v>
      </c>
      <c r="T17" s="6" t="s">
        <v>2669</v>
      </c>
      <c r="U17" t="s">
        <v>2668</v>
      </c>
      <c r="X17">
        <f>IF(ISNA(MATCH(A17,'ICRP-07'!B:B,0)),0,VLOOKUP(A17,'ICRP-07'!B:X,21,FALSE))</f>
        <v>0.12509999999999999</v>
      </c>
      <c r="Y17">
        <f>IF(ISNA(MATCH(A17,'ICRP-07'!B:B,0)),0,VLOOKUP(A17,'ICRP-07'!B:X,22,FALSE))</f>
        <v>3.3700000000000001E-2</v>
      </c>
      <c r="Z17">
        <f>IF(ISNA(MATCH(A17,'ICRP-07'!B:B,0)),0,VLOOKUP(A17,'ICRP-07'!B:X,23,FALSE))</f>
        <v>0.15875</v>
      </c>
      <c r="AA17">
        <f>IF(ISNA(MATCH(A17,'ICRP-72'!A:A,0)),0,VLOOKUP(A17,'ICRP-72'!A:B,2,FALSE))</f>
        <v>0</v>
      </c>
      <c r="AB17">
        <f>IF(ISNA(MATCH(A17,'FGR-15'!A:A,0)),0,VLOOKUP(A17,'FGR-15'!A:B,2,FALSE))</f>
        <v>3.6000000000000001E-18</v>
      </c>
    </row>
    <row r="18" spans="1:28" x14ac:dyDescent="0.2">
      <c r="A18" s="1" t="s">
        <v>16</v>
      </c>
      <c r="B18">
        <f>VLOOKUP(D18,Elements!S:T,2,FALSE)</f>
        <v>99</v>
      </c>
      <c r="C18" s="9">
        <f t="shared" si="0"/>
        <v>251</v>
      </c>
      <c r="D18" t="str">
        <f t="shared" si="1"/>
        <v>Es</v>
      </c>
      <c r="E18" t="str">
        <f t="shared" si="2"/>
        <v/>
      </c>
      <c r="F18" s="9">
        <f t="shared" si="3"/>
        <v>992510000</v>
      </c>
      <c r="G18" s="1">
        <v>251.079991431</v>
      </c>
      <c r="H18" s="1">
        <f t="shared" si="4"/>
        <v>3.7646252267673343E-3</v>
      </c>
      <c r="I18" s="2">
        <v>33</v>
      </c>
      <c r="J18" t="s">
        <v>1515</v>
      </c>
      <c r="K18" t="s">
        <v>1536</v>
      </c>
      <c r="L18" s="1" t="s">
        <v>19</v>
      </c>
      <c r="M18" t="s">
        <v>33</v>
      </c>
      <c r="P18" s="1">
        <v>0.995</v>
      </c>
      <c r="Q18">
        <v>5.0000000000000001E-3</v>
      </c>
      <c r="T18" s="6" t="s">
        <v>2670</v>
      </c>
      <c r="U18" t="s">
        <v>2668</v>
      </c>
      <c r="X18">
        <f>IF(ISNA(MATCH(A18,'ICRP-07'!B:B,0)),0,VLOOKUP(A18,'ICRP-07'!B:X,21,FALSE))</f>
        <v>3.2899999999999999E-2</v>
      </c>
      <c r="Y18">
        <f>IF(ISNA(MATCH(A18,'ICRP-07'!B:B,0)),0,VLOOKUP(A18,'ICRP-07'!B:X,22,FALSE))</f>
        <v>5.2209999999999999E-2</v>
      </c>
      <c r="Z18">
        <f>IF(ISNA(MATCH(A18,'ICRP-07'!B:B,0)),0,VLOOKUP(A18,'ICRP-07'!B:X,23,FALSE))</f>
        <v>0.10161000000000001</v>
      </c>
      <c r="AA18">
        <f>IF(ISNA(MATCH(A18,'ICRP-72'!A:A,0)),0,VLOOKUP(A18,'ICRP-72'!A:B,2,FALSE))</f>
        <v>1.7000000000000001E-10</v>
      </c>
      <c r="AB18">
        <f>IF(ISNA(MATCH(A18,'FGR-15'!A:A,0)),0,VLOOKUP(A18,'FGR-15'!A:B,2,FALSE))</f>
        <v>1.7499999999999999E-18</v>
      </c>
    </row>
    <row r="19" spans="1:28" x14ac:dyDescent="0.2">
      <c r="A19" s="1" t="s">
        <v>17</v>
      </c>
      <c r="B19">
        <f>VLOOKUP(D19,Elements!S:T,2,FALSE)</f>
        <v>96</v>
      </c>
      <c r="C19" s="9">
        <f t="shared" si="0"/>
        <v>251</v>
      </c>
      <c r="D19" t="str">
        <f t="shared" si="1"/>
        <v>Cm</v>
      </c>
      <c r="E19" t="str">
        <f t="shared" si="2"/>
        <v/>
      </c>
      <c r="F19" s="9">
        <f t="shared" si="3"/>
        <v>962510000</v>
      </c>
      <c r="G19" s="1">
        <v>251.082284988</v>
      </c>
      <c r="H19" s="1">
        <f t="shared" si="4"/>
        <v>3.1942274651359205E-5</v>
      </c>
      <c r="I19" s="2">
        <v>16.8</v>
      </c>
      <c r="J19" t="s">
        <v>1514</v>
      </c>
      <c r="K19" t="s">
        <v>1537</v>
      </c>
      <c r="L19" s="1" t="s">
        <v>18</v>
      </c>
      <c r="P19" s="1">
        <v>1</v>
      </c>
      <c r="T19" s="6" t="s">
        <v>2667</v>
      </c>
      <c r="X19">
        <f>IF(ISNA(MATCH(A19,'ICRP-07'!B:B,0)),0,VLOOKUP(A19,'ICRP-07'!B:X,21,FALSE))</f>
        <v>0</v>
      </c>
      <c r="Y19">
        <f>IF(ISNA(MATCH(A19,'ICRP-07'!B:B,0)),0,VLOOKUP(A19,'ICRP-07'!B:X,22,FALSE))</f>
        <v>0.45445000000000002</v>
      </c>
      <c r="Z19">
        <f>IF(ISNA(MATCH(A19,'ICRP-07'!B:B,0)),0,VLOOKUP(A19,'ICRP-07'!B:X,23,FALSE))</f>
        <v>0.11124000000000001</v>
      </c>
      <c r="AA19">
        <f>IF(ISNA(MATCH(A19,'ICRP-72'!A:A,0)),0,VLOOKUP(A19,'ICRP-72'!A:B,2,FALSE))</f>
        <v>0</v>
      </c>
      <c r="AB19">
        <f>IF(ISNA(MATCH(A19,'FGR-15'!A:A,0)),0,VLOOKUP(A19,'FGR-15'!A:B,2,FALSE))</f>
        <v>3.9299999999999999E-18</v>
      </c>
    </row>
    <row r="20" spans="1:28" x14ac:dyDescent="0.2">
      <c r="A20" s="1" t="s">
        <v>18</v>
      </c>
      <c r="B20">
        <f>VLOOKUP(D20,Elements!S:T,2,FALSE)</f>
        <v>97</v>
      </c>
      <c r="C20" s="9">
        <f t="shared" si="0"/>
        <v>251</v>
      </c>
      <c r="D20" t="str">
        <f t="shared" si="1"/>
        <v>Bk</v>
      </c>
      <c r="E20" t="str">
        <f t="shared" si="2"/>
        <v/>
      </c>
      <c r="F20" s="9">
        <f t="shared" si="3"/>
        <v>972510000</v>
      </c>
      <c r="G20" s="1">
        <v>251.08076055500001</v>
      </c>
      <c r="H20" s="1">
        <f t="shared" si="4"/>
        <v>1.0571371848902213E-4</v>
      </c>
      <c r="I20" s="2">
        <v>55.6</v>
      </c>
      <c r="J20" t="s">
        <v>1514</v>
      </c>
      <c r="K20" t="s">
        <v>1538</v>
      </c>
      <c r="L20" s="1" t="s">
        <v>19</v>
      </c>
      <c r="P20" s="1">
        <v>1</v>
      </c>
      <c r="T20" s="6" t="s">
        <v>2667</v>
      </c>
      <c r="X20">
        <f>IF(ISNA(MATCH(A20,'ICRP-07'!B:B,0)),0,VLOOKUP(A20,'ICRP-07'!B:X,21,FALSE))</f>
        <v>0</v>
      </c>
      <c r="Y20">
        <f>IF(ISNA(MATCH(A20,'ICRP-07'!B:B,0)),0,VLOOKUP(A20,'ICRP-07'!B:X,22,FALSE))</f>
        <v>0.36932999999999999</v>
      </c>
      <c r="Z20">
        <f>IF(ISNA(MATCH(A20,'ICRP-07'!B:B,0)),0,VLOOKUP(A20,'ICRP-07'!B:X,23,FALSE))</f>
        <v>9.1499999999999998E-2</v>
      </c>
      <c r="AA20">
        <f>IF(ISNA(MATCH(A20,'ICRP-72'!A:A,0)),0,VLOOKUP(A20,'ICRP-72'!A:B,2,FALSE))</f>
        <v>0</v>
      </c>
      <c r="AB20">
        <f>IF(ISNA(MATCH(A20,'FGR-15'!A:A,0)),0,VLOOKUP(A20,'FGR-15'!A:B,2,FALSE))</f>
        <v>2.1400000000000002E-18</v>
      </c>
    </row>
    <row r="21" spans="1:28" x14ac:dyDescent="0.2">
      <c r="A21" s="1" t="s">
        <v>19</v>
      </c>
      <c r="B21">
        <f>VLOOKUP(D21,Elements!S:T,2,FALSE)</f>
        <v>98</v>
      </c>
      <c r="C21" s="9">
        <f t="shared" si="0"/>
        <v>251</v>
      </c>
      <c r="D21" t="str">
        <f t="shared" si="1"/>
        <v>Cf</v>
      </c>
      <c r="E21" t="str">
        <f t="shared" si="2"/>
        <v/>
      </c>
      <c r="F21" s="9">
        <f t="shared" si="3"/>
        <v>982510000</v>
      </c>
      <c r="G21" s="1">
        <v>251.07958717099999</v>
      </c>
      <c r="H21" s="1">
        <f t="shared" si="4"/>
        <v>900</v>
      </c>
      <c r="I21" s="2">
        <v>900</v>
      </c>
      <c r="J21" t="s">
        <v>1516</v>
      </c>
      <c r="K21" t="s">
        <v>1539</v>
      </c>
      <c r="L21" s="1" t="s">
        <v>35</v>
      </c>
      <c r="P21" s="1">
        <v>1</v>
      </c>
      <c r="T21" s="6" t="s">
        <v>2668</v>
      </c>
      <c r="X21">
        <f>IF(ISNA(MATCH(A21,'ICRP-07'!B:B,0)),0,VLOOKUP(A21,'ICRP-07'!B:X,21,FALSE))</f>
        <v>5.8789999999999996</v>
      </c>
      <c r="Y21">
        <f>IF(ISNA(MATCH(A21,'ICRP-07'!B:B,0)),0,VLOOKUP(A21,'ICRP-07'!B:X,22,FALSE))</f>
        <v>0.17054</v>
      </c>
      <c r="Z21">
        <f>IF(ISNA(MATCH(A21,'ICRP-07'!B:B,0)),0,VLOOKUP(A21,'ICRP-07'!B:X,23,FALSE))</f>
        <v>0.12453</v>
      </c>
      <c r="AA21">
        <f>IF(ISNA(MATCH(A21,'ICRP-72'!A:A,0)),0,VLOOKUP(A21,'ICRP-72'!A:B,2,FALSE))</f>
        <v>3.5999999999999999E-7</v>
      </c>
      <c r="AB21">
        <f>IF(ISNA(MATCH(A21,'FGR-15'!A:A,0)),0,VLOOKUP(A21,'FGR-15'!A:B,2,FALSE))</f>
        <v>2.5000000000000002E-18</v>
      </c>
    </row>
    <row r="22" spans="1:28" x14ac:dyDescent="0.2">
      <c r="A22" s="1" t="s">
        <v>20</v>
      </c>
      <c r="B22">
        <f>VLOOKUP(D22,Elements!S:T,2,FALSE)</f>
        <v>99</v>
      </c>
      <c r="C22" s="9">
        <f t="shared" si="0"/>
        <v>250</v>
      </c>
      <c r="D22" t="str">
        <f t="shared" si="1"/>
        <v>Es</v>
      </c>
      <c r="E22" t="str">
        <f t="shared" si="2"/>
        <v>m</v>
      </c>
      <c r="F22" s="9">
        <f t="shared" si="3"/>
        <v>992500001</v>
      </c>
      <c r="G22" s="1">
        <v>250.078825709</v>
      </c>
      <c r="H22" s="1">
        <f t="shared" si="4"/>
        <v>2.5325660616434798E-4</v>
      </c>
      <c r="I22" s="2">
        <v>2.2200000000000002</v>
      </c>
      <c r="J22" t="s">
        <v>1515</v>
      </c>
      <c r="K22" t="s">
        <v>1540</v>
      </c>
      <c r="L22" s="1" t="s">
        <v>24</v>
      </c>
      <c r="P22" s="1">
        <v>1</v>
      </c>
      <c r="T22" s="6" t="s">
        <v>2669</v>
      </c>
      <c r="X22">
        <f>IF(ISNA(MATCH(A22,'ICRP-07'!B:B,0)),0,VLOOKUP(A22,'ICRP-07'!B:X,21,FALSE))</f>
        <v>0</v>
      </c>
      <c r="Y22">
        <f>IF(ISNA(MATCH(A22,'ICRP-07'!B:B,0)),0,VLOOKUP(A22,'ICRP-07'!B:X,22,FALSE))</f>
        <v>3.4250000000000003E-2</v>
      </c>
      <c r="Z22">
        <f>IF(ISNA(MATCH(A22,'ICRP-07'!B:B,0)),0,VLOOKUP(A22,'ICRP-07'!B:X,23,FALSE))</f>
        <v>0.55489999999999995</v>
      </c>
      <c r="AA22">
        <f>IF(ISNA(MATCH(A22,'ICRP-72'!A:A,0)),0,VLOOKUP(A22,'ICRP-72'!A:B,2,FALSE))</f>
        <v>2.0999999999999999E-11</v>
      </c>
      <c r="AB22">
        <f>IF(ISNA(MATCH(A22,'FGR-15'!A:A,0)),0,VLOOKUP(A22,'FGR-15'!A:B,2,FALSE))</f>
        <v>1.6399999999999999E-17</v>
      </c>
    </row>
    <row r="23" spans="1:28" x14ac:dyDescent="0.2">
      <c r="A23" s="1" t="s">
        <v>21</v>
      </c>
      <c r="B23">
        <f>VLOOKUP(D23,Elements!S:T,2,FALSE)</f>
        <v>99</v>
      </c>
      <c r="C23" s="9">
        <f t="shared" si="0"/>
        <v>250</v>
      </c>
      <c r="D23" t="str">
        <f t="shared" si="1"/>
        <v>Es</v>
      </c>
      <c r="E23" t="str">
        <f t="shared" si="2"/>
        <v/>
      </c>
      <c r="F23" s="9">
        <f t="shared" si="3"/>
        <v>992500000</v>
      </c>
      <c r="G23" s="1">
        <v>250.078611</v>
      </c>
      <c r="H23" s="1">
        <f t="shared" si="4"/>
        <v>9.8108415000603159E-4</v>
      </c>
      <c r="I23" s="2">
        <v>8.5999999999999908</v>
      </c>
      <c r="J23" t="s">
        <v>1515</v>
      </c>
      <c r="K23" t="s">
        <v>1541</v>
      </c>
      <c r="L23" s="1" t="s">
        <v>24</v>
      </c>
      <c r="P23" s="1">
        <v>0.98499999999999999</v>
      </c>
      <c r="T23" s="6" t="s">
        <v>2670</v>
      </c>
      <c r="X23">
        <f>IF(ISNA(MATCH(A23,'ICRP-07'!B:B,0)),0,VLOOKUP(A23,'ICRP-07'!B:X,21,FALSE))</f>
        <v>0</v>
      </c>
      <c r="Y23">
        <f>IF(ISNA(MATCH(A23,'ICRP-07'!B:B,0)),0,VLOOKUP(A23,'ICRP-07'!B:X,22,FALSE))</f>
        <v>0.3281</v>
      </c>
      <c r="Z23">
        <f>IF(ISNA(MATCH(A23,'ICRP-07'!B:B,0)),0,VLOOKUP(A23,'ICRP-07'!B:X,23,FALSE))</f>
        <v>1.2235</v>
      </c>
      <c r="AA23">
        <f>IF(ISNA(MATCH(A23,'ICRP-72'!A:A,0)),0,VLOOKUP(A23,'ICRP-72'!A:B,2,FALSE))</f>
        <v>0</v>
      </c>
      <c r="AB23">
        <f>IF(ISNA(MATCH(A23,'FGR-15'!A:A,0)),0,VLOOKUP(A23,'FGR-15'!A:B,2,FALSE))</f>
        <v>3.3399999999999998E-17</v>
      </c>
    </row>
    <row r="24" spans="1:28" x14ac:dyDescent="0.2">
      <c r="A24" s="1" t="s">
        <v>22</v>
      </c>
      <c r="B24">
        <f>VLOOKUP(D24,Elements!S:T,2,FALSE)</f>
        <v>96</v>
      </c>
      <c r="C24" s="9">
        <f t="shared" si="0"/>
        <v>250</v>
      </c>
      <c r="D24" t="str">
        <f t="shared" si="1"/>
        <v>Cm</v>
      </c>
      <c r="E24" t="str">
        <f t="shared" si="2"/>
        <v/>
      </c>
      <c r="F24" s="9">
        <f t="shared" si="3"/>
        <v>962500000</v>
      </c>
      <c r="G24" s="1">
        <v>250.078357541</v>
      </c>
      <c r="H24" s="1">
        <f t="shared" si="4"/>
        <v>8300</v>
      </c>
      <c r="I24" s="2">
        <v>8300</v>
      </c>
      <c r="J24" t="s">
        <v>1516</v>
      </c>
      <c r="K24" t="s">
        <v>1542</v>
      </c>
      <c r="L24" s="1" t="s">
        <v>2658</v>
      </c>
      <c r="M24" t="s">
        <v>38</v>
      </c>
      <c r="N24" t="s">
        <v>23</v>
      </c>
      <c r="P24" s="1">
        <v>0.74</v>
      </c>
      <c r="Q24">
        <v>0.18</v>
      </c>
      <c r="R24">
        <v>0.08</v>
      </c>
      <c r="T24" s="6" t="s">
        <v>2658</v>
      </c>
      <c r="U24" t="s">
        <v>2668</v>
      </c>
      <c r="V24" t="s">
        <v>2667</v>
      </c>
      <c r="X24">
        <f>IF(ISNA(MATCH(A24,'ICRP-07'!B:B,0)),0,VLOOKUP(A24,'ICRP-07'!B:X,21,FALSE))</f>
        <v>0.92830000000000001</v>
      </c>
      <c r="Y24">
        <f>IF(ISNA(MATCH(A24,'ICRP-07'!B:B,0)),0,VLOOKUP(A24,'ICRP-07'!B:X,22,FALSE))</f>
        <v>8.4270099999999992</v>
      </c>
      <c r="Z24">
        <f>IF(ISNA(MATCH(A24,'ICRP-07'!B:B,0)),0,VLOOKUP(A24,'ICRP-07'!B:X,23,FALSE))</f>
        <v>13.316599999999999</v>
      </c>
      <c r="AA24">
        <f>IF(ISNA(MATCH(A24,'ICRP-72'!A:A,0)),0,VLOOKUP(A24,'ICRP-72'!A:B,2,FALSE))</f>
        <v>4.4000000000000002E-6</v>
      </c>
      <c r="AB24">
        <f>IF(ISNA(MATCH(A24,'FGR-15'!A:A,0)),0,VLOOKUP(A24,'FGR-15'!A:B,2,FALSE))</f>
        <v>4.6599999999999998E-16</v>
      </c>
    </row>
    <row r="25" spans="1:28" x14ac:dyDescent="0.2">
      <c r="A25" s="1" t="s">
        <v>23</v>
      </c>
      <c r="B25">
        <f>VLOOKUP(D25,Elements!S:T,2,FALSE)</f>
        <v>97</v>
      </c>
      <c r="C25" s="9">
        <f t="shared" si="0"/>
        <v>250</v>
      </c>
      <c r="D25" t="str">
        <f t="shared" si="1"/>
        <v>Bk</v>
      </c>
      <c r="E25" t="str">
        <f t="shared" si="2"/>
        <v/>
      </c>
      <c r="F25" s="9">
        <f t="shared" si="3"/>
        <v>972500000</v>
      </c>
      <c r="G25" s="1">
        <v>250.07831719500001</v>
      </c>
      <c r="H25" s="1">
        <f t="shared" si="4"/>
        <v>3.6642352207202054E-4</v>
      </c>
      <c r="I25" s="2">
        <v>3.2120000000000002</v>
      </c>
      <c r="J25" t="s">
        <v>1515</v>
      </c>
      <c r="K25" t="s">
        <v>1543</v>
      </c>
      <c r="L25" s="1" t="s">
        <v>24</v>
      </c>
      <c r="P25" s="1">
        <v>1</v>
      </c>
      <c r="T25" s="6" t="s">
        <v>2667</v>
      </c>
      <c r="X25">
        <f>IF(ISNA(MATCH(A25,'ICRP-07'!B:B,0)),0,VLOOKUP(A25,'ICRP-07'!B:X,21,FALSE))</f>
        <v>0</v>
      </c>
      <c r="Y25">
        <f>IF(ISNA(MATCH(A25,'ICRP-07'!B:B,0)),0,VLOOKUP(A25,'ICRP-07'!B:X,22,FALSE))</f>
        <v>0.29491000000000001</v>
      </c>
      <c r="Z25">
        <f>IF(ISNA(MATCH(A25,'ICRP-07'!B:B,0)),0,VLOOKUP(A25,'ICRP-07'!B:X,23,FALSE))</f>
        <v>0.89824999999999999</v>
      </c>
      <c r="AA25">
        <f>IF(ISNA(MATCH(A25,'ICRP-72'!A:A,0)),0,VLOOKUP(A25,'ICRP-72'!A:B,2,FALSE))</f>
        <v>1.4000000000000001E-10</v>
      </c>
      <c r="AB25">
        <f>IF(ISNA(MATCH(A25,'FGR-15'!A:A,0)),0,VLOOKUP(A25,'FGR-15'!A:B,2,FALSE))</f>
        <v>2.8800000000000001E-17</v>
      </c>
    </row>
    <row r="26" spans="1:28" x14ac:dyDescent="0.2">
      <c r="A26" s="1" t="s">
        <v>24</v>
      </c>
      <c r="B26">
        <f>VLOOKUP(D26,Elements!S:T,2,FALSE)</f>
        <v>98</v>
      </c>
      <c r="C26" s="9">
        <f t="shared" si="0"/>
        <v>250</v>
      </c>
      <c r="D26" t="str">
        <f t="shared" si="1"/>
        <v>Cf</v>
      </c>
      <c r="E26" t="str">
        <f t="shared" si="2"/>
        <v/>
      </c>
      <c r="F26" s="9">
        <f t="shared" si="3"/>
        <v>982500000</v>
      </c>
      <c r="G26" s="1">
        <v>250.076404494</v>
      </c>
      <c r="H26" s="1">
        <f t="shared" si="4"/>
        <v>13.08</v>
      </c>
      <c r="I26" s="2">
        <v>13.08</v>
      </c>
      <c r="J26" t="s">
        <v>1516</v>
      </c>
      <c r="K26" t="s">
        <v>1544</v>
      </c>
      <c r="L26" s="1" t="s">
        <v>41</v>
      </c>
      <c r="M26" t="s">
        <v>2658</v>
      </c>
      <c r="P26" s="1">
        <v>0.99922999999999995</v>
      </c>
      <c r="Q26">
        <v>7.6999999999999996E-4</v>
      </c>
      <c r="T26" s="6" t="s">
        <v>2668</v>
      </c>
      <c r="U26" t="s">
        <v>2658</v>
      </c>
      <c r="X26">
        <f>IF(ISNA(MATCH(A26,'ICRP-07'!B:B,0)),0,VLOOKUP(A26,'ICRP-07'!B:X,21,FALSE))</f>
        <v>6.1167999999999996</v>
      </c>
      <c r="Y26">
        <f>IF(ISNA(MATCH(A26,'ICRP-07'!B:B,0)),0,VLOOKUP(A26,'ICRP-07'!B:X,22,FALSE))</f>
        <v>1.027E-2</v>
      </c>
      <c r="Z26">
        <f>IF(ISNA(MATCH(A26,'ICRP-07'!B:B,0)),0,VLOOKUP(A26,'ICRP-07'!B:X,23,FALSE))</f>
        <v>1.112E-2</v>
      </c>
      <c r="AA26">
        <f>IF(ISNA(MATCH(A26,'ICRP-72'!A:A,0)),0,VLOOKUP(A26,'ICRP-72'!A:B,2,FALSE))</f>
        <v>1.6E-7</v>
      </c>
      <c r="AB26">
        <f>IF(ISNA(MATCH(A26,'FGR-15'!A:A,0)),0,VLOOKUP(A26,'FGR-15'!A:B,2,FALSE))</f>
        <v>3.38E-19</v>
      </c>
    </row>
    <row r="27" spans="1:28" x14ac:dyDescent="0.2">
      <c r="A27" s="1" t="s">
        <v>25</v>
      </c>
      <c r="B27">
        <f>VLOOKUP(D27,Elements!S:T,2,FALSE)</f>
        <v>99</v>
      </c>
      <c r="C27" s="9">
        <f t="shared" si="0"/>
        <v>249</v>
      </c>
      <c r="D27" t="str">
        <f t="shared" si="1"/>
        <v>Es</v>
      </c>
      <c r="E27" t="str">
        <f t="shared" si="2"/>
        <v/>
      </c>
      <c r="F27" s="9">
        <f t="shared" si="3"/>
        <v>992490000</v>
      </c>
      <c r="G27" s="1">
        <v>249.07640900000001</v>
      </c>
      <c r="H27" s="1">
        <f t="shared" si="4"/>
        <v>1.9431550412910183E-4</v>
      </c>
      <c r="I27" s="2">
        <v>102.2</v>
      </c>
      <c r="J27" t="s">
        <v>1514</v>
      </c>
      <c r="K27" t="s">
        <v>1545</v>
      </c>
      <c r="L27" s="1" t="s">
        <v>28</v>
      </c>
      <c r="M27" t="s">
        <v>42</v>
      </c>
      <c r="P27" s="1">
        <v>0.99429999999999996</v>
      </c>
      <c r="Q27">
        <v>5.7000000000000002E-3</v>
      </c>
      <c r="T27" s="6" t="s">
        <v>2669</v>
      </c>
      <c r="U27" t="s">
        <v>2668</v>
      </c>
      <c r="X27">
        <f>IF(ISNA(MATCH(A27,'ICRP-07'!B:B,0)),0,VLOOKUP(A27,'ICRP-07'!B:X,21,FALSE))</f>
        <v>3.9199999999999999E-2</v>
      </c>
      <c r="Y27">
        <f>IF(ISNA(MATCH(A27,'ICRP-07'!B:B,0)),0,VLOOKUP(A27,'ICRP-07'!B:X,22,FALSE))</f>
        <v>4.369E-2</v>
      </c>
      <c r="Z27">
        <f>IF(ISNA(MATCH(A27,'ICRP-07'!B:B,0)),0,VLOOKUP(A27,'ICRP-07'!B:X,23,FALSE))</f>
        <v>0.41287000000000001</v>
      </c>
      <c r="AA27">
        <f>IF(ISNA(MATCH(A27,'ICRP-72'!A:A,0)),0,VLOOKUP(A27,'ICRP-72'!A:B,2,FALSE))</f>
        <v>0</v>
      </c>
      <c r="AB27">
        <f>IF(ISNA(MATCH(A27,'FGR-15'!A:A,0)),0,VLOOKUP(A27,'FGR-15'!A:B,2,FALSE))</f>
        <v>1.0900000000000001E-17</v>
      </c>
    </row>
    <row r="28" spans="1:28" x14ac:dyDescent="0.2">
      <c r="A28" s="1" t="s">
        <v>26</v>
      </c>
      <c r="B28">
        <f>VLOOKUP(D28,Elements!S:T,2,FALSE)</f>
        <v>96</v>
      </c>
      <c r="C28" s="9">
        <f t="shared" si="0"/>
        <v>249</v>
      </c>
      <c r="D28" t="str">
        <f t="shared" si="1"/>
        <v>Cm</v>
      </c>
      <c r="E28" t="str">
        <f t="shared" si="2"/>
        <v/>
      </c>
      <c r="F28" s="9">
        <f t="shared" si="3"/>
        <v>962490000</v>
      </c>
      <c r="G28" s="1">
        <v>249.075953992</v>
      </c>
      <c r="H28" s="1">
        <f t="shared" si="4"/>
        <v>1.2197005469551744E-4</v>
      </c>
      <c r="I28" s="2">
        <v>64.150000000000006</v>
      </c>
      <c r="J28" t="s">
        <v>1514</v>
      </c>
      <c r="K28" t="s">
        <v>1546</v>
      </c>
      <c r="L28" s="1" t="s">
        <v>27</v>
      </c>
      <c r="P28" s="1">
        <v>1</v>
      </c>
      <c r="T28" s="6" t="s">
        <v>2667</v>
      </c>
      <c r="X28">
        <f>IF(ISNA(MATCH(A28,'ICRP-07'!B:B,0)),0,VLOOKUP(A28,'ICRP-07'!B:X,21,FALSE))</f>
        <v>0</v>
      </c>
      <c r="Y28">
        <f>IF(ISNA(MATCH(A28,'ICRP-07'!B:B,0)),0,VLOOKUP(A28,'ICRP-07'!B:X,22,FALSE))</f>
        <v>0.28351999999999999</v>
      </c>
      <c r="Z28">
        <f>IF(ISNA(MATCH(A28,'ICRP-07'!B:B,0)),0,VLOOKUP(A28,'ICRP-07'!B:X,23,FALSE))</f>
        <v>0.02</v>
      </c>
      <c r="AA28">
        <f>IF(ISNA(MATCH(A28,'ICRP-72'!A:A,0)),0,VLOOKUP(A28,'ICRP-72'!A:B,2,FALSE))</f>
        <v>3.1000000000000003E-11</v>
      </c>
      <c r="AB28">
        <f>IF(ISNA(MATCH(A28,'FGR-15'!A:A,0)),0,VLOOKUP(A28,'FGR-15'!A:B,2,FALSE))</f>
        <v>9.8300000000000008E-19</v>
      </c>
    </row>
    <row r="29" spans="1:28" x14ac:dyDescent="0.2">
      <c r="A29" s="1" t="s">
        <v>27</v>
      </c>
      <c r="B29">
        <f>VLOOKUP(D29,Elements!S:T,2,FALSE)</f>
        <v>97</v>
      </c>
      <c r="C29" s="9">
        <f t="shared" si="0"/>
        <v>249</v>
      </c>
      <c r="D29" t="str">
        <f t="shared" si="1"/>
        <v>Bk</v>
      </c>
      <c r="E29" t="str">
        <f t="shared" si="2"/>
        <v/>
      </c>
      <c r="F29" s="9">
        <f t="shared" si="3"/>
        <v>972490000</v>
      </c>
      <c r="G29" s="1">
        <v>249.07498311800001</v>
      </c>
      <c r="H29" s="1">
        <f t="shared" si="4"/>
        <v>0.9035100544241601</v>
      </c>
      <c r="I29" s="2">
        <v>330</v>
      </c>
      <c r="J29" t="s">
        <v>1513</v>
      </c>
      <c r="K29" t="s">
        <v>1547</v>
      </c>
      <c r="L29" s="1" t="s">
        <v>28</v>
      </c>
      <c r="M29" t="s">
        <v>44</v>
      </c>
      <c r="P29" s="1">
        <v>1</v>
      </c>
      <c r="Q29" s="5">
        <v>1.45E-5</v>
      </c>
      <c r="T29" s="6" t="s">
        <v>2667</v>
      </c>
      <c r="U29" t="s">
        <v>2668</v>
      </c>
      <c r="X29">
        <f>IF(ISNA(MATCH(A29,'ICRP-07'!B:B,0)),0,VLOOKUP(A29,'ICRP-07'!B:X,21,FALSE))</f>
        <v>0</v>
      </c>
      <c r="Y29">
        <f>IF(ISNA(MATCH(A29,'ICRP-07'!B:B,0)),0,VLOOKUP(A29,'ICRP-07'!B:X,22,FALSE))</f>
        <v>3.2390000000000002E-2</v>
      </c>
      <c r="Z29">
        <f>IF(ISNA(MATCH(A29,'ICRP-07'!B:B,0)),0,VLOOKUP(A29,'ICRP-07'!B:X,23,FALSE))</f>
        <v>0</v>
      </c>
      <c r="AA29">
        <f>IF(ISNA(MATCH(A29,'ICRP-72'!A:A,0)),0,VLOOKUP(A29,'ICRP-72'!A:B,2,FALSE))</f>
        <v>9.6999999999999996E-10</v>
      </c>
      <c r="AB29">
        <f>IF(ISNA(MATCH(A29,'FGR-15'!A:A,0)),0,VLOOKUP(A29,'FGR-15'!A:B,2,FALSE))</f>
        <v>1.54E-20</v>
      </c>
    </row>
    <row r="30" spans="1:28" x14ac:dyDescent="0.2">
      <c r="A30" s="1" t="s">
        <v>28</v>
      </c>
      <c r="B30">
        <f>VLOOKUP(D30,Elements!S:T,2,FALSE)</f>
        <v>98</v>
      </c>
      <c r="C30" s="9">
        <f t="shared" si="0"/>
        <v>249</v>
      </c>
      <c r="D30" t="str">
        <f t="shared" si="1"/>
        <v>Cf</v>
      </c>
      <c r="E30" t="str">
        <f t="shared" si="2"/>
        <v/>
      </c>
      <c r="F30" s="9">
        <f t="shared" si="3"/>
        <v>982490000</v>
      </c>
      <c r="G30" s="1">
        <v>249.07485042799999</v>
      </c>
      <c r="H30" s="1">
        <f t="shared" si="4"/>
        <v>351</v>
      </c>
      <c r="I30" s="2">
        <v>351</v>
      </c>
      <c r="J30" t="s">
        <v>1516</v>
      </c>
      <c r="K30" t="s">
        <v>1548</v>
      </c>
      <c r="L30" s="1" t="s">
        <v>45</v>
      </c>
      <c r="M30" t="s">
        <v>2658</v>
      </c>
      <c r="P30" s="1">
        <v>1</v>
      </c>
      <c r="Q30" s="5">
        <v>5.0199999999999996E-9</v>
      </c>
      <c r="T30" s="6" t="s">
        <v>2668</v>
      </c>
      <c r="U30" t="s">
        <v>2658</v>
      </c>
      <c r="X30">
        <f>IF(ISNA(MATCH(A30,'ICRP-07'!B:B,0)),0,VLOOKUP(A30,'ICRP-07'!B:X,21,FALSE))</f>
        <v>5.9261999999999997</v>
      </c>
      <c r="Y30">
        <f>IF(ISNA(MATCH(A30,'ICRP-07'!B:B,0)),0,VLOOKUP(A30,'ICRP-07'!B:X,22,FALSE))</f>
        <v>3.9940000000000003E-2</v>
      </c>
      <c r="Z30">
        <f>IF(ISNA(MATCH(A30,'ICRP-07'!B:B,0)),0,VLOOKUP(A30,'ICRP-07'!B:X,23,FALSE))</f>
        <v>0.32823999999999998</v>
      </c>
      <c r="AA30">
        <f>IF(ISNA(MATCH(A30,'ICRP-72'!A:A,0)),0,VLOOKUP(A30,'ICRP-72'!A:B,2,FALSE))</f>
        <v>3.4999999999999998E-7</v>
      </c>
      <c r="AB30">
        <f>IF(ISNA(MATCH(A30,'FGR-15'!A:A,0)),0,VLOOKUP(A30,'FGR-15'!A:B,2,FALSE))</f>
        <v>8.9099999999999996E-18</v>
      </c>
    </row>
    <row r="31" spans="1:28" x14ac:dyDescent="0.2">
      <c r="A31" s="1" t="s">
        <v>29</v>
      </c>
      <c r="B31">
        <f>VLOOKUP(D31,Elements!S:T,2,FALSE)</f>
        <v>97</v>
      </c>
      <c r="C31" s="9">
        <f t="shared" si="0"/>
        <v>248</v>
      </c>
      <c r="D31" t="str">
        <f t="shared" si="1"/>
        <v>Bk</v>
      </c>
      <c r="E31" t="str">
        <f t="shared" si="2"/>
        <v>m</v>
      </c>
      <c r="F31" s="9">
        <f t="shared" si="3"/>
        <v>972480001</v>
      </c>
      <c r="G31" s="1">
        <v>248.07312021800001</v>
      </c>
      <c r="H31" s="1">
        <f t="shared" si="4"/>
        <v>2.7036853901328921E-3</v>
      </c>
      <c r="I31" s="2">
        <v>23.6999999999999</v>
      </c>
      <c r="J31" t="s">
        <v>1515</v>
      </c>
      <c r="K31" t="s">
        <v>1549</v>
      </c>
      <c r="L31" s="1" t="s">
        <v>30</v>
      </c>
      <c r="M31" t="s">
        <v>31</v>
      </c>
      <c r="P31" s="1">
        <v>0.7</v>
      </c>
      <c r="Q31">
        <v>0.3</v>
      </c>
      <c r="T31" s="6" t="s">
        <v>2667</v>
      </c>
      <c r="U31" t="s">
        <v>2670</v>
      </c>
      <c r="X31">
        <f>IF(ISNA(MATCH(A31,'ICRP-07'!B:B,0)),0,VLOOKUP(A31,'ICRP-07'!B:X,21,FALSE))</f>
        <v>0</v>
      </c>
      <c r="Y31">
        <f>IF(ISNA(MATCH(A31,'ICRP-07'!B:B,0)),0,VLOOKUP(A31,'ICRP-07'!B:X,22,FALSE))</f>
        <v>0.19102</v>
      </c>
      <c r="Z31">
        <f>IF(ISNA(MATCH(A31,'ICRP-07'!B:B,0)),0,VLOOKUP(A31,'ICRP-07'!B:X,23,FALSE))</f>
        <v>5.5919999999999997E-2</v>
      </c>
      <c r="AA31">
        <f>IF(ISNA(MATCH(A31,'ICRP-72'!A:A,0)),0,VLOOKUP(A31,'ICRP-72'!A:B,2,FALSE))</f>
        <v>0</v>
      </c>
      <c r="AB31">
        <f>IF(ISNA(MATCH(A31,'FGR-15'!A:A,0)),0,VLOOKUP(A31,'FGR-15'!A:B,2,FALSE))</f>
        <v>1.5299999999999999E-18</v>
      </c>
    </row>
    <row r="32" spans="1:28" x14ac:dyDescent="0.2">
      <c r="A32" s="1" t="s">
        <v>30</v>
      </c>
      <c r="B32">
        <f>VLOOKUP(D32,Elements!S:T,2,FALSE)</f>
        <v>98</v>
      </c>
      <c r="C32" s="9">
        <f t="shared" si="0"/>
        <v>248</v>
      </c>
      <c r="D32" t="str">
        <f t="shared" si="1"/>
        <v>Cf</v>
      </c>
      <c r="E32" t="str">
        <f t="shared" si="2"/>
        <v/>
      </c>
      <c r="F32" s="9">
        <f t="shared" si="3"/>
        <v>982480000</v>
      </c>
      <c r="G32" s="1">
        <v>248.07218290500001</v>
      </c>
      <c r="H32" s="1">
        <f t="shared" si="4"/>
        <v>0.91446169144748324</v>
      </c>
      <c r="I32" s="2">
        <v>334</v>
      </c>
      <c r="J32" t="s">
        <v>1513</v>
      </c>
      <c r="K32" t="s">
        <v>1550</v>
      </c>
      <c r="L32" s="1" t="s">
        <v>49</v>
      </c>
      <c r="M32" t="s">
        <v>2658</v>
      </c>
      <c r="P32" s="1">
        <v>0.99997000000000003</v>
      </c>
      <c r="Q32" s="5">
        <v>2.9E-5</v>
      </c>
      <c r="T32" s="6" t="s">
        <v>2668</v>
      </c>
      <c r="U32" t="s">
        <v>2658</v>
      </c>
      <c r="X32">
        <f>IF(ISNA(MATCH(A32,'ICRP-07'!B:B,0)),0,VLOOKUP(A32,'ICRP-07'!B:X,21,FALSE))</f>
        <v>6.3517999999999999</v>
      </c>
      <c r="Y32">
        <f>IF(ISNA(MATCH(A32,'ICRP-07'!B:B,0)),0,VLOOKUP(A32,'ICRP-07'!B:X,22,FALSE))</f>
        <v>7.45E-3</v>
      </c>
      <c r="Z32">
        <f>IF(ISNA(MATCH(A32,'ICRP-07'!B:B,0)),0,VLOOKUP(A32,'ICRP-07'!B:X,23,FALSE))</f>
        <v>2.0200000000000001E-3</v>
      </c>
      <c r="AA32">
        <f>IF(ISNA(MATCH(A32,'ICRP-72'!A:A,0)),0,VLOOKUP(A32,'ICRP-72'!A:B,2,FALSE))</f>
        <v>2.7999999999999999E-8</v>
      </c>
      <c r="AB32">
        <f>IF(ISNA(MATCH(A32,'FGR-15'!A:A,0)),0,VLOOKUP(A32,'FGR-15'!A:B,2,FALSE))</f>
        <v>1.17E-20</v>
      </c>
    </row>
    <row r="33" spans="1:28" x14ac:dyDescent="0.2">
      <c r="A33" s="1" t="s">
        <v>31</v>
      </c>
      <c r="B33">
        <f>VLOOKUP(D33,Elements!S:T,2,FALSE)</f>
        <v>96</v>
      </c>
      <c r="C33" s="9">
        <f t="shared" si="0"/>
        <v>248</v>
      </c>
      <c r="D33" t="str">
        <f t="shared" si="1"/>
        <v>Cm</v>
      </c>
      <c r="E33" t="str">
        <f t="shared" si="2"/>
        <v/>
      </c>
      <c r="F33" s="9">
        <f t="shared" si="3"/>
        <v>962480000</v>
      </c>
      <c r="G33" s="1">
        <v>248.072349086</v>
      </c>
      <c r="H33" s="1">
        <f t="shared" si="4"/>
        <v>348000</v>
      </c>
      <c r="I33" s="2">
        <v>348000</v>
      </c>
      <c r="J33" t="s">
        <v>1516</v>
      </c>
      <c r="K33" t="s">
        <v>1551</v>
      </c>
      <c r="L33" s="1" t="s">
        <v>50</v>
      </c>
      <c r="M33" t="s">
        <v>2658</v>
      </c>
      <c r="P33" s="1">
        <v>0.91610000000000003</v>
      </c>
      <c r="Q33">
        <v>8.3900000000000002E-2</v>
      </c>
      <c r="T33" s="6" t="s">
        <v>2668</v>
      </c>
      <c r="U33" t="s">
        <v>2658</v>
      </c>
      <c r="X33">
        <f>IF(ISNA(MATCH(A33,'ICRP-07'!B:B,0)),0,VLOOKUP(A33,'ICRP-07'!B:X,21,FALSE))</f>
        <v>4.7211999999999996</v>
      </c>
      <c r="Y33">
        <f>IF(ISNA(MATCH(A33,'ICRP-07'!B:B,0)),0,VLOOKUP(A33,'ICRP-07'!B:X,22,FALSE))</f>
        <v>0.77158000000000004</v>
      </c>
      <c r="Z33">
        <f>IF(ISNA(MATCH(A33,'ICRP-07'!B:B,0)),0,VLOOKUP(A33,'ICRP-07'!B:X,23,FALSE))</f>
        <v>1.3126599999999999</v>
      </c>
      <c r="AA33">
        <f>IF(ISNA(MATCH(A33,'ICRP-72'!A:A,0)),0,VLOOKUP(A33,'ICRP-72'!A:B,2,FALSE))</f>
        <v>7.7000000000000004E-7</v>
      </c>
      <c r="AB33">
        <f>IF(ISNA(MATCH(A33,'FGR-15'!A:A,0)),0,VLOOKUP(A33,'FGR-15'!A:B,2,FALSE))</f>
        <v>4.5599999999999998E-17</v>
      </c>
    </row>
    <row r="34" spans="1:28" x14ac:dyDescent="0.2">
      <c r="A34" s="1" t="s">
        <v>32</v>
      </c>
      <c r="B34">
        <f>VLOOKUP(D34,Elements!S:T,2,FALSE)</f>
        <v>98</v>
      </c>
      <c r="C34" s="9">
        <f t="shared" si="0"/>
        <v>247</v>
      </c>
      <c r="D34" t="str">
        <f t="shared" si="1"/>
        <v>Cf</v>
      </c>
      <c r="E34" t="str">
        <f t="shared" si="2"/>
        <v/>
      </c>
      <c r="F34" s="9">
        <f t="shared" si="3"/>
        <v>982470000</v>
      </c>
      <c r="G34" s="1">
        <v>247.070971348</v>
      </c>
      <c r="H34" s="1">
        <f t="shared" si="4"/>
        <v>3.5478740773473857E-4</v>
      </c>
      <c r="I34" s="2">
        <v>3.1099999999999901</v>
      </c>
      <c r="J34" t="s">
        <v>1515</v>
      </c>
      <c r="K34" t="s">
        <v>1552</v>
      </c>
      <c r="L34" s="1" t="s">
        <v>33</v>
      </c>
      <c r="M34" t="s">
        <v>51</v>
      </c>
      <c r="P34" s="1">
        <v>0.99965000000000004</v>
      </c>
      <c r="Q34">
        <v>3.5E-4</v>
      </c>
      <c r="T34" s="6" t="s">
        <v>2670</v>
      </c>
      <c r="U34" t="s">
        <v>2668</v>
      </c>
      <c r="X34">
        <f>IF(ISNA(MATCH(A34,'ICRP-07'!B:B,0)),0,VLOOKUP(A34,'ICRP-07'!B:X,21,FALSE))</f>
        <v>2.2000000000000001E-3</v>
      </c>
      <c r="Y34">
        <f>IF(ISNA(MATCH(A34,'ICRP-07'!B:B,0)),0,VLOOKUP(A34,'ICRP-07'!B:X,22,FALSE))</f>
        <v>4.6339999999999999E-2</v>
      </c>
      <c r="Z34">
        <f>IF(ISNA(MATCH(A34,'ICRP-07'!B:B,0)),0,VLOOKUP(A34,'ICRP-07'!B:X,23,FALSE))</f>
        <v>0.10498</v>
      </c>
      <c r="AA34">
        <f>IF(ISNA(MATCH(A34,'ICRP-72'!A:A,0)),0,VLOOKUP(A34,'ICRP-72'!A:B,2,FALSE))</f>
        <v>0</v>
      </c>
      <c r="AB34">
        <f>IF(ISNA(MATCH(A34,'FGR-15'!A:A,0)),0,VLOOKUP(A34,'FGR-15'!A:B,2,FALSE))</f>
        <v>1.7599999999999999E-18</v>
      </c>
    </row>
    <row r="35" spans="1:28" x14ac:dyDescent="0.2">
      <c r="A35" s="1" t="s">
        <v>33</v>
      </c>
      <c r="B35">
        <f>VLOOKUP(D35,Elements!S:T,2,FALSE)</f>
        <v>97</v>
      </c>
      <c r="C35" s="9">
        <f t="shared" si="0"/>
        <v>247</v>
      </c>
      <c r="D35" t="str">
        <f t="shared" si="1"/>
        <v>Bk</v>
      </c>
      <c r="E35" t="str">
        <f t="shared" si="2"/>
        <v/>
      </c>
      <c r="F35" s="9">
        <f t="shared" si="3"/>
        <v>972470000</v>
      </c>
      <c r="G35" s="1">
        <v>247.070305889</v>
      </c>
      <c r="H35" s="1">
        <f t="shared" si="4"/>
        <v>1380</v>
      </c>
      <c r="I35" s="2">
        <v>1380</v>
      </c>
      <c r="J35" t="s">
        <v>1516</v>
      </c>
      <c r="K35" t="s">
        <v>1553</v>
      </c>
      <c r="L35" s="1" t="s">
        <v>53</v>
      </c>
      <c r="P35" s="1">
        <v>1</v>
      </c>
      <c r="T35" s="6" t="s">
        <v>2668</v>
      </c>
      <c r="X35">
        <f>IF(ISNA(MATCH(A35,'ICRP-07'!B:B,0)),0,VLOOKUP(A35,'ICRP-07'!B:X,21,FALSE))</f>
        <v>5.7024999999999997</v>
      </c>
      <c r="Y35">
        <f>IF(ISNA(MATCH(A35,'ICRP-07'!B:B,0)),0,VLOOKUP(A35,'ICRP-07'!B:X,22,FALSE))</f>
        <v>6.9110000000000005E-2</v>
      </c>
      <c r="Z35">
        <f>IF(ISNA(MATCH(A35,'ICRP-07'!B:B,0)),0,VLOOKUP(A35,'ICRP-07'!B:X,23,FALSE))</f>
        <v>0.14674999999999999</v>
      </c>
      <c r="AA35">
        <f>IF(ISNA(MATCH(A35,'ICRP-72'!A:A,0)),0,VLOOKUP(A35,'ICRP-72'!A:B,2,FALSE))</f>
        <v>3.4999999999999998E-7</v>
      </c>
      <c r="AB35">
        <f>IF(ISNA(MATCH(A35,'FGR-15'!A:A,0)),0,VLOOKUP(A35,'FGR-15'!A:B,2,FALSE))</f>
        <v>3.19E-18</v>
      </c>
    </row>
    <row r="36" spans="1:28" x14ac:dyDescent="0.2">
      <c r="A36" s="1" t="s">
        <v>34</v>
      </c>
      <c r="B36">
        <f>VLOOKUP(D36,Elements!S:T,2,FALSE)</f>
        <v>95</v>
      </c>
      <c r="C36" s="9">
        <f t="shared" si="0"/>
        <v>247</v>
      </c>
      <c r="D36" t="str">
        <f t="shared" si="1"/>
        <v>Am</v>
      </c>
      <c r="E36" t="str">
        <f t="shared" si="2"/>
        <v/>
      </c>
      <c r="F36" s="9">
        <f t="shared" si="3"/>
        <v>952470000</v>
      </c>
      <c r="G36" s="1">
        <v>247.072092</v>
      </c>
      <c r="H36" s="1">
        <f t="shared" si="4"/>
        <v>4.3730495058408435E-5</v>
      </c>
      <c r="I36" s="2">
        <v>23</v>
      </c>
      <c r="J36" t="s">
        <v>1514</v>
      </c>
      <c r="K36" t="s">
        <v>1554</v>
      </c>
      <c r="L36" s="1" t="s">
        <v>35</v>
      </c>
      <c r="P36" s="1">
        <v>1</v>
      </c>
      <c r="T36" s="6" t="s">
        <v>2667</v>
      </c>
      <c r="X36">
        <f>IF(ISNA(MATCH(A36,'ICRP-07'!B:B,0)),0,VLOOKUP(A36,'ICRP-07'!B:X,21,FALSE))</f>
        <v>0</v>
      </c>
      <c r="Y36">
        <f>IF(ISNA(MATCH(A36,'ICRP-07'!B:B,0)),0,VLOOKUP(A36,'ICRP-07'!B:X,22,FALSE))</f>
        <v>0.56833999999999996</v>
      </c>
      <c r="Z36">
        <f>IF(ISNA(MATCH(A36,'ICRP-07'!B:B,0)),0,VLOOKUP(A36,'ICRP-07'!B:X,23,FALSE))</f>
        <v>0.1348</v>
      </c>
      <c r="AA36">
        <f>IF(ISNA(MATCH(A36,'ICRP-72'!A:A,0)),0,VLOOKUP(A36,'ICRP-72'!A:B,2,FALSE))</f>
        <v>0</v>
      </c>
      <c r="AB36">
        <f>IF(ISNA(MATCH(A36,'FGR-15'!A:A,0)),0,VLOOKUP(A36,'FGR-15'!A:B,2,FALSE))</f>
        <v>3.9299999999999999E-18</v>
      </c>
    </row>
    <row r="37" spans="1:28" x14ac:dyDescent="0.2">
      <c r="A37" s="1" t="s">
        <v>35</v>
      </c>
      <c r="B37">
        <f>VLOOKUP(D37,Elements!S:T,2,FALSE)</f>
        <v>96</v>
      </c>
      <c r="C37" s="9">
        <f t="shared" si="0"/>
        <v>247</v>
      </c>
      <c r="D37" t="str">
        <f t="shared" si="1"/>
        <v>Cm</v>
      </c>
      <c r="E37" t="str">
        <f t="shared" si="2"/>
        <v/>
      </c>
      <c r="F37" s="9">
        <f t="shared" si="3"/>
        <v>962470000</v>
      </c>
      <c r="G37" s="1">
        <v>247.07035267800001</v>
      </c>
      <c r="H37" s="1">
        <f t="shared" si="4"/>
        <v>15600000</v>
      </c>
      <c r="I37" s="2">
        <v>15600000</v>
      </c>
      <c r="J37" t="s">
        <v>1516</v>
      </c>
      <c r="K37" t="s">
        <v>1555</v>
      </c>
      <c r="L37" s="1" t="s">
        <v>52</v>
      </c>
      <c r="P37" s="1">
        <v>1</v>
      </c>
      <c r="T37" s="6" t="s">
        <v>2668</v>
      </c>
      <c r="X37">
        <f>IF(ISNA(MATCH(A37,'ICRP-07'!B:B,0)),0,VLOOKUP(A37,'ICRP-07'!B:X,21,FALSE))</f>
        <v>5.0285000000000002</v>
      </c>
      <c r="Y37">
        <f>IF(ISNA(MATCH(A37,'ICRP-07'!B:B,0)),0,VLOOKUP(A37,'ICRP-07'!B:X,22,FALSE))</f>
        <v>1.1350000000000001E-2</v>
      </c>
      <c r="Z37">
        <f>IF(ISNA(MATCH(A37,'ICRP-07'!B:B,0)),0,VLOOKUP(A37,'ICRP-07'!B:X,23,FALSE))</f>
        <v>0.31378</v>
      </c>
      <c r="AA37">
        <f>IF(ISNA(MATCH(A37,'ICRP-72'!A:A,0)),0,VLOOKUP(A37,'ICRP-72'!A:B,2,FALSE))</f>
        <v>1.9000000000000001E-7</v>
      </c>
      <c r="AB37">
        <f>IF(ISNA(MATCH(A37,'FGR-15'!A:A,0)),0,VLOOKUP(A37,'FGR-15'!A:B,2,FALSE))</f>
        <v>8.7300000000000005E-18</v>
      </c>
    </row>
    <row r="38" spans="1:28" x14ac:dyDescent="0.2">
      <c r="A38" s="1" t="s">
        <v>36</v>
      </c>
      <c r="B38">
        <f>VLOOKUP(D38,Elements!S:T,2,FALSE)</f>
        <v>98</v>
      </c>
      <c r="C38" s="9">
        <f t="shared" si="0"/>
        <v>246</v>
      </c>
      <c r="D38" t="str">
        <f t="shared" si="1"/>
        <v>Cf</v>
      </c>
      <c r="E38" t="str">
        <f t="shared" si="2"/>
        <v/>
      </c>
      <c r="F38" s="9">
        <f t="shared" si="3"/>
        <v>982460000</v>
      </c>
      <c r="G38" s="1">
        <v>246.06880368500001</v>
      </c>
      <c r="H38" s="1">
        <f t="shared" si="4"/>
        <v>4.0726400180482979E-3</v>
      </c>
      <c r="I38" s="2">
        <v>35.700000000000003</v>
      </c>
      <c r="J38" t="s">
        <v>1515</v>
      </c>
      <c r="K38" t="s">
        <v>1556</v>
      </c>
      <c r="L38" s="1" t="s">
        <v>56</v>
      </c>
      <c r="M38" t="s">
        <v>2658</v>
      </c>
      <c r="P38" s="1">
        <v>1</v>
      </c>
      <c r="Q38" s="5">
        <v>2.5000000000000002E-6</v>
      </c>
      <c r="T38" s="6" t="s">
        <v>2668</v>
      </c>
      <c r="U38" t="s">
        <v>2658</v>
      </c>
      <c r="X38">
        <f>IF(ISNA(MATCH(A38,'ICRP-07'!B:B,0)),0,VLOOKUP(A38,'ICRP-07'!B:X,21,FALSE))</f>
        <v>6.8525999999999998</v>
      </c>
      <c r="Y38">
        <f>IF(ISNA(MATCH(A38,'ICRP-07'!B:B,0)),0,VLOOKUP(A38,'ICRP-07'!B:X,22,FALSE))</f>
        <v>5.9699999999999996E-3</v>
      </c>
      <c r="Z38">
        <f>IF(ISNA(MATCH(A38,'ICRP-07'!B:B,0)),0,VLOOKUP(A38,'ICRP-07'!B:X,23,FALSE))</f>
        <v>1.4400000000000001E-3</v>
      </c>
      <c r="AA38">
        <f>IF(ISNA(MATCH(A38,'ICRP-72'!A:A,0)),0,VLOOKUP(A38,'ICRP-72'!A:B,2,FALSE))</f>
        <v>3.3000000000000002E-9</v>
      </c>
      <c r="AB38">
        <f>IF(ISNA(MATCH(A38,'FGR-15'!A:A,0)),0,VLOOKUP(A38,'FGR-15'!A:B,2,FALSE))</f>
        <v>1.4699999999999999E-21</v>
      </c>
    </row>
    <row r="39" spans="1:28" x14ac:dyDescent="0.2">
      <c r="A39" s="1" t="s">
        <v>37</v>
      </c>
      <c r="B39">
        <f>VLOOKUP(D39,Elements!S:T,2,FALSE)</f>
        <v>97</v>
      </c>
      <c r="C39" s="9">
        <f t="shared" si="0"/>
        <v>246</v>
      </c>
      <c r="D39" t="str">
        <f t="shared" si="1"/>
        <v>Bk</v>
      </c>
      <c r="E39" t="str">
        <f t="shared" si="2"/>
        <v/>
      </c>
      <c r="F39" s="9">
        <f t="shared" si="3"/>
        <v>972460000</v>
      </c>
      <c r="G39" s="1">
        <v>246.06867130000001</v>
      </c>
      <c r="H39" s="1">
        <f t="shared" si="4"/>
        <v>4.9282366604954187E-3</v>
      </c>
      <c r="I39" s="2">
        <v>1.8</v>
      </c>
      <c r="J39" t="s">
        <v>1513</v>
      </c>
      <c r="K39" t="s">
        <v>1557</v>
      </c>
      <c r="L39" s="1" t="s">
        <v>41</v>
      </c>
      <c r="P39" s="1">
        <v>1</v>
      </c>
      <c r="T39" s="6" t="s">
        <v>2670</v>
      </c>
      <c r="X39">
        <f>IF(ISNA(MATCH(A39,'ICRP-07'!B:B,0)),0,VLOOKUP(A39,'ICRP-07'!B:X,21,FALSE))</f>
        <v>0</v>
      </c>
      <c r="Y39">
        <f>IF(ISNA(MATCH(A39,'ICRP-07'!B:B,0)),0,VLOOKUP(A39,'ICRP-07'!B:X,22,FALSE))</f>
        <v>5.543E-2</v>
      </c>
      <c r="Z39">
        <f>IF(ISNA(MATCH(A39,'ICRP-07'!B:B,0)),0,VLOOKUP(A39,'ICRP-07'!B:X,23,FALSE))</f>
        <v>0.85462000000000005</v>
      </c>
      <c r="AA39">
        <f>IF(ISNA(MATCH(A39,'ICRP-72'!A:A,0)),0,VLOOKUP(A39,'ICRP-72'!A:B,2,FALSE))</f>
        <v>4.8E-10</v>
      </c>
      <c r="AB39">
        <f>IF(ISNA(MATCH(A39,'FGR-15'!A:A,0)),0,VLOOKUP(A39,'FGR-15'!A:B,2,FALSE))</f>
        <v>2.5299999999999999E-17</v>
      </c>
    </row>
    <row r="40" spans="1:28" x14ac:dyDescent="0.2">
      <c r="A40" s="1" t="s">
        <v>38</v>
      </c>
      <c r="B40">
        <f>VLOOKUP(D40,Elements!S:T,2,FALSE)</f>
        <v>94</v>
      </c>
      <c r="C40" s="9">
        <f t="shared" si="0"/>
        <v>246</v>
      </c>
      <c r="D40" t="str">
        <f t="shared" si="1"/>
        <v>Pu</v>
      </c>
      <c r="E40" t="str">
        <f t="shared" si="2"/>
        <v/>
      </c>
      <c r="F40" s="9">
        <f t="shared" si="3"/>
        <v>942460000</v>
      </c>
      <c r="G40" s="1">
        <v>246.07020417199999</v>
      </c>
      <c r="H40" s="1">
        <f t="shared" si="4"/>
        <v>2.9678936333205744E-2</v>
      </c>
      <c r="I40" s="2">
        <v>10.84</v>
      </c>
      <c r="J40" t="s">
        <v>1513</v>
      </c>
      <c r="K40" t="s">
        <v>1558</v>
      </c>
      <c r="L40" s="1" t="s">
        <v>40</v>
      </c>
      <c r="P40" s="1">
        <v>1</v>
      </c>
      <c r="T40" s="6" t="s">
        <v>2667</v>
      </c>
      <c r="X40">
        <f>IF(ISNA(MATCH(A40,'ICRP-07'!B:B,0)),0,VLOOKUP(A40,'ICRP-07'!B:X,21,FALSE))</f>
        <v>0</v>
      </c>
      <c r="Y40">
        <f>IF(ISNA(MATCH(A40,'ICRP-07'!B:B,0)),0,VLOOKUP(A40,'ICRP-07'!B:X,22,FALSE))</f>
        <v>0.11591</v>
      </c>
      <c r="Z40">
        <f>IF(ISNA(MATCH(A40,'ICRP-07'!B:B,0)),0,VLOOKUP(A40,'ICRP-07'!B:X,23,FALSE))</f>
        <v>0.14308000000000001</v>
      </c>
      <c r="AA40">
        <f>IF(ISNA(MATCH(A40,'ICRP-72'!A:A,0)),0,VLOOKUP(A40,'ICRP-72'!A:B,2,FALSE))</f>
        <v>3.3000000000000002E-9</v>
      </c>
      <c r="AB40">
        <f>IF(ISNA(MATCH(A40,'FGR-15'!A:A,0)),0,VLOOKUP(A40,'FGR-15'!A:B,2,FALSE))</f>
        <v>2.8499999999999999E-18</v>
      </c>
    </row>
    <row r="41" spans="1:28" x14ac:dyDescent="0.2">
      <c r="A41" s="1" t="s">
        <v>39</v>
      </c>
      <c r="B41">
        <f>VLOOKUP(D41,Elements!S:T,2,FALSE)</f>
        <v>95</v>
      </c>
      <c r="C41" s="9">
        <f t="shared" si="0"/>
        <v>246</v>
      </c>
      <c r="D41" t="str">
        <f t="shared" si="1"/>
        <v>Am</v>
      </c>
      <c r="E41" t="str">
        <f t="shared" si="2"/>
        <v/>
      </c>
      <c r="F41" s="9">
        <f t="shared" si="3"/>
        <v>952460000</v>
      </c>
      <c r="G41" s="1">
        <v>246.069774</v>
      </c>
      <c r="H41" s="1">
        <f t="shared" si="4"/>
        <v>7.4151709012083868E-5</v>
      </c>
      <c r="I41" s="2">
        <v>39</v>
      </c>
      <c r="J41" t="s">
        <v>1514</v>
      </c>
      <c r="K41" t="s">
        <v>1559</v>
      </c>
      <c r="L41" s="1" t="s">
        <v>41</v>
      </c>
      <c r="P41" s="1">
        <v>1</v>
      </c>
      <c r="T41" s="6" t="s">
        <v>2667</v>
      </c>
      <c r="X41">
        <f>IF(ISNA(MATCH(A41,'ICRP-07'!B:B,0)),0,VLOOKUP(A41,'ICRP-07'!B:X,21,FALSE))</f>
        <v>0</v>
      </c>
      <c r="Y41">
        <f>IF(ISNA(MATCH(A41,'ICRP-07'!B:B,0)),0,VLOOKUP(A41,'ICRP-07'!B:X,22,FALSE))</f>
        <v>0.72406000000000004</v>
      </c>
      <c r="Z41">
        <f>IF(ISNA(MATCH(A41,'ICRP-07'!B:B,0)),0,VLOOKUP(A41,'ICRP-07'!B:X,23,FALSE))</f>
        <v>0.74978</v>
      </c>
      <c r="AA41">
        <f>IF(ISNA(MATCH(A41,'ICRP-72'!A:A,0)),0,VLOOKUP(A41,'ICRP-72'!A:B,2,FALSE))</f>
        <v>5.8E-11</v>
      </c>
      <c r="AB41">
        <f>IF(ISNA(MATCH(A41,'FGR-15'!A:A,0)),0,VLOOKUP(A41,'FGR-15'!A:B,2,FALSE))</f>
        <v>2.17E-17</v>
      </c>
    </row>
    <row r="42" spans="1:28" x14ac:dyDescent="0.2">
      <c r="A42" s="1" t="s">
        <v>40</v>
      </c>
      <c r="B42">
        <f>VLOOKUP(D42,Elements!S:T,2,FALSE)</f>
        <v>95</v>
      </c>
      <c r="C42" s="9">
        <f t="shared" si="0"/>
        <v>246</v>
      </c>
      <c r="D42" t="str">
        <f t="shared" si="1"/>
        <v>Am</v>
      </c>
      <c r="E42" t="str">
        <f t="shared" si="2"/>
        <v>m</v>
      </c>
      <c r="F42" s="9">
        <f t="shared" si="3"/>
        <v>952460001</v>
      </c>
      <c r="G42" s="1">
        <v>246.06980620600001</v>
      </c>
      <c r="H42" s="1">
        <f t="shared" si="4"/>
        <v>4.753314680261786E-5</v>
      </c>
      <c r="I42" s="2">
        <v>25</v>
      </c>
      <c r="J42" t="s">
        <v>1514</v>
      </c>
      <c r="K42" t="s">
        <v>1560</v>
      </c>
      <c r="L42" s="1" t="s">
        <v>41</v>
      </c>
      <c r="P42" s="1">
        <v>1</v>
      </c>
      <c r="T42" s="6" t="s">
        <v>2667</v>
      </c>
      <c r="X42">
        <f>IF(ISNA(MATCH(A42,'ICRP-07'!B:B,0)),0,VLOOKUP(A42,'ICRP-07'!B:X,21,FALSE))</f>
        <v>0</v>
      </c>
      <c r="Y42">
        <f>IF(ISNA(MATCH(A42,'ICRP-07'!B:B,0)),0,VLOOKUP(A42,'ICRP-07'!B:X,22,FALSE))</f>
        <v>0.50326000000000004</v>
      </c>
      <c r="Z42">
        <f>IF(ISNA(MATCH(A42,'ICRP-07'!B:B,0)),0,VLOOKUP(A42,'ICRP-07'!B:X,23,FALSE))</f>
        <v>0.97992000000000001</v>
      </c>
      <c r="AA42">
        <f>IF(ISNA(MATCH(A42,'ICRP-72'!A:A,0)),0,VLOOKUP(A42,'ICRP-72'!A:B,2,FALSE))</f>
        <v>3.3999999999999999E-11</v>
      </c>
      <c r="AB42">
        <f>IF(ISNA(MATCH(A42,'FGR-15'!A:A,0)),0,VLOOKUP(A42,'FGR-15'!A:B,2,FALSE))</f>
        <v>3.18E-17</v>
      </c>
    </row>
    <row r="43" spans="1:28" x14ac:dyDescent="0.2">
      <c r="A43" s="1" t="s">
        <v>41</v>
      </c>
      <c r="B43">
        <f>VLOOKUP(D43,Elements!S:T,2,FALSE)</f>
        <v>96</v>
      </c>
      <c r="C43" s="9">
        <f t="shared" si="0"/>
        <v>246</v>
      </c>
      <c r="D43" t="str">
        <f t="shared" si="1"/>
        <v>Cm</v>
      </c>
      <c r="E43" t="str">
        <f t="shared" si="2"/>
        <v/>
      </c>
      <c r="F43" s="9">
        <f t="shared" si="3"/>
        <v>962460000</v>
      </c>
      <c r="G43" s="1">
        <v>246.06722201599999</v>
      </c>
      <c r="H43" s="1">
        <f t="shared" si="4"/>
        <v>4760</v>
      </c>
      <c r="I43" s="2">
        <v>4760</v>
      </c>
      <c r="J43" t="s">
        <v>1516</v>
      </c>
      <c r="K43" t="s">
        <v>1561</v>
      </c>
      <c r="L43" s="1" t="s">
        <v>60</v>
      </c>
      <c r="M43" t="s">
        <v>2658</v>
      </c>
      <c r="P43" s="1">
        <v>0.99973999999999996</v>
      </c>
      <c r="Q43">
        <v>2.63E-4</v>
      </c>
      <c r="T43" s="6" t="s">
        <v>2668</v>
      </c>
      <c r="U43" t="s">
        <v>2658</v>
      </c>
      <c r="X43">
        <f>IF(ISNA(MATCH(A43,'ICRP-07'!B:B,0)),0,VLOOKUP(A43,'ICRP-07'!B:X,21,FALSE))</f>
        <v>5.4653999999999998</v>
      </c>
      <c r="Y43">
        <f>IF(ISNA(MATCH(A43,'ICRP-07'!B:B,0)),0,VLOOKUP(A43,'ICRP-07'!B:X,22,FALSE))</f>
        <v>8.4700000000000001E-3</v>
      </c>
      <c r="Z43">
        <f>IF(ISNA(MATCH(A43,'ICRP-07'!B:B,0)),0,VLOOKUP(A43,'ICRP-07'!B:X,23,FALSE))</f>
        <v>4.96E-3</v>
      </c>
      <c r="AA43">
        <f>IF(ISNA(MATCH(A43,'ICRP-72'!A:A,0)),0,VLOOKUP(A43,'ICRP-72'!A:B,2,FALSE))</f>
        <v>2.1E-7</v>
      </c>
      <c r="AB43">
        <f>IF(ISNA(MATCH(A43,'FGR-15'!A:A,0)),0,VLOOKUP(A43,'FGR-15'!A:B,2,FALSE))</f>
        <v>1.2500000000000001E-19</v>
      </c>
    </row>
    <row r="44" spans="1:28" x14ac:dyDescent="0.2">
      <c r="A44" s="1" t="s">
        <v>42</v>
      </c>
      <c r="B44">
        <f>VLOOKUP(D44,Elements!S:T,2,FALSE)</f>
        <v>97</v>
      </c>
      <c r="C44" s="9">
        <f t="shared" si="0"/>
        <v>245</v>
      </c>
      <c r="D44" t="str">
        <f t="shared" si="1"/>
        <v>Bk</v>
      </c>
      <c r="E44" t="str">
        <f t="shared" si="2"/>
        <v/>
      </c>
      <c r="F44" s="9">
        <f t="shared" si="3"/>
        <v>972450000</v>
      </c>
      <c r="G44" s="1">
        <v>245.06635981400001</v>
      </c>
      <c r="H44" s="1">
        <f t="shared" si="4"/>
        <v>1.3525271723804095E-2</v>
      </c>
      <c r="I44" s="2">
        <v>4.9400000000000004</v>
      </c>
      <c r="J44" t="s">
        <v>1513</v>
      </c>
      <c r="K44" t="s">
        <v>1562</v>
      </c>
      <c r="L44" s="1" t="s">
        <v>45</v>
      </c>
      <c r="M44" t="s">
        <v>64</v>
      </c>
      <c r="P44" s="1">
        <v>0.99880000000000002</v>
      </c>
      <c r="Q44">
        <v>1.1999999999999999E-3</v>
      </c>
      <c r="T44" s="6" t="s">
        <v>2670</v>
      </c>
      <c r="U44" t="s">
        <v>2668</v>
      </c>
      <c r="X44">
        <f>IF(ISNA(MATCH(A44,'ICRP-07'!B:B,0)),0,VLOOKUP(A44,'ICRP-07'!B:X,21,FALSE))</f>
        <v>7.4000000000000003E-3</v>
      </c>
      <c r="Y44">
        <f>IF(ISNA(MATCH(A44,'ICRP-07'!B:B,0)),0,VLOOKUP(A44,'ICRP-07'!B:X,22,FALSE))</f>
        <v>0.13255</v>
      </c>
      <c r="Z44">
        <f>IF(ISNA(MATCH(A44,'ICRP-07'!B:B,0)),0,VLOOKUP(A44,'ICRP-07'!B:X,23,FALSE))</f>
        <v>0.23518</v>
      </c>
      <c r="AA44">
        <f>IF(ISNA(MATCH(A44,'ICRP-72'!A:A,0)),0,VLOOKUP(A44,'ICRP-72'!A:B,2,FALSE))</f>
        <v>5.7E-10</v>
      </c>
      <c r="AB44">
        <f>IF(ISNA(MATCH(A44,'FGR-15'!A:A,0)),0,VLOOKUP(A44,'FGR-15'!A:B,2,FALSE))</f>
        <v>4.8900000000000002E-18</v>
      </c>
    </row>
    <row r="45" spans="1:28" x14ac:dyDescent="0.2">
      <c r="A45" s="1" t="s">
        <v>43</v>
      </c>
      <c r="B45">
        <f>VLOOKUP(D45,Elements!S:T,2,FALSE)</f>
        <v>94</v>
      </c>
      <c r="C45" s="9">
        <f t="shared" si="0"/>
        <v>245</v>
      </c>
      <c r="D45" t="str">
        <f t="shared" si="1"/>
        <v>Pu</v>
      </c>
      <c r="E45" t="str">
        <f t="shared" si="2"/>
        <v/>
      </c>
      <c r="F45" s="9">
        <f t="shared" si="3"/>
        <v>942450000</v>
      </c>
      <c r="G45" s="1">
        <v>245.067824554</v>
      </c>
      <c r="H45" s="1">
        <f t="shared" si="4"/>
        <v>1.1978352994259701E-3</v>
      </c>
      <c r="I45" s="2">
        <v>10.5</v>
      </c>
      <c r="J45" t="s">
        <v>1515</v>
      </c>
      <c r="K45" t="s">
        <v>1563</v>
      </c>
      <c r="L45" s="1" t="s">
        <v>44</v>
      </c>
      <c r="P45" s="1">
        <v>1</v>
      </c>
      <c r="T45" s="6" t="s">
        <v>2667</v>
      </c>
      <c r="X45">
        <f>IF(ISNA(MATCH(A45,'ICRP-07'!B:B,0)),0,VLOOKUP(A45,'ICRP-07'!B:X,21,FALSE))</f>
        <v>0</v>
      </c>
      <c r="Y45">
        <f>IF(ISNA(MATCH(A45,'ICRP-07'!B:B,0)),0,VLOOKUP(A45,'ICRP-07'!B:X,22,FALSE))</f>
        <v>0.31903999999999999</v>
      </c>
      <c r="Z45">
        <f>IF(ISNA(MATCH(A45,'ICRP-07'!B:B,0)),0,VLOOKUP(A45,'ICRP-07'!B:X,23,FALSE))</f>
        <v>0.40267999999999998</v>
      </c>
      <c r="AA45">
        <f>IF(ISNA(MATCH(A45,'ICRP-72'!A:A,0)),0,VLOOKUP(A45,'ICRP-72'!A:B,2,FALSE))</f>
        <v>7.2E-10</v>
      </c>
      <c r="AB45">
        <f>IF(ISNA(MATCH(A45,'FGR-15'!A:A,0)),0,VLOOKUP(A45,'FGR-15'!A:B,2,FALSE))</f>
        <v>1.18E-17</v>
      </c>
    </row>
    <row r="46" spans="1:28" x14ac:dyDescent="0.2">
      <c r="A46" s="1" t="s">
        <v>44</v>
      </c>
      <c r="B46">
        <f>VLOOKUP(D46,Elements!S:T,2,FALSE)</f>
        <v>95</v>
      </c>
      <c r="C46" s="9">
        <f t="shared" si="0"/>
        <v>245</v>
      </c>
      <c r="D46" t="str">
        <f t="shared" si="1"/>
        <v>Am</v>
      </c>
      <c r="E46" t="str">
        <f t="shared" si="2"/>
        <v/>
      </c>
      <c r="F46" s="9">
        <f t="shared" si="3"/>
        <v>952450000</v>
      </c>
      <c r="G46" s="1">
        <v>245.06645282700001</v>
      </c>
      <c r="H46" s="1">
        <f t="shared" si="4"/>
        <v>2.3386308226887873E-4</v>
      </c>
      <c r="I46" s="2">
        <v>2.0499999999999901</v>
      </c>
      <c r="J46" t="s">
        <v>1515</v>
      </c>
      <c r="K46" t="s">
        <v>1564</v>
      </c>
      <c r="L46" s="1" t="s">
        <v>45</v>
      </c>
      <c r="P46" s="1">
        <v>1</v>
      </c>
      <c r="T46" s="6" t="s">
        <v>2667</v>
      </c>
      <c r="X46">
        <f>IF(ISNA(MATCH(A46,'ICRP-07'!B:B,0)),0,VLOOKUP(A46,'ICRP-07'!B:X,21,FALSE))</f>
        <v>0</v>
      </c>
      <c r="Y46">
        <f>IF(ISNA(MATCH(A46,'ICRP-07'!B:B,0)),0,VLOOKUP(A46,'ICRP-07'!B:X,22,FALSE))</f>
        <v>0.28742000000000001</v>
      </c>
      <c r="Z46">
        <f>IF(ISNA(MATCH(A46,'ICRP-07'!B:B,0)),0,VLOOKUP(A46,'ICRP-07'!B:X,23,FALSE))</f>
        <v>3.2419999999999997E-2</v>
      </c>
      <c r="AA46">
        <f>IF(ISNA(MATCH(A46,'ICRP-72'!A:A,0)),0,VLOOKUP(A46,'ICRP-72'!A:B,2,FALSE))</f>
        <v>6.2000000000000006E-11</v>
      </c>
      <c r="AB46">
        <f>IF(ISNA(MATCH(A46,'FGR-15'!A:A,0)),0,VLOOKUP(A46,'FGR-15'!A:B,2,FALSE))</f>
        <v>1.0999999999999999E-18</v>
      </c>
    </row>
    <row r="47" spans="1:28" x14ac:dyDescent="0.2">
      <c r="A47" s="1" t="s">
        <v>45</v>
      </c>
      <c r="B47">
        <f>VLOOKUP(D47,Elements!S:T,2,FALSE)</f>
        <v>96</v>
      </c>
      <c r="C47" s="9">
        <f t="shared" si="0"/>
        <v>245</v>
      </c>
      <c r="D47" t="str">
        <f t="shared" si="1"/>
        <v>Cm</v>
      </c>
      <c r="E47" t="str">
        <f t="shared" si="2"/>
        <v/>
      </c>
      <c r="F47" s="9">
        <f t="shared" si="3"/>
        <v>962450000</v>
      </c>
      <c r="G47" s="1">
        <v>245.06549104699999</v>
      </c>
      <c r="H47" s="1">
        <f t="shared" si="4"/>
        <v>8500</v>
      </c>
      <c r="I47" s="2">
        <v>8500</v>
      </c>
      <c r="J47" t="s">
        <v>1516</v>
      </c>
      <c r="K47" t="s">
        <v>1565</v>
      </c>
      <c r="L47" s="1" t="s">
        <v>63</v>
      </c>
      <c r="M47" t="s">
        <v>2658</v>
      </c>
      <c r="P47" s="1">
        <v>1</v>
      </c>
      <c r="Q47" s="5">
        <v>6.1E-9</v>
      </c>
      <c r="T47" s="6" t="s">
        <v>2668</v>
      </c>
      <c r="U47" t="s">
        <v>2658</v>
      </c>
      <c r="X47">
        <f>IF(ISNA(MATCH(A47,'ICRP-07'!B:B,0)),0,VLOOKUP(A47,'ICRP-07'!B:X,21,FALSE))</f>
        <v>5.4473000000000003</v>
      </c>
      <c r="Y47">
        <f>IF(ISNA(MATCH(A47,'ICRP-07'!B:B,0)),0,VLOOKUP(A47,'ICRP-07'!B:X,22,FALSE))</f>
        <v>8.2390000000000005E-2</v>
      </c>
      <c r="Z47">
        <f>IF(ISNA(MATCH(A47,'ICRP-07'!B:B,0)),0,VLOOKUP(A47,'ICRP-07'!B:X,23,FALSE))</f>
        <v>0.1084</v>
      </c>
      <c r="AA47">
        <f>IF(ISNA(MATCH(A47,'ICRP-72'!A:A,0)),0,VLOOKUP(A47,'ICRP-72'!A:B,2,FALSE))</f>
        <v>2.1E-7</v>
      </c>
      <c r="AB47">
        <f>IF(ISNA(MATCH(A47,'FGR-15'!A:A,0)),0,VLOOKUP(A47,'FGR-15'!A:B,2,FALSE))</f>
        <v>1.9400000000000001E-18</v>
      </c>
    </row>
    <row r="48" spans="1:28" x14ac:dyDescent="0.2">
      <c r="A48" s="1" t="s">
        <v>46</v>
      </c>
      <c r="B48">
        <f>VLOOKUP(D48,Elements!S:T,2,FALSE)</f>
        <v>98</v>
      </c>
      <c r="C48" s="9">
        <f t="shared" si="0"/>
        <v>244</v>
      </c>
      <c r="D48" t="str">
        <f t="shared" si="1"/>
        <v>Cf</v>
      </c>
      <c r="E48" t="str">
        <f t="shared" si="2"/>
        <v/>
      </c>
      <c r="F48" s="9">
        <f t="shared" si="3"/>
        <v>982440000</v>
      </c>
      <c r="G48" s="1">
        <v>244.065999447</v>
      </c>
      <c r="H48" s="1">
        <f t="shared" si="4"/>
        <v>3.6885721918831271E-5</v>
      </c>
      <c r="I48" s="2">
        <v>19.399999999999899</v>
      </c>
      <c r="J48" t="s">
        <v>1514</v>
      </c>
      <c r="K48" t="s">
        <v>1566</v>
      </c>
      <c r="L48" s="1" t="s">
        <v>65</v>
      </c>
      <c r="P48" s="1">
        <v>1</v>
      </c>
      <c r="T48" s="6" t="s">
        <v>2668</v>
      </c>
      <c r="X48">
        <f>IF(ISNA(MATCH(A48,'ICRP-07'!B:B,0)),0,VLOOKUP(A48,'ICRP-07'!B:X,21,FALSE))</f>
        <v>7.3194999999999997</v>
      </c>
      <c r="Y48">
        <f>IF(ISNA(MATCH(A48,'ICRP-07'!B:B,0)),0,VLOOKUP(A48,'ICRP-07'!B:X,22,FALSE))</f>
        <v>7.4999999999999997E-3</v>
      </c>
      <c r="Z48">
        <f>IF(ISNA(MATCH(A48,'ICRP-07'!B:B,0)),0,VLOOKUP(A48,'ICRP-07'!B:X,23,FALSE))</f>
        <v>2.0400000000000001E-3</v>
      </c>
      <c r="AA48">
        <f>IF(ISNA(MATCH(A48,'ICRP-72'!A:A,0)),0,VLOOKUP(A48,'ICRP-72'!A:B,2,FALSE))</f>
        <v>7.0000000000000004E-11</v>
      </c>
      <c r="AB48">
        <f>IF(ISNA(MATCH(A48,'FGR-15'!A:A,0)),0,VLOOKUP(A48,'FGR-15'!A:B,2,FALSE))</f>
        <v>4.68E-22</v>
      </c>
    </row>
    <row r="49" spans="1:28" x14ac:dyDescent="0.2">
      <c r="A49" s="1" t="s">
        <v>47</v>
      </c>
      <c r="B49">
        <f>VLOOKUP(D49,Elements!S:T,2,FALSE)</f>
        <v>95</v>
      </c>
      <c r="C49" s="9">
        <f t="shared" si="0"/>
        <v>244</v>
      </c>
      <c r="D49" t="str">
        <f t="shared" si="1"/>
        <v>Am</v>
      </c>
      <c r="E49" t="str">
        <f t="shared" si="2"/>
        <v>m</v>
      </c>
      <c r="F49" s="9">
        <f t="shared" si="3"/>
        <v>952440001</v>
      </c>
      <c r="G49" s="1">
        <v>244.06437875899999</v>
      </c>
      <c r="H49" s="1">
        <f t="shared" si="4"/>
        <v>4.9434472674722579E-5</v>
      </c>
      <c r="I49" s="2">
        <v>26</v>
      </c>
      <c r="J49" t="s">
        <v>1514</v>
      </c>
      <c r="K49" t="s">
        <v>1567</v>
      </c>
      <c r="L49" s="1" t="s">
        <v>49</v>
      </c>
      <c r="P49" s="1">
        <v>0.99960000000000004</v>
      </c>
      <c r="T49" s="6" t="s">
        <v>2667</v>
      </c>
      <c r="X49">
        <f>IF(ISNA(MATCH(A49,'ICRP-07'!B:B,0)),0,VLOOKUP(A49,'ICRP-07'!B:X,21,FALSE))</f>
        <v>0</v>
      </c>
      <c r="Y49">
        <f>IF(ISNA(MATCH(A49,'ICRP-07'!B:B,0)),0,VLOOKUP(A49,'ICRP-07'!B:X,22,FALSE))</f>
        <v>0.51870000000000005</v>
      </c>
      <c r="Z49">
        <f>IF(ISNA(MATCH(A49,'ICRP-07'!B:B,0)),0,VLOOKUP(A49,'ICRP-07'!B:X,23,FALSE))</f>
        <v>1.719E-2</v>
      </c>
      <c r="AA49">
        <f>IF(ISNA(MATCH(A49,'ICRP-72'!A:A,0)),0,VLOOKUP(A49,'ICRP-72'!A:B,2,FALSE))</f>
        <v>2.9E-11</v>
      </c>
      <c r="AB49">
        <f>IF(ISNA(MATCH(A49,'FGR-15'!A:A,0)),0,VLOOKUP(A49,'FGR-15'!A:B,2,FALSE))</f>
        <v>1.42E-18</v>
      </c>
    </row>
    <row r="50" spans="1:28" x14ac:dyDescent="0.2">
      <c r="A50" s="1" t="s">
        <v>48</v>
      </c>
      <c r="B50">
        <f>VLOOKUP(D50,Elements!S:T,2,FALSE)</f>
        <v>95</v>
      </c>
      <c r="C50" s="9">
        <f t="shared" si="0"/>
        <v>244</v>
      </c>
      <c r="D50" t="str">
        <f t="shared" si="1"/>
        <v>Am</v>
      </c>
      <c r="E50" t="str">
        <f t="shared" si="2"/>
        <v/>
      </c>
      <c r="F50" s="9">
        <f t="shared" si="3"/>
        <v>952440000</v>
      </c>
      <c r="G50" s="1">
        <v>244.06428289199999</v>
      </c>
      <c r="H50" s="1">
        <f t="shared" si="4"/>
        <v>1.1522034784954569E-3</v>
      </c>
      <c r="I50" s="2">
        <v>10.1</v>
      </c>
      <c r="J50" t="s">
        <v>1515</v>
      </c>
      <c r="K50" t="s">
        <v>1568</v>
      </c>
      <c r="L50" s="1" t="s">
        <v>49</v>
      </c>
      <c r="P50" s="1">
        <v>1</v>
      </c>
      <c r="T50" s="6" t="s">
        <v>2667</v>
      </c>
      <c r="X50">
        <f>IF(ISNA(MATCH(A50,'ICRP-07'!B:B,0)),0,VLOOKUP(A50,'ICRP-07'!B:X,21,FALSE))</f>
        <v>0</v>
      </c>
      <c r="Y50">
        <f>IF(ISNA(MATCH(A50,'ICRP-07'!B:B,0)),0,VLOOKUP(A50,'ICRP-07'!B:X,22,FALSE))</f>
        <v>0.33295000000000002</v>
      </c>
      <c r="Z50">
        <f>IF(ISNA(MATCH(A50,'ICRP-07'!B:B,0)),0,VLOOKUP(A50,'ICRP-07'!B:X,23,FALSE))</f>
        <v>0.80522000000000005</v>
      </c>
      <c r="AA50">
        <f>IF(ISNA(MATCH(A50,'ICRP-72'!A:A,0)),0,VLOOKUP(A50,'ICRP-72'!A:B,2,FALSE))</f>
        <v>4.6000000000000001E-10</v>
      </c>
      <c r="AB50">
        <f>IF(ISNA(MATCH(A50,'FGR-15'!A:A,0)),0,VLOOKUP(A50,'FGR-15'!A:B,2,FALSE))</f>
        <v>2.3900000000000001E-17</v>
      </c>
    </row>
    <row r="51" spans="1:28" x14ac:dyDescent="0.2">
      <c r="A51" s="1" t="s">
        <v>49</v>
      </c>
      <c r="B51">
        <f>VLOOKUP(D51,Elements!S:T,2,FALSE)</f>
        <v>96</v>
      </c>
      <c r="C51" s="9">
        <f t="shared" si="0"/>
        <v>244</v>
      </c>
      <c r="D51" t="str">
        <f t="shared" si="1"/>
        <v>Cm</v>
      </c>
      <c r="E51" t="str">
        <f t="shared" si="2"/>
        <v/>
      </c>
      <c r="F51" s="9">
        <f t="shared" si="3"/>
        <v>962440000</v>
      </c>
      <c r="G51" s="1">
        <v>244.06275062200001</v>
      </c>
      <c r="H51" s="1">
        <f t="shared" si="4"/>
        <v>18.100000000000001</v>
      </c>
      <c r="I51" s="2">
        <v>18.100000000000001</v>
      </c>
      <c r="J51" t="s">
        <v>1516</v>
      </c>
      <c r="K51" t="s">
        <v>1569</v>
      </c>
      <c r="L51" s="1" t="s">
        <v>70</v>
      </c>
      <c r="M51" t="s">
        <v>2658</v>
      </c>
      <c r="P51" s="1">
        <v>1</v>
      </c>
      <c r="Q51" s="5">
        <v>1.3710000000000001E-6</v>
      </c>
      <c r="T51" s="6" t="s">
        <v>2668</v>
      </c>
      <c r="U51" t="s">
        <v>2658</v>
      </c>
      <c r="X51">
        <f>IF(ISNA(MATCH(A51,'ICRP-07'!B:B,0)),0,VLOOKUP(A51,'ICRP-07'!B:X,21,FALSE))</f>
        <v>5.8914999999999997</v>
      </c>
      <c r="Y51">
        <f>IF(ISNA(MATCH(A51,'ICRP-07'!B:B,0)),0,VLOOKUP(A51,'ICRP-07'!B:X,22,FALSE))</f>
        <v>7.9299999999999995E-3</v>
      </c>
      <c r="Z51">
        <f>IF(ISNA(MATCH(A51,'ICRP-07'!B:B,0)),0,VLOOKUP(A51,'ICRP-07'!B:X,23,FALSE))</f>
        <v>1.7099999999999999E-3</v>
      </c>
      <c r="AA51">
        <f>IF(ISNA(MATCH(A51,'ICRP-72'!A:A,0)),0,VLOOKUP(A51,'ICRP-72'!A:B,2,FALSE))</f>
        <v>1.1999999999999999E-7</v>
      </c>
      <c r="AB51">
        <f>IF(ISNA(MATCH(A51,'FGR-15'!A:A,0)),0,VLOOKUP(A51,'FGR-15'!A:B,2,FALSE))</f>
        <v>9.9999999999999991E-22</v>
      </c>
    </row>
    <row r="52" spans="1:28" x14ac:dyDescent="0.2">
      <c r="A52" s="1" t="s">
        <v>50</v>
      </c>
      <c r="B52">
        <f>VLOOKUP(D52,Elements!S:T,2,FALSE)</f>
        <v>94</v>
      </c>
      <c r="C52" s="9">
        <f t="shared" si="0"/>
        <v>244</v>
      </c>
      <c r="D52" t="str">
        <f t="shared" si="1"/>
        <v>Pu</v>
      </c>
      <c r="E52" t="str">
        <f t="shared" si="2"/>
        <v/>
      </c>
      <c r="F52" s="9">
        <f t="shared" si="3"/>
        <v>942440000</v>
      </c>
      <c r="G52" s="1">
        <v>244.06420440100001</v>
      </c>
      <c r="H52" s="1">
        <f t="shared" si="4"/>
        <v>80000000</v>
      </c>
      <c r="I52" s="2">
        <v>80000000</v>
      </c>
      <c r="J52" t="s">
        <v>1516</v>
      </c>
      <c r="K52" t="s">
        <v>1570</v>
      </c>
      <c r="L52" s="1" t="s">
        <v>67</v>
      </c>
      <c r="M52" t="s">
        <v>2658</v>
      </c>
      <c r="P52" s="1">
        <v>0.99878999999999996</v>
      </c>
      <c r="Q52">
        <v>1.2099999999999999E-3</v>
      </c>
      <c r="T52" s="6" t="s">
        <v>2668</v>
      </c>
      <c r="U52" t="s">
        <v>2658</v>
      </c>
      <c r="X52">
        <f>IF(ISNA(MATCH(A52,'ICRP-07'!B:B,0)),0,VLOOKUP(A52,'ICRP-07'!B:X,21,FALSE))</f>
        <v>4.6513</v>
      </c>
      <c r="Y52">
        <f>IF(ISNA(MATCH(A52,'ICRP-07'!B:B,0)),0,VLOOKUP(A52,'ICRP-07'!B:X,22,FALSE))</f>
        <v>1.9740000000000001E-2</v>
      </c>
      <c r="Z52">
        <f>IF(ISNA(MATCH(A52,'ICRP-07'!B:B,0)),0,VLOOKUP(A52,'ICRP-07'!B:X,23,FALSE))</f>
        <v>2.112E-2</v>
      </c>
      <c r="AA52">
        <f>IF(ISNA(MATCH(A52,'ICRP-72'!A:A,0)),0,VLOOKUP(A52,'ICRP-72'!A:B,2,FALSE))</f>
        <v>2.3999999999999998E-7</v>
      </c>
      <c r="AB52">
        <f>IF(ISNA(MATCH(A52,'FGR-15'!A:A,0)),0,VLOOKUP(A52,'FGR-15'!A:B,2,FALSE))</f>
        <v>6.9100000000000002E-19</v>
      </c>
    </row>
    <row r="53" spans="1:28" x14ac:dyDescent="0.2">
      <c r="A53" s="1" t="s">
        <v>51</v>
      </c>
      <c r="B53">
        <f>VLOOKUP(D53,Elements!S:T,2,FALSE)</f>
        <v>96</v>
      </c>
      <c r="C53" s="9">
        <f t="shared" si="0"/>
        <v>243</v>
      </c>
      <c r="D53" t="str">
        <f t="shared" si="1"/>
        <v>Cm</v>
      </c>
      <c r="E53" t="str">
        <f t="shared" si="2"/>
        <v/>
      </c>
      <c r="F53" s="9">
        <f t="shared" si="3"/>
        <v>962430000</v>
      </c>
      <c r="G53" s="1">
        <v>243.06138732900001</v>
      </c>
      <c r="H53" s="1">
        <f t="shared" si="4"/>
        <v>29.1</v>
      </c>
      <c r="I53" s="2">
        <v>29.1</v>
      </c>
      <c r="J53" t="s">
        <v>1516</v>
      </c>
      <c r="K53" t="s">
        <v>1571</v>
      </c>
      <c r="L53" s="1" t="s">
        <v>75</v>
      </c>
      <c r="M53" t="s">
        <v>53</v>
      </c>
      <c r="P53" s="1">
        <v>0.99760000000000004</v>
      </c>
      <c r="Q53">
        <v>2.3999999999999998E-3</v>
      </c>
      <c r="T53" s="6" t="s">
        <v>2668</v>
      </c>
      <c r="U53" t="s">
        <v>2670</v>
      </c>
      <c r="X53">
        <f>IF(ISNA(MATCH(A53,'ICRP-07'!B:B,0)),0,VLOOKUP(A53,'ICRP-07'!B:X,21,FALSE))</f>
        <v>5.8928000000000003</v>
      </c>
      <c r="Y53">
        <f>IF(ISNA(MATCH(A53,'ICRP-07'!B:B,0)),0,VLOOKUP(A53,'ICRP-07'!B:X,22,FALSE))</f>
        <v>0.13424</v>
      </c>
      <c r="Z53">
        <f>IF(ISNA(MATCH(A53,'ICRP-07'!B:B,0)),0,VLOOKUP(A53,'ICRP-07'!B:X,23,FALSE))</f>
        <v>0.13528000000000001</v>
      </c>
      <c r="AA53">
        <f>IF(ISNA(MATCH(A53,'ICRP-72'!A:A,0)),0,VLOOKUP(A53,'ICRP-72'!A:B,2,FALSE))</f>
        <v>1.4999999999999999E-7</v>
      </c>
      <c r="AB53">
        <f>IF(ISNA(MATCH(A53,'FGR-15'!A:A,0)),0,VLOOKUP(A53,'FGR-15'!A:B,2,FALSE))</f>
        <v>2.8800000000000001E-18</v>
      </c>
    </row>
    <row r="54" spans="1:28" x14ac:dyDescent="0.2">
      <c r="A54" s="1" t="s">
        <v>52</v>
      </c>
      <c r="B54">
        <f>VLOOKUP(D54,Elements!S:T,2,FALSE)</f>
        <v>94</v>
      </c>
      <c r="C54" s="9">
        <f t="shared" si="0"/>
        <v>243</v>
      </c>
      <c r="D54" t="str">
        <f t="shared" si="1"/>
        <v>Pu</v>
      </c>
      <c r="E54" t="str">
        <f t="shared" si="2"/>
        <v/>
      </c>
      <c r="F54" s="9">
        <f t="shared" si="3"/>
        <v>942430000</v>
      </c>
      <c r="G54" s="1">
        <v>243.062002068</v>
      </c>
      <c r="H54" s="1">
        <f t="shared" si="4"/>
        <v>5.6537826132905785E-4</v>
      </c>
      <c r="I54" s="2">
        <v>4.9560000000000004</v>
      </c>
      <c r="J54" t="s">
        <v>1515</v>
      </c>
      <c r="K54" t="s">
        <v>1572</v>
      </c>
      <c r="L54" s="1" t="s">
        <v>53</v>
      </c>
      <c r="P54" s="1">
        <v>1</v>
      </c>
      <c r="T54" s="6" t="s">
        <v>2667</v>
      </c>
      <c r="X54">
        <f>IF(ISNA(MATCH(A54,'ICRP-07'!B:B,0)),0,VLOOKUP(A54,'ICRP-07'!B:X,21,FALSE))</f>
        <v>0</v>
      </c>
      <c r="Y54">
        <f>IF(ISNA(MATCH(A54,'ICRP-07'!B:B,0)),0,VLOOKUP(A54,'ICRP-07'!B:X,22,FALSE))</f>
        <v>0.17294000000000001</v>
      </c>
      <c r="Z54">
        <f>IF(ISNA(MATCH(A54,'ICRP-07'!B:B,0)),0,VLOOKUP(A54,'ICRP-07'!B:X,23,FALSE))</f>
        <v>2.5870000000000001E-2</v>
      </c>
      <c r="AA54">
        <f>IF(ISNA(MATCH(A54,'ICRP-72'!A:A,0)),0,VLOOKUP(A54,'ICRP-72'!A:B,2,FALSE))</f>
        <v>8.5000000000000004E-11</v>
      </c>
      <c r="AB54">
        <f>IF(ISNA(MATCH(A54,'FGR-15'!A:A,0)),0,VLOOKUP(A54,'FGR-15'!A:B,2,FALSE))</f>
        <v>5.9999999999999999E-19</v>
      </c>
    </row>
    <row r="55" spans="1:28" x14ac:dyDescent="0.2">
      <c r="A55" s="1" t="s">
        <v>53</v>
      </c>
      <c r="B55">
        <f>VLOOKUP(D55,Elements!S:T,2,FALSE)</f>
        <v>95</v>
      </c>
      <c r="C55" s="9">
        <f t="shared" si="0"/>
        <v>243</v>
      </c>
      <c r="D55" t="str">
        <f t="shared" si="1"/>
        <v>Am</v>
      </c>
      <c r="E55" t="str">
        <f t="shared" si="2"/>
        <v/>
      </c>
      <c r="F55" s="9">
        <f t="shared" si="3"/>
        <v>952430000</v>
      </c>
      <c r="G55" s="1">
        <v>243.06137988899999</v>
      </c>
      <c r="H55" s="1">
        <f t="shared" si="4"/>
        <v>7370</v>
      </c>
      <c r="I55" s="2">
        <v>7370</v>
      </c>
      <c r="J55" t="s">
        <v>1516</v>
      </c>
      <c r="K55" t="s">
        <v>1573</v>
      </c>
      <c r="L55" s="1" t="s">
        <v>74</v>
      </c>
      <c r="P55" s="1">
        <v>1</v>
      </c>
      <c r="T55" s="6" t="s">
        <v>2668</v>
      </c>
      <c r="X55">
        <f>IF(ISNA(MATCH(A55,'ICRP-07'!B:B,0)),0,VLOOKUP(A55,'ICRP-07'!B:X,21,FALSE))</f>
        <v>5.3582999999999998</v>
      </c>
      <c r="Y55">
        <f>IF(ISNA(MATCH(A55,'ICRP-07'!B:B,0)),0,VLOOKUP(A55,'ICRP-07'!B:X,22,FALSE))</f>
        <v>2.3369999999999998E-2</v>
      </c>
      <c r="Z55">
        <f>IF(ISNA(MATCH(A55,'ICRP-07'!B:B,0)),0,VLOOKUP(A55,'ICRP-07'!B:X,23,FALSE))</f>
        <v>5.8520000000000003E-2</v>
      </c>
      <c r="AA55">
        <f>IF(ISNA(MATCH(A55,'ICRP-72'!A:A,0)),0,VLOOKUP(A55,'ICRP-72'!A:B,2,FALSE))</f>
        <v>1.9999999999999999E-7</v>
      </c>
      <c r="AB55">
        <f>IF(ISNA(MATCH(A55,'FGR-15'!A:A,0)),0,VLOOKUP(A55,'FGR-15'!A:B,2,FALSE))</f>
        <v>7.4699999999999995E-19</v>
      </c>
    </row>
    <row r="56" spans="1:28" x14ac:dyDescent="0.2">
      <c r="A56" s="1" t="s">
        <v>54</v>
      </c>
      <c r="B56">
        <f>VLOOKUP(D56,Elements!S:T,2,FALSE)</f>
        <v>95</v>
      </c>
      <c r="C56" s="9">
        <f t="shared" si="0"/>
        <v>242</v>
      </c>
      <c r="D56" t="str">
        <f t="shared" si="1"/>
        <v>Am</v>
      </c>
      <c r="E56" t="str">
        <f t="shared" si="2"/>
        <v>m</v>
      </c>
      <c r="F56" s="9">
        <f t="shared" si="3"/>
        <v>952420001</v>
      </c>
      <c r="G56" s="1">
        <v>242.05959953199999</v>
      </c>
      <c r="H56" s="1">
        <f t="shared" si="4"/>
        <v>141</v>
      </c>
      <c r="I56" s="2">
        <v>141</v>
      </c>
      <c r="J56" t="s">
        <v>1516</v>
      </c>
      <c r="K56" t="s">
        <v>1574</v>
      </c>
      <c r="L56" s="1" t="s">
        <v>55</v>
      </c>
      <c r="M56" t="s">
        <v>78</v>
      </c>
      <c r="P56" s="1">
        <v>0.99550000000000005</v>
      </c>
      <c r="Q56">
        <v>4.4999999999999997E-3</v>
      </c>
      <c r="T56" s="6" t="s">
        <v>2671</v>
      </c>
      <c r="U56" t="s">
        <v>2668</v>
      </c>
      <c r="X56">
        <f>IF(ISNA(MATCH(A56,'ICRP-07'!B:B,0)),0,VLOOKUP(A56,'ICRP-07'!B:X,21,FALSE))</f>
        <v>2.3800000000000002E-2</v>
      </c>
      <c r="Y56">
        <f>IF(ISNA(MATCH(A56,'ICRP-07'!B:B,0)),0,VLOOKUP(A56,'ICRP-07'!B:X,22,FALSE))</f>
        <v>4.3889999999999998E-2</v>
      </c>
      <c r="Z56">
        <f>IF(ISNA(MATCH(A56,'ICRP-07'!B:B,0)),0,VLOOKUP(A56,'ICRP-07'!B:X,23,FALSE))</f>
        <v>5.62E-3</v>
      </c>
      <c r="AA56">
        <f>IF(ISNA(MATCH(A56,'ICRP-72'!A:A,0)),0,VLOOKUP(A56,'ICRP-72'!A:B,2,FALSE))</f>
        <v>1.9000000000000001E-7</v>
      </c>
      <c r="AB56">
        <f>IF(ISNA(MATCH(A56,'FGR-15'!A:A,0)),0,VLOOKUP(A56,'FGR-15'!A:B,2,FALSE))</f>
        <v>5.5200000000000003E-21</v>
      </c>
    </row>
    <row r="57" spans="1:28" x14ac:dyDescent="0.2">
      <c r="A57" s="1" t="s">
        <v>55</v>
      </c>
      <c r="B57">
        <f>VLOOKUP(D57,Elements!S:T,2,FALSE)</f>
        <v>95</v>
      </c>
      <c r="C57" s="9">
        <f t="shared" si="0"/>
        <v>242</v>
      </c>
      <c r="D57" t="str">
        <f t="shared" si="1"/>
        <v>Am</v>
      </c>
      <c r="E57" t="str">
        <f t="shared" si="2"/>
        <v/>
      </c>
      <c r="F57" s="9">
        <f t="shared" si="3"/>
        <v>952420000</v>
      </c>
      <c r="G57" s="1">
        <v>242.059547358</v>
      </c>
      <c r="H57" s="1">
        <f t="shared" si="4"/>
        <v>1.8275544282670513E-3</v>
      </c>
      <c r="I57" s="2">
        <v>16.02</v>
      </c>
      <c r="J57" t="s">
        <v>1515</v>
      </c>
      <c r="K57" t="s">
        <v>1575</v>
      </c>
      <c r="L57" s="1" t="s">
        <v>56</v>
      </c>
      <c r="M57" t="s">
        <v>60</v>
      </c>
      <c r="P57" s="1">
        <v>0.82699999999999996</v>
      </c>
      <c r="Q57">
        <v>0.17299999999999999</v>
      </c>
      <c r="T57" s="6" t="s">
        <v>2667</v>
      </c>
      <c r="U57" t="s">
        <v>2670</v>
      </c>
      <c r="X57">
        <f>IF(ISNA(MATCH(A57,'ICRP-07'!B:B,0)),0,VLOOKUP(A57,'ICRP-07'!B:X,21,FALSE))</f>
        <v>0</v>
      </c>
      <c r="Y57">
        <f>IF(ISNA(MATCH(A57,'ICRP-07'!B:B,0)),0,VLOOKUP(A57,'ICRP-07'!B:X,22,FALSE))</f>
        <v>0.18060999999999999</v>
      </c>
      <c r="Z57">
        <f>IF(ISNA(MATCH(A57,'ICRP-07'!B:B,0)),0,VLOOKUP(A57,'ICRP-07'!B:X,23,FALSE))</f>
        <v>1.881E-2</v>
      </c>
      <c r="AA57">
        <f>IF(ISNA(MATCH(A57,'ICRP-72'!A:A,0)),0,VLOOKUP(A57,'ICRP-72'!A:B,2,FALSE))</f>
        <v>3E-10</v>
      </c>
      <c r="AB57">
        <f>IF(ISNA(MATCH(A57,'FGR-15'!A:A,0)),0,VLOOKUP(A57,'FGR-15'!A:B,2,FALSE))</f>
        <v>4.6099999999999999E-19</v>
      </c>
    </row>
    <row r="58" spans="1:28" x14ac:dyDescent="0.2">
      <c r="A58" s="1" t="s">
        <v>56</v>
      </c>
      <c r="B58">
        <f>VLOOKUP(D58,Elements!S:T,2,FALSE)</f>
        <v>96</v>
      </c>
      <c r="C58" s="9">
        <f t="shared" si="0"/>
        <v>242</v>
      </c>
      <c r="D58" t="str">
        <f t="shared" si="1"/>
        <v>Cm</v>
      </c>
      <c r="E58" t="str">
        <f t="shared" si="2"/>
        <v/>
      </c>
      <c r="F58" s="9">
        <f t="shared" si="3"/>
        <v>962420000</v>
      </c>
      <c r="G58" s="1">
        <v>242.058834187</v>
      </c>
      <c r="H58" s="1">
        <f t="shared" si="4"/>
        <v>0.44573162684925238</v>
      </c>
      <c r="I58" s="2">
        <v>162.80000000000001</v>
      </c>
      <c r="J58" t="s">
        <v>1513</v>
      </c>
      <c r="K58" t="s">
        <v>1576</v>
      </c>
      <c r="L58" s="1" t="s">
        <v>79</v>
      </c>
      <c r="M58" t="s">
        <v>2658</v>
      </c>
      <c r="P58" s="1">
        <v>1</v>
      </c>
      <c r="Q58" s="5">
        <v>6.3699999999999995E-8</v>
      </c>
      <c r="T58" s="6" t="s">
        <v>2668</v>
      </c>
      <c r="U58" t="s">
        <v>2658</v>
      </c>
      <c r="X58">
        <f>IF(ISNA(MATCH(A58,'ICRP-07'!B:B,0)),0,VLOOKUP(A58,'ICRP-07'!B:X,21,FALSE))</f>
        <v>6.2039999999999997</v>
      </c>
      <c r="Y58">
        <f>IF(ISNA(MATCH(A58,'ICRP-07'!B:B,0)),0,VLOOKUP(A58,'ICRP-07'!B:X,22,FALSE))</f>
        <v>9.5499999999999995E-3</v>
      </c>
      <c r="Z58">
        <f>IF(ISNA(MATCH(A58,'ICRP-07'!B:B,0)),0,VLOOKUP(A58,'ICRP-07'!B:X,23,FALSE))</f>
        <v>1.98E-3</v>
      </c>
      <c r="AA58">
        <f>IF(ISNA(MATCH(A58,'ICRP-72'!A:A,0)),0,VLOOKUP(A58,'ICRP-72'!A:B,2,FALSE))</f>
        <v>1.2E-8</v>
      </c>
      <c r="AB58">
        <f>IF(ISNA(MATCH(A58,'FGR-15'!A:A,0)),0,VLOOKUP(A58,'FGR-15'!A:B,2,FALSE))</f>
        <v>5.9300000000000001E-22</v>
      </c>
    </row>
    <row r="59" spans="1:28" x14ac:dyDescent="0.2">
      <c r="A59" s="1" t="s">
        <v>57</v>
      </c>
      <c r="B59">
        <f>VLOOKUP(D59,Elements!S:T,2,FALSE)</f>
        <v>93</v>
      </c>
      <c r="C59" s="9">
        <f t="shared" si="0"/>
        <v>242</v>
      </c>
      <c r="D59" t="str">
        <f t="shared" si="1"/>
        <v>Np</v>
      </c>
      <c r="E59" t="str">
        <f t="shared" si="2"/>
        <v>m</v>
      </c>
      <c r="F59" s="9">
        <f t="shared" si="3"/>
        <v>932420001</v>
      </c>
      <c r="G59" s="1">
        <v>242.061693225</v>
      </c>
      <c r="H59" s="1">
        <f t="shared" si="4"/>
        <v>1.0457292296575929E-5</v>
      </c>
      <c r="I59" s="2">
        <v>5.5</v>
      </c>
      <c r="J59" t="s">
        <v>1514</v>
      </c>
      <c r="K59" t="s">
        <v>1577</v>
      </c>
      <c r="L59" s="1" t="s">
        <v>60</v>
      </c>
      <c r="P59" s="1">
        <v>1</v>
      </c>
      <c r="T59" s="6" t="s">
        <v>2667</v>
      </c>
      <c r="X59">
        <f>IF(ISNA(MATCH(A59,'ICRP-07'!B:B,0)),0,VLOOKUP(A59,'ICRP-07'!B:X,21,FALSE))</f>
        <v>0</v>
      </c>
      <c r="Y59">
        <f>IF(ISNA(MATCH(A59,'ICRP-07'!B:B,0)),0,VLOOKUP(A59,'ICRP-07'!B:X,22,FALSE))</f>
        <v>0.75505</v>
      </c>
      <c r="Z59">
        <f>IF(ISNA(MATCH(A59,'ICRP-07'!B:B,0)),0,VLOOKUP(A59,'ICRP-07'!B:X,23,FALSE))</f>
        <v>0.91935</v>
      </c>
      <c r="AA59">
        <f>IF(ISNA(MATCH(A59,'ICRP-72'!A:A,0)),0,VLOOKUP(A59,'ICRP-72'!A:B,2,FALSE))</f>
        <v>0</v>
      </c>
      <c r="AB59">
        <f>IF(ISNA(MATCH(A59,'FGR-15'!A:A,0)),0,VLOOKUP(A59,'FGR-15'!A:B,2,FALSE))</f>
        <v>2.8500000000000001E-17</v>
      </c>
    </row>
    <row r="60" spans="1:28" x14ac:dyDescent="0.2">
      <c r="A60" s="1" t="s">
        <v>58</v>
      </c>
      <c r="B60">
        <f>VLOOKUP(D60,Elements!S:T,2,FALSE)</f>
        <v>92</v>
      </c>
      <c r="C60" s="9">
        <f t="shared" si="0"/>
        <v>242</v>
      </c>
      <c r="D60" t="str">
        <f t="shared" si="1"/>
        <v>U</v>
      </c>
      <c r="E60" t="str">
        <f t="shared" si="2"/>
        <v/>
      </c>
      <c r="F60" s="9">
        <f t="shared" si="3"/>
        <v>922420000</v>
      </c>
      <c r="G60" s="1">
        <v>242.06293099999999</v>
      </c>
      <c r="H60" s="1">
        <f t="shared" si="4"/>
        <v>3.1942274651359205E-5</v>
      </c>
      <c r="I60" s="2">
        <v>16.8</v>
      </c>
      <c r="J60" t="s">
        <v>1514</v>
      </c>
      <c r="K60" t="s">
        <v>1537</v>
      </c>
      <c r="L60" s="1" t="s">
        <v>59</v>
      </c>
      <c r="P60" s="1">
        <v>1</v>
      </c>
      <c r="T60" s="6" t="s">
        <v>2667</v>
      </c>
      <c r="X60">
        <f>IF(ISNA(MATCH(A60,'ICRP-07'!B:B,0)),0,VLOOKUP(A60,'ICRP-07'!B:X,21,FALSE))</f>
        <v>0</v>
      </c>
      <c r="Y60">
        <f>IF(ISNA(MATCH(A60,'ICRP-07'!B:B,0)),0,VLOOKUP(A60,'ICRP-07'!B:X,22,FALSE))</f>
        <v>0.38591999999999999</v>
      </c>
      <c r="Z60">
        <f>IF(ISNA(MATCH(A60,'ICRP-07'!B:B,0)),0,VLOOKUP(A60,'ICRP-07'!B:X,23,FALSE))</f>
        <v>4.129E-2</v>
      </c>
      <c r="AA60">
        <f>IF(ISNA(MATCH(A60,'ICRP-72'!A:A,0)),0,VLOOKUP(A60,'ICRP-72'!A:B,2,FALSE))</f>
        <v>0</v>
      </c>
      <c r="AB60">
        <f>IF(ISNA(MATCH(A60,'FGR-15'!A:A,0)),0,VLOOKUP(A60,'FGR-15'!A:B,2,FALSE))</f>
        <v>1.6799999999999999E-18</v>
      </c>
    </row>
    <row r="61" spans="1:28" x14ac:dyDescent="0.2">
      <c r="A61" s="1" t="s">
        <v>59</v>
      </c>
      <c r="B61">
        <f>VLOOKUP(D61,Elements!S:T,2,FALSE)</f>
        <v>93</v>
      </c>
      <c r="C61" s="9">
        <f t="shared" si="0"/>
        <v>242</v>
      </c>
      <c r="D61" t="str">
        <f t="shared" si="1"/>
        <v>Np</v>
      </c>
      <c r="E61" t="str">
        <f t="shared" si="2"/>
        <v/>
      </c>
      <c r="F61" s="9">
        <f t="shared" si="3"/>
        <v>932420000</v>
      </c>
      <c r="G61" s="1">
        <v>242.06163954799999</v>
      </c>
      <c r="H61" s="1">
        <f t="shared" si="4"/>
        <v>4.1829169186303721E-6</v>
      </c>
      <c r="I61" s="2">
        <v>2.2000000000000002</v>
      </c>
      <c r="J61" t="s">
        <v>1514</v>
      </c>
      <c r="K61" t="s">
        <v>1578</v>
      </c>
      <c r="L61" s="1" t="s">
        <v>60</v>
      </c>
      <c r="P61" s="1">
        <v>1</v>
      </c>
      <c r="T61" s="6" t="s">
        <v>2667</v>
      </c>
      <c r="X61">
        <f>IF(ISNA(MATCH(A61,'ICRP-07'!B:B,0)),0,VLOOKUP(A61,'ICRP-07'!B:X,21,FALSE))</f>
        <v>0</v>
      </c>
      <c r="Y61">
        <f>IF(ISNA(MATCH(A61,'ICRP-07'!B:B,0)),0,VLOOKUP(A61,'ICRP-07'!B:X,22,FALSE))</f>
        <v>0.90268999999999999</v>
      </c>
      <c r="Z61">
        <f>IF(ISNA(MATCH(A61,'ICRP-07'!B:B,0)),0,VLOOKUP(A61,'ICRP-07'!B:X,23,FALSE))</f>
        <v>0.26544000000000001</v>
      </c>
      <c r="AA61">
        <f>IF(ISNA(MATCH(A61,'ICRP-72'!A:A,0)),0,VLOOKUP(A61,'ICRP-72'!A:B,2,FALSE))</f>
        <v>0</v>
      </c>
      <c r="AB61">
        <f>IF(ISNA(MATCH(A61,'FGR-15'!A:A,0)),0,VLOOKUP(A61,'FGR-15'!A:B,2,FALSE))</f>
        <v>1.0900000000000001E-17</v>
      </c>
    </row>
    <row r="62" spans="1:28" x14ac:dyDescent="0.2">
      <c r="A62" s="1" t="s">
        <v>60</v>
      </c>
      <c r="B62">
        <f>VLOOKUP(D62,Elements!S:T,2,FALSE)</f>
        <v>94</v>
      </c>
      <c r="C62" s="9">
        <f t="shared" si="0"/>
        <v>242</v>
      </c>
      <c r="D62" t="str">
        <f t="shared" si="1"/>
        <v>Pu</v>
      </c>
      <c r="E62" t="str">
        <f t="shared" si="2"/>
        <v/>
      </c>
      <c r="F62" s="9">
        <f t="shared" si="3"/>
        <v>942420000</v>
      </c>
      <c r="G62" s="1">
        <v>242.05874097899999</v>
      </c>
      <c r="H62" s="1">
        <f t="shared" si="4"/>
        <v>375000</v>
      </c>
      <c r="I62" s="2">
        <v>375000</v>
      </c>
      <c r="J62" t="s">
        <v>1516</v>
      </c>
      <c r="K62" t="s">
        <v>1579</v>
      </c>
      <c r="L62" s="1" t="s">
        <v>80</v>
      </c>
      <c r="M62" t="s">
        <v>2658</v>
      </c>
      <c r="P62" s="1">
        <v>1</v>
      </c>
      <c r="Q62" s="5">
        <v>5.5400000000000003E-6</v>
      </c>
      <c r="T62" s="6" t="s">
        <v>2668</v>
      </c>
      <c r="U62" t="s">
        <v>2658</v>
      </c>
      <c r="X62">
        <f>IF(ISNA(MATCH(A62,'ICRP-07'!B:B,0)),0,VLOOKUP(A62,'ICRP-07'!B:X,21,FALSE))</f>
        <v>4.9737999999999998</v>
      </c>
      <c r="Y62">
        <f>IF(ISNA(MATCH(A62,'ICRP-07'!B:B,0)),0,VLOOKUP(A62,'ICRP-07'!B:X,22,FALSE))</f>
        <v>8.9499999999999996E-3</v>
      </c>
      <c r="Z62">
        <f>IF(ISNA(MATCH(A62,'ICRP-07'!B:B,0)),0,VLOOKUP(A62,'ICRP-07'!B:X,23,FALSE))</f>
        <v>1.73E-3</v>
      </c>
      <c r="AA62">
        <f>IF(ISNA(MATCH(A62,'ICRP-72'!A:A,0)),0,VLOOKUP(A62,'ICRP-72'!A:B,2,FALSE))</f>
        <v>2.3999999999999998E-7</v>
      </c>
      <c r="AB62">
        <f>IF(ISNA(MATCH(A62,'FGR-15'!A:A,0)),0,VLOOKUP(A62,'FGR-15'!A:B,2,FALSE))</f>
        <v>3.0800000000000001E-21</v>
      </c>
    </row>
    <row r="63" spans="1:28" x14ac:dyDescent="0.2">
      <c r="A63" s="1" t="s">
        <v>61</v>
      </c>
      <c r="B63">
        <f>VLOOKUP(D63,Elements!S:T,2,FALSE)</f>
        <v>96</v>
      </c>
      <c r="C63" s="9">
        <f t="shared" si="0"/>
        <v>241</v>
      </c>
      <c r="D63" t="str">
        <f t="shared" si="1"/>
        <v>Cm</v>
      </c>
      <c r="E63" t="str">
        <f t="shared" si="2"/>
        <v/>
      </c>
      <c r="F63" s="9">
        <f t="shared" si="3"/>
        <v>962410000</v>
      </c>
      <c r="G63" s="1">
        <v>241.05765121799999</v>
      </c>
      <c r="H63" s="1">
        <f t="shared" si="4"/>
        <v>8.980342359124957E-2</v>
      </c>
      <c r="I63" s="2">
        <v>32.799999999999898</v>
      </c>
      <c r="J63" t="s">
        <v>1513</v>
      </c>
      <c r="K63" t="s">
        <v>1580</v>
      </c>
      <c r="L63" s="1" t="s">
        <v>64</v>
      </c>
      <c r="M63" t="s">
        <v>82</v>
      </c>
      <c r="P63" s="1">
        <v>0.99</v>
      </c>
      <c r="Q63">
        <v>0.01</v>
      </c>
      <c r="T63" s="6" t="s">
        <v>2670</v>
      </c>
      <c r="U63" t="s">
        <v>2668</v>
      </c>
      <c r="X63">
        <f>IF(ISNA(MATCH(A63,'ICRP-07'!B:B,0)),0,VLOOKUP(A63,'ICRP-07'!B:X,21,FALSE))</f>
        <v>6.0299999999999999E-2</v>
      </c>
      <c r="Y63">
        <f>IF(ISNA(MATCH(A63,'ICRP-07'!B:B,0)),0,VLOOKUP(A63,'ICRP-07'!B:X,22,FALSE))</f>
        <v>0.13420000000000001</v>
      </c>
      <c r="Z63">
        <f>IF(ISNA(MATCH(A63,'ICRP-07'!B:B,0)),0,VLOOKUP(A63,'ICRP-07'!B:X,23,FALSE))</f>
        <v>0.50338000000000005</v>
      </c>
      <c r="AA63">
        <f>IF(ISNA(MATCH(A63,'ICRP-72'!A:A,0)),0,VLOOKUP(A63,'ICRP-72'!A:B,2,FALSE))</f>
        <v>9.0999999999999996E-10</v>
      </c>
      <c r="AB63">
        <f>IF(ISNA(MATCH(A63,'FGR-15'!A:A,0)),0,VLOOKUP(A63,'FGR-15'!A:B,2,FALSE))</f>
        <v>1.3E-17</v>
      </c>
    </row>
    <row r="64" spans="1:28" x14ac:dyDescent="0.2">
      <c r="A64" s="1" t="s">
        <v>62</v>
      </c>
      <c r="B64">
        <f>VLOOKUP(D64,Elements!S:T,2,FALSE)</f>
        <v>93</v>
      </c>
      <c r="C64" s="9">
        <f t="shared" si="0"/>
        <v>241</v>
      </c>
      <c r="D64" t="str">
        <f t="shared" si="1"/>
        <v>Np</v>
      </c>
      <c r="E64" t="str">
        <f t="shared" si="2"/>
        <v/>
      </c>
      <c r="F64" s="9">
        <f t="shared" si="3"/>
        <v>932410000</v>
      </c>
      <c r="G64" s="1">
        <v>241.05830967099999</v>
      </c>
      <c r="H64" s="1">
        <f t="shared" si="4"/>
        <v>2.6428429622255531E-5</v>
      </c>
      <c r="I64" s="2">
        <v>13.9</v>
      </c>
      <c r="J64" t="s">
        <v>1514</v>
      </c>
      <c r="K64" t="s">
        <v>1581</v>
      </c>
      <c r="L64" s="1" t="s">
        <v>63</v>
      </c>
      <c r="P64" s="1">
        <v>1</v>
      </c>
      <c r="T64" s="6" t="s">
        <v>2667</v>
      </c>
      <c r="X64">
        <f>IF(ISNA(MATCH(A64,'ICRP-07'!B:B,0)),0,VLOOKUP(A64,'ICRP-07'!B:X,21,FALSE))</f>
        <v>0</v>
      </c>
      <c r="Y64">
        <f>IF(ISNA(MATCH(A64,'ICRP-07'!B:B,0)),0,VLOOKUP(A64,'ICRP-07'!B:X,22,FALSE))</f>
        <v>0.43409999999999999</v>
      </c>
      <c r="Z64">
        <f>IF(ISNA(MATCH(A64,'ICRP-07'!B:B,0)),0,VLOOKUP(A64,'ICRP-07'!B:X,23,FALSE))</f>
        <v>3.9539999999999999E-2</v>
      </c>
      <c r="AA64">
        <f>IF(ISNA(MATCH(A64,'ICRP-72'!A:A,0)),0,VLOOKUP(A64,'ICRP-72'!A:B,2,FALSE))</f>
        <v>0</v>
      </c>
      <c r="AB64">
        <f>IF(ISNA(MATCH(A64,'FGR-15'!A:A,0)),0,VLOOKUP(A64,'FGR-15'!A:B,2,FALSE))</f>
        <v>1.5100000000000001E-18</v>
      </c>
    </row>
    <row r="65" spans="1:28" x14ac:dyDescent="0.2">
      <c r="A65" s="1" t="s">
        <v>63</v>
      </c>
      <c r="B65">
        <f>VLOOKUP(D65,Elements!S:T,2,FALSE)</f>
        <v>94</v>
      </c>
      <c r="C65" s="9">
        <f t="shared" si="0"/>
        <v>241</v>
      </c>
      <c r="D65" t="str">
        <f t="shared" si="1"/>
        <v>Pu</v>
      </c>
      <c r="E65" t="str">
        <f t="shared" si="2"/>
        <v/>
      </c>
      <c r="F65" s="9">
        <f t="shared" si="3"/>
        <v>942410000</v>
      </c>
      <c r="G65" s="1">
        <v>241.05684965099999</v>
      </c>
      <c r="H65" s="1">
        <f t="shared" si="4"/>
        <v>14.35</v>
      </c>
      <c r="I65" s="2">
        <v>14.35</v>
      </c>
      <c r="J65" t="s">
        <v>1516</v>
      </c>
      <c r="K65" t="s">
        <v>1582</v>
      </c>
      <c r="L65" s="1" t="s">
        <v>64</v>
      </c>
      <c r="M65" t="s">
        <v>84</v>
      </c>
      <c r="P65" s="1">
        <v>0.99997999999999998</v>
      </c>
      <c r="Q65" s="5">
        <v>2.4499999999999999E-5</v>
      </c>
      <c r="T65" s="6" t="s">
        <v>2667</v>
      </c>
      <c r="U65" t="s">
        <v>2668</v>
      </c>
      <c r="X65">
        <f>IF(ISNA(MATCH(A65,'ICRP-07'!B:B,0)),0,VLOOKUP(A65,'ICRP-07'!B:X,21,FALSE))</f>
        <v>1E-4</v>
      </c>
      <c r="Y65">
        <f>IF(ISNA(MATCH(A65,'ICRP-07'!B:B,0)),0,VLOOKUP(A65,'ICRP-07'!B:X,22,FALSE))</f>
        <v>5.2300000000000003E-3</v>
      </c>
      <c r="Z65">
        <f>IF(ISNA(MATCH(A65,'ICRP-07'!B:B,0)),0,VLOOKUP(A65,'ICRP-07'!B:X,23,FALSE))</f>
        <v>0</v>
      </c>
      <c r="AA65">
        <f>IF(ISNA(MATCH(A65,'ICRP-72'!A:A,0)),0,VLOOKUP(A65,'ICRP-72'!A:B,2,FALSE))</f>
        <v>4.8E-9</v>
      </c>
      <c r="AB65">
        <f>IF(ISNA(MATCH(A65,'FGR-15'!A:A,0)),0,VLOOKUP(A65,'FGR-15'!A:B,2,FALSE))</f>
        <v>7.5100000000000004E-23</v>
      </c>
    </row>
    <row r="66" spans="1:28" x14ac:dyDescent="0.2">
      <c r="A66" s="1" t="s">
        <v>64</v>
      </c>
      <c r="B66">
        <f>VLOOKUP(D66,Elements!S:T,2,FALSE)</f>
        <v>95</v>
      </c>
      <c r="C66" s="9">
        <f t="shared" ref="C66:C129" si="5">VALUE(SUBSTITUTE(RIGHT(A66,LEN(A66)-FIND("-",A66)),E66,""))</f>
        <v>241</v>
      </c>
      <c r="D66" t="str">
        <f t="shared" ref="D66:D129" si="6">LEFT(A66,FIND("-",A66)-1)</f>
        <v>Am</v>
      </c>
      <c r="E66" t="str">
        <f t="shared" ref="E66:E129" si="7">IF(ISERROR(FIND(RIGHT(A66,1),"mnpqrx")),"",RIGHT(A66,1))</f>
        <v/>
      </c>
      <c r="F66" s="9">
        <f t="shared" ref="F66:F129" si="8">(B66* 10000000) + (C66 * 10000)+(FIND(E66," mnpqrx"))-1</f>
        <v>952410000</v>
      </c>
      <c r="G66" s="1">
        <v>241.05682734300001</v>
      </c>
      <c r="H66" s="1">
        <f t="shared" ref="H66:H129" si="9">IF(I66="inf",I66,IF(J66="y",I66,IF(J66="d",I66/(1826211/5000),IF(J66="h",I66/(1826211/5000*24),IF(J66="m",I66/(1826211/5000*24*60),IF(J66="s",I66/(1826211/5000*24*60*60),IF(J66="ms",I66/(1826211/5000*24*60*60*1000),IF(J66="μs",I66/(1826211/5000*24*60*60*1000000)))))))))</f>
        <v>432.19999999999902</v>
      </c>
      <c r="I66" s="2">
        <v>432.19999999999902</v>
      </c>
      <c r="J66" t="s">
        <v>1516</v>
      </c>
      <c r="K66" t="s">
        <v>1583</v>
      </c>
      <c r="L66" s="1" t="s">
        <v>85</v>
      </c>
      <c r="P66" s="1">
        <v>1</v>
      </c>
      <c r="T66" s="6" t="s">
        <v>2668</v>
      </c>
      <c r="X66">
        <f>IF(ISNA(MATCH(A66,'ICRP-07'!B:B,0)),0,VLOOKUP(A66,'ICRP-07'!B:X,21,FALSE))</f>
        <v>5.5712000000000002</v>
      </c>
      <c r="Y66">
        <f>IF(ISNA(MATCH(A66,'ICRP-07'!B:B,0)),0,VLOOKUP(A66,'ICRP-07'!B:X,22,FALSE))</f>
        <v>3.73E-2</v>
      </c>
      <c r="Z66">
        <f>IF(ISNA(MATCH(A66,'ICRP-07'!B:B,0)),0,VLOOKUP(A66,'ICRP-07'!B:X,23,FALSE))</f>
        <v>2.9329999999999998E-2</v>
      </c>
      <c r="AA66">
        <f>IF(ISNA(MATCH(A66,'ICRP-72'!A:A,0)),0,VLOOKUP(A66,'ICRP-72'!A:B,2,FALSE))</f>
        <v>1.9999999999999999E-7</v>
      </c>
      <c r="AB66">
        <f>IF(ISNA(MATCH(A66,'FGR-15'!A:A,0)),0,VLOOKUP(A66,'FGR-15'!A:B,2,FALSE))</f>
        <v>2.1999999999999998E-19</v>
      </c>
    </row>
    <row r="67" spans="1:28" x14ac:dyDescent="0.2">
      <c r="A67" s="1" t="s">
        <v>65</v>
      </c>
      <c r="B67">
        <f>VLOOKUP(D67,Elements!S:T,2,FALSE)</f>
        <v>96</v>
      </c>
      <c r="C67" s="9">
        <f t="shared" si="5"/>
        <v>240</v>
      </c>
      <c r="D67" t="str">
        <f t="shared" si="6"/>
        <v>Cm</v>
      </c>
      <c r="E67" t="str">
        <f t="shared" si="7"/>
        <v/>
      </c>
      <c r="F67" s="9">
        <f t="shared" si="8"/>
        <v>962400000</v>
      </c>
      <c r="G67" s="1">
        <v>240.05552823299999</v>
      </c>
      <c r="H67" s="1">
        <f t="shared" si="9"/>
        <v>7.3923549907431288E-2</v>
      </c>
      <c r="I67" s="2">
        <v>27</v>
      </c>
      <c r="J67" t="s">
        <v>1513</v>
      </c>
      <c r="K67" t="s">
        <v>1584</v>
      </c>
      <c r="L67" s="1" t="s">
        <v>88</v>
      </c>
      <c r="M67" t="s">
        <v>2658</v>
      </c>
      <c r="P67" s="1">
        <v>0.997</v>
      </c>
      <c r="Q67" s="5">
        <v>3.8999999999999998E-8</v>
      </c>
      <c r="T67" s="6" t="s">
        <v>2668</v>
      </c>
      <c r="U67" t="s">
        <v>2658</v>
      </c>
      <c r="X67">
        <f>IF(ISNA(MATCH(A67,'ICRP-07'!B:B,0)),0,VLOOKUP(A67,'ICRP-07'!B:X,21,FALSE))</f>
        <v>6.3650000000000002</v>
      </c>
      <c r="Y67">
        <f>IF(ISNA(MATCH(A67,'ICRP-07'!B:B,0)),0,VLOOKUP(A67,'ICRP-07'!B:X,22,FALSE))</f>
        <v>1.081E-2</v>
      </c>
      <c r="Z67">
        <f>IF(ISNA(MATCH(A67,'ICRP-07'!B:B,0)),0,VLOOKUP(A67,'ICRP-07'!B:X,23,FALSE))</f>
        <v>2.2100000000000002E-3</v>
      </c>
      <c r="AA67">
        <f>IF(ISNA(MATCH(A67,'ICRP-72'!A:A,0)),0,VLOOKUP(A67,'ICRP-72'!A:B,2,FALSE))</f>
        <v>7.6000000000000002E-9</v>
      </c>
      <c r="AB67">
        <f>IF(ISNA(MATCH(A67,'FGR-15'!A:A,0)),0,VLOOKUP(A67,'FGR-15'!A:B,2,FALSE))</f>
        <v>7.4E-22</v>
      </c>
    </row>
    <row r="68" spans="1:28" x14ac:dyDescent="0.2">
      <c r="A68" s="1" t="s">
        <v>66</v>
      </c>
      <c r="B68">
        <f>VLOOKUP(D68,Elements!S:T,2,FALSE)</f>
        <v>95</v>
      </c>
      <c r="C68" s="9">
        <f t="shared" si="5"/>
        <v>240</v>
      </c>
      <c r="D68" t="str">
        <f t="shared" si="6"/>
        <v>Am</v>
      </c>
      <c r="E68" t="str">
        <f t="shared" si="7"/>
        <v/>
      </c>
      <c r="F68" s="9">
        <f t="shared" si="8"/>
        <v>952400000</v>
      </c>
      <c r="G68" s="1">
        <v>240.05529837399999</v>
      </c>
      <c r="H68" s="1">
        <f t="shared" si="9"/>
        <v>5.7952412581751571E-3</v>
      </c>
      <c r="I68" s="2">
        <v>50.799999999999898</v>
      </c>
      <c r="J68" t="s">
        <v>1515</v>
      </c>
      <c r="K68" t="s">
        <v>1585</v>
      </c>
      <c r="L68" s="1" t="s">
        <v>70</v>
      </c>
      <c r="M68" t="s">
        <v>87</v>
      </c>
      <c r="P68" s="1">
        <v>1</v>
      </c>
      <c r="Q68" s="5">
        <v>1.9E-6</v>
      </c>
      <c r="T68" s="6" t="s">
        <v>2670</v>
      </c>
      <c r="U68" t="s">
        <v>2668</v>
      </c>
      <c r="X68">
        <f>IF(ISNA(MATCH(A68,'ICRP-07'!B:B,0)),0,VLOOKUP(A68,'ICRP-07'!B:X,21,FALSE))</f>
        <v>0</v>
      </c>
      <c r="Y68">
        <f>IF(ISNA(MATCH(A68,'ICRP-07'!B:B,0)),0,VLOOKUP(A68,'ICRP-07'!B:X,22,FALSE))</f>
        <v>7.5749999999999998E-2</v>
      </c>
      <c r="Z68">
        <f>IF(ISNA(MATCH(A68,'ICRP-07'!B:B,0)),0,VLOOKUP(A68,'ICRP-07'!B:X,23,FALSE))</f>
        <v>1.03545</v>
      </c>
      <c r="AA68">
        <f>IF(ISNA(MATCH(A68,'ICRP-72'!A:A,0)),0,VLOOKUP(A68,'ICRP-72'!A:B,2,FALSE))</f>
        <v>5.7999999999999996E-10</v>
      </c>
      <c r="AB68">
        <f>IF(ISNA(MATCH(A68,'FGR-15'!A:A,0)),0,VLOOKUP(A68,'FGR-15'!A:B,2,FALSE))</f>
        <v>3.1400000000000002E-17</v>
      </c>
    </row>
    <row r="69" spans="1:28" x14ac:dyDescent="0.2">
      <c r="A69" s="1" t="s">
        <v>67</v>
      </c>
      <c r="B69">
        <f>VLOOKUP(D69,Elements!S:T,2,FALSE)</f>
        <v>92</v>
      </c>
      <c r="C69" s="9">
        <f t="shared" si="5"/>
        <v>240</v>
      </c>
      <c r="D69" t="str">
        <f t="shared" si="6"/>
        <v>U</v>
      </c>
      <c r="E69" t="str">
        <f t="shared" si="7"/>
        <v/>
      </c>
      <c r="F69" s="9">
        <f t="shared" si="8"/>
        <v>922400000</v>
      </c>
      <c r="G69" s="1">
        <v>240.056592411</v>
      </c>
      <c r="H69" s="1">
        <f t="shared" si="9"/>
        <v>1.6085216878005883E-3</v>
      </c>
      <c r="I69" s="2">
        <v>14.1</v>
      </c>
      <c r="J69" t="s">
        <v>1515</v>
      </c>
      <c r="K69" t="s">
        <v>1586</v>
      </c>
      <c r="L69" s="1" t="s">
        <v>68</v>
      </c>
      <c r="P69" s="1">
        <v>1</v>
      </c>
      <c r="T69" s="6" t="s">
        <v>2667</v>
      </c>
      <c r="X69">
        <f>IF(ISNA(MATCH(A69,'ICRP-07'!B:B,0)),0,VLOOKUP(A69,'ICRP-07'!B:X,21,FALSE))</f>
        <v>0</v>
      </c>
      <c r="Y69">
        <f>IF(ISNA(MATCH(A69,'ICRP-07'!B:B,0)),0,VLOOKUP(A69,'ICRP-07'!B:X,22,FALSE))</f>
        <v>0.12758</v>
      </c>
      <c r="Z69">
        <f>IF(ISNA(MATCH(A69,'ICRP-07'!B:B,0)),0,VLOOKUP(A69,'ICRP-07'!B:X,23,FALSE))</f>
        <v>9.8600000000000007E-3</v>
      </c>
      <c r="AA69">
        <f>IF(ISNA(MATCH(A69,'ICRP-72'!A:A,0)),0,VLOOKUP(A69,'ICRP-72'!A:B,2,FALSE))</f>
        <v>1.0999999999999999E-9</v>
      </c>
      <c r="AB69">
        <f>IF(ISNA(MATCH(A69,'FGR-15'!A:A,0)),0,VLOOKUP(A69,'FGR-15'!A:B,2,FALSE))</f>
        <v>1.8000000000000001E-19</v>
      </c>
    </row>
    <row r="70" spans="1:28" x14ac:dyDescent="0.2">
      <c r="A70" s="1" t="s">
        <v>68</v>
      </c>
      <c r="B70">
        <f>VLOOKUP(D70,Elements!S:T,2,FALSE)</f>
        <v>93</v>
      </c>
      <c r="C70" s="9">
        <f t="shared" si="5"/>
        <v>240</v>
      </c>
      <c r="D70" t="str">
        <f t="shared" si="6"/>
        <v>Np</v>
      </c>
      <c r="E70" t="str">
        <f t="shared" si="7"/>
        <v>m</v>
      </c>
      <c r="F70" s="9">
        <f t="shared" si="8"/>
        <v>932400001</v>
      </c>
      <c r="G70" s="1">
        <v>240.05618310200001</v>
      </c>
      <c r="H70" s="1">
        <f t="shared" si="9"/>
        <v>1.3727572796596019E-5</v>
      </c>
      <c r="I70" s="2">
        <v>7.21999999999999</v>
      </c>
      <c r="J70" t="s">
        <v>1514</v>
      </c>
      <c r="K70" t="s">
        <v>1587</v>
      </c>
      <c r="L70" s="1" t="s">
        <v>70</v>
      </c>
      <c r="M70" t="s">
        <v>69</v>
      </c>
      <c r="P70" s="1">
        <v>0.99890000000000001</v>
      </c>
      <c r="Q70">
        <v>1.1000000000000001E-3</v>
      </c>
      <c r="T70" s="6" t="s">
        <v>2667</v>
      </c>
      <c r="U70" t="s">
        <v>2671</v>
      </c>
      <c r="X70">
        <f>IF(ISNA(MATCH(A70,'ICRP-07'!B:B,0)),0,VLOOKUP(A70,'ICRP-07'!B:X,21,FALSE))</f>
        <v>0</v>
      </c>
      <c r="Y70">
        <f>IF(ISNA(MATCH(A70,'ICRP-07'!B:B,0)),0,VLOOKUP(A70,'ICRP-07'!B:X,22,FALSE))</f>
        <v>0.67793000000000003</v>
      </c>
      <c r="Z70">
        <f>IF(ISNA(MATCH(A70,'ICRP-07'!B:B,0)),0,VLOOKUP(A70,'ICRP-07'!B:X,23,FALSE))</f>
        <v>0.32249</v>
      </c>
      <c r="AA70">
        <f>IF(ISNA(MATCH(A70,'ICRP-72'!A:A,0)),0,VLOOKUP(A70,'ICRP-72'!A:B,2,FALSE))</f>
        <v>0</v>
      </c>
      <c r="AB70">
        <f>IF(ISNA(MATCH(A70,'FGR-15'!A:A,0)),0,VLOOKUP(A70,'FGR-15'!A:B,2,FALSE))</f>
        <v>1.1E-17</v>
      </c>
    </row>
    <row r="71" spans="1:28" x14ac:dyDescent="0.2">
      <c r="A71" s="1" t="s">
        <v>69</v>
      </c>
      <c r="B71">
        <f>VLOOKUP(D71,Elements!S:T,2,FALSE)</f>
        <v>93</v>
      </c>
      <c r="C71" s="9">
        <f t="shared" si="5"/>
        <v>240</v>
      </c>
      <c r="D71" t="str">
        <f t="shared" si="6"/>
        <v>Np</v>
      </c>
      <c r="E71" t="str">
        <f t="shared" si="7"/>
        <v/>
      </c>
      <c r="F71" s="9">
        <f t="shared" si="8"/>
        <v>932400000</v>
      </c>
      <c r="G71" s="1">
        <v>240.05616377800001</v>
      </c>
      <c r="H71" s="1">
        <f t="shared" si="9"/>
        <v>1.1769207148328164E-4</v>
      </c>
      <c r="I71" s="2">
        <v>61.899999999999899</v>
      </c>
      <c r="J71" t="s">
        <v>1514</v>
      </c>
      <c r="K71" t="s">
        <v>1588</v>
      </c>
      <c r="L71" s="1" t="s">
        <v>70</v>
      </c>
      <c r="P71" s="1">
        <v>1</v>
      </c>
      <c r="T71" s="6" t="s">
        <v>2667</v>
      </c>
      <c r="X71">
        <f>IF(ISNA(MATCH(A71,'ICRP-07'!B:B,0)),0,VLOOKUP(A71,'ICRP-07'!B:X,21,FALSE))</f>
        <v>0</v>
      </c>
      <c r="Y71">
        <f>IF(ISNA(MATCH(A71,'ICRP-07'!B:B,0)),0,VLOOKUP(A71,'ICRP-07'!B:X,22,FALSE))</f>
        <v>0.50944999999999996</v>
      </c>
      <c r="Z71">
        <f>IF(ISNA(MATCH(A71,'ICRP-07'!B:B,0)),0,VLOOKUP(A71,'ICRP-07'!B:X,23,FALSE))</f>
        <v>1.05379</v>
      </c>
      <c r="AA71">
        <f>IF(ISNA(MATCH(A71,'ICRP-72'!A:A,0)),0,VLOOKUP(A71,'ICRP-72'!A:B,2,FALSE))</f>
        <v>8.2000000000000001E-11</v>
      </c>
      <c r="AB71">
        <f>IF(ISNA(MATCH(A71,'FGR-15'!A:A,0)),0,VLOOKUP(A71,'FGR-15'!A:B,2,FALSE))</f>
        <v>3.1700000000000002E-17</v>
      </c>
    </row>
    <row r="72" spans="1:28" x14ac:dyDescent="0.2">
      <c r="A72" s="1" t="s">
        <v>70</v>
      </c>
      <c r="B72">
        <f>VLOOKUP(D72,Elements!S:T,2,FALSE)</f>
        <v>94</v>
      </c>
      <c r="C72" s="9">
        <f t="shared" si="5"/>
        <v>240</v>
      </c>
      <c r="D72" t="str">
        <f t="shared" si="6"/>
        <v>Pu</v>
      </c>
      <c r="E72" t="str">
        <f t="shared" si="7"/>
        <v/>
      </c>
      <c r="F72" s="9">
        <f t="shared" si="8"/>
        <v>942400000</v>
      </c>
      <c r="G72" s="1">
        <v>240.05381173999999</v>
      </c>
      <c r="H72" s="1">
        <f t="shared" si="9"/>
        <v>6564</v>
      </c>
      <c r="I72" s="2">
        <v>6564</v>
      </c>
      <c r="J72" t="s">
        <v>1516</v>
      </c>
      <c r="K72" t="s">
        <v>1589</v>
      </c>
      <c r="L72" s="1" t="s">
        <v>91</v>
      </c>
      <c r="M72" t="s">
        <v>2658</v>
      </c>
      <c r="P72" s="1">
        <v>1</v>
      </c>
      <c r="Q72" s="5">
        <v>5.7499999999999999E-8</v>
      </c>
      <c r="T72" s="6" t="s">
        <v>2668</v>
      </c>
      <c r="U72" t="s">
        <v>2658</v>
      </c>
      <c r="X72">
        <f>IF(ISNA(MATCH(A72,'ICRP-07'!B:B,0)),0,VLOOKUP(A72,'ICRP-07'!B:X,21,FALSE))</f>
        <v>5.2434000000000003</v>
      </c>
      <c r="Y72">
        <f>IF(ISNA(MATCH(A72,'ICRP-07'!B:B,0)),0,VLOOKUP(A72,'ICRP-07'!B:X,22,FALSE))</f>
        <v>1.051E-2</v>
      </c>
      <c r="Z72">
        <f>IF(ISNA(MATCH(A72,'ICRP-07'!B:B,0)),0,VLOOKUP(A72,'ICRP-07'!B:X,23,FALSE))</f>
        <v>1.9300000000000001E-3</v>
      </c>
      <c r="AA72">
        <f>IF(ISNA(MATCH(A72,'ICRP-72'!A:A,0)),0,VLOOKUP(A72,'ICRP-72'!A:B,2,FALSE))</f>
        <v>2.4999999999999999E-7</v>
      </c>
      <c r="AB72">
        <f>IF(ISNA(MATCH(A72,'FGR-15'!A:A,0)),0,VLOOKUP(A72,'FGR-15'!A:B,2,FALSE))</f>
        <v>5.4600000000000004E-22</v>
      </c>
    </row>
    <row r="73" spans="1:28" x14ac:dyDescent="0.2">
      <c r="A73" s="1" t="s">
        <v>71</v>
      </c>
      <c r="B73">
        <f>VLOOKUP(D73,Elements!S:T,2,FALSE)</f>
        <v>96</v>
      </c>
      <c r="C73" s="9">
        <f t="shared" si="5"/>
        <v>239</v>
      </c>
      <c r="D73" t="str">
        <f t="shared" si="6"/>
        <v>Cm</v>
      </c>
      <c r="E73" t="str">
        <f t="shared" si="7"/>
        <v/>
      </c>
      <c r="F73" s="9">
        <f t="shared" si="8"/>
        <v>962390000</v>
      </c>
      <c r="G73" s="1">
        <v>239.05490851900001</v>
      </c>
      <c r="H73" s="1">
        <f t="shared" si="9"/>
        <v>3.3083070174621913E-4</v>
      </c>
      <c r="I73" s="2">
        <v>2.8999999999999901</v>
      </c>
      <c r="J73" t="s">
        <v>1515</v>
      </c>
      <c r="K73" t="s">
        <v>1590</v>
      </c>
      <c r="L73" s="1" t="s">
        <v>72</v>
      </c>
      <c r="P73" s="1">
        <v>1</v>
      </c>
      <c r="T73" s="6" t="s">
        <v>2669</v>
      </c>
      <c r="X73">
        <f>IF(ISNA(MATCH(A73,'ICRP-07'!B:B,0)),0,VLOOKUP(A73,'ICRP-07'!B:X,21,FALSE))</f>
        <v>0</v>
      </c>
      <c r="Y73">
        <f>IF(ISNA(MATCH(A73,'ICRP-07'!B:B,0)),0,VLOOKUP(A73,'ICRP-07'!B:X,22,FALSE))</f>
        <v>2.9069999999999999E-2</v>
      </c>
      <c r="Z73">
        <f>IF(ISNA(MATCH(A73,'ICRP-07'!B:B,0)),0,VLOOKUP(A73,'ICRP-07'!B:X,23,FALSE))</f>
        <v>0.25927</v>
      </c>
      <c r="AA73">
        <f>IF(ISNA(MATCH(A73,'ICRP-72'!A:A,0)),0,VLOOKUP(A73,'ICRP-72'!A:B,2,FALSE))</f>
        <v>0</v>
      </c>
      <c r="AB73">
        <f>IF(ISNA(MATCH(A73,'FGR-15'!A:A,0)),0,VLOOKUP(A73,'FGR-15'!A:B,2,FALSE))</f>
        <v>5.5399999999999998E-18</v>
      </c>
    </row>
    <row r="74" spans="1:28" x14ac:dyDescent="0.2">
      <c r="A74" s="1" t="s">
        <v>72</v>
      </c>
      <c r="B74">
        <f>VLOOKUP(D74,Elements!S:T,2,FALSE)</f>
        <v>95</v>
      </c>
      <c r="C74" s="9">
        <f t="shared" si="5"/>
        <v>239</v>
      </c>
      <c r="D74" t="str">
        <f t="shared" si="6"/>
        <v>Am</v>
      </c>
      <c r="E74" t="str">
        <f t="shared" si="7"/>
        <v/>
      </c>
      <c r="F74" s="9">
        <f t="shared" si="8"/>
        <v>952390000</v>
      </c>
      <c r="G74" s="1">
        <v>239.05302272899999</v>
      </c>
      <c r="H74" s="1">
        <f t="shared" si="9"/>
        <v>1.3575466726827661E-3</v>
      </c>
      <c r="I74" s="2">
        <v>11.9</v>
      </c>
      <c r="J74" t="s">
        <v>1515</v>
      </c>
      <c r="K74" t="s">
        <v>1591</v>
      </c>
      <c r="L74" s="1" t="s">
        <v>75</v>
      </c>
      <c r="M74" t="s">
        <v>93</v>
      </c>
      <c r="P74" s="1">
        <v>0.99990000000000001</v>
      </c>
      <c r="Q74">
        <v>1E-4</v>
      </c>
      <c r="T74" s="6" t="s">
        <v>2670</v>
      </c>
      <c r="U74" t="s">
        <v>2668</v>
      </c>
      <c r="X74">
        <f>IF(ISNA(MATCH(A74,'ICRP-07'!B:B,0)),0,VLOOKUP(A74,'ICRP-07'!B:X,21,FALSE))</f>
        <v>5.0000000000000001E-4</v>
      </c>
      <c r="Y74">
        <f>IF(ISNA(MATCH(A74,'ICRP-07'!B:B,0)),0,VLOOKUP(A74,'ICRP-07'!B:X,22,FALSE))</f>
        <v>0.17086999999999999</v>
      </c>
      <c r="Z74">
        <f>IF(ISNA(MATCH(A74,'ICRP-07'!B:B,0)),0,VLOOKUP(A74,'ICRP-07'!B:X,23,FALSE))</f>
        <v>0.24354999999999999</v>
      </c>
      <c r="AA74">
        <f>IF(ISNA(MATCH(A74,'ICRP-72'!A:A,0)),0,VLOOKUP(A74,'ICRP-72'!A:B,2,FALSE))</f>
        <v>2.4E-10</v>
      </c>
      <c r="AB74">
        <f>IF(ISNA(MATCH(A74,'FGR-15'!A:A,0)),0,VLOOKUP(A74,'FGR-15'!A:B,2,FALSE))</f>
        <v>4.8399999999999997E-18</v>
      </c>
    </row>
    <row r="75" spans="1:28" x14ac:dyDescent="0.2">
      <c r="A75" s="1" t="s">
        <v>73</v>
      </c>
      <c r="B75">
        <f>VLOOKUP(D75,Elements!S:T,2,FALSE)</f>
        <v>92</v>
      </c>
      <c r="C75" s="9">
        <f t="shared" si="5"/>
        <v>239</v>
      </c>
      <c r="D75" t="str">
        <f t="shared" si="6"/>
        <v>U</v>
      </c>
      <c r="E75" t="str">
        <f t="shared" si="7"/>
        <v/>
      </c>
      <c r="F75" s="9">
        <f t="shared" si="8"/>
        <v>922390000</v>
      </c>
      <c r="G75" s="1">
        <v>239.05429198900001</v>
      </c>
      <c r="H75" s="1">
        <f t="shared" si="9"/>
        <v>4.4586091700855361E-5</v>
      </c>
      <c r="I75" s="2">
        <v>23.4499999999999</v>
      </c>
      <c r="J75" t="s">
        <v>1514</v>
      </c>
      <c r="K75" t="s">
        <v>1592</v>
      </c>
      <c r="L75" s="1" t="s">
        <v>74</v>
      </c>
      <c r="P75" s="1">
        <v>1</v>
      </c>
      <c r="T75" s="6" t="s">
        <v>2667</v>
      </c>
      <c r="X75">
        <f>IF(ISNA(MATCH(A75,'ICRP-07'!B:B,0)),0,VLOOKUP(A75,'ICRP-07'!B:X,21,FALSE))</f>
        <v>0</v>
      </c>
      <c r="Y75">
        <f>IF(ISNA(MATCH(A75,'ICRP-07'!B:B,0)),0,VLOOKUP(A75,'ICRP-07'!B:X,22,FALSE))</f>
        <v>0.41078999999999999</v>
      </c>
      <c r="Z75">
        <f>IF(ISNA(MATCH(A75,'ICRP-07'!B:B,0)),0,VLOOKUP(A75,'ICRP-07'!B:X,23,FALSE))</f>
        <v>5.185E-2</v>
      </c>
      <c r="AA75">
        <f>IF(ISNA(MATCH(A75,'ICRP-72'!A:A,0)),0,VLOOKUP(A75,'ICRP-72'!A:B,2,FALSE))</f>
        <v>2.7E-11</v>
      </c>
      <c r="AB75">
        <f>IF(ISNA(MATCH(A75,'FGR-15'!A:A,0)),0,VLOOKUP(A75,'FGR-15'!A:B,2,FALSE))</f>
        <v>1.55E-18</v>
      </c>
    </row>
    <row r="76" spans="1:28" x14ac:dyDescent="0.2">
      <c r="A76" s="1" t="s">
        <v>74</v>
      </c>
      <c r="B76">
        <f>VLOOKUP(D76,Elements!S:T,2,FALSE)</f>
        <v>93</v>
      </c>
      <c r="C76" s="9">
        <f t="shared" si="5"/>
        <v>239</v>
      </c>
      <c r="D76" t="str">
        <f t="shared" si="6"/>
        <v>Np</v>
      </c>
      <c r="E76" t="str">
        <f t="shared" si="7"/>
        <v/>
      </c>
      <c r="F76" s="9">
        <f t="shared" si="8"/>
        <v>932390000</v>
      </c>
      <c r="G76" s="1">
        <v>239.05293753800001</v>
      </c>
      <c r="H76" s="1">
        <f t="shared" si="9"/>
        <v>6.451883161365253E-3</v>
      </c>
      <c r="I76" s="2">
        <v>2.3565</v>
      </c>
      <c r="J76" t="s">
        <v>1513</v>
      </c>
      <c r="K76" t="s">
        <v>1593</v>
      </c>
      <c r="L76" s="1" t="s">
        <v>75</v>
      </c>
      <c r="P76" s="1">
        <v>1</v>
      </c>
      <c r="T76" s="6" t="s">
        <v>2667</v>
      </c>
      <c r="X76">
        <f>IF(ISNA(MATCH(A76,'ICRP-07'!B:B,0)),0,VLOOKUP(A76,'ICRP-07'!B:X,21,FALSE))</f>
        <v>0</v>
      </c>
      <c r="Y76">
        <f>IF(ISNA(MATCH(A76,'ICRP-07'!B:B,0)),0,VLOOKUP(A76,'ICRP-07'!B:X,22,FALSE))</f>
        <v>0.26229999999999998</v>
      </c>
      <c r="Z76">
        <f>IF(ISNA(MATCH(A76,'ICRP-07'!B:B,0)),0,VLOOKUP(A76,'ICRP-07'!B:X,23,FALSE))</f>
        <v>0.18459999999999999</v>
      </c>
      <c r="AA76">
        <f>IF(ISNA(MATCH(A76,'ICRP-72'!A:A,0)),0,VLOOKUP(A76,'ICRP-72'!A:B,2,FALSE))</f>
        <v>8.0000000000000003E-10</v>
      </c>
      <c r="AB76">
        <f>IF(ISNA(MATCH(A76,'FGR-15'!A:A,0)),0,VLOOKUP(A76,'FGR-15'!A:B,2,FALSE))</f>
        <v>4.0200000000000002E-18</v>
      </c>
    </row>
    <row r="77" spans="1:28" x14ac:dyDescent="0.2">
      <c r="A77" s="1" t="s">
        <v>75</v>
      </c>
      <c r="B77">
        <f>VLOOKUP(D77,Elements!S:T,2,FALSE)</f>
        <v>94</v>
      </c>
      <c r="C77" s="9">
        <f t="shared" si="5"/>
        <v>239</v>
      </c>
      <c r="D77" t="str">
        <f t="shared" si="6"/>
        <v>Pu</v>
      </c>
      <c r="E77" t="str">
        <f t="shared" si="7"/>
        <v/>
      </c>
      <c r="F77" s="9">
        <f t="shared" si="8"/>
        <v>942390000</v>
      </c>
      <c r="G77" s="1">
        <v>239.05216159599999</v>
      </c>
      <c r="H77" s="1">
        <f t="shared" si="9"/>
        <v>24110</v>
      </c>
      <c r="I77" s="2">
        <v>24110</v>
      </c>
      <c r="J77" t="s">
        <v>1516</v>
      </c>
      <c r="K77" t="s">
        <v>1594</v>
      </c>
      <c r="L77" s="1" t="s">
        <v>96</v>
      </c>
      <c r="M77" t="s">
        <v>97</v>
      </c>
      <c r="P77" s="1">
        <v>0.99939999999999996</v>
      </c>
      <c r="Q77">
        <v>5.9999999999999995E-4</v>
      </c>
      <c r="T77" s="6" t="s">
        <v>2668</v>
      </c>
      <c r="U77" t="s">
        <v>2668</v>
      </c>
      <c r="X77">
        <f>IF(ISNA(MATCH(A77,'ICRP-07'!B:B,0)),0,VLOOKUP(A77,'ICRP-07'!B:X,21,FALSE))</f>
        <v>5.2356999999999996</v>
      </c>
      <c r="Y77">
        <f>IF(ISNA(MATCH(A77,'ICRP-07'!B:B,0)),0,VLOOKUP(A77,'ICRP-07'!B:X,22,FALSE))</f>
        <v>7.45E-3</v>
      </c>
      <c r="Z77">
        <f>IF(ISNA(MATCH(A77,'ICRP-07'!B:B,0)),0,VLOOKUP(A77,'ICRP-07'!B:X,23,FALSE))</f>
        <v>1.07E-3</v>
      </c>
      <c r="AA77">
        <f>IF(ISNA(MATCH(A77,'ICRP-72'!A:A,0)),0,VLOOKUP(A77,'ICRP-72'!A:B,2,FALSE))</f>
        <v>2.4999999999999999E-7</v>
      </c>
      <c r="AB77">
        <f>IF(ISNA(MATCH(A77,'FGR-15'!A:A,0)),0,VLOOKUP(A77,'FGR-15'!A:B,2,FALSE))</f>
        <v>1.4699999999999999E-21</v>
      </c>
    </row>
    <row r="78" spans="1:28" x14ac:dyDescent="0.2">
      <c r="A78" s="1" t="s">
        <v>76</v>
      </c>
      <c r="B78">
        <f>VLOOKUP(D78,Elements!S:T,2,FALSE)</f>
        <v>96</v>
      </c>
      <c r="C78" s="9">
        <f t="shared" si="5"/>
        <v>238</v>
      </c>
      <c r="D78" t="str">
        <f t="shared" si="6"/>
        <v>Cm</v>
      </c>
      <c r="E78" t="str">
        <f t="shared" si="7"/>
        <v/>
      </c>
      <c r="F78" s="9">
        <f t="shared" si="8"/>
        <v>962380000</v>
      </c>
      <c r="G78" s="1">
        <v>238.05308160600001</v>
      </c>
      <c r="H78" s="1">
        <f t="shared" si="9"/>
        <v>2.7379092558307773E-4</v>
      </c>
      <c r="I78" s="2">
        <v>2.3999999999999901</v>
      </c>
      <c r="J78" t="s">
        <v>1515</v>
      </c>
      <c r="K78" t="s">
        <v>1595</v>
      </c>
      <c r="L78" s="1" t="s">
        <v>77</v>
      </c>
      <c r="M78" t="s">
        <v>98</v>
      </c>
      <c r="P78" s="1">
        <v>0.96160000000000001</v>
      </c>
      <c r="Q78">
        <v>3.8399999999999997E-2</v>
      </c>
      <c r="T78" s="6" t="s">
        <v>2670</v>
      </c>
      <c r="U78" t="s">
        <v>2668</v>
      </c>
      <c r="X78">
        <f>IF(ISNA(MATCH(A78,'ICRP-07'!B:B,0)),0,VLOOKUP(A78,'ICRP-07'!B:X,21,FALSE))</f>
        <v>0.25369999999999998</v>
      </c>
      <c r="Y78">
        <f>IF(ISNA(MATCH(A78,'ICRP-07'!B:B,0)),0,VLOOKUP(A78,'ICRP-07'!B:X,22,FALSE))</f>
        <v>1.1650000000000001E-2</v>
      </c>
      <c r="Z78">
        <f>IF(ISNA(MATCH(A78,'ICRP-07'!B:B,0)),0,VLOOKUP(A78,'ICRP-07'!B:X,23,FALSE))</f>
        <v>8.2869999999999999E-2</v>
      </c>
      <c r="AA78">
        <f>IF(ISNA(MATCH(A78,'ICRP-72'!A:A,0)),0,VLOOKUP(A78,'ICRP-72'!A:B,2,FALSE))</f>
        <v>7.9999999999999995E-11</v>
      </c>
      <c r="AB78">
        <f>IF(ISNA(MATCH(A78,'FGR-15'!A:A,0)),0,VLOOKUP(A78,'FGR-15'!A:B,2,FALSE))</f>
        <v>1.44E-18</v>
      </c>
    </row>
    <row r="79" spans="1:28" x14ac:dyDescent="0.2">
      <c r="A79" s="1" t="s">
        <v>77</v>
      </c>
      <c r="B79">
        <f>VLOOKUP(D79,Elements!S:T,2,FALSE)</f>
        <v>95</v>
      </c>
      <c r="C79" s="9">
        <f t="shared" si="5"/>
        <v>238</v>
      </c>
      <c r="D79" t="str">
        <f t="shared" si="6"/>
        <v>Am</v>
      </c>
      <c r="E79" t="str">
        <f t="shared" si="7"/>
        <v/>
      </c>
      <c r="F79" s="9">
        <f t="shared" si="8"/>
        <v>952380000</v>
      </c>
      <c r="G79" s="1">
        <v>238.05198253099999</v>
      </c>
      <c r="H79" s="1">
        <f t="shared" si="9"/>
        <v>1.8632993546626201E-4</v>
      </c>
      <c r="I79" s="2">
        <v>98</v>
      </c>
      <c r="J79" t="s">
        <v>1514</v>
      </c>
      <c r="K79" t="s">
        <v>1596</v>
      </c>
      <c r="L79" s="1" t="s">
        <v>79</v>
      </c>
      <c r="M79" t="s">
        <v>99</v>
      </c>
      <c r="P79" s="1">
        <v>1</v>
      </c>
      <c r="Q79" s="5">
        <v>9.9999999999999995E-7</v>
      </c>
      <c r="T79" s="6" t="s">
        <v>2669</v>
      </c>
      <c r="U79" t="s">
        <v>2668</v>
      </c>
      <c r="X79">
        <f>IF(ISNA(MATCH(A79,'ICRP-07'!B:B,0)),0,VLOOKUP(A79,'ICRP-07'!B:X,21,FALSE))</f>
        <v>0</v>
      </c>
      <c r="Y79">
        <f>IF(ISNA(MATCH(A79,'ICRP-07'!B:B,0)),0,VLOOKUP(A79,'ICRP-07'!B:X,22,FALSE))</f>
        <v>4.8509999999999998E-2</v>
      </c>
      <c r="Z79">
        <f>IF(ISNA(MATCH(A79,'ICRP-07'!B:B,0)),0,VLOOKUP(A79,'ICRP-07'!B:X,23,FALSE))</f>
        <v>0.90232000000000001</v>
      </c>
      <c r="AA79">
        <f>IF(ISNA(MATCH(A79,'ICRP-72'!A:A,0)),0,VLOOKUP(A79,'ICRP-72'!A:B,2,FALSE))</f>
        <v>3.1999999999999999E-11</v>
      </c>
      <c r="AB79">
        <f>IF(ISNA(MATCH(A79,'FGR-15'!A:A,0)),0,VLOOKUP(A79,'FGR-15'!A:B,2,FALSE))</f>
        <v>2.72E-17</v>
      </c>
    </row>
    <row r="80" spans="1:28" x14ac:dyDescent="0.2">
      <c r="A80" s="1" t="s">
        <v>78</v>
      </c>
      <c r="B80">
        <f>VLOOKUP(D80,Elements!S:T,2,FALSE)</f>
        <v>93</v>
      </c>
      <c r="C80" s="9">
        <f t="shared" si="5"/>
        <v>238</v>
      </c>
      <c r="D80" t="str">
        <f t="shared" si="6"/>
        <v>Np</v>
      </c>
      <c r="E80" t="str">
        <f t="shared" si="7"/>
        <v/>
      </c>
      <c r="F80" s="9">
        <f t="shared" si="8"/>
        <v>932380000</v>
      </c>
      <c r="G80" s="1">
        <v>238.050944603</v>
      </c>
      <c r="H80" s="1">
        <f t="shared" si="9"/>
        <v>5.7961538945937785E-3</v>
      </c>
      <c r="I80" s="2">
        <v>2.117</v>
      </c>
      <c r="J80" t="s">
        <v>1513</v>
      </c>
      <c r="K80" t="s">
        <v>1597</v>
      </c>
      <c r="L80" s="1" t="s">
        <v>79</v>
      </c>
      <c r="P80" s="1">
        <v>1</v>
      </c>
      <c r="T80" s="6" t="s">
        <v>2667</v>
      </c>
      <c r="X80">
        <f>IF(ISNA(MATCH(A80,'ICRP-07'!B:B,0)),0,VLOOKUP(A80,'ICRP-07'!B:X,21,FALSE))</f>
        <v>0</v>
      </c>
      <c r="Y80">
        <f>IF(ISNA(MATCH(A80,'ICRP-07'!B:B,0)),0,VLOOKUP(A80,'ICRP-07'!B:X,22,FALSE))</f>
        <v>0.25191000000000002</v>
      </c>
      <c r="Z80">
        <f>IF(ISNA(MATCH(A80,'ICRP-07'!B:B,0)),0,VLOOKUP(A80,'ICRP-07'!B:X,23,FALSE))</f>
        <v>0.58789000000000002</v>
      </c>
      <c r="AA80">
        <f>IF(ISNA(MATCH(A80,'ICRP-72'!A:A,0)),0,VLOOKUP(A80,'ICRP-72'!A:B,2,FALSE))</f>
        <v>9.0999999999999996E-10</v>
      </c>
      <c r="AB80">
        <f>IF(ISNA(MATCH(A80,'FGR-15'!A:A,0)),0,VLOOKUP(A80,'FGR-15'!A:B,2,FALSE))</f>
        <v>1.8799999999999999E-17</v>
      </c>
    </row>
    <row r="81" spans="1:28" x14ac:dyDescent="0.2">
      <c r="A81" s="1" t="s">
        <v>79</v>
      </c>
      <c r="B81">
        <f>VLOOKUP(D81,Elements!S:T,2,FALSE)</f>
        <v>94</v>
      </c>
      <c r="C81" s="9">
        <f t="shared" si="5"/>
        <v>238</v>
      </c>
      <c r="D81" t="str">
        <f t="shared" si="6"/>
        <v>Pu</v>
      </c>
      <c r="E81" t="str">
        <f t="shared" si="7"/>
        <v/>
      </c>
      <c r="F81" s="9">
        <f t="shared" si="8"/>
        <v>942380000</v>
      </c>
      <c r="G81" s="1">
        <v>238.04955817499999</v>
      </c>
      <c r="H81" s="1">
        <f t="shared" si="9"/>
        <v>87.7</v>
      </c>
      <c r="I81" s="2">
        <v>87.7</v>
      </c>
      <c r="J81" t="s">
        <v>1516</v>
      </c>
      <c r="K81" t="s">
        <v>1598</v>
      </c>
      <c r="L81" s="1" t="s">
        <v>103</v>
      </c>
      <c r="M81" t="s">
        <v>2658</v>
      </c>
      <c r="P81" s="1">
        <v>1</v>
      </c>
      <c r="Q81" s="5">
        <v>1.85E-9</v>
      </c>
      <c r="T81" s="6" t="s">
        <v>2668</v>
      </c>
      <c r="U81" t="s">
        <v>2658</v>
      </c>
      <c r="X81">
        <f>IF(ISNA(MATCH(A81,'ICRP-07'!B:B,0)),0,VLOOKUP(A81,'ICRP-07'!B:X,21,FALSE))</f>
        <v>5.5801999999999996</v>
      </c>
      <c r="Y81">
        <f>IF(ISNA(MATCH(A81,'ICRP-07'!B:B,0)),0,VLOOKUP(A81,'ICRP-07'!B:X,22,FALSE))</f>
        <v>1.068E-2</v>
      </c>
      <c r="Z81">
        <f>IF(ISNA(MATCH(A81,'ICRP-07'!B:B,0)),0,VLOOKUP(A81,'ICRP-07'!B:X,23,FALSE))</f>
        <v>2.0500000000000002E-3</v>
      </c>
      <c r="AA81">
        <f>IF(ISNA(MATCH(A81,'ICRP-72'!A:A,0)),0,VLOOKUP(A81,'ICRP-72'!A:B,2,FALSE))</f>
        <v>2.2999999999999999E-7</v>
      </c>
      <c r="AB81">
        <f>IF(ISNA(MATCH(A81,'FGR-15'!A:A,0)),0,VLOOKUP(A81,'FGR-15'!A:B,2,FALSE))</f>
        <v>5.29E-22</v>
      </c>
    </row>
    <row r="82" spans="1:28" x14ac:dyDescent="0.2">
      <c r="A82" s="1" t="s">
        <v>80</v>
      </c>
      <c r="B82">
        <f>VLOOKUP(D82,Elements!S:T,2,FALSE)</f>
        <v>92</v>
      </c>
      <c r="C82" s="9">
        <f t="shared" si="5"/>
        <v>238</v>
      </c>
      <c r="D82" t="str">
        <f t="shared" si="6"/>
        <v>U</v>
      </c>
      <c r="E82" t="str">
        <f t="shared" si="7"/>
        <v/>
      </c>
      <c r="F82" s="9">
        <f t="shared" si="8"/>
        <v>922380000</v>
      </c>
      <c r="G82" s="1">
        <v>238.05078693600001</v>
      </c>
      <c r="H82" s="1">
        <f t="shared" si="9"/>
        <v>4468000000</v>
      </c>
      <c r="I82" s="2">
        <v>4468000000</v>
      </c>
      <c r="J82" t="s">
        <v>1516</v>
      </c>
      <c r="K82" t="s">
        <v>1599</v>
      </c>
      <c r="L82" s="1" t="s">
        <v>100</v>
      </c>
      <c r="M82" t="s">
        <v>2658</v>
      </c>
      <c r="P82" s="1">
        <v>1</v>
      </c>
      <c r="Q82" s="5">
        <v>5.4499999999999997E-7</v>
      </c>
      <c r="T82" s="6" t="s">
        <v>2668</v>
      </c>
      <c r="U82" t="s">
        <v>2658</v>
      </c>
      <c r="X82">
        <f>IF(ISNA(MATCH(A82,'ICRP-07'!B:B,0)),0,VLOOKUP(A82,'ICRP-07'!B:X,21,FALSE))</f>
        <v>4.2584</v>
      </c>
      <c r="Y82">
        <f>IF(ISNA(MATCH(A82,'ICRP-07'!B:B,0)),0,VLOOKUP(A82,'ICRP-07'!B:X,22,FALSE))</f>
        <v>9.1699999999999993E-3</v>
      </c>
      <c r="Z82">
        <f>IF(ISNA(MATCH(A82,'ICRP-07'!B:B,0)),0,VLOOKUP(A82,'ICRP-07'!B:X,23,FALSE))</f>
        <v>1.4300000000000001E-3</v>
      </c>
      <c r="AA82">
        <f>IF(ISNA(MATCH(A82,'ICRP-72'!A:A,0)),0,VLOOKUP(A82,'ICRP-72'!A:B,2,FALSE))</f>
        <v>4.4999999999999999E-8</v>
      </c>
      <c r="AB82">
        <f>IF(ISNA(MATCH(A82,'FGR-15'!A:A,0)),0,VLOOKUP(A82,'FGR-15'!A:B,2,FALSE))</f>
        <v>9.1999999999999992E-22</v>
      </c>
    </row>
    <row r="83" spans="1:28" x14ac:dyDescent="0.2">
      <c r="A83" s="1" t="s">
        <v>81</v>
      </c>
      <c r="B83">
        <f>VLOOKUP(D83,Elements!S:T,2,FALSE)</f>
        <v>95</v>
      </c>
      <c r="C83" s="9">
        <f t="shared" si="5"/>
        <v>237</v>
      </c>
      <c r="D83" t="str">
        <f t="shared" si="6"/>
        <v>Am</v>
      </c>
      <c r="E83" t="str">
        <f t="shared" si="7"/>
        <v/>
      </c>
      <c r="F83" s="9">
        <f t="shared" si="8"/>
        <v>952370000</v>
      </c>
      <c r="G83" s="1">
        <v>237.049995</v>
      </c>
      <c r="H83" s="1">
        <f t="shared" si="9"/>
        <v>1.3879678866364416E-4</v>
      </c>
      <c r="I83" s="2">
        <v>73</v>
      </c>
      <c r="J83" t="s">
        <v>1514</v>
      </c>
      <c r="K83" t="s">
        <v>1600</v>
      </c>
      <c r="L83" s="1" t="s">
        <v>82</v>
      </c>
      <c r="M83" t="s">
        <v>104</v>
      </c>
      <c r="P83" s="1">
        <v>0.99975000000000003</v>
      </c>
      <c r="Q83">
        <v>2.5000000000000001E-4</v>
      </c>
      <c r="T83" s="6" t="s">
        <v>2670</v>
      </c>
      <c r="U83" t="s">
        <v>2668</v>
      </c>
      <c r="X83">
        <f>IF(ISNA(MATCH(A83,'ICRP-07'!B:B,0)),0,VLOOKUP(A83,'ICRP-07'!B:X,21,FALSE))</f>
        <v>1.5E-3</v>
      </c>
      <c r="Y83">
        <f>IF(ISNA(MATCH(A83,'ICRP-07'!B:B,0)),0,VLOOKUP(A83,'ICRP-07'!B:X,22,FALSE))</f>
        <v>8.0149999999999999E-2</v>
      </c>
      <c r="Z83">
        <f>IF(ISNA(MATCH(A83,'ICRP-07'!B:B,0)),0,VLOOKUP(A83,'ICRP-07'!B:X,23,FALSE))</f>
        <v>0.37136000000000002</v>
      </c>
      <c r="AA83">
        <f>IF(ISNA(MATCH(A83,'ICRP-72'!A:A,0)),0,VLOOKUP(A83,'ICRP-72'!A:B,2,FALSE))</f>
        <v>1.7999999999999999E-11</v>
      </c>
      <c r="AB83">
        <f>IF(ISNA(MATCH(A83,'FGR-15'!A:A,0)),0,VLOOKUP(A83,'FGR-15'!A:B,2,FALSE))</f>
        <v>9.13E-18</v>
      </c>
    </row>
    <row r="84" spans="1:28" x14ac:dyDescent="0.2">
      <c r="A84" s="1" t="s">
        <v>82</v>
      </c>
      <c r="B84">
        <f>VLOOKUP(D84,Elements!S:T,2,FALSE)</f>
        <v>94</v>
      </c>
      <c r="C84" s="9">
        <f t="shared" si="5"/>
        <v>237</v>
      </c>
      <c r="D84" t="str">
        <f t="shared" si="6"/>
        <v>Pu</v>
      </c>
      <c r="E84" t="str">
        <f t="shared" si="7"/>
        <v/>
      </c>
      <c r="F84" s="9">
        <f t="shared" si="8"/>
        <v>942370000</v>
      </c>
      <c r="G84" s="1">
        <v>237.04840788800001</v>
      </c>
      <c r="H84" s="1">
        <f t="shared" si="9"/>
        <v>0.12375349836355164</v>
      </c>
      <c r="I84" s="2">
        <v>45.2</v>
      </c>
      <c r="J84" t="s">
        <v>1513</v>
      </c>
      <c r="K84" t="s">
        <v>1601</v>
      </c>
      <c r="L84" s="1" t="s">
        <v>85</v>
      </c>
      <c r="M84" t="s">
        <v>108</v>
      </c>
      <c r="P84" s="1">
        <v>1</v>
      </c>
      <c r="Q84" s="5">
        <v>4.1999999999999998E-5</v>
      </c>
      <c r="T84" s="6" t="s">
        <v>2670</v>
      </c>
      <c r="U84" t="s">
        <v>2668</v>
      </c>
      <c r="X84">
        <f>IF(ISNA(MATCH(A84,'ICRP-07'!B:B,0)),0,VLOOKUP(A84,'ICRP-07'!B:X,21,FALSE))</f>
        <v>2.0000000000000001E-4</v>
      </c>
      <c r="Y84">
        <f>IF(ISNA(MATCH(A84,'ICRP-07'!B:B,0)),0,VLOOKUP(A84,'ICRP-07'!B:X,22,FALSE))</f>
        <v>1.7139999999999999E-2</v>
      </c>
      <c r="Z84">
        <f>IF(ISNA(MATCH(A84,'ICRP-07'!B:B,0)),0,VLOOKUP(A84,'ICRP-07'!B:X,23,FALSE))</f>
        <v>5.3650000000000003E-2</v>
      </c>
      <c r="AA84">
        <f>IF(ISNA(MATCH(A84,'ICRP-72'!A:A,0)),0,VLOOKUP(A84,'ICRP-72'!A:B,2,FALSE))</f>
        <v>1E-10</v>
      </c>
      <c r="AB84">
        <f>IF(ISNA(MATCH(A84,'FGR-15'!A:A,0)),0,VLOOKUP(A84,'FGR-15'!A:B,2,FALSE))</f>
        <v>8.1699999999999997E-19</v>
      </c>
    </row>
    <row r="85" spans="1:28" x14ac:dyDescent="0.2">
      <c r="A85" s="1" t="s">
        <v>83</v>
      </c>
      <c r="B85">
        <f>VLOOKUP(D85,Elements!S:T,2,FALSE)</f>
        <v>91</v>
      </c>
      <c r="C85" s="9">
        <f t="shared" si="5"/>
        <v>237</v>
      </c>
      <c r="D85" t="str">
        <f t="shared" si="6"/>
        <v>Pa</v>
      </c>
      <c r="E85" t="str">
        <f t="shared" si="7"/>
        <v/>
      </c>
      <c r="F85" s="9">
        <f t="shared" si="8"/>
        <v>912370000</v>
      </c>
      <c r="G85" s="1">
        <v>237.05102299999999</v>
      </c>
      <c r="H85" s="1">
        <f t="shared" si="9"/>
        <v>1.6541535087310997E-5</v>
      </c>
      <c r="I85" s="2">
        <v>8.6999999999999904</v>
      </c>
      <c r="J85" t="s">
        <v>1514</v>
      </c>
      <c r="K85" t="s">
        <v>1602</v>
      </c>
      <c r="L85" s="1" t="s">
        <v>84</v>
      </c>
      <c r="P85" s="1">
        <v>1</v>
      </c>
      <c r="T85" s="6" t="s">
        <v>2667</v>
      </c>
      <c r="X85">
        <f>IF(ISNA(MATCH(A85,'ICRP-07'!B:B,0)),0,VLOOKUP(A85,'ICRP-07'!B:X,21,FALSE))</f>
        <v>0</v>
      </c>
      <c r="Y85">
        <f>IF(ISNA(MATCH(A85,'ICRP-07'!B:B,0)),0,VLOOKUP(A85,'ICRP-07'!B:X,22,FALSE))</f>
        <v>0.57804</v>
      </c>
      <c r="Z85">
        <f>IF(ISNA(MATCH(A85,'ICRP-07'!B:B,0)),0,VLOOKUP(A85,'ICRP-07'!B:X,23,FALSE))</f>
        <v>0.60946999999999996</v>
      </c>
      <c r="AA85">
        <f>IF(ISNA(MATCH(A85,'ICRP-72'!A:A,0)),0,VLOOKUP(A85,'ICRP-72'!A:B,2,FALSE))</f>
        <v>0</v>
      </c>
      <c r="AB85">
        <f>IF(ISNA(MATCH(A85,'FGR-15'!A:A,0)),0,VLOOKUP(A85,'FGR-15'!A:B,2,FALSE))</f>
        <v>1.9799999999999999E-17</v>
      </c>
    </row>
    <row r="86" spans="1:28" x14ac:dyDescent="0.2">
      <c r="A86" s="1" t="s">
        <v>84</v>
      </c>
      <c r="B86">
        <f>VLOOKUP(D86,Elements!S:T,2,FALSE)</f>
        <v>92</v>
      </c>
      <c r="C86" s="9">
        <f t="shared" si="5"/>
        <v>237</v>
      </c>
      <c r="D86" t="str">
        <f t="shared" si="6"/>
        <v>U</v>
      </c>
      <c r="E86" t="str">
        <f t="shared" si="7"/>
        <v/>
      </c>
      <c r="F86" s="9">
        <f t="shared" si="8"/>
        <v>922370000</v>
      </c>
      <c r="G86" s="1">
        <v>237.04872830900001</v>
      </c>
      <c r="H86" s="1">
        <f t="shared" si="9"/>
        <v>1.8480887476857822E-2</v>
      </c>
      <c r="I86" s="2">
        <v>6.75</v>
      </c>
      <c r="J86" t="s">
        <v>1513</v>
      </c>
      <c r="K86" t="s">
        <v>1603</v>
      </c>
      <c r="L86" s="1" t="s">
        <v>85</v>
      </c>
      <c r="P86" s="1">
        <v>1</v>
      </c>
      <c r="T86" s="6" t="s">
        <v>2667</v>
      </c>
      <c r="X86">
        <f>IF(ISNA(MATCH(A86,'ICRP-07'!B:B,0)),0,VLOOKUP(A86,'ICRP-07'!B:X,21,FALSE))</f>
        <v>0</v>
      </c>
      <c r="Y86">
        <f>IF(ISNA(MATCH(A86,'ICRP-07'!B:B,0)),0,VLOOKUP(A86,'ICRP-07'!B:X,22,FALSE))</f>
        <v>0.19907</v>
      </c>
      <c r="Z86">
        <f>IF(ISNA(MATCH(A86,'ICRP-07'!B:B,0)),0,VLOOKUP(A86,'ICRP-07'!B:X,23,FALSE))</f>
        <v>0.14424000000000001</v>
      </c>
      <c r="AA86">
        <f>IF(ISNA(MATCH(A86,'ICRP-72'!A:A,0)),0,VLOOKUP(A86,'ICRP-72'!A:B,2,FALSE))</f>
        <v>7.5999999999999996E-10</v>
      </c>
      <c r="AB86">
        <f>IF(ISNA(MATCH(A86,'FGR-15'!A:A,0)),0,VLOOKUP(A86,'FGR-15'!A:B,2,FALSE))</f>
        <v>2.6600000000000001E-18</v>
      </c>
    </row>
    <row r="87" spans="1:28" x14ac:dyDescent="0.2">
      <c r="A87" s="1" t="s">
        <v>85</v>
      </c>
      <c r="B87">
        <f>VLOOKUP(D87,Elements!S:T,2,FALSE)</f>
        <v>93</v>
      </c>
      <c r="C87" s="9">
        <f t="shared" si="5"/>
        <v>237</v>
      </c>
      <c r="D87" t="str">
        <f t="shared" si="6"/>
        <v>Np</v>
      </c>
      <c r="E87" t="str">
        <f t="shared" si="7"/>
        <v/>
      </c>
      <c r="F87" s="9">
        <f t="shared" si="8"/>
        <v>932370000</v>
      </c>
      <c r="G87" s="1">
        <v>237.04817163999999</v>
      </c>
      <c r="H87" s="1">
        <f t="shared" si="9"/>
        <v>2144000</v>
      </c>
      <c r="I87" s="2">
        <v>2144000</v>
      </c>
      <c r="J87" t="s">
        <v>1516</v>
      </c>
      <c r="K87" t="s">
        <v>1604</v>
      </c>
      <c r="L87" s="1" t="s">
        <v>107</v>
      </c>
      <c r="P87" s="1">
        <v>1</v>
      </c>
      <c r="T87" s="6" t="s">
        <v>2668</v>
      </c>
      <c r="X87">
        <f>IF(ISNA(MATCH(A87,'ICRP-07'!B:B,0)),0,VLOOKUP(A87,'ICRP-07'!B:X,21,FALSE))</f>
        <v>4.8493000000000004</v>
      </c>
      <c r="Y87">
        <f>IF(ISNA(MATCH(A87,'ICRP-07'!B:B,0)),0,VLOOKUP(A87,'ICRP-07'!B:X,22,FALSE))</f>
        <v>6.8099999999999994E-2</v>
      </c>
      <c r="Z87">
        <f>IF(ISNA(MATCH(A87,'ICRP-07'!B:B,0)),0,VLOOKUP(A87,'ICRP-07'!B:X,23,FALSE))</f>
        <v>3.4950000000000002E-2</v>
      </c>
      <c r="AA87">
        <f>IF(ISNA(MATCH(A87,'ICRP-72'!A:A,0)),0,VLOOKUP(A87,'ICRP-72'!A:B,2,FALSE))</f>
        <v>1.1000000000000001E-7</v>
      </c>
      <c r="AB87">
        <f>IF(ISNA(MATCH(A87,'FGR-15'!A:A,0)),0,VLOOKUP(A87,'FGR-15'!A:B,2,FALSE))</f>
        <v>3.7300000000000001E-19</v>
      </c>
    </row>
    <row r="88" spans="1:28" x14ac:dyDescent="0.2">
      <c r="A88" s="1" t="s">
        <v>86</v>
      </c>
      <c r="B88">
        <f>VLOOKUP(D88,Elements!S:T,2,FALSE)</f>
        <v>93</v>
      </c>
      <c r="C88" s="9">
        <f t="shared" si="5"/>
        <v>236</v>
      </c>
      <c r="D88" t="str">
        <f t="shared" si="6"/>
        <v>Np</v>
      </c>
      <c r="E88" t="str">
        <f t="shared" si="7"/>
        <v>m</v>
      </c>
      <c r="F88" s="9">
        <f t="shared" si="8"/>
        <v>932360001</v>
      </c>
      <c r="G88" s="1">
        <v>236.04663270899999</v>
      </c>
      <c r="H88" s="1">
        <f t="shared" si="9"/>
        <v>2.5667899273413642E-3</v>
      </c>
      <c r="I88" s="2">
        <v>22.5</v>
      </c>
      <c r="J88" t="s">
        <v>1515</v>
      </c>
      <c r="K88" t="s">
        <v>1605</v>
      </c>
      <c r="L88" s="1" t="s">
        <v>91</v>
      </c>
      <c r="M88" t="s">
        <v>88</v>
      </c>
      <c r="P88" s="1">
        <v>0.52</v>
      </c>
      <c r="Q88">
        <v>0.48</v>
      </c>
      <c r="T88" s="6" t="s">
        <v>2670</v>
      </c>
      <c r="U88" t="s">
        <v>2667</v>
      </c>
      <c r="X88">
        <f>IF(ISNA(MATCH(A88,'ICRP-07'!B:B,0)),0,VLOOKUP(A88,'ICRP-07'!B:X,21,FALSE))</f>
        <v>0</v>
      </c>
      <c r="Y88">
        <f>IF(ISNA(MATCH(A88,'ICRP-07'!B:B,0)),0,VLOOKUP(A88,'ICRP-07'!B:X,22,FALSE))</f>
        <v>8.8020000000000001E-2</v>
      </c>
      <c r="Z88">
        <f>IF(ISNA(MATCH(A88,'ICRP-07'!B:B,0)),0,VLOOKUP(A88,'ICRP-07'!B:X,23,FALSE))</f>
        <v>5.0659999999999997E-2</v>
      </c>
      <c r="AA88">
        <f>IF(ISNA(MATCH(A88,'ICRP-72'!A:A,0)),0,VLOOKUP(A88,'ICRP-72'!A:B,2,FALSE))</f>
        <v>1.8999999999999999E-10</v>
      </c>
      <c r="AB88">
        <f>IF(ISNA(MATCH(A88,'FGR-15'!A:A,0)),0,VLOOKUP(A88,'FGR-15'!A:B,2,FALSE))</f>
        <v>1.02E-18</v>
      </c>
    </row>
    <row r="89" spans="1:28" x14ac:dyDescent="0.2">
      <c r="A89" s="1" t="s">
        <v>87</v>
      </c>
      <c r="B89">
        <f>VLOOKUP(D89,Elements!S:T,2,FALSE)</f>
        <v>93</v>
      </c>
      <c r="C89" s="9">
        <f t="shared" si="5"/>
        <v>236</v>
      </c>
      <c r="D89" t="str">
        <f t="shared" si="6"/>
        <v>Np</v>
      </c>
      <c r="E89" t="str">
        <f t="shared" si="7"/>
        <v/>
      </c>
      <c r="F89" s="9">
        <f t="shared" si="8"/>
        <v>932360000</v>
      </c>
      <c r="G89" s="1">
        <v>236.046568296</v>
      </c>
      <c r="H89" s="1">
        <f t="shared" si="9"/>
        <v>154000</v>
      </c>
      <c r="I89" s="2">
        <v>154000</v>
      </c>
      <c r="J89" t="s">
        <v>1516</v>
      </c>
      <c r="K89" t="s">
        <v>1606</v>
      </c>
      <c r="L89" s="1" t="s">
        <v>91</v>
      </c>
      <c r="M89" t="s">
        <v>88</v>
      </c>
      <c r="N89" t="s">
        <v>111</v>
      </c>
      <c r="P89" s="1">
        <v>0.873</v>
      </c>
      <c r="Q89">
        <v>0.125</v>
      </c>
      <c r="R89">
        <v>1.6000000000000001E-3</v>
      </c>
      <c r="T89" s="6" t="s">
        <v>2670</v>
      </c>
      <c r="U89" t="s">
        <v>2667</v>
      </c>
      <c r="V89" t="s">
        <v>2668</v>
      </c>
      <c r="X89">
        <f>IF(ISNA(MATCH(A89,'ICRP-07'!B:B,0)),0,VLOOKUP(A89,'ICRP-07'!B:X,21,FALSE))</f>
        <v>7.3000000000000001E-3</v>
      </c>
      <c r="Y89">
        <f>IF(ISNA(MATCH(A89,'ICRP-07'!B:B,0)),0,VLOOKUP(A89,'ICRP-07'!B:X,22,FALSE))</f>
        <v>0.23718</v>
      </c>
      <c r="Z89">
        <f>IF(ISNA(MATCH(A89,'ICRP-07'!B:B,0)),0,VLOOKUP(A89,'ICRP-07'!B:X,23,FALSE))</f>
        <v>0.15936</v>
      </c>
      <c r="AA89">
        <f>IF(ISNA(MATCH(A89,'ICRP-72'!A:A,0)),0,VLOOKUP(A89,'ICRP-72'!A:B,2,FALSE))</f>
        <v>1.7E-8</v>
      </c>
      <c r="AB89">
        <f>IF(ISNA(MATCH(A89,'FGR-15'!A:A,0)),0,VLOOKUP(A89,'FGR-15'!A:B,2,FALSE))</f>
        <v>2.7400000000000001E-18</v>
      </c>
    </row>
    <row r="90" spans="1:28" x14ac:dyDescent="0.2">
      <c r="A90" s="1" t="s">
        <v>88</v>
      </c>
      <c r="B90">
        <f>VLOOKUP(D90,Elements!S:T,2,FALSE)</f>
        <v>94</v>
      </c>
      <c r="C90" s="9">
        <f t="shared" si="5"/>
        <v>236</v>
      </c>
      <c r="D90" t="str">
        <f t="shared" si="6"/>
        <v>Pu</v>
      </c>
      <c r="E90" t="str">
        <f t="shared" si="7"/>
        <v/>
      </c>
      <c r="F90" s="9">
        <f t="shared" si="8"/>
        <v>942360000</v>
      </c>
      <c r="G90" s="1">
        <v>236.04605666099999</v>
      </c>
      <c r="H90" s="1">
        <f t="shared" si="9"/>
        <v>2.8580000000000001</v>
      </c>
      <c r="I90" s="2">
        <v>2.8580000000000001</v>
      </c>
      <c r="J90" t="s">
        <v>1516</v>
      </c>
      <c r="K90" t="s">
        <v>1607</v>
      </c>
      <c r="L90" s="1" t="s">
        <v>112</v>
      </c>
      <c r="M90" t="s">
        <v>2658</v>
      </c>
      <c r="P90" s="1">
        <v>1</v>
      </c>
      <c r="Q90" s="5">
        <v>1.37E-9</v>
      </c>
      <c r="T90" s="6" t="s">
        <v>2668</v>
      </c>
      <c r="U90" t="s">
        <v>2658</v>
      </c>
      <c r="X90">
        <f>IF(ISNA(MATCH(A90,'ICRP-07'!B:B,0)),0,VLOOKUP(A90,'ICRP-07'!B:X,21,FALSE))</f>
        <v>5.8522999999999996</v>
      </c>
      <c r="Y90">
        <f>IF(ISNA(MATCH(A90,'ICRP-07'!B:B,0)),0,VLOOKUP(A90,'ICRP-07'!B:X,22,FALSE))</f>
        <v>1.282E-2</v>
      </c>
      <c r="Z90">
        <f>IF(ISNA(MATCH(A90,'ICRP-07'!B:B,0)),0,VLOOKUP(A90,'ICRP-07'!B:X,23,FALSE))</f>
        <v>2.2399999999999998E-3</v>
      </c>
      <c r="AA90">
        <f>IF(ISNA(MATCH(A90,'ICRP-72'!A:A,0)),0,VLOOKUP(A90,'ICRP-72'!A:B,2,FALSE))</f>
        <v>8.6999999999999998E-8</v>
      </c>
      <c r="AB90">
        <f>IF(ISNA(MATCH(A90,'FGR-15'!A:A,0)),0,VLOOKUP(A90,'FGR-15'!A:B,2,FALSE))</f>
        <v>8.6200000000000001E-22</v>
      </c>
    </row>
    <row r="91" spans="1:28" x14ac:dyDescent="0.2">
      <c r="A91" s="1" t="s">
        <v>89</v>
      </c>
      <c r="B91">
        <f>VLOOKUP(D91,Elements!S:T,2,FALSE)</f>
        <v>90</v>
      </c>
      <c r="C91" s="9">
        <f t="shared" si="5"/>
        <v>236</v>
      </c>
      <c r="D91" t="str">
        <f t="shared" si="6"/>
        <v>Th</v>
      </c>
      <c r="E91" t="str">
        <f t="shared" si="7"/>
        <v/>
      </c>
      <c r="F91" s="9">
        <f t="shared" si="8"/>
        <v>902360000</v>
      </c>
      <c r="G91" s="1">
        <v>236.049657</v>
      </c>
      <c r="H91" s="1">
        <f t="shared" si="9"/>
        <v>7.1299720203926793E-5</v>
      </c>
      <c r="I91" s="2">
        <v>37.5</v>
      </c>
      <c r="J91" t="s">
        <v>1514</v>
      </c>
      <c r="K91" t="s">
        <v>1608</v>
      </c>
      <c r="L91" s="1" t="s">
        <v>90</v>
      </c>
      <c r="P91" s="1">
        <v>1</v>
      </c>
      <c r="T91" s="6" t="s">
        <v>2667</v>
      </c>
      <c r="X91">
        <f>IF(ISNA(MATCH(A91,'ICRP-07'!B:B,0)),0,VLOOKUP(A91,'ICRP-07'!B:X,21,FALSE))</f>
        <v>0</v>
      </c>
      <c r="Y91">
        <f>IF(ISNA(MATCH(A91,'ICRP-07'!B:B,0)),0,VLOOKUP(A91,'ICRP-07'!B:X,22,FALSE))</f>
        <v>0.36704999999999999</v>
      </c>
      <c r="Z91">
        <f>IF(ISNA(MATCH(A91,'ICRP-07'!B:B,0)),0,VLOOKUP(A91,'ICRP-07'!B:X,23,FALSE))</f>
        <v>3.4630000000000001E-2</v>
      </c>
      <c r="AA91">
        <f>IF(ISNA(MATCH(A91,'ICRP-72'!A:A,0)),0,VLOOKUP(A91,'ICRP-72'!A:B,2,FALSE))</f>
        <v>0</v>
      </c>
      <c r="AB91">
        <f>IF(ISNA(MATCH(A91,'FGR-15'!A:A,0)),0,VLOOKUP(A91,'FGR-15'!A:B,2,FALSE))</f>
        <v>1.4700000000000001E-18</v>
      </c>
    </row>
    <row r="92" spans="1:28" x14ac:dyDescent="0.2">
      <c r="A92" s="1" t="s">
        <v>90</v>
      </c>
      <c r="B92">
        <f>VLOOKUP(D92,Elements!S:T,2,FALSE)</f>
        <v>91</v>
      </c>
      <c r="C92" s="9">
        <f t="shared" si="5"/>
        <v>236</v>
      </c>
      <c r="D92" t="str">
        <f t="shared" si="6"/>
        <v>Pa</v>
      </c>
      <c r="E92" t="str">
        <f t="shared" si="7"/>
        <v/>
      </c>
      <c r="F92" s="9">
        <f t="shared" si="8"/>
        <v>912360000</v>
      </c>
      <c r="G92" s="1">
        <v>236.04866799999999</v>
      </c>
      <c r="H92" s="1">
        <f t="shared" si="9"/>
        <v>1.7302065436152883E-5</v>
      </c>
      <c r="I92" s="2">
        <v>9.0999999999999908</v>
      </c>
      <c r="J92" t="s">
        <v>1514</v>
      </c>
      <c r="K92" t="s">
        <v>1609</v>
      </c>
      <c r="L92" s="1" t="s">
        <v>91</v>
      </c>
      <c r="P92" s="1">
        <v>1</v>
      </c>
      <c r="T92" s="6" t="s">
        <v>2667</v>
      </c>
      <c r="X92">
        <f>IF(ISNA(MATCH(A92,'ICRP-07'!B:B,0)),0,VLOOKUP(A92,'ICRP-07'!B:X,21,FALSE))</f>
        <v>0</v>
      </c>
      <c r="Y92">
        <f>IF(ISNA(MATCH(A92,'ICRP-07'!B:B,0)),0,VLOOKUP(A92,'ICRP-07'!B:X,22,FALSE))</f>
        <v>0.80491999999999997</v>
      </c>
      <c r="Z92">
        <f>IF(ISNA(MATCH(A92,'ICRP-07'!B:B,0)),0,VLOOKUP(A92,'ICRP-07'!B:X,23,FALSE))</f>
        <v>0.91478000000000004</v>
      </c>
      <c r="AA92">
        <f>IF(ISNA(MATCH(A92,'ICRP-72'!A:A,0)),0,VLOOKUP(A92,'ICRP-72'!A:B,2,FALSE))</f>
        <v>0</v>
      </c>
      <c r="AB92">
        <f>IF(ISNA(MATCH(A92,'FGR-15'!A:A,0)),0,VLOOKUP(A92,'FGR-15'!A:B,2,FALSE))</f>
        <v>3.1100000000000002E-17</v>
      </c>
    </row>
    <row r="93" spans="1:28" x14ac:dyDescent="0.2">
      <c r="A93" s="1" t="s">
        <v>91</v>
      </c>
      <c r="B93">
        <f>VLOOKUP(D93,Elements!S:T,2,FALSE)</f>
        <v>92</v>
      </c>
      <c r="C93" s="9">
        <f t="shared" si="5"/>
        <v>236</v>
      </c>
      <c r="D93" t="str">
        <f t="shared" si="6"/>
        <v>U</v>
      </c>
      <c r="E93" t="str">
        <f t="shared" si="7"/>
        <v/>
      </c>
      <c r="F93" s="9">
        <f t="shared" si="8"/>
        <v>922360000</v>
      </c>
      <c r="G93" s="1">
        <v>236.04556613</v>
      </c>
      <c r="H93" s="1">
        <f t="shared" si="9"/>
        <v>23420000</v>
      </c>
      <c r="I93" s="2">
        <v>23420000</v>
      </c>
      <c r="J93" t="s">
        <v>1516</v>
      </c>
      <c r="K93" t="s">
        <v>1610</v>
      </c>
      <c r="L93" s="1" t="s">
        <v>114</v>
      </c>
      <c r="P93" s="1">
        <v>1</v>
      </c>
      <c r="T93" s="6" t="s">
        <v>2668</v>
      </c>
      <c r="X93">
        <f>IF(ISNA(MATCH(A93,'ICRP-07'!B:B,0)),0,VLOOKUP(A93,'ICRP-07'!B:X,21,FALSE))</f>
        <v>4.5590999999999999</v>
      </c>
      <c r="Y93">
        <f>IF(ISNA(MATCH(A93,'ICRP-07'!B:B,0)),0,VLOOKUP(A93,'ICRP-07'!B:X,22,FALSE))</f>
        <v>1.137E-2</v>
      </c>
      <c r="Z93">
        <f>IF(ISNA(MATCH(A93,'ICRP-07'!B:B,0)),0,VLOOKUP(A93,'ICRP-07'!B:X,23,FALSE))</f>
        <v>1.7799999999999999E-3</v>
      </c>
      <c r="AA93">
        <f>IF(ISNA(MATCH(A93,'ICRP-72'!A:A,0)),0,VLOOKUP(A93,'ICRP-72'!A:B,2,FALSE))</f>
        <v>4.6999999999999997E-8</v>
      </c>
      <c r="AB93">
        <f>IF(ISNA(MATCH(A93,'FGR-15'!A:A,0)),0,VLOOKUP(A93,'FGR-15'!A:B,2,FALSE))</f>
        <v>9.3199999999999993E-22</v>
      </c>
    </row>
    <row r="94" spans="1:28" x14ac:dyDescent="0.2">
      <c r="A94" s="1" t="s">
        <v>92</v>
      </c>
      <c r="B94">
        <f>VLOOKUP(D94,Elements!S:T,2,FALSE)</f>
        <v>94</v>
      </c>
      <c r="C94" s="9">
        <f t="shared" si="5"/>
        <v>235</v>
      </c>
      <c r="D94" t="str">
        <f t="shared" si="6"/>
        <v>Pu</v>
      </c>
      <c r="E94" t="str">
        <f t="shared" si="7"/>
        <v/>
      </c>
      <c r="F94" s="9">
        <f t="shared" si="8"/>
        <v>942350000</v>
      </c>
      <c r="G94" s="1">
        <v>235.04528460899999</v>
      </c>
      <c r="H94" s="1">
        <f t="shared" si="9"/>
        <v>4.8103544564249275E-5</v>
      </c>
      <c r="I94" s="2">
        <v>25.3</v>
      </c>
      <c r="J94" t="s">
        <v>1514</v>
      </c>
      <c r="K94" t="s">
        <v>1611</v>
      </c>
      <c r="L94" s="1" t="s">
        <v>93</v>
      </c>
      <c r="M94" t="s">
        <v>115</v>
      </c>
      <c r="P94" s="1">
        <v>0.99997000000000003</v>
      </c>
      <c r="Q94" s="5">
        <v>2.6999999999999999E-5</v>
      </c>
      <c r="T94" s="6" t="s">
        <v>2670</v>
      </c>
      <c r="U94" t="s">
        <v>2668</v>
      </c>
      <c r="X94">
        <f>IF(ISNA(MATCH(A94,'ICRP-07'!B:B,0)),0,VLOOKUP(A94,'ICRP-07'!B:X,21,FALSE))</f>
        <v>1E-4</v>
      </c>
      <c r="Y94">
        <f>IF(ISNA(MATCH(A94,'ICRP-07'!B:B,0)),0,VLOOKUP(A94,'ICRP-07'!B:X,22,FALSE))</f>
        <v>2.2790000000000001E-2</v>
      </c>
      <c r="Z94">
        <f>IF(ISNA(MATCH(A94,'ICRP-07'!B:B,0)),0,VLOOKUP(A94,'ICRP-07'!B:X,23,FALSE))</f>
        <v>9.572E-2</v>
      </c>
      <c r="AA94">
        <f>IF(ISNA(MATCH(A94,'ICRP-72'!A:A,0)),0,VLOOKUP(A94,'ICRP-72'!A:B,2,FALSE))</f>
        <v>2.0999999999999999E-12</v>
      </c>
      <c r="AB94">
        <f>IF(ISNA(MATCH(A94,'FGR-15'!A:A,0)),0,VLOOKUP(A94,'FGR-15'!A:B,2,FALSE))</f>
        <v>1.6799999999999999E-18</v>
      </c>
    </row>
    <row r="95" spans="1:28" x14ac:dyDescent="0.2">
      <c r="A95" s="1" t="s">
        <v>93</v>
      </c>
      <c r="B95">
        <f>VLOOKUP(D95,Elements!S:T,2,FALSE)</f>
        <v>93</v>
      </c>
      <c r="C95" s="9">
        <f t="shared" si="5"/>
        <v>235</v>
      </c>
      <c r="D95" t="str">
        <f t="shared" si="6"/>
        <v>Np</v>
      </c>
      <c r="E95" t="str">
        <f t="shared" si="7"/>
        <v/>
      </c>
      <c r="F95" s="9">
        <f t="shared" si="8"/>
        <v>932350000</v>
      </c>
      <c r="G95" s="1">
        <v>235.04406151800001</v>
      </c>
      <c r="H95" s="1">
        <f t="shared" si="9"/>
        <v>1.0844858562345754</v>
      </c>
      <c r="I95" s="2">
        <v>396.1</v>
      </c>
      <c r="J95" t="s">
        <v>1513</v>
      </c>
      <c r="K95" t="s">
        <v>1612</v>
      </c>
      <c r="L95" s="1" t="s">
        <v>97</v>
      </c>
      <c r="M95" t="s">
        <v>96</v>
      </c>
      <c r="N95" t="s">
        <v>118</v>
      </c>
      <c r="P95" s="1">
        <v>0.99597999999999998</v>
      </c>
      <c r="Q95">
        <v>3.9933E-3</v>
      </c>
      <c r="R95" s="5">
        <v>2.5999999999999998E-5</v>
      </c>
      <c r="T95" s="6" t="s">
        <v>2670</v>
      </c>
      <c r="U95" t="s">
        <v>2670</v>
      </c>
      <c r="V95" t="s">
        <v>2668</v>
      </c>
      <c r="X95">
        <f>IF(ISNA(MATCH(A95,'ICRP-07'!B:B,0)),0,VLOOKUP(A95,'ICRP-07'!B:X,21,FALSE))</f>
        <v>1E-4</v>
      </c>
      <c r="Y95">
        <f>IF(ISNA(MATCH(A95,'ICRP-07'!B:B,0)),0,VLOOKUP(A95,'ICRP-07'!B:X,22,FALSE))</f>
        <v>1.0540000000000001E-2</v>
      </c>
      <c r="Z95">
        <f>IF(ISNA(MATCH(A95,'ICRP-07'!B:B,0)),0,VLOOKUP(A95,'ICRP-07'!B:X,23,FALSE))</f>
        <v>7.1000000000000004E-3</v>
      </c>
      <c r="AA95">
        <f>IF(ISNA(MATCH(A95,'ICRP-72'!A:A,0)),0,VLOOKUP(A95,'ICRP-72'!A:B,2,FALSE))</f>
        <v>5.2999999999999998E-11</v>
      </c>
      <c r="AB95">
        <f>IF(ISNA(MATCH(A95,'FGR-15'!A:A,0)),0,VLOOKUP(A95,'FGR-15'!A:B,2,FALSE))</f>
        <v>1.02E-20</v>
      </c>
    </row>
    <row r="96" spans="1:28" x14ac:dyDescent="0.2">
      <c r="A96" s="1" t="s">
        <v>94</v>
      </c>
      <c r="B96">
        <f>VLOOKUP(D96,Elements!S:T,2,FALSE)</f>
        <v>90</v>
      </c>
      <c r="C96" s="9">
        <f t="shared" si="5"/>
        <v>235</v>
      </c>
      <c r="D96" t="str">
        <f t="shared" si="6"/>
        <v>Th</v>
      </c>
      <c r="E96" t="str">
        <f t="shared" si="7"/>
        <v/>
      </c>
      <c r="F96" s="9">
        <f t="shared" si="8"/>
        <v>902350000</v>
      </c>
      <c r="G96" s="1">
        <v>235.04725500000001</v>
      </c>
      <c r="H96" s="1">
        <f t="shared" si="9"/>
        <v>1.3499413691943453E-5</v>
      </c>
      <c r="I96" s="2">
        <v>7.0999999999999899</v>
      </c>
      <c r="J96" t="s">
        <v>1514</v>
      </c>
      <c r="K96" t="s">
        <v>1613</v>
      </c>
      <c r="L96" s="1" t="s">
        <v>95</v>
      </c>
      <c r="P96" s="1">
        <v>1</v>
      </c>
      <c r="T96" s="6" t="s">
        <v>2667</v>
      </c>
      <c r="X96">
        <f>IF(ISNA(MATCH(A96,'ICRP-07'!B:B,0)),0,VLOOKUP(A96,'ICRP-07'!B:X,21,FALSE))</f>
        <v>0</v>
      </c>
      <c r="Y96">
        <f>IF(ISNA(MATCH(A96,'ICRP-07'!B:B,0)),0,VLOOKUP(A96,'ICRP-07'!B:X,22,FALSE))</f>
        <v>0.67134000000000005</v>
      </c>
      <c r="Z96">
        <f>IF(ISNA(MATCH(A96,'ICRP-07'!B:B,0)),0,VLOOKUP(A96,'ICRP-07'!B:X,23,FALSE))</f>
        <v>5.3699999999999998E-2</v>
      </c>
      <c r="AA96">
        <f>IF(ISNA(MATCH(A96,'ICRP-72'!A:A,0)),0,VLOOKUP(A96,'ICRP-72'!A:B,2,FALSE))</f>
        <v>0</v>
      </c>
      <c r="AB96">
        <f>IF(ISNA(MATCH(A96,'FGR-15'!A:A,0)),0,VLOOKUP(A96,'FGR-15'!A:B,2,FALSE))</f>
        <v>3.0100000000000002E-18</v>
      </c>
    </row>
    <row r="97" spans="1:28" x14ac:dyDescent="0.2">
      <c r="A97" s="1" t="s">
        <v>95</v>
      </c>
      <c r="B97">
        <f>VLOOKUP(D97,Elements!S:T,2,FALSE)</f>
        <v>91</v>
      </c>
      <c r="C97" s="9">
        <f t="shared" si="5"/>
        <v>235</v>
      </c>
      <c r="D97" t="str">
        <f t="shared" si="6"/>
        <v>Pa</v>
      </c>
      <c r="E97" t="str">
        <f t="shared" si="7"/>
        <v/>
      </c>
      <c r="F97" s="9">
        <f t="shared" si="8"/>
        <v>912350000</v>
      </c>
      <c r="G97" s="1">
        <v>235.045399</v>
      </c>
      <c r="H97" s="1">
        <f t="shared" si="9"/>
        <v>4.6582483866565503E-5</v>
      </c>
      <c r="I97" s="2">
        <v>24.5</v>
      </c>
      <c r="J97" t="s">
        <v>1514</v>
      </c>
      <c r="K97" t="s">
        <v>1614</v>
      </c>
      <c r="L97" s="1" t="s">
        <v>96</v>
      </c>
      <c r="M97" t="s">
        <v>97</v>
      </c>
      <c r="P97" s="1">
        <v>0.99990000000000001</v>
      </c>
      <c r="Q97">
        <v>1.0109E-4</v>
      </c>
      <c r="T97" s="6" t="s">
        <v>2667</v>
      </c>
      <c r="U97" t="s">
        <v>2667</v>
      </c>
      <c r="X97">
        <f>IF(ISNA(MATCH(A97,'ICRP-07'!B:B,0)),0,VLOOKUP(A97,'ICRP-07'!B:X,21,FALSE))</f>
        <v>0</v>
      </c>
      <c r="Y97">
        <f>IF(ISNA(MATCH(A97,'ICRP-07'!B:B,0)),0,VLOOKUP(A97,'ICRP-07'!B:X,22,FALSE))</f>
        <v>0.48860999999999999</v>
      </c>
      <c r="Z97">
        <f>IF(ISNA(MATCH(A97,'ICRP-07'!B:B,0)),0,VLOOKUP(A97,'ICRP-07'!B:X,23,FALSE))</f>
        <v>7.9000000000000001E-4</v>
      </c>
      <c r="AA97">
        <f>IF(ISNA(MATCH(A97,'ICRP-72'!A:A,0)),0,VLOOKUP(A97,'ICRP-72'!A:B,2,FALSE))</f>
        <v>0</v>
      </c>
      <c r="AB97">
        <f>IF(ISNA(MATCH(A97,'FGR-15'!A:A,0)),0,VLOOKUP(A97,'FGR-15'!A:B,2,FALSE))</f>
        <v>9.0700000000000007E-19</v>
      </c>
    </row>
    <row r="98" spans="1:28" x14ac:dyDescent="0.2">
      <c r="A98" s="1" t="s">
        <v>96</v>
      </c>
      <c r="B98">
        <f>VLOOKUP(D98,Elements!S:T,2,FALSE)</f>
        <v>92</v>
      </c>
      <c r="C98" s="9">
        <f t="shared" si="5"/>
        <v>235</v>
      </c>
      <c r="D98" t="str">
        <f t="shared" si="6"/>
        <v>U</v>
      </c>
      <c r="E98" t="str">
        <f t="shared" si="7"/>
        <v>m</v>
      </c>
      <c r="F98" s="9">
        <f t="shared" si="8"/>
        <v>922350001</v>
      </c>
      <c r="G98" s="1">
        <v>235.04392819899999</v>
      </c>
      <c r="H98" s="1">
        <f t="shared" si="9"/>
        <v>4.9434472674722579E-5</v>
      </c>
      <c r="I98" s="2">
        <v>26</v>
      </c>
      <c r="J98" t="s">
        <v>1514</v>
      </c>
      <c r="K98" t="s">
        <v>1567</v>
      </c>
      <c r="L98" s="1" t="s">
        <v>97</v>
      </c>
      <c r="P98" s="1">
        <v>1</v>
      </c>
      <c r="T98" s="6" t="s">
        <v>2671</v>
      </c>
      <c r="X98">
        <f>IF(ISNA(MATCH(A98,'ICRP-07'!B:B,0)),0,VLOOKUP(A98,'ICRP-07'!B:X,21,FALSE))</f>
        <v>0</v>
      </c>
      <c r="Y98">
        <f>IF(ISNA(MATCH(A98,'ICRP-07'!B:B,0)),0,VLOOKUP(A98,'ICRP-07'!B:X,22,FALSE))</f>
        <v>6.9999999999999994E-5</v>
      </c>
      <c r="Z98">
        <f>IF(ISNA(MATCH(A98,'ICRP-07'!B:B,0)),0,VLOOKUP(A98,'ICRP-07'!B:X,23,FALSE))</f>
        <v>0</v>
      </c>
      <c r="AA98">
        <f>IF(ISNA(MATCH(A98,'ICRP-72'!A:A,0)),0,VLOOKUP(A98,'ICRP-72'!A:B,2,FALSE))</f>
        <v>0</v>
      </c>
      <c r="AB98">
        <f>IF(ISNA(MATCH(A98,'FGR-15'!A:A,0)),0,VLOOKUP(A98,'FGR-15'!A:B,2,FALSE))</f>
        <v>0</v>
      </c>
    </row>
    <row r="99" spans="1:28" x14ac:dyDescent="0.2">
      <c r="A99" s="1" t="s">
        <v>97</v>
      </c>
      <c r="B99">
        <f>VLOOKUP(D99,Elements!S:T,2,FALSE)</f>
        <v>92</v>
      </c>
      <c r="C99" s="9">
        <f t="shared" si="5"/>
        <v>235</v>
      </c>
      <c r="D99" t="str">
        <f t="shared" si="6"/>
        <v>U</v>
      </c>
      <c r="E99" t="str">
        <f t="shared" si="7"/>
        <v/>
      </c>
      <c r="F99" s="9">
        <f t="shared" si="8"/>
        <v>922350000</v>
      </c>
      <c r="G99" s="1">
        <v>235.04392811700001</v>
      </c>
      <c r="H99" s="1">
        <f t="shared" si="9"/>
        <v>704000000</v>
      </c>
      <c r="I99" s="2">
        <v>704000000</v>
      </c>
      <c r="J99" t="s">
        <v>1516</v>
      </c>
      <c r="K99" t="s">
        <v>1615</v>
      </c>
      <c r="L99" s="1" t="s">
        <v>117</v>
      </c>
      <c r="P99" s="1">
        <v>1</v>
      </c>
      <c r="T99" s="6" t="s">
        <v>2668</v>
      </c>
      <c r="X99">
        <f>IF(ISNA(MATCH(A99,'ICRP-07'!B:B,0)),0,VLOOKUP(A99,'ICRP-07'!B:X,21,FALSE))</f>
        <v>4.4688999999999997</v>
      </c>
      <c r="Y99">
        <f>IF(ISNA(MATCH(A99,'ICRP-07'!B:B,0)),0,VLOOKUP(A99,'ICRP-07'!B:X,22,FALSE))</f>
        <v>5.2999999999999999E-2</v>
      </c>
      <c r="Z99">
        <f>IF(ISNA(MATCH(A99,'ICRP-07'!B:B,0)),0,VLOOKUP(A99,'ICRP-07'!B:X,23,FALSE))</f>
        <v>0.16686000000000001</v>
      </c>
      <c r="AA99">
        <f>IF(ISNA(MATCH(A99,'ICRP-72'!A:A,0)),0,VLOOKUP(A99,'ICRP-72'!A:B,2,FALSE))</f>
        <v>4.6999999999999997E-8</v>
      </c>
      <c r="AB99">
        <f>IF(ISNA(MATCH(A99,'FGR-15'!A:A,0)),0,VLOOKUP(A99,'FGR-15'!A:B,2,FALSE))</f>
        <v>3.7799999999999999E-18</v>
      </c>
    </row>
    <row r="100" spans="1:28" x14ac:dyDescent="0.2">
      <c r="A100" s="1" t="s">
        <v>98</v>
      </c>
      <c r="B100">
        <f>VLOOKUP(D100,Elements!S:T,2,FALSE)</f>
        <v>94</v>
      </c>
      <c r="C100" s="9">
        <f t="shared" si="5"/>
        <v>234</v>
      </c>
      <c r="D100" t="str">
        <f t="shared" si="6"/>
        <v>Pu</v>
      </c>
      <c r="E100" t="str">
        <f t="shared" si="7"/>
        <v/>
      </c>
      <c r="F100" s="9">
        <f t="shared" si="8"/>
        <v>942340000</v>
      </c>
      <c r="G100" s="1">
        <v>234.043317489</v>
      </c>
      <c r="H100" s="1">
        <f t="shared" si="9"/>
        <v>1.0039000604712893E-3</v>
      </c>
      <c r="I100" s="2">
        <v>8.8000000000000007</v>
      </c>
      <c r="J100" t="s">
        <v>1515</v>
      </c>
      <c r="K100" t="s">
        <v>1616</v>
      </c>
      <c r="L100" s="1" t="s">
        <v>99</v>
      </c>
      <c r="M100" t="s">
        <v>120</v>
      </c>
      <c r="P100" s="1">
        <v>0.94</v>
      </c>
      <c r="Q100">
        <v>0.06</v>
      </c>
      <c r="T100" s="6" t="s">
        <v>2670</v>
      </c>
      <c r="U100" t="s">
        <v>2668</v>
      </c>
      <c r="X100">
        <f>IF(ISNA(MATCH(A100,'ICRP-07'!B:B,0)),0,VLOOKUP(A100,'ICRP-07'!B:X,21,FALSE))</f>
        <v>0.3775</v>
      </c>
      <c r="Y100">
        <f>IF(ISNA(MATCH(A100,'ICRP-07'!B:B,0)),0,VLOOKUP(A100,'ICRP-07'!B:X,22,FALSE))</f>
        <v>1.137E-2</v>
      </c>
      <c r="Z100">
        <f>IF(ISNA(MATCH(A100,'ICRP-07'!B:B,0)),0,VLOOKUP(A100,'ICRP-07'!B:X,23,FALSE))</f>
        <v>6.9330000000000003E-2</v>
      </c>
      <c r="AA100">
        <f>IF(ISNA(MATCH(A100,'ICRP-72'!A:A,0)),0,VLOOKUP(A100,'ICRP-72'!A:B,2,FALSE))</f>
        <v>1.5999999999999999E-10</v>
      </c>
      <c r="AB100">
        <f>IF(ISNA(MATCH(A100,'FGR-15'!A:A,0)),0,VLOOKUP(A100,'FGR-15'!A:B,2,FALSE))</f>
        <v>1.15E-18</v>
      </c>
    </row>
    <row r="101" spans="1:28" x14ac:dyDescent="0.2">
      <c r="A101" s="1" t="s">
        <v>99</v>
      </c>
      <c r="B101">
        <f>VLOOKUP(D101,Elements!S:T,2,FALSE)</f>
        <v>93</v>
      </c>
      <c r="C101" s="9">
        <f t="shared" si="5"/>
        <v>234</v>
      </c>
      <c r="D101" t="str">
        <f t="shared" si="6"/>
        <v>Np</v>
      </c>
      <c r="E101" t="str">
        <f t="shared" si="7"/>
        <v/>
      </c>
      <c r="F101" s="9">
        <f t="shared" si="8"/>
        <v>932340000</v>
      </c>
      <c r="G101" s="1">
        <v>234.04289324499999</v>
      </c>
      <c r="H101" s="1">
        <f t="shared" si="9"/>
        <v>1.204680072565547E-2</v>
      </c>
      <c r="I101" s="2">
        <v>4.4000000000000004</v>
      </c>
      <c r="J101" t="s">
        <v>1513</v>
      </c>
      <c r="K101" t="s">
        <v>1617</v>
      </c>
      <c r="L101" s="1" t="s">
        <v>103</v>
      </c>
      <c r="P101" s="1">
        <v>1</v>
      </c>
      <c r="T101" s="6" t="s">
        <v>2669</v>
      </c>
      <c r="X101">
        <f>IF(ISNA(MATCH(A101,'ICRP-07'!B:B,0)),0,VLOOKUP(A101,'ICRP-07'!B:X,21,FALSE))</f>
        <v>0</v>
      </c>
      <c r="Y101">
        <f>IF(ISNA(MATCH(A101,'ICRP-07'!B:B,0)),0,VLOOKUP(A101,'ICRP-07'!B:X,22,FALSE))</f>
        <v>5.7419999999999999E-2</v>
      </c>
      <c r="Z101">
        <f>IF(ISNA(MATCH(A101,'ICRP-07'!B:B,0)),0,VLOOKUP(A101,'ICRP-07'!B:X,23,FALSE))</f>
        <v>1.1086100000000001</v>
      </c>
      <c r="AA101">
        <f>IF(ISNA(MATCH(A101,'ICRP-72'!A:A,0)),0,VLOOKUP(A101,'ICRP-72'!A:B,2,FALSE))</f>
        <v>8.0999999999999999E-10</v>
      </c>
      <c r="AB101">
        <f>IF(ISNA(MATCH(A101,'FGR-15'!A:A,0)),0,VLOOKUP(A101,'FGR-15'!A:B,2,FALSE))</f>
        <v>3.5799999999999997E-17</v>
      </c>
    </row>
    <row r="102" spans="1:28" x14ac:dyDescent="0.2">
      <c r="A102" s="1" t="s">
        <v>100</v>
      </c>
      <c r="B102">
        <f>VLOOKUP(D102,Elements!S:T,2,FALSE)</f>
        <v>90</v>
      </c>
      <c r="C102" s="9">
        <f t="shared" si="5"/>
        <v>234</v>
      </c>
      <c r="D102" t="str">
        <f t="shared" si="6"/>
        <v>Th</v>
      </c>
      <c r="E102" t="str">
        <f t="shared" si="7"/>
        <v/>
      </c>
      <c r="F102" s="9">
        <f t="shared" si="8"/>
        <v>902340000</v>
      </c>
      <c r="G102" s="1">
        <v>234.043599801</v>
      </c>
      <c r="H102" s="1">
        <f t="shared" si="9"/>
        <v>6.5983613065522001E-2</v>
      </c>
      <c r="I102" s="2">
        <v>24.1</v>
      </c>
      <c r="J102" t="s">
        <v>1513</v>
      </c>
      <c r="K102" t="s">
        <v>1618</v>
      </c>
      <c r="L102" s="1" t="s">
        <v>101</v>
      </c>
      <c r="P102" s="1">
        <v>1</v>
      </c>
      <c r="T102" s="6" t="s">
        <v>2667</v>
      </c>
      <c r="X102">
        <f>IF(ISNA(MATCH(A102,'ICRP-07'!B:B,0)),0,VLOOKUP(A102,'ICRP-07'!B:X,21,FALSE))</f>
        <v>0</v>
      </c>
      <c r="Y102">
        <f>IF(ISNA(MATCH(A102,'ICRP-07'!B:B,0)),0,VLOOKUP(A102,'ICRP-07'!B:X,22,FALSE))</f>
        <v>6.2230000000000001E-2</v>
      </c>
      <c r="Z102">
        <f>IF(ISNA(MATCH(A102,'ICRP-07'!B:B,0)),0,VLOOKUP(A102,'ICRP-07'!B:X,23,FALSE))</f>
        <v>1.051E-2</v>
      </c>
      <c r="AA102">
        <f>IF(ISNA(MATCH(A102,'ICRP-72'!A:A,0)),0,VLOOKUP(A102,'ICRP-72'!A:B,2,FALSE))</f>
        <v>3.3999999999999998E-9</v>
      </c>
      <c r="AB102">
        <f>IF(ISNA(MATCH(A102,'FGR-15'!A:A,0)),0,VLOOKUP(A102,'FGR-15'!A:B,2,FALSE))</f>
        <v>1.5999999999999999E-19</v>
      </c>
    </row>
    <row r="103" spans="1:28" x14ac:dyDescent="0.2">
      <c r="A103" s="1" t="s">
        <v>101</v>
      </c>
      <c r="B103">
        <f>VLOOKUP(D103,Elements!S:T,2,FALSE)</f>
        <v>91</v>
      </c>
      <c r="C103" s="9">
        <f t="shared" si="5"/>
        <v>234</v>
      </c>
      <c r="D103" t="str">
        <f t="shared" si="6"/>
        <v>Pa</v>
      </c>
      <c r="E103" t="str">
        <f t="shared" si="7"/>
        <v>m</v>
      </c>
      <c r="F103" s="9">
        <f t="shared" si="8"/>
        <v>912340001</v>
      </c>
      <c r="G103" s="1">
        <v>234.04339036499999</v>
      </c>
      <c r="H103" s="1">
        <f t="shared" si="9"/>
        <v>2.224551270362497E-6</v>
      </c>
      <c r="I103" s="2">
        <v>1.1699999999999899</v>
      </c>
      <c r="J103" t="s">
        <v>1514</v>
      </c>
      <c r="K103" t="s">
        <v>1619</v>
      </c>
      <c r="L103" s="1" t="s">
        <v>103</v>
      </c>
      <c r="M103" t="s">
        <v>102</v>
      </c>
      <c r="P103" s="1">
        <v>0.99839999999999995</v>
      </c>
      <c r="Q103">
        <v>1.6000000000000001E-3</v>
      </c>
      <c r="T103" s="6" t="s">
        <v>2667</v>
      </c>
      <c r="U103" t="s">
        <v>2671</v>
      </c>
      <c r="X103">
        <f>IF(ISNA(MATCH(A103,'ICRP-07'!B:B,0)),0,VLOOKUP(A103,'ICRP-07'!B:X,21,FALSE))</f>
        <v>0</v>
      </c>
      <c r="Y103">
        <f>IF(ISNA(MATCH(A103,'ICRP-07'!B:B,0)),0,VLOOKUP(A103,'ICRP-07'!B:X,22,FALSE))</f>
        <v>0.81711999999999996</v>
      </c>
      <c r="Z103">
        <f>IF(ISNA(MATCH(A103,'ICRP-07'!B:B,0)),0,VLOOKUP(A103,'ICRP-07'!B:X,23,FALSE))</f>
        <v>1.6230000000000001E-2</v>
      </c>
      <c r="AA103">
        <f>IF(ISNA(MATCH(A103,'ICRP-72'!A:A,0)),0,VLOOKUP(A103,'ICRP-72'!A:B,2,FALSE))</f>
        <v>0</v>
      </c>
      <c r="AB103">
        <f>IF(ISNA(MATCH(A103,'FGR-15'!A:A,0)),0,VLOOKUP(A103,'FGR-15'!A:B,2,FALSE))</f>
        <v>2.39E-18</v>
      </c>
    </row>
    <row r="104" spans="1:28" x14ac:dyDescent="0.2">
      <c r="A104" s="1" t="s">
        <v>102</v>
      </c>
      <c r="B104">
        <f>VLOOKUP(D104,Elements!S:T,2,FALSE)</f>
        <v>91</v>
      </c>
      <c r="C104" s="9">
        <f t="shared" si="5"/>
        <v>234</v>
      </c>
      <c r="D104" t="str">
        <f t="shared" si="6"/>
        <v>Pa</v>
      </c>
      <c r="E104" t="str">
        <f t="shared" si="7"/>
        <v/>
      </c>
      <c r="F104" s="9">
        <f t="shared" si="8"/>
        <v>912340000</v>
      </c>
      <c r="G104" s="1">
        <v>234.04330555499999</v>
      </c>
      <c r="H104" s="1">
        <f t="shared" si="9"/>
        <v>7.6433300058609515E-4</v>
      </c>
      <c r="I104" s="2">
        <v>6.7</v>
      </c>
      <c r="J104" t="s">
        <v>1515</v>
      </c>
      <c r="K104" t="s">
        <v>1620</v>
      </c>
      <c r="L104" s="1" t="s">
        <v>103</v>
      </c>
      <c r="P104" s="1">
        <v>1</v>
      </c>
      <c r="T104" s="6" t="s">
        <v>2667</v>
      </c>
      <c r="X104">
        <f>IF(ISNA(MATCH(A104,'ICRP-07'!B:B,0)),0,VLOOKUP(A104,'ICRP-07'!B:X,21,FALSE))</f>
        <v>0</v>
      </c>
      <c r="Y104">
        <f>IF(ISNA(MATCH(A104,'ICRP-07'!B:B,0)),0,VLOOKUP(A104,'ICRP-07'!B:X,22,FALSE))</f>
        <v>0.40371000000000001</v>
      </c>
      <c r="Z104">
        <f>IF(ISNA(MATCH(A104,'ICRP-07'!B:B,0)),0,VLOOKUP(A104,'ICRP-07'!B:X,23,FALSE))</f>
        <v>1.4718199999999999</v>
      </c>
      <c r="AA104">
        <f>IF(ISNA(MATCH(A104,'ICRP-72'!A:A,0)),0,VLOOKUP(A104,'ICRP-72'!A:B,2,FALSE))</f>
        <v>5.1E-10</v>
      </c>
      <c r="AB104">
        <f>IF(ISNA(MATCH(A104,'FGR-15'!A:A,0)),0,VLOOKUP(A104,'FGR-15'!A:B,2,FALSE))</f>
        <v>4.4399999999999998E-17</v>
      </c>
    </row>
    <row r="105" spans="1:28" x14ac:dyDescent="0.2">
      <c r="A105" s="1" t="s">
        <v>103</v>
      </c>
      <c r="B105">
        <f>VLOOKUP(D105,Elements!S:T,2,FALSE)</f>
        <v>92</v>
      </c>
      <c r="C105" s="9">
        <f t="shared" si="5"/>
        <v>234</v>
      </c>
      <c r="D105" t="str">
        <f t="shared" si="6"/>
        <v>U</v>
      </c>
      <c r="E105" t="str">
        <f t="shared" si="7"/>
        <v/>
      </c>
      <c r="F105" s="9">
        <f t="shared" si="8"/>
        <v>922340000</v>
      </c>
      <c r="G105" s="1">
        <v>234.04095029600001</v>
      </c>
      <c r="H105" s="1">
        <f t="shared" si="9"/>
        <v>245500</v>
      </c>
      <c r="I105" s="2">
        <v>245500</v>
      </c>
      <c r="J105" t="s">
        <v>1516</v>
      </c>
      <c r="K105" t="s">
        <v>1621</v>
      </c>
      <c r="L105" s="1" t="s">
        <v>123</v>
      </c>
      <c r="P105" s="1">
        <v>1</v>
      </c>
      <c r="T105" s="6" t="s">
        <v>2668</v>
      </c>
      <c r="X105">
        <f>IF(ISNA(MATCH(A105,'ICRP-07'!B:B,0)),0,VLOOKUP(A105,'ICRP-07'!B:X,21,FALSE))</f>
        <v>4.843</v>
      </c>
      <c r="Y105">
        <f>IF(ISNA(MATCH(A105,'ICRP-07'!B:B,0)),0,VLOOKUP(A105,'ICRP-07'!B:X,22,FALSE))</f>
        <v>1.3650000000000001E-2</v>
      </c>
      <c r="Z105">
        <f>IF(ISNA(MATCH(A105,'ICRP-07'!B:B,0)),0,VLOOKUP(A105,'ICRP-07'!B:X,23,FALSE))</f>
        <v>2.0100000000000001E-3</v>
      </c>
      <c r="AA105">
        <f>IF(ISNA(MATCH(A105,'ICRP-72'!A:A,0)),0,VLOOKUP(A105,'ICRP-72'!A:B,2,FALSE))</f>
        <v>4.9000000000000002E-8</v>
      </c>
      <c r="AB105">
        <f>IF(ISNA(MATCH(A105,'FGR-15'!A:A,0)),0,VLOOKUP(A105,'FGR-15'!A:B,2,FALSE))</f>
        <v>1.8800000000000001E-21</v>
      </c>
    </row>
    <row r="106" spans="1:28" x14ac:dyDescent="0.2">
      <c r="A106" s="1" t="s">
        <v>104</v>
      </c>
      <c r="B106">
        <f>VLOOKUP(D106,Elements!S:T,2,FALSE)</f>
        <v>93</v>
      </c>
      <c r="C106" s="9">
        <f t="shared" si="5"/>
        <v>233</v>
      </c>
      <c r="D106" t="str">
        <f t="shared" si="6"/>
        <v>Np</v>
      </c>
      <c r="E106" t="str">
        <f t="shared" si="7"/>
        <v/>
      </c>
      <c r="F106" s="9">
        <f t="shared" si="8"/>
        <v>932330000</v>
      </c>
      <c r="G106" s="1">
        <v>233.04073942100001</v>
      </c>
      <c r="H106" s="1">
        <f t="shared" si="9"/>
        <v>6.8827996570190665E-5</v>
      </c>
      <c r="I106" s="2">
        <v>36.200000000000003</v>
      </c>
      <c r="J106" t="s">
        <v>1514</v>
      </c>
      <c r="K106" t="s">
        <v>1622</v>
      </c>
      <c r="L106" s="1" t="s">
        <v>108</v>
      </c>
      <c r="M106" t="s">
        <v>124</v>
      </c>
      <c r="P106" s="1">
        <v>1</v>
      </c>
      <c r="Q106" s="5">
        <v>1.0000000000000001E-5</v>
      </c>
      <c r="T106" s="6" t="s">
        <v>2670</v>
      </c>
      <c r="U106" t="s">
        <v>2668</v>
      </c>
      <c r="X106">
        <f>IF(ISNA(MATCH(A106,'ICRP-07'!B:B,0)),0,VLOOKUP(A106,'ICRP-07'!B:X,21,FALSE))</f>
        <v>0</v>
      </c>
      <c r="Y106">
        <f>IF(ISNA(MATCH(A106,'ICRP-07'!B:B,0)),0,VLOOKUP(A106,'ICRP-07'!B:X,22,FALSE))</f>
        <v>1.436E-2</v>
      </c>
      <c r="Z106">
        <f>IF(ISNA(MATCH(A106,'ICRP-07'!B:B,0)),0,VLOOKUP(A106,'ICRP-07'!B:X,23,FALSE))</f>
        <v>9.1050000000000006E-2</v>
      </c>
      <c r="AA106">
        <f>IF(ISNA(MATCH(A106,'ICRP-72'!A:A,0)),0,VLOOKUP(A106,'ICRP-72'!A:B,2,FALSE))</f>
        <v>2.1999999999999999E-12</v>
      </c>
      <c r="AB106">
        <f>IF(ISNA(MATCH(A106,'FGR-15'!A:A,0)),0,VLOOKUP(A106,'FGR-15'!A:B,2,FALSE))</f>
        <v>1.6099999999999999E-18</v>
      </c>
    </row>
    <row r="107" spans="1:28" x14ac:dyDescent="0.2">
      <c r="A107" s="1" t="s">
        <v>105</v>
      </c>
      <c r="B107">
        <f>VLOOKUP(D107,Elements!S:T,2,FALSE)</f>
        <v>89</v>
      </c>
      <c r="C107" s="9">
        <f t="shared" si="5"/>
        <v>233</v>
      </c>
      <c r="D107" t="str">
        <f t="shared" si="6"/>
        <v>Ac</v>
      </c>
      <c r="E107" t="str">
        <f t="shared" si="7"/>
        <v/>
      </c>
      <c r="F107" s="9">
        <f t="shared" si="8"/>
        <v>892330000</v>
      </c>
      <c r="G107" s="1">
        <v>233.04434599999999</v>
      </c>
      <c r="H107" s="1">
        <f t="shared" si="9"/>
        <v>4.5948708575863936E-6</v>
      </c>
      <c r="I107" s="2">
        <v>145</v>
      </c>
      <c r="J107" t="s">
        <v>1517</v>
      </c>
      <c r="K107" t="s">
        <v>1623</v>
      </c>
      <c r="L107" s="1" t="s">
        <v>106</v>
      </c>
      <c r="P107" s="1">
        <v>1</v>
      </c>
      <c r="T107" s="6" t="s">
        <v>2667</v>
      </c>
      <c r="X107">
        <f>IF(ISNA(MATCH(A107,'ICRP-07'!B:B,0)),0,VLOOKUP(A107,'ICRP-07'!B:X,21,FALSE))</f>
        <v>0</v>
      </c>
      <c r="Y107">
        <f>IF(ISNA(MATCH(A107,'ICRP-07'!B:B,0)),0,VLOOKUP(A107,'ICRP-07'!B:X,22,FALSE))</f>
        <v>0.83550000000000002</v>
      </c>
      <c r="Z107">
        <f>IF(ISNA(MATCH(A107,'ICRP-07'!B:B,0)),0,VLOOKUP(A107,'ICRP-07'!B:X,23,FALSE))</f>
        <v>0.49925999999999998</v>
      </c>
      <c r="AA107">
        <f>IF(ISNA(MATCH(A107,'ICRP-72'!A:A,0)),0,VLOOKUP(A107,'ICRP-72'!A:B,2,FALSE))</f>
        <v>0</v>
      </c>
      <c r="AB107">
        <f>IF(ISNA(MATCH(A107,'FGR-15'!A:A,0)),0,VLOOKUP(A107,'FGR-15'!A:B,2,FALSE))</f>
        <v>1.65E-17</v>
      </c>
    </row>
    <row r="108" spans="1:28" x14ac:dyDescent="0.2">
      <c r="A108" s="1" t="s">
        <v>106</v>
      </c>
      <c r="B108">
        <f>VLOOKUP(D108,Elements!S:T,2,FALSE)</f>
        <v>90</v>
      </c>
      <c r="C108" s="9">
        <f t="shared" si="5"/>
        <v>233</v>
      </c>
      <c r="D108" t="str">
        <f t="shared" si="6"/>
        <v>Th</v>
      </c>
      <c r="E108" t="str">
        <f t="shared" si="7"/>
        <v/>
      </c>
      <c r="F108" s="9">
        <f t="shared" si="8"/>
        <v>902330000</v>
      </c>
      <c r="G108" s="1">
        <v>233.04158012600001</v>
      </c>
      <c r="H108" s="1">
        <f t="shared" si="9"/>
        <v>4.2399566947935137E-5</v>
      </c>
      <c r="I108" s="2">
        <v>22.3</v>
      </c>
      <c r="J108" t="s">
        <v>1514</v>
      </c>
      <c r="K108" t="s">
        <v>1624</v>
      </c>
      <c r="L108" s="1" t="s">
        <v>107</v>
      </c>
      <c r="P108" s="1">
        <v>1</v>
      </c>
      <c r="T108" s="6" t="s">
        <v>2667</v>
      </c>
      <c r="X108">
        <f>IF(ISNA(MATCH(A108,'ICRP-07'!B:B,0)),0,VLOOKUP(A108,'ICRP-07'!B:X,21,FALSE))</f>
        <v>0</v>
      </c>
      <c r="Y108">
        <f>IF(ISNA(MATCH(A108,'ICRP-07'!B:B,0)),0,VLOOKUP(A108,'ICRP-07'!B:X,22,FALSE))</f>
        <v>0.41398000000000001</v>
      </c>
      <c r="Z108">
        <f>IF(ISNA(MATCH(A108,'ICRP-07'!B:B,0)),0,VLOOKUP(A108,'ICRP-07'!B:X,23,FALSE))</f>
        <v>3.7479999999999999E-2</v>
      </c>
      <c r="AA108">
        <f>IF(ISNA(MATCH(A108,'ICRP-72'!A:A,0)),0,VLOOKUP(A108,'ICRP-72'!A:B,2,FALSE))</f>
        <v>0</v>
      </c>
      <c r="AB108">
        <f>IF(ISNA(MATCH(A108,'FGR-15'!A:A,0)),0,VLOOKUP(A108,'FGR-15'!A:B,2,FALSE))</f>
        <v>1.6500000000000001E-18</v>
      </c>
    </row>
    <row r="109" spans="1:28" x14ac:dyDescent="0.2">
      <c r="A109" s="1" t="s">
        <v>107</v>
      </c>
      <c r="B109">
        <f>VLOOKUP(D109,Elements!S:T,2,FALSE)</f>
        <v>91</v>
      </c>
      <c r="C109" s="9">
        <f t="shared" si="5"/>
        <v>233</v>
      </c>
      <c r="D109" t="str">
        <f t="shared" si="6"/>
        <v>Pa</v>
      </c>
      <c r="E109" t="str">
        <f t="shared" si="7"/>
        <v/>
      </c>
      <c r="F109" s="9">
        <f t="shared" si="8"/>
        <v>912330000</v>
      </c>
      <c r="G109" s="1">
        <v>233.04024653499999</v>
      </c>
      <c r="H109" s="1">
        <f t="shared" si="9"/>
        <v>7.3833198901988598E-2</v>
      </c>
      <c r="I109" s="2">
        <v>26.966999999999899</v>
      </c>
      <c r="J109" t="s">
        <v>1513</v>
      </c>
      <c r="K109" t="s">
        <v>1625</v>
      </c>
      <c r="L109" s="1" t="s">
        <v>108</v>
      </c>
      <c r="P109" s="1">
        <v>1</v>
      </c>
      <c r="T109" s="6" t="s">
        <v>2667</v>
      </c>
      <c r="X109">
        <f>IF(ISNA(MATCH(A109,'ICRP-07'!B:B,0)),0,VLOOKUP(A109,'ICRP-07'!B:X,21,FALSE))</f>
        <v>0</v>
      </c>
      <c r="Y109">
        <f>IF(ISNA(MATCH(A109,'ICRP-07'!B:B,0)),0,VLOOKUP(A109,'ICRP-07'!B:X,22,FALSE))</f>
        <v>0.21504999999999999</v>
      </c>
      <c r="Z109">
        <f>IF(ISNA(MATCH(A109,'ICRP-07'!B:B,0)),0,VLOOKUP(A109,'ICRP-07'!B:X,23,FALSE))</f>
        <v>0.22291</v>
      </c>
      <c r="AA109">
        <f>IF(ISNA(MATCH(A109,'ICRP-72'!A:A,0)),0,VLOOKUP(A109,'ICRP-72'!A:B,2,FALSE))</f>
        <v>8.6999999999999999E-10</v>
      </c>
      <c r="AB109">
        <f>IF(ISNA(MATCH(A109,'FGR-15'!A:A,0)),0,VLOOKUP(A109,'FGR-15'!A:B,2,FALSE))</f>
        <v>5.4600000000000002E-18</v>
      </c>
    </row>
    <row r="110" spans="1:28" x14ac:dyDescent="0.2">
      <c r="A110" s="1" t="s">
        <v>108</v>
      </c>
      <c r="B110">
        <f>VLOOKUP(D110,Elements!S:T,2,FALSE)</f>
        <v>92</v>
      </c>
      <c r="C110" s="9">
        <f t="shared" si="5"/>
        <v>233</v>
      </c>
      <c r="D110" t="str">
        <f t="shared" si="6"/>
        <v>U</v>
      </c>
      <c r="E110" t="str">
        <f t="shared" si="7"/>
        <v/>
      </c>
      <c r="F110" s="9">
        <f t="shared" si="8"/>
        <v>922330000</v>
      </c>
      <c r="G110" s="1">
        <v>233.039634294</v>
      </c>
      <c r="H110" s="1">
        <f t="shared" si="9"/>
        <v>159200</v>
      </c>
      <c r="I110" s="2">
        <v>159200</v>
      </c>
      <c r="J110" t="s">
        <v>1516</v>
      </c>
      <c r="K110" t="s">
        <v>1626</v>
      </c>
      <c r="L110" s="1" t="s">
        <v>125</v>
      </c>
      <c r="P110" s="1">
        <v>1</v>
      </c>
      <c r="T110" s="6" t="s">
        <v>2668</v>
      </c>
      <c r="X110">
        <f>IF(ISNA(MATCH(A110,'ICRP-07'!B:B,0)),0,VLOOKUP(A110,'ICRP-07'!B:X,21,FALSE))</f>
        <v>4.9012000000000002</v>
      </c>
      <c r="Y110">
        <f>IF(ISNA(MATCH(A110,'ICRP-07'!B:B,0)),0,VLOOKUP(A110,'ICRP-07'!B:X,22,FALSE))</f>
        <v>5.8999999999999999E-3</v>
      </c>
      <c r="Z110">
        <f>IF(ISNA(MATCH(A110,'ICRP-07'!B:B,0)),0,VLOOKUP(A110,'ICRP-07'!B:X,23,FALSE))</f>
        <v>1.2899999999999999E-3</v>
      </c>
      <c r="AA110">
        <f>IF(ISNA(MATCH(A110,'ICRP-72'!A:A,0)),0,VLOOKUP(A110,'ICRP-72'!A:B,2,FALSE))</f>
        <v>5.1E-8</v>
      </c>
      <c r="AB110">
        <f>IF(ISNA(MATCH(A110,'FGR-15'!A:A,0)),0,VLOOKUP(A110,'FGR-15'!A:B,2,FALSE))</f>
        <v>4.9299999999999998E-21</v>
      </c>
    </row>
    <row r="111" spans="1:28" x14ac:dyDescent="0.2">
      <c r="A111" s="1" t="s">
        <v>109</v>
      </c>
      <c r="B111">
        <f>VLOOKUP(D111,Elements!S:T,2,FALSE)</f>
        <v>94</v>
      </c>
      <c r="C111" s="9">
        <f t="shared" si="5"/>
        <v>232</v>
      </c>
      <c r="D111" t="str">
        <f t="shared" si="6"/>
        <v>Pu</v>
      </c>
      <c r="E111" t="str">
        <f t="shared" si="7"/>
        <v/>
      </c>
      <c r="F111" s="9">
        <f t="shared" si="8"/>
        <v>942320000</v>
      </c>
      <c r="G111" s="1">
        <v>232.04118213300001</v>
      </c>
      <c r="H111" s="1">
        <f t="shared" si="9"/>
        <v>6.4074681889928877E-5</v>
      </c>
      <c r="I111" s="2">
        <v>33.700000000000003</v>
      </c>
      <c r="J111" t="s">
        <v>1514</v>
      </c>
      <c r="K111" t="s">
        <v>1627</v>
      </c>
      <c r="L111" s="1" t="s">
        <v>110</v>
      </c>
      <c r="M111" t="s">
        <v>126</v>
      </c>
      <c r="P111" s="1">
        <v>0.77</v>
      </c>
      <c r="Q111">
        <v>0.23</v>
      </c>
      <c r="T111" s="6" t="s">
        <v>2670</v>
      </c>
      <c r="U111" t="s">
        <v>2668</v>
      </c>
      <c r="X111">
        <f>IF(ISNA(MATCH(A111,'ICRP-07'!B:B,0)),0,VLOOKUP(A111,'ICRP-07'!B:X,21,FALSE))</f>
        <v>1.5402</v>
      </c>
      <c r="Y111">
        <f>IF(ISNA(MATCH(A111,'ICRP-07'!B:B,0)),0,VLOOKUP(A111,'ICRP-07'!B:X,22,FALSE))</f>
        <v>8.6800000000000002E-3</v>
      </c>
      <c r="Z111">
        <f>IF(ISNA(MATCH(A111,'ICRP-07'!B:B,0)),0,VLOOKUP(A111,'ICRP-07'!B:X,23,FALSE))</f>
        <v>6.3339999999999994E-2</v>
      </c>
      <c r="AA111">
        <f>IF(ISNA(MATCH(A111,'ICRP-72'!A:A,0)),0,VLOOKUP(A111,'ICRP-72'!A:B,2,FALSE))</f>
        <v>0</v>
      </c>
      <c r="AB111">
        <f>IF(ISNA(MATCH(A111,'FGR-15'!A:A,0)),0,VLOOKUP(A111,'FGR-15'!A:B,2,FALSE))</f>
        <v>1.0700000000000001E-18</v>
      </c>
    </row>
    <row r="112" spans="1:28" x14ac:dyDescent="0.2">
      <c r="A112" s="1" t="s">
        <v>110</v>
      </c>
      <c r="B112">
        <f>VLOOKUP(D112,Elements!S:T,2,FALSE)</f>
        <v>93</v>
      </c>
      <c r="C112" s="9">
        <f t="shared" si="5"/>
        <v>232</v>
      </c>
      <c r="D112" t="str">
        <f t="shared" si="6"/>
        <v>Np</v>
      </c>
      <c r="E112" t="str">
        <f t="shared" si="7"/>
        <v/>
      </c>
      <c r="F112" s="9">
        <f t="shared" si="8"/>
        <v>932320000</v>
      </c>
      <c r="G112" s="1">
        <v>232.04010700000001</v>
      </c>
      <c r="H112" s="1">
        <f t="shared" si="9"/>
        <v>2.7949490319939113E-5</v>
      </c>
      <c r="I112" s="2">
        <v>14.6999999999999</v>
      </c>
      <c r="J112" t="s">
        <v>1514</v>
      </c>
      <c r="K112" t="s">
        <v>1628</v>
      </c>
      <c r="L112" s="1" t="s">
        <v>112</v>
      </c>
      <c r="P112" s="1">
        <v>1</v>
      </c>
      <c r="T112" s="6" t="s">
        <v>2669</v>
      </c>
      <c r="X112">
        <f>IF(ISNA(MATCH(A112,'ICRP-07'!B:B,0)),0,VLOOKUP(A112,'ICRP-07'!B:X,21,FALSE))</f>
        <v>0</v>
      </c>
      <c r="Y112">
        <f>IF(ISNA(MATCH(A112,'ICRP-07'!B:B,0)),0,VLOOKUP(A112,'ICRP-07'!B:X,22,FALSE))</f>
        <v>0.10732</v>
      </c>
      <c r="Z112">
        <f>IF(ISNA(MATCH(A112,'ICRP-07'!B:B,0)),0,VLOOKUP(A112,'ICRP-07'!B:X,23,FALSE))</f>
        <v>1.19689</v>
      </c>
      <c r="AA112">
        <f>IF(ISNA(MATCH(A112,'ICRP-72'!A:A,0)),0,VLOOKUP(A112,'ICRP-72'!A:B,2,FALSE))</f>
        <v>9.6999999999999995E-12</v>
      </c>
      <c r="AB112">
        <f>IF(ISNA(MATCH(A112,'FGR-15'!A:A,0)),0,VLOOKUP(A112,'FGR-15'!A:B,2,FALSE))</f>
        <v>3.48E-17</v>
      </c>
    </row>
    <row r="113" spans="1:28" x14ac:dyDescent="0.2">
      <c r="A113" s="1" t="s">
        <v>111</v>
      </c>
      <c r="B113">
        <f>VLOOKUP(D113,Elements!S:T,2,FALSE)</f>
        <v>91</v>
      </c>
      <c r="C113" s="9">
        <f t="shared" si="5"/>
        <v>232</v>
      </c>
      <c r="D113" t="str">
        <f t="shared" si="6"/>
        <v>Pa</v>
      </c>
      <c r="E113" t="str">
        <f t="shared" si="7"/>
        <v/>
      </c>
      <c r="F113" s="9">
        <f t="shared" si="8"/>
        <v>912320000</v>
      </c>
      <c r="G113" s="1">
        <v>232.03859020499999</v>
      </c>
      <c r="H113" s="1">
        <f t="shared" si="9"/>
        <v>3.586661125138333E-3</v>
      </c>
      <c r="I113" s="2">
        <v>1.31</v>
      </c>
      <c r="J113" t="s">
        <v>1513</v>
      </c>
      <c r="K113" t="s">
        <v>1629</v>
      </c>
      <c r="L113" s="1" t="s">
        <v>112</v>
      </c>
      <c r="M113" t="s">
        <v>114</v>
      </c>
      <c r="P113" s="1">
        <v>1</v>
      </c>
      <c r="Q113" s="5">
        <v>3.0000000000000001E-5</v>
      </c>
      <c r="T113" s="6" t="s">
        <v>2667</v>
      </c>
      <c r="U113" t="s">
        <v>2670</v>
      </c>
      <c r="X113">
        <f>IF(ISNA(MATCH(A113,'ICRP-07'!B:B,0)),0,VLOOKUP(A113,'ICRP-07'!B:X,21,FALSE))</f>
        <v>0</v>
      </c>
      <c r="Y113">
        <f>IF(ISNA(MATCH(A113,'ICRP-07'!B:B,0)),0,VLOOKUP(A113,'ICRP-07'!B:X,22,FALSE))</f>
        <v>0.17380000000000001</v>
      </c>
      <c r="Z113">
        <f>IF(ISNA(MATCH(A113,'ICRP-07'!B:B,0)),0,VLOOKUP(A113,'ICRP-07'!B:X,23,FALSE))</f>
        <v>0.93928999999999996</v>
      </c>
      <c r="AA113">
        <f>IF(ISNA(MATCH(A113,'ICRP-72'!A:A,0)),0,VLOOKUP(A113,'ICRP-72'!A:B,2,FALSE))</f>
        <v>7.2E-10</v>
      </c>
      <c r="AB113">
        <f>IF(ISNA(MATCH(A113,'FGR-15'!A:A,0)),0,VLOOKUP(A113,'FGR-15'!A:B,2,FALSE))</f>
        <v>2.8599999999999999E-17</v>
      </c>
    </row>
    <row r="114" spans="1:28" x14ac:dyDescent="0.2">
      <c r="A114" s="1" t="s">
        <v>112</v>
      </c>
      <c r="B114">
        <f>VLOOKUP(D114,Elements!S:T,2,FALSE)</f>
        <v>92</v>
      </c>
      <c r="C114" s="9">
        <f t="shared" si="5"/>
        <v>232</v>
      </c>
      <c r="D114" t="str">
        <f t="shared" si="6"/>
        <v>U</v>
      </c>
      <c r="E114" t="str">
        <f t="shared" si="7"/>
        <v/>
      </c>
      <c r="F114" s="9">
        <f t="shared" si="8"/>
        <v>922320000</v>
      </c>
      <c r="G114" s="1">
        <v>232.037154765</v>
      </c>
      <c r="H114" s="1">
        <f t="shared" si="9"/>
        <v>68.900000000000006</v>
      </c>
      <c r="I114" s="2">
        <v>68.900000000000006</v>
      </c>
      <c r="J114" t="s">
        <v>1516</v>
      </c>
      <c r="K114" t="s">
        <v>1630</v>
      </c>
      <c r="L114" s="1" t="s">
        <v>130</v>
      </c>
      <c r="P114" s="1">
        <v>1</v>
      </c>
      <c r="T114" s="6" t="s">
        <v>2668</v>
      </c>
      <c r="X114">
        <f>IF(ISNA(MATCH(A114,'ICRP-07'!B:B,0)),0,VLOOKUP(A114,'ICRP-07'!B:X,21,FALSE))</f>
        <v>5.3948</v>
      </c>
      <c r="Y114">
        <f>IF(ISNA(MATCH(A114,'ICRP-07'!B:B,0)),0,VLOOKUP(A114,'ICRP-07'!B:X,22,FALSE))</f>
        <v>1.6379999999999999E-2</v>
      </c>
      <c r="Z114">
        <f>IF(ISNA(MATCH(A114,'ICRP-07'!B:B,0)),0,VLOOKUP(A114,'ICRP-07'!B:X,23,FALSE))</f>
        <v>2.31E-3</v>
      </c>
      <c r="AA114">
        <f>IF(ISNA(MATCH(A114,'ICRP-72'!A:A,0)),0,VLOOKUP(A114,'ICRP-72'!A:B,2,FALSE))</f>
        <v>3.3000000000000002E-7</v>
      </c>
      <c r="AB114">
        <f>IF(ISNA(MATCH(A114,'FGR-15'!A:A,0)),0,VLOOKUP(A114,'FGR-15'!A:B,2,FALSE))</f>
        <v>3.9600000000000001E-21</v>
      </c>
    </row>
    <row r="115" spans="1:28" x14ac:dyDescent="0.2">
      <c r="A115" s="1" t="s">
        <v>113</v>
      </c>
      <c r="B115">
        <f>VLOOKUP(D115,Elements!S:T,2,FALSE)</f>
        <v>89</v>
      </c>
      <c r="C115" s="9">
        <f t="shared" si="5"/>
        <v>232</v>
      </c>
      <c r="D115" t="str">
        <f t="shared" si="6"/>
        <v>Ac</v>
      </c>
      <c r="E115" t="str">
        <f t="shared" si="7"/>
        <v/>
      </c>
      <c r="F115" s="9">
        <f t="shared" si="8"/>
        <v>892320000</v>
      </c>
      <c r="G115" s="1">
        <v>232.042034</v>
      </c>
      <c r="H115" s="1">
        <f t="shared" si="9"/>
        <v>3.7709629796743505E-6</v>
      </c>
      <c r="I115" s="2">
        <v>119</v>
      </c>
      <c r="J115" t="s">
        <v>1517</v>
      </c>
      <c r="K115" t="s">
        <v>1631</v>
      </c>
      <c r="L115" s="1" t="s">
        <v>114</v>
      </c>
      <c r="P115" s="1">
        <v>1</v>
      </c>
      <c r="T115" s="6" t="s">
        <v>2667</v>
      </c>
      <c r="X115">
        <f>IF(ISNA(MATCH(A115,'ICRP-07'!B:B,0)),0,VLOOKUP(A115,'ICRP-07'!B:X,21,FALSE))</f>
        <v>0</v>
      </c>
      <c r="Y115">
        <f>IF(ISNA(MATCH(A115,'ICRP-07'!B:B,0)),0,VLOOKUP(A115,'ICRP-07'!B:X,22,FALSE))</f>
        <v>0.97069000000000005</v>
      </c>
      <c r="Z115">
        <f>IF(ISNA(MATCH(A115,'ICRP-07'!B:B,0)),0,VLOOKUP(A115,'ICRP-07'!B:X,23,FALSE))</f>
        <v>1.15279</v>
      </c>
      <c r="AA115">
        <f>IF(ISNA(MATCH(A115,'ICRP-72'!A:A,0)),0,VLOOKUP(A115,'ICRP-72'!A:B,2,FALSE))</f>
        <v>0</v>
      </c>
      <c r="AB115">
        <f>IF(ISNA(MATCH(A115,'FGR-15'!A:A,0)),0,VLOOKUP(A115,'FGR-15'!A:B,2,FALSE))</f>
        <v>4.1099999999999999E-17</v>
      </c>
    </row>
    <row r="116" spans="1:28" x14ac:dyDescent="0.2">
      <c r="A116" s="1" t="s">
        <v>114</v>
      </c>
      <c r="B116">
        <f>VLOOKUP(D116,Elements!S:T,2,FALSE)</f>
        <v>90</v>
      </c>
      <c r="C116" s="9">
        <f t="shared" si="5"/>
        <v>232</v>
      </c>
      <c r="D116" t="str">
        <f t="shared" si="6"/>
        <v>Th</v>
      </c>
      <c r="E116" t="str">
        <f t="shared" si="7"/>
        <v/>
      </c>
      <c r="F116" s="9">
        <f t="shared" si="8"/>
        <v>902320000</v>
      </c>
      <c r="G116" s="1">
        <v>232.03805360600001</v>
      </c>
      <c r="H116" s="1">
        <f t="shared" si="9"/>
        <v>14050000000</v>
      </c>
      <c r="I116" s="2">
        <v>14050000000</v>
      </c>
      <c r="J116" t="s">
        <v>1516</v>
      </c>
      <c r="K116" t="s">
        <v>1632</v>
      </c>
      <c r="L116" s="1" t="s">
        <v>128</v>
      </c>
      <c r="P116" s="1">
        <v>1</v>
      </c>
      <c r="T116" s="6" t="s">
        <v>2668</v>
      </c>
      <c r="X116">
        <f>IF(ISNA(MATCH(A116,'ICRP-07'!B:B,0)),0,VLOOKUP(A116,'ICRP-07'!B:X,21,FALSE))</f>
        <v>4.0688000000000004</v>
      </c>
      <c r="Y116">
        <f>IF(ISNA(MATCH(A116,'ICRP-07'!B:B,0)),0,VLOOKUP(A116,'ICRP-07'!B:X,22,FALSE))</f>
        <v>1.261E-2</v>
      </c>
      <c r="Z116">
        <f>IF(ISNA(MATCH(A116,'ICRP-07'!B:B,0)),0,VLOOKUP(A116,'ICRP-07'!B:X,23,FALSE))</f>
        <v>1.48E-3</v>
      </c>
      <c r="AA116">
        <f>IF(ISNA(MATCH(A116,'ICRP-72'!A:A,0)),0,VLOOKUP(A116,'ICRP-72'!A:B,2,FALSE))</f>
        <v>2.2999999999999999E-7</v>
      </c>
      <c r="AB116">
        <f>IF(ISNA(MATCH(A116,'FGR-15'!A:A,0)),0,VLOOKUP(A116,'FGR-15'!A:B,2,FALSE))</f>
        <v>2.74E-21</v>
      </c>
    </row>
    <row r="117" spans="1:28" x14ac:dyDescent="0.2">
      <c r="A117" s="1" t="s">
        <v>115</v>
      </c>
      <c r="B117">
        <f>VLOOKUP(D117,Elements!S:T,2,FALSE)</f>
        <v>92</v>
      </c>
      <c r="C117" s="9">
        <f t="shared" si="5"/>
        <v>231</v>
      </c>
      <c r="D117" t="str">
        <f t="shared" si="6"/>
        <v>U</v>
      </c>
      <c r="E117" t="str">
        <f t="shared" si="7"/>
        <v/>
      </c>
      <c r="F117" s="9">
        <f t="shared" si="8"/>
        <v>922310000</v>
      </c>
      <c r="G117" s="1">
        <v>231.03629218</v>
      </c>
      <c r="H117" s="1">
        <f t="shared" si="9"/>
        <v>1.1499218874489311E-2</v>
      </c>
      <c r="I117" s="2">
        <v>4.2</v>
      </c>
      <c r="J117" t="s">
        <v>1513</v>
      </c>
      <c r="K117" t="s">
        <v>1633</v>
      </c>
      <c r="L117" s="1" t="s">
        <v>118</v>
      </c>
      <c r="M117" t="s">
        <v>136</v>
      </c>
      <c r="P117" s="1">
        <v>1</v>
      </c>
      <c r="Q117" s="5">
        <v>4.0000000000000003E-5</v>
      </c>
      <c r="T117" s="6" t="s">
        <v>2670</v>
      </c>
      <c r="U117" t="s">
        <v>2668</v>
      </c>
      <c r="X117">
        <f>IF(ISNA(MATCH(A117,'ICRP-07'!B:B,0)),0,VLOOKUP(A117,'ICRP-07'!B:X,21,FALSE))</f>
        <v>2.0000000000000001E-4</v>
      </c>
      <c r="Y117">
        <f>IF(ISNA(MATCH(A117,'ICRP-07'!B:B,0)),0,VLOOKUP(A117,'ICRP-07'!B:X,22,FALSE))</f>
        <v>8.4669999999999995E-2</v>
      </c>
      <c r="Z117">
        <f>IF(ISNA(MATCH(A117,'ICRP-07'!B:B,0)),0,VLOOKUP(A117,'ICRP-07'!B:X,23,FALSE))</f>
        <v>8.9639999999999997E-2</v>
      </c>
      <c r="AA117">
        <f>IF(ISNA(MATCH(A117,'ICRP-72'!A:A,0)),0,VLOOKUP(A117,'ICRP-72'!A:B,2,FALSE))</f>
        <v>2.8000000000000002E-10</v>
      </c>
      <c r="AB117">
        <f>IF(ISNA(MATCH(A117,'FGR-15'!A:A,0)),0,VLOOKUP(A117,'FGR-15'!A:B,2,FALSE))</f>
        <v>1.19E-18</v>
      </c>
    </row>
    <row r="118" spans="1:28" x14ac:dyDescent="0.2">
      <c r="A118" s="1" t="s">
        <v>116</v>
      </c>
      <c r="B118">
        <f>VLOOKUP(D118,Elements!S:T,2,FALSE)</f>
        <v>89</v>
      </c>
      <c r="C118" s="9">
        <f t="shared" si="5"/>
        <v>231</v>
      </c>
      <c r="D118" t="str">
        <f t="shared" si="6"/>
        <v>Ac</v>
      </c>
      <c r="E118" t="str">
        <f t="shared" si="7"/>
        <v/>
      </c>
      <c r="F118" s="9">
        <f t="shared" si="8"/>
        <v>892310000</v>
      </c>
      <c r="G118" s="1">
        <v>231.03839300000001</v>
      </c>
      <c r="H118" s="1">
        <f t="shared" si="9"/>
        <v>1.4259944040785359E-5</v>
      </c>
      <c r="I118" s="2">
        <v>7.5</v>
      </c>
      <c r="J118" t="s">
        <v>1514</v>
      </c>
      <c r="K118" t="s">
        <v>1634</v>
      </c>
      <c r="L118" s="1" t="s">
        <v>117</v>
      </c>
      <c r="P118" s="1">
        <v>1</v>
      </c>
      <c r="T118" s="6" t="s">
        <v>2667</v>
      </c>
      <c r="X118">
        <f>IF(ISNA(MATCH(A118,'ICRP-07'!B:B,0)),0,VLOOKUP(A118,'ICRP-07'!B:X,21,FALSE))</f>
        <v>0</v>
      </c>
      <c r="Y118">
        <f>IF(ISNA(MATCH(A118,'ICRP-07'!B:B,0)),0,VLOOKUP(A118,'ICRP-07'!B:X,22,FALSE))</f>
        <v>0.63605</v>
      </c>
      <c r="Z118">
        <f>IF(ISNA(MATCH(A118,'ICRP-07'!B:B,0)),0,VLOOKUP(A118,'ICRP-07'!B:X,23,FALSE))</f>
        <v>0.41898000000000002</v>
      </c>
      <c r="AA118">
        <f>IF(ISNA(MATCH(A118,'ICRP-72'!A:A,0)),0,VLOOKUP(A118,'ICRP-72'!A:B,2,FALSE))</f>
        <v>0</v>
      </c>
      <c r="AB118">
        <f>IF(ISNA(MATCH(A118,'FGR-15'!A:A,0)),0,VLOOKUP(A118,'FGR-15'!A:B,2,FALSE))</f>
        <v>1.1699999999999999E-17</v>
      </c>
    </row>
    <row r="119" spans="1:28" x14ac:dyDescent="0.2">
      <c r="A119" s="1" t="s">
        <v>117</v>
      </c>
      <c r="B119">
        <f>VLOOKUP(D119,Elements!S:T,2,FALSE)</f>
        <v>90</v>
      </c>
      <c r="C119" s="9">
        <f t="shared" si="5"/>
        <v>231</v>
      </c>
      <c r="D119" t="str">
        <f t="shared" si="6"/>
        <v>Th</v>
      </c>
      <c r="E119" t="str">
        <f t="shared" si="7"/>
        <v/>
      </c>
      <c r="F119" s="9">
        <f t="shared" si="8"/>
        <v>902310000</v>
      </c>
      <c r="G119" s="1">
        <v>231.036302764</v>
      </c>
      <c r="H119" s="1">
        <f t="shared" si="9"/>
        <v>2.9113101753667383E-3</v>
      </c>
      <c r="I119" s="2">
        <v>25.52</v>
      </c>
      <c r="J119" t="s">
        <v>1515</v>
      </c>
      <c r="K119" t="s">
        <v>1635</v>
      </c>
      <c r="L119" s="1" t="s">
        <v>118</v>
      </c>
      <c r="P119" s="1">
        <v>1</v>
      </c>
      <c r="T119" s="6" t="s">
        <v>2667</v>
      </c>
      <c r="X119">
        <f>IF(ISNA(MATCH(A119,'ICRP-07'!B:B,0)),0,VLOOKUP(A119,'ICRP-07'!B:X,21,FALSE))</f>
        <v>0</v>
      </c>
      <c r="Y119">
        <f>IF(ISNA(MATCH(A119,'ICRP-07'!B:B,0)),0,VLOOKUP(A119,'ICRP-07'!B:X,22,FALSE))</f>
        <v>0.16220000000000001</v>
      </c>
      <c r="Z119">
        <f>IF(ISNA(MATCH(A119,'ICRP-07'!B:B,0)),0,VLOOKUP(A119,'ICRP-07'!B:X,23,FALSE))</f>
        <v>2.6859999999999998E-2</v>
      </c>
      <c r="AA119">
        <f>IF(ISNA(MATCH(A119,'ICRP-72'!A:A,0)),0,VLOOKUP(A119,'ICRP-72'!A:B,2,FALSE))</f>
        <v>3.4000000000000001E-10</v>
      </c>
      <c r="AB119">
        <f>IF(ISNA(MATCH(A119,'FGR-15'!A:A,0)),0,VLOOKUP(A119,'FGR-15'!A:B,2,FALSE))</f>
        <v>2.51E-19</v>
      </c>
    </row>
    <row r="120" spans="1:28" x14ac:dyDescent="0.2">
      <c r="A120" s="1" t="s">
        <v>118</v>
      </c>
      <c r="B120">
        <f>VLOOKUP(D120,Elements!S:T,2,FALSE)</f>
        <v>91</v>
      </c>
      <c r="C120" s="9">
        <f t="shared" si="5"/>
        <v>231</v>
      </c>
      <c r="D120" t="str">
        <f t="shared" si="6"/>
        <v>Pa</v>
      </c>
      <c r="E120" t="str">
        <f t="shared" si="7"/>
        <v/>
      </c>
      <c r="F120" s="9">
        <f t="shared" si="8"/>
        <v>912310000</v>
      </c>
      <c r="G120" s="1">
        <v>231.03588250000001</v>
      </c>
      <c r="H120" s="1">
        <f t="shared" si="9"/>
        <v>32760</v>
      </c>
      <c r="I120" s="2">
        <v>32760</v>
      </c>
      <c r="J120" t="s">
        <v>1516</v>
      </c>
      <c r="K120" t="s">
        <v>1636</v>
      </c>
      <c r="L120" s="1" t="s">
        <v>135</v>
      </c>
      <c r="P120" s="1">
        <v>1</v>
      </c>
      <c r="T120" s="6" t="s">
        <v>2668</v>
      </c>
      <c r="X120">
        <f>IF(ISNA(MATCH(A120,'ICRP-07'!B:B,0)),0,VLOOKUP(A120,'ICRP-07'!B:X,21,FALSE))</f>
        <v>5.0586000000000002</v>
      </c>
      <c r="Y120">
        <f>IF(ISNA(MATCH(A120,'ICRP-07'!B:B,0)),0,VLOOKUP(A120,'ICRP-07'!B:X,22,FALSE))</f>
        <v>5.3800000000000001E-2</v>
      </c>
      <c r="Z120">
        <f>IF(ISNA(MATCH(A120,'ICRP-07'!B:B,0)),0,VLOOKUP(A120,'ICRP-07'!B:X,23,FALSE))</f>
        <v>4.4949999999999997E-2</v>
      </c>
      <c r="AA120">
        <f>IF(ISNA(MATCH(A120,'ICRP-72'!A:A,0)),0,VLOOKUP(A120,'ICRP-72'!A:B,2,FALSE))</f>
        <v>7.0999999999999998E-7</v>
      </c>
      <c r="AB120">
        <f>IF(ISNA(MATCH(A120,'FGR-15'!A:A,0)),0,VLOOKUP(A120,'FGR-15'!A:B,2,FALSE))</f>
        <v>8.5E-19</v>
      </c>
    </row>
    <row r="121" spans="1:28" x14ac:dyDescent="0.2">
      <c r="A121" s="1" t="s">
        <v>119</v>
      </c>
      <c r="B121">
        <f>VLOOKUP(D121,Elements!S:T,2,FALSE)</f>
        <v>91</v>
      </c>
      <c r="C121" s="9">
        <f t="shared" si="5"/>
        <v>230</v>
      </c>
      <c r="D121" t="str">
        <f t="shared" si="6"/>
        <v>Pa</v>
      </c>
      <c r="E121" t="str">
        <f t="shared" si="7"/>
        <v/>
      </c>
      <c r="F121" s="9">
        <f t="shared" si="8"/>
        <v>912300000</v>
      </c>
      <c r="G121" s="1">
        <v>230.034539717</v>
      </c>
      <c r="H121" s="1">
        <f t="shared" si="9"/>
        <v>4.7639621051455437E-2</v>
      </c>
      <c r="I121" s="2">
        <v>17.399999999999899</v>
      </c>
      <c r="J121" t="s">
        <v>1513</v>
      </c>
      <c r="K121" t="s">
        <v>1637</v>
      </c>
      <c r="L121" s="1" t="s">
        <v>123</v>
      </c>
      <c r="M121" t="s">
        <v>120</v>
      </c>
      <c r="N121" t="s">
        <v>137</v>
      </c>
      <c r="P121" s="1">
        <v>0.91600000000000004</v>
      </c>
      <c r="Q121">
        <v>8.4000000000000005E-2</v>
      </c>
      <c r="R121" s="5">
        <v>3.1999999999999999E-5</v>
      </c>
      <c r="T121" s="6" t="s">
        <v>2670</v>
      </c>
      <c r="U121" t="s">
        <v>2667</v>
      </c>
      <c r="V121" t="s">
        <v>2668</v>
      </c>
      <c r="X121">
        <f>IF(ISNA(MATCH(A121,'ICRP-07'!B:B,0)),0,VLOOKUP(A121,'ICRP-07'!B:X,21,FALSE))</f>
        <v>1E-4</v>
      </c>
      <c r="Y121">
        <f>IF(ISNA(MATCH(A121,'ICRP-07'!B:B,0)),0,VLOOKUP(A121,'ICRP-07'!B:X,22,FALSE))</f>
        <v>6.6790000000000002E-2</v>
      </c>
      <c r="Z121">
        <f>IF(ISNA(MATCH(A121,'ICRP-07'!B:B,0)),0,VLOOKUP(A121,'ICRP-07'!B:X,23,FALSE))</f>
        <v>0.67076999999999998</v>
      </c>
      <c r="AA121">
        <f>IF(ISNA(MATCH(A121,'ICRP-72'!A:A,0)),0,VLOOKUP(A121,'ICRP-72'!A:B,2,FALSE))</f>
        <v>9.2000000000000003E-10</v>
      </c>
      <c r="AB121">
        <f>IF(ISNA(MATCH(A121,'FGR-15'!A:A,0)),0,VLOOKUP(A121,'FGR-15'!A:B,2,FALSE))</f>
        <v>1.96E-17</v>
      </c>
    </row>
    <row r="122" spans="1:28" x14ac:dyDescent="0.2">
      <c r="A122" s="1" t="s">
        <v>120</v>
      </c>
      <c r="B122">
        <f>VLOOKUP(D122,Elements!S:T,2,FALSE)</f>
        <v>92</v>
      </c>
      <c r="C122" s="9">
        <f t="shared" si="5"/>
        <v>230</v>
      </c>
      <c r="D122" t="str">
        <f t="shared" si="6"/>
        <v>U</v>
      </c>
      <c r="E122" t="str">
        <f t="shared" si="7"/>
        <v/>
      </c>
      <c r="F122" s="9">
        <f t="shared" si="8"/>
        <v>922300000</v>
      </c>
      <c r="G122" s="1">
        <v>230.03394011399999</v>
      </c>
      <c r="H122" s="1">
        <f t="shared" si="9"/>
        <v>5.6948512521280401E-2</v>
      </c>
      <c r="I122" s="2">
        <v>20.8</v>
      </c>
      <c r="J122" t="s">
        <v>1513</v>
      </c>
      <c r="K122" t="s">
        <v>1638</v>
      </c>
      <c r="L122" s="1" t="s">
        <v>138</v>
      </c>
      <c r="P122" s="1">
        <v>1</v>
      </c>
      <c r="T122" s="6" t="s">
        <v>2668</v>
      </c>
      <c r="X122">
        <f>IF(ISNA(MATCH(A122,'ICRP-07'!B:B,0)),0,VLOOKUP(A122,'ICRP-07'!B:X,21,FALSE))</f>
        <v>5.9680999999999997</v>
      </c>
      <c r="Y122">
        <f>IF(ISNA(MATCH(A122,'ICRP-07'!B:B,0)),0,VLOOKUP(A122,'ICRP-07'!B:X,22,FALSE))</f>
        <v>2.1559999999999999E-2</v>
      </c>
      <c r="Z122">
        <f>IF(ISNA(MATCH(A122,'ICRP-07'!B:B,0)),0,VLOOKUP(A122,'ICRP-07'!B:X,23,FALSE))</f>
        <v>3.2299999999999998E-3</v>
      </c>
      <c r="AA122">
        <f>IF(ISNA(MATCH(A122,'ICRP-72'!A:A,0)),0,VLOOKUP(A122,'ICRP-72'!A:B,2,FALSE))</f>
        <v>5.5999999999999999E-8</v>
      </c>
      <c r="AB122">
        <f>IF(ISNA(MATCH(A122,'FGR-15'!A:A,0)),0,VLOOKUP(A122,'FGR-15'!A:B,2,FALSE))</f>
        <v>2.1700000000000001E-20</v>
      </c>
    </row>
    <row r="123" spans="1:28" x14ac:dyDescent="0.2">
      <c r="A123" s="1" t="s">
        <v>121</v>
      </c>
      <c r="B123">
        <f>VLOOKUP(D123,Elements!S:T,2,FALSE)</f>
        <v>88</v>
      </c>
      <c r="C123" s="9">
        <f t="shared" si="5"/>
        <v>230</v>
      </c>
      <c r="D123" t="str">
        <f t="shared" si="6"/>
        <v>Ra</v>
      </c>
      <c r="E123" t="str">
        <f t="shared" si="7"/>
        <v/>
      </c>
      <c r="F123" s="9">
        <f t="shared" si="8"/>
        <v>882300000</v>
      </c>
      <c r="G123" s="1">
        <v>230.03705477599999</v>
      </c>
      <c r="H123" s="1">
        <f t="shared" si="9"/>
        <v>1.7682330610573844E-4</v>
      </c>
      <c r="I123" s="2">
        <v>93</v>
      </c>
      <c r="J123" t="s">
        <v>1514</v>
      </c>
      <c r="K123" t="s">
        <v>1639</v>
      </c>
      <c r="L123" s="1" t="s">
        <v>122</v>
      </c>
      <c r="P123" s="1">
        <v>1</v>
      </c>
      <c r="T123" s="6" t="s">
        <v>2667</v>
      </c>
      <c r="X123">
        <f>IF(ISNA(MATCH(A123,'ICRP-07'!B:B,0)),0,VLOOKUP(A123,'ICRP-07'!B:X,21,FALSE))</f>
        <v>0</v>
      </c>
      <c r="Y123">
        <f>IF(ISNA(MATCH(A123,'ICRP-07'!B:B,0)),0,VLOOKUP(A123,'ICRP-07'!B:X,22,FALSE))</f>
        <v>0.22006000000000001</v>
      </c>
      <c r="Z123">
        <f>IF(ISNA(MATCH(A123,'ICRP-07'!B:B,0)),0,VLOOKUP(A123,'ICRP-07'!B:X,23,FALSE))</f>
        <v>7.9439999999999997E-2</v>
      </c>
      <c r="AA123">
        <f>IF(ISNA(MATCH(A123,'ICRP-72'!A:A,0)),0,VLOOKUP(A123,'ICRP-72'!A:B,2,FALSE))</f>
        <v>0</v>
      </c>
      <c r="AB123">
        <f>IF(ISNA(MATCH(A123,'FGR-15'!A:A,0)),0,VLOOKUP(A123,'FGR-15'!A:B,2,FALSE))</f>
        <v>2.09E-18</v>
      </c>
    </row>
    <row r="124" spans="1:28" x14ac:dyDescent="0.2">
      <c r="A124" s="1" t="s">
        <v>122</v>
      </c>
      <c r="B124">
        <f>VLOOKUP(D124,Elements!S:T,2,FALSE)</f>
        <v>89</v>
      </c>
      <c r="C124" s="9">
        <f t="shared" si="5"/>
        <v>230</v>
      </c>
      <c r="D124" t="str">
        <f t="shared" si="6"/>
        <v>Ac</v>
      </c>
      <c r="E124" t="str">
        <f t="shared" si="7"/>
        <v/>
      </c>
      <c r="F124" s="9">
        <f t="shared" si="8"/>
        <v>892300000</v>
      </c>
      <c r="G124" s="1">
        <v>230.036327</v>
      </c>
      <c r="H124" s="1">
        <f t="shared" si="9"/>
        <v>3.8660292732795866E-6</v>
      </c>
      <c r="I124" s="2">
        <v>122</v>
      </c>
      <c r="J124" t="s">
        <v>1517</v>
      </c>
      <c r="K124" t="s">
        <v>1640</v>
      </c>
      <c r="L124" s="1" t="s">
        <v>123</v>
      </c>
      <c r="P124" s="1">
        <v>1</v>
      </c>
      <c r="T124" s="6" t="s">
        <v>2667</v>
      </c>
      <c r="X124">
        <f>IF(ISNA(MATCH(A124,'ICRP-07'!B:B,0)),0,VLOOKUP(A124,'ICRP-07'!B:X,21,FALSE))</f>
        <v>0</v>
      </c>
      <c r="Y124">
        <f>IF(ISNA(MATCH(A124,'ICRP-07'!B:B,0)),0,VLOOKUP(A124,'ICRP-07'!B:X,22,FALSE))</f>
        <v>0.92284999999999995</v>
      </c>
      <c r="Z124">
        <f>IF(ISNA(MATCH(A124,'ICRP-07'!B:B,0)),0,VLOOKUP(A124,'ICRP-07'!B:X,23,FALSE))</f>
        <v>0.54396</v>
      </c>
      <c r="AA124">
        <f>IF(ISNA(MATCH(A124,'ICRP-72'!A:A,0)),0,VLOOKUP(A124,'ICRP-72'!A:B,2,FALSE))</f>
        <v>0</v>
      </c>
      <c r="AB124">
        <f>IF(ISNA(MATCH(A124,'FGR-15'!A:A,0)),0,VLOOKUP(A124,'FGR-15'!A:B,2,FALSE))</f>
        <v>2.0000000000000001E-17</v>
      </c>
    </row>
    <row r="125" spans="1:28" x14ac:dyDescent="0.2">
      <c r="A125" s="1" t="s">
        <v>123</v>
      </c>
      <c r="B125">
        <f>VLOOKUP(D125,Elements!S:T,2,FALSE)</f>
        <v>90</v>
      </c>
      <c r="C125" s="9">
        <f t="shared" si="5"/>
        <v>230</v>
      </c>
      <c r="D125" t="str">
        <f t="shared" si="6"/>
        <v>Th</v>
      </c>
      <c r="E125" t="str">
        <f t="shared" si="7"/>
        <v/>
      </c>
      <c r="F125" s="9">
        <f t="shared" si="8"/>
        <v>902300000</v>
      </c>
      <c r="G125" s="1">
        <v>230.03313226700001</v>
      </c>
      <c r="H125" s="1">
        <f t="shared" si="9"/>
        <v>75380</v>
      </c>
      <c r="I125" s="2">
        <v>75380</v>
      </c>
      <c r="J125" t="s">
        <v>1516</v>
      </c>
      <c r="K125" t="s">
        <v>1641</v>
      </c>
      <c r="L125" s="1" t="s">
        <v>139</v>
      </c>
      <c r="P125" s="1">
        <v>1</v>
      </c>
      <c r="T125" s="6" t="s">
        <v>2668</v>
      </c>
      <c r="X125">
        <f>IF(ISNA(MATCH(A125,'ICRP-07'!B:B,0)),0,VLOOKUP(A125,'ICRP-07'!B:X,21,FALSE))</f>
        <v>4.7538</v>
      </c>
      <c r="Y125">
        <f>IF(ISNA(MATCH(A125,'ICRP-07'!B:B,0)),0,VLOOKUP(A125,'ICRP-07'!B:X,22,FALSE))</f>
        <v>1.4590000000000001E-2</v>
      </c>
      <c r="Z125">
        <f>IF(ISNA(MATCH(A125,'ICRP-07'!B:B,0)),0,VLOOKUP(A125,'ICRP-07'!B:X,23,FALSE))</f>
        <v>1.7700000000000001E-3</v>
      </c>
      <c r="AA125">
        <f>IF(ISNA(MATCH(A125,'ICRP-72'!A:A,0)),0,VLOOKUP(A125,'ICRP-72'!A:B,2,FALSE))</f>
        <v>2.1E-7</v>
      </c>
      <c r="AB125">
        <f>IF(ISNA(MATCH(A125,'FGR-15'!A:A,0)),0,VLOOKUP(A125,'FGR-15'!A:B,2,FALSE))</f>
        <v>6.2100000000000003E-21</v>
      </c>
    </row>
    <row r="126" spans="1:28" x14ac:dyDescent="0.2">
      <c r="A126" s="1" t="s">
        <v>124</v>
      </c>
      <c r="B126">
        <f>VLOOKUP(D126,Elements!S:T,2,FALSE)</f>
        <v>91</v>
      </c>
      <c r="C126" s="9">
        <f t="shared" si="5"/>
        <v>229</v>
      </c>
      <c r="D126" t="str">
        <f t="shared" si="6"/>
        <v>Pa</v>
      </c>
      <c r="E126" t="str">
        <f t="shared" si="7"/>
        <v/>
      </c>
      <c r="F126" s="9">
        <f t="shared" si="8"/>
        <v>912290000</v>
      </c>
      <c r="G126" s="1">
        <v>229.03209558500001</v>
      </c>
      <c r="H126" s="1">
        <f t="shared" si="9"/>
        <v>4.1068638837461827E-3</v>
      </c>
      <c r="I126" s="2">
        <v>1.5</v>
      </c>
      <c r="J126" t="s">
        <v>1513</v>
      </c>
      <c r="K126" t="s">
        <v>1642</v>
      </c>
      <c r="L126" s="1" t="s">
        <v>125</v>
      </c>
      <c r="M126" t="s">
        <v>141</v>
      </c>
      <c r="P126" s="1">
        <v>0.99519999999999997</v>
      </c>
      <c r="Q126">
        <v>4.7999999999999996E-3</v>
      </c>
      <c r="T126" s="6" t="s">
        <v>2670</v>
      </c>
      <c r="U126" t="s">
        <v>2668</v>
      </c>
      <c r="X126">
        <f>IF(ISNA(MATCH(A126,'ICRP-07'!B:B,0)),0,VLOOKUP(A126,'ICRP-07'!B:X,21,FALSE))</f>
        <v>2.7300000000000001E-2</v>
      </c>
      <c r="Y126">
        <f>IF(ISNA(MATCH(A126,'ICRP-07'!B:B,0)),0,VLOOKUP(A126,'ICRP-07'!B:X,22,FALSE))</f>
        <v>1.3129999999999999E-2</v>
      </c>
      <c r="Z126">
        <f>IF(ISNA(MATCH(A126,'ICRP-07'!B:B,0)),0,VLOOKUP(A126,'ICRP-07'!B:X,23,FALSE))</f>
        <v>6.6559999999999994E-2</v>
      </c>
      <c r="AA126">
        <f>IF(ISNA(MATCH(A126,'ICRP-72'!A:A,0)),0,VLOOKUP(A126,'ICRP-72'!A:B,2,FALSE))</f>
        <v>0</v>
      </c>
      <c r="AB126">
        <f>IF(ISNA(MATCH(A126,'FGR-15'!A:A,0)),0,VLOOKUP(A126,'FGR-15'!A:B,2,FALSE))</f>
        <v>1.0400000000000001E-18</v>
      </c>
    </row>
    <row r="127" spans="1:28" x14ac:dyDescent="0.2">
      <c r="A127" s="1" t="s">
        <v>125</v>
      </c>
      <c r="B127">
        <f>VLOOKUP(D127,Elements!S:T,2,FALSE)</f>
        <v>90</v>
      </c>
      <c r="C127" s="9">
        <f t="shared" si="5"/>
        <v>229</v>
      </c>
      <c r="D127" t="str">
        <f t="shared" si="6"/>
        <v>Th</v>
      </c>
      <c r="E127" t="str">
        <f t="shared" si="7"/>
        <v/>
      </c>
      <c r="F127" s="9">
        <f t="shared" si="8"/>
        <v>902290000</v>
      </c>
      <c r="G127" s="1">
        <v>229.03176135699999</v>
      </c>
      <c r="H127" s="1">
        <f t="shared" si="9"/>
        <v>7340</v>
      </c>
      <c r="I127" s="2">
        <v>7340</v>
      </c>
      <c r="J127" t="s">
        <v>1516</v>
      </c>
      <c r="K127" t="s">
        <v>1643</v>
      </c>
      <c r="L127" s="1" t="s">
        <v>140</v>
      </c>
      <c r="P127" s="1">
        <v>1</v>
      </c>
      <c r="T127" s="6" t="s">
        <v>2668</v>
      </c>
      <c r="X127">
        <f>IF(ISNA(MATCH(A127,'ICRP-07'!B:B,0)),0,VLOOKUP(A127,'ICRP-07'!B:X,21,FALSE))</f>
        <v>4.9576000000000002</v>
      </c>
      <c r="Y127">
        <f>IF(ISNA(MATCH(A127,'ICRP-07'!B:B,0)),0,VLOOKUP(A127,'ICRP-07'!B:X,22,FALSE))</f>
        <v>0.12174</v>
      </c>
      <c r="Z127">
        <f>IF(ISNA(MATCH(A127,'ICRP-07'!B:B,0)),0,VLOOKUP(A127,'ICRP-07'!B:X,23,FALSE))</f>
        <v>9.7049999999999997E-2</v>
      </c>
      <c r="AA127">
        <f>IF(ISNA(MATCH(A127,'ICRP-72'!A:A,0)),0,VLOOKUP(A127,'ICRP-72'!A:B,2,FALSE))</f>
        <v>4.8999999999999997E-7</v>
      </c>
      <c r="AB127">
        <f>IF(ISNA(MATCH(A127,'FGR-15'!A:A,0)),0,VLOOKUP(A127,'FGR-15'!A:B,2,FALSE))</f>
        <v>1.59E-18</v>
      </c>
    </row>
    <row r="128" spans="1:28" x14ac:dyDescent="0.2">
      <c r="A128" s="1" t="s">
        <v>126</v>
      </c>
      <c r="B128">
        <f>VLOOKUP(D128,Elements!S:T,2,FALSE)</f>
        <v>92</v>
      </c>
      <c r="C128" s="9">
        <f t="shared" si="5"/>
        <v>228</v>
      </c>
      <c r="D128" t="str">
        <f t="shared" si="6"/>
        <v>U</v>
      </c>
      <c r="E128" t="str">
        <f t="shared" si="7"/>
        <v/>
      </c>
      <c r="F128" s="9">
        <f t="shared" si="8"/>
        <v>922280000</v>
      </c>
      <c r="G128" s="1">
        <v>228.03136895899999</v>
      </c>
      <c r="H128" s="1">
        <f t="shared" si="9"/>
        <v>1.7302065436152883E-5</v>
      </c>
      <c r="I128" s="2">
        <v>9.0999999999999908</v>
      </c>
      <c r="J128" t="s">
        <v>1514</v>
      </c>
      <c r="K128" t="s">
        <v>1609</v>
      </c>
      <c r="L128" s="1" t="s">
        <v>142</v>
      </c>
      <c r="P128" s="1">
        <v>0.97499999999999998</v>
      </c>
      <c r="T128" s="6" t="s">
        <v>2668</v>
      </c>
      <c r="X128">
        <f>IF(ISNA(MATCH(A128,'ICRP-07'!B:B,0)),0,VLOOKUP(A128,'ICRP-07'!B:X,21,FALSE))</f>
        <v>6.6044999999999998</v>
      </c>
      <c r="Y128">
        <f>IF(ISNA(MATCH(A128,'ICRP-07'!B:B,0)),0,VLOOKUP(A128,'ICRP-07'!B:X,22,FALSE))</f>
        <v>2.3130000000000001E-2</v>
      </c>
      <c r="Z128">
        <f>IF(ISNA(MATCH(A128,'ICRP-07'!B:B,0)),0,VLOOKUP(A128,'ICRP-07'!B:X,23,FALSE))</f>
        <v>5.5799999999999999E-3</v>
      </c>
      <c r="AA128">
        <f>IF(ISNA(MATCH(A128,'ICRP-72'!A:A,0)),0,VLOOKUP(A128,'ICRP-72'!A:B,2,FALSE))</f>
        <v>0</v>
      </c>
      <c r="AB128">
        <f>IF(ISNA(MATCH(A128,'FGR-15'!A:A,0)),0,VLOOKUP(A128,'FGR-15'!A:B,2,FALSE))</f>
        <v>7.9699999999999998E-20</v>
      </c>
    </row>
    <row r="129" spans="1:28" x14ac:dyDescent="0.2">
      <c r="A129" s="1" t="s">
        <v>127</v>
      </c>
      <c r="B129">
        <f>VLOOKUP(D129,Elements!S:T,2,FALSE)</f>
        <v>91</v>
      </c>
      <c r="C129" s="9">
        <f t="shared" si="5"/>
        <v>228</v>
      </c>
      <c r="D129" t="str">
        <f t="shared" si="6"/>
        <v>Pa</v>
      </c>
      <c r="E129" t="str">
        <f t="shared" si="7"/>
        <v/>
      </c>
      <c r="F129" s="9">
        <f t="shared" si="8"/>
        <v>912280000</v>
      </c>
      <c r="G129" s="1">
        <v>228.03105075799999</v>
      </c>
      <c r="H129" s="1">
        <f t="shared" si="9"/>
        <v>2.509750151178223E-3</v>
      </c>
      <c r="I129" s="2">
        <v>22</v>
      </c>
      <c r="J129" t="s">
        <v>1515</v>
      </c>
      <c r="K129" t="s">
        <v>1644</v>
      </c>
      <c r="L129" s="1" t="s">
        <v>130</v>
      </c>
      <c r="M129" t="s">
        <v>143</v>
      </c>
      <c r="P129" s="1">
        <v>0.98</v>
      </c>
      <c r="Q129">
        <v>0.02</v>
      </c>
      <c r="T129" s="6" t="s">
        <v>2669</v>
      </c>
      <c r="U129" t="s">
        <v>2668</v>
      </c>
      <c r="X129">
        <f>IF(ISNA(MATCH(A129,'ICRP-07'!B:B,0)),0,VLOOKUP(A129,'ICRP-07'!B:X,21,FALSE))</f>
        <v>0.1216</v>
      </c>
      <c r="Y129">
        <f>IF(ISNA(MATCH(A129,'ICRP-07'!B:B,0)),0,VLOOKUP(A129,'ICRP-07'!B:X,22,FALSE))</f>
        <v>0.13195999999999999</v>
      </c>
      <c r="Z129">
        <f>IF(ISNA(MATCH(A129,'ICRP-07'!B:B,0)),0,VLOOKUP(A129,'ICRP-07'!B:X,23,FALSE))</f>
        <v>1.3694200000000001</v>
      </c>
      <c r="AA129">
        <f>IF(ISNA(MATCH(A129,'ICRP-72'!A:A,0)),0,VLOOKUP(A129,'ICRP-72'!A:B,2,FALSE))</f>
        <v>7.7999999999999999E-10</v>
      </c>
      <c r="AB129">
        <f>IF(ISNA(MATCH(A129,'FGR-15'!A:A,0)),0,VLOOKUP(A129,'FGR-15'!A:B,2,FALSE))</f>
        <v>4.1200000000000003E-17</v>
      </c>
    </row>
    <row r="130" spans="1:28" x14ac:dyDescent="0.2">
      <c r="A130" s="1" t="s">
        <v>128</v>
      </c>
      <c r="B130">
        <f>VLOOKUP(D130,Elements!S:T,2,FALSE)</f>
        <v>88</v>
      </c>
      <c r="C130" s="9">
        <f t="shared" ref="C130:C193" si="10">VALUE(SUBSTITUTE(RIGHT(A130,LEN(A130)-FIND("-",A130)),E130,""))</f>
        <v>228</v>
      </c>
      <c r="D130" t="str">
        <f t="shared" ref="D130:D193" si="11">LEFT(A130,FIND("-",A130)-1)</f>
        <v>Ra</v>
      </c>
      <c r="E130" t="str">
        <f t="shared" ref="E130:E193" si="12">IF(ISERROR(FIND(RIGHT(A130,1),"mnpqrx")),"",RIGHT(A130,1))</f>
        <v/>
      </c>
      <c r="F130" s="9">
        <f t="shared" ref="F130:F193" si="13">(B130* 10000000) + (C130 * 10000)+(FIND(E130," mnpqrx"))-1</f>
        <v>882280000</v>
      </c>
      <c r="G130" s="1">
        <v>228.03106857399999</v>
      </c>
      <c r="H130" s="1">
        <f t="shared" ref="H130:H193" si="14">IF(I130="inf",I130,IF(J130="y",I130,IF(J130="d",I130/(1826211/5000),IF(J130="h",I130/(1826211/5000*24),IF(J130="m",I130/(1826211/5000*24*60),IF(J130="s",I130/(1826211/5000*24*60*60),IF(J130="ms",I130/(1826211/5000*24*60*60*1000),IF(J130="μs",I130/(1826211/5000*24*60*60*1000000)))))))))</f>
        <v>5.75</v>
      </c>
      <c r="I130" s="2">
        <v>5.75</v>
      </c>
      <c r="J130" t="s">
        <v>1516</v>
      </c>
      <c r="K130" t="s">
        <v>1645</v>
      </c>
      <c r="L130" s="1" t="s">
        <v>129</v>
      </c>
      <c r="P130" s="1">
        <v>1</v>
      </c>
      <c r="T130" s="6" t="s">
        <v>2667</v>
      </c>
      <c r="X130">
        <f>IF(ISNA(MATCH(A130,'ICRP-07'!B:B,0)),0,VLOOKUP(A130,'ICRP-07'!B:X,21,FALSE))</f>
        <v>0</v>
      </c>
      <c r="Y130">
        <f>IF(ISNA(MATCH(A130,'ICRP-07'!B:B,0)),0,VLOOKUP(A130,'ICRP-07'!B:X,22,FALSE))</f>
        <v>1.319E-2</v>
      </c>
      <c r="Z130">
        <f>IF(ISNA(MATCH(A130,'ICRP-07'!B:B,0)),0,VLOOKUP(A130,'ICRP-07'!B:X,23,FALSE))</f>
        <v>3.0599999999999998E-3</v>
      </c>
      <c r="AA130">
        <f>IF(ISNA(MATCH(A130,'ICRP-72'!A:A,0)),0,VLOOKUP(A130,'ICRP-72'!A:B,2,FALSE))</f>
        <v>6.8999999999999996E-7</v>
      </c>
      <c r="AB130">
        <f>IF(ISNA(MATCH(A130,'FGR-15'!A:A,0)),0,VLOOKUP(A130,'FGR-15'!A:B,2,FALSE))</f>
        <v>7.3600000000000003E-22</v>
      </c>
    </row>
    <row r="131" spans="1:28" x14ac:dyDescent="0.2">
      <c r="A131" s="1" t="s">
        <v>129</v>
      </c>
      <c r="B131">
        <f>VLOOKUP(D131,Elements!S:T,2,FALSE)</f>
        <v>89</v>
      </c>
      <c r="C131" s="9">
        <f t="shared" si="10"/>
        <v>228</v>
      </c>
      <c r="D131" t="str">
        <f t="shared" si="11"/>
        <v>Ac</v>
      </c>
      <c r="E131" t="str">
        <f t="shared" si="12"/>
        <v/>
      </c>
      <c r="F131" s="9">
        <f t="shared" si="13"/>
        <v>892280000</v>
      </c>
      <c r="G131" s="1">
        <v>228.03101968499999</v>
      </c>
      <c r="H131" s="1">
        <f t="shared" si="14"/>
        <v>7.0158924680663965E-4</v>
      </c>
      <c r="I131" s="2">
        <v>6.15</v>
      </c>
      <c r="J131" t="s">
        <v>1515</v>
      </c>
      <c r="K131" t="s">
        <v>1646</v>
      </c>
      <c r="L131" s="1" t="s">
        <v>130</v>
      </c>
      <c r="P131" s="1">
        <v>1</v>
      </c>
      <c r="T131" s="6" t="s">
        <v>2667</v>
      </c>
      <c r="X131">
        <f>IF(ISNA(MATCH(A131,'ICRP-07'!B:B,0)),0,VLOOKUP(A131,'ICRP-07'!B:X,21,FALSE))</f>
        <v>0</v>
      </c>
      <c r="Y131">
        <f>IF(ISNA(MATCH(A131,'ICRP-07'!B:B,0)),0,VLOOKUP(A131,'ICRP-07'!B:X,22,FALSE))</f>
        <v>0.44945000000000002</v>
      </c>
      <c r="Z131">
        <f>IF(ISNA(MATCH(A131,'ICRP-07'!B:B,0)),0,VLOOKUP(A131,'ICRP-07'!B:X,23,FALSE))</f>
        <v>0.86714000000000002</v>
      </c>
      <c r="AA131">
        <f>IF(ISNA(MATCH(A131,'ICRP-72'!A:A,0)),0,VLOOKUP(A131,'ICRP-72'!A:B,2,FALSE))</f>
        <v>4.3000000000000001E-10</v>
      </c>
      <c r="AB131">
        <f>IF(ISNA(MATCH(A131,'FGR-15'!A:A,0)),0,VLOOKUP(A131,'FGR-15'!A:B,2,FALSE))</f>
        <v>2.7600000000000001E-17</v>
      </c>
    </row>
    <row r="132" spans="1:28" x14ac:dyDescent="0.2">
      <c r="A132" s="1" t="s">
        <v>130</v>
      </c>
      <c r="B132">
        <f>VLOOKUP(D132,Elements!S:T,2,FALSE)</f>
        <v>90</v>
      </c>
      <c r="C132" s="9">
        <f t="shared" si="10"/>
        <v>228</v>
      </c>
      <c r="D132" t="str">
        <f t="shared" si="11"/>
        <v>Th</v>
      </c>
      <c r="E132" t="str">
        <f t="shared" si="12"/>
        <v/>
      </c>
      <c r="F132" s="9">
        <f t="shared" si="13"/>
        <v>902280000</v>
      </c>
      <c r="G132" s="1">
        <v>228.02873974100001</v>
      </c>
      <c r="H132" s="1">
        <f t="shared" si="14"/>
        <v>1.9116</v>
      </c>
      <c r="I132" s="2">
        <v>1.9116</v>
      </c>
      <c r="J132" t="s">
        <v>1516</v>
      </c>
      <c r="K132" t="s">
        <v>1647</v>
      </c>
      <c r="L132" s="1" t="s">
        <v>145</v>
      </c>
      <c r="P132" s="1">
        <v>1</v>
      </c>
      <c r="T132" s="6" t="s">
        <v>2668</v>
      </c>
      <c r="X132">
        <f>IF(ISNA(MATCH(A132,'ICRP-07'!B:B,0)),0,VLOOKUP(A132,'ICRP-07'!B:X,21,FALSE))</f>
        <v>5.4954999999999998</v>
      </c>
      <c r="Y132">
        <f>IF(ISNA(MATCH(A132,'ICRP-07'!B:B,0)),0,VLOOKUP(A132,'ICRP-07'!B:X,22,FALSE))</f>
        <v>2.1010000000000001E-2</v>
      </c>
      <c r="Z132">
        <f>IF(ISNA(MATCH(A132,'ICRP-07'!B:B,0)),0,VLOOKUP(A132,'ICRP-07'!B:X,23,FALSE))</f>
        <v>3.5999999999999999E-3</v>
      </c>
      <c r="AA132">
        <f>IF(ISNA(MATCH(A132,'ICRP-72'!A:A,0)),0,VLOOKUP(A132,'ICRP-72'!A:B,2,FALSE))</f>
        <v>7.1999999999999996E-8</v>
      </c>
      <c r="AB132">
        <f>IF(ISNA(MATCH(A132,'FGR-15'!A:A,0)),0,VLOOKUP(A132,'FGR-15'!A:B,2,FALSE))</f>
        <v>3.9799999999999997E-20</v>
      </c>
    </row>
    <row r="133" spans="1:28" x14ac:dyDescent="0.2">
      <c r="A133" s="1" t="s">
        <v>131</v>
      </c>
      <c r="B133">
        <f>VLOOKUP(D133,Elements!S:T,2,FALSE)</f>
        <v>92</v>
      </c>
      <c r="C133" s="9">
        <f t="shared" si="10"/>
        <v>227</v>
      </c>
      <c r="D133" t="str">
        <f t="shared" si="11"/>
        <v>U</v>
      </c>
      <c r="E133" t="str">
        <f t="shared" si="12"/>
        <v/>
      </c>
      <c r="F133" s="9">
        <f t="shared" si="13"/>
        <v>922270000</v>
      </c>
      <c r="G133" s="1">
        <v>227.031181124</v>
      </c>
      <c r="H133" s="1">
        <f t="shared" si="14"/>
        <v>2.091458459315186E-6</v>
      </c>
      <c r="I133" s="2">
        <v>1.1000000000000001</v>
      </c>
      <c r="J133" t="s">
        <v>1514</v>
      </c>
      <c r="K133" t="s">
        <v>1648</v>
      </c>
      <c r="L133" s="1" t="s">
        <v>146</v>
      </c>
      <c r="P133" s="1">
        <v>1</v>
      </c>
      <c r="T133" s="6" t="s">
        <v>2668</v>
      </c>
      <c r="X133">
        <f>IF(ISNA(MATCH(A133,'ICRP-07'!B:B,0)),0,VLOOKUP(A133,'ICRP-07'!B:X,21,FALSE))</f>
        <v>6.9977999999999998</v>
      </c>
      <c r="Y133">
        <f>IF(ISNA(MATCH(A133,'ICRP-07'!B:B,0)),0,VLOOKUP(A133,'ICRP-07'!B:X,22,FALSE))</f>
        <v>9.604E-2</v>
      </c>
      <c r="Z133">
        <f>IF(ISNA(MATCH(A133,'ICRP-07'!B:B,0)),0,VLOOKUP(A133,'ICRP-07'!B:X,23,FALSE))</f>
        <v>0.11985999999999999</v>
      </c>
      <c r="AA133">
        <f>IF(ISNA(MATCH(A133,'ICRP-72'!A:A,0)),0,VLOOKUP(A133,'ICRP-72'!A:B,2,FALSE))</f>
        <v>0</v>
      </c>
      <c r="AB133">
        <f>IF(ISNA(MATCH(A133,'FGR-15'!A:A,0)),0,VLOOKUP(A133,'FGR-15'!A:B,2,FALSE))</f>
        <v>2.6500000000000002E-18</v>
      </c>
    </row>
    <row r="134" spans="1:28" x14ac:dyDescent="0.2">
      <c r="A134" s="1" t="s">
        <v>132</v>
      </c>
      <c r="B134">
        <f>VLOOKUP(D134,Elements!S:T,2,FALSE)</f>
        <v>91</v>
      </c>
      <c r="C134" s="9">
        <f t="shared" si="10"/>
        <v>227</v>
      </c>
      <c r="D134" t="str">
        <f t="shared" si="11"/>
        <v>Pa</v>
      </c>
      <c r="E134" t="str">
        <f t="shared" si="12"/>
        <v/>
      </c>
      <c r="F134" s="9">
        <f t="shared" si="13"/>
        <v>912270000</v>
      </c>
      <c r="G134" s="1">
        <v>227.02880358600001</v>
      </c>
      <c r="H134" s="1">
        <f t="shared" si="14"/>
        <v>7.2820780901610368E-5</v>
      </c>
      <c r="I134" s="2">
        <v>38.299999999999898</v>
      </c>
      <c r="J134" t="s">
        <v>1514</v>
      </c>
      <c r="K134" t="s">
        <v>1649</v>
      </c>
      <c r="L134" s="1" t="s">
        <v>147</v>
      </c>
      <c r="M134" t="s">
        <v>136</v>
      </c>
      <c r="P134" s="1">
        <v>0.85</v>
      </c>
      <c r="Q134">
        <v>0.15</v>
      </c>
      <c r="T134" s="6" t="s">
        <v>2668</v>
      </c>
      <c r="U134" t="s">
        <v>2670</v>
      </c>
      <c r="X134">
        <f>IF(ISNA(MATCH(A134,'ICRP-07'!B:B,0)),0,VLOOKUP(A134,'ICRP-07'!B:X,21,FALSE))</f>
        <v>5.5648999999999997</v>
      </c>
      <c r="Y134">
        <f>IF(ISNA(MATCH(A134,'ICRP-07'!B:B,0)),0,VLOOKUP(A134,'ICRP-07'!B:X,22,FALSE))</f>
        <v>2.2610000000000002E-2</v>
      </c>
      <c r="Z134">
        <f>IF(ISNA(MATCH(A134,'ICRP-07'!B:B,0)),0,VLOOKUP(A134,'ICRP-07'!B:X,23,FALSE))</f>
        <v>2.3349999999999999E-2</v>
      </c>
      <c r="AA134">
        <f>IF(ISNA(MATCH(A134,'ICRP-72'!A:A,0)),0,VLOOKUP(A134,'ICRP-72'!A:B,2,FALSE))</f>
        <v>4.5E-10</v>
      </c>
      <c r="AB134">
        <f>IF(ISNA(MATCH(A134,'FGR-15'!A:A,0)),0,VLOOKUP(A134,'FGR-15'!A:B,2,FALSE))</f>
        <v>3.0699999999999998E-19</v>
      </c>
    </row>
    <row r="135" spans="1:28" x14ac:dyDescent="0.2">
      <c r="A135" s="1" t="s">
        <v>133</v>
      </c>
      <c r="B135">
        <f>VLOOKUP(D135,Elements!S:T,2,FALSE)</f>
        <v>87</v>
      </c>
      <c r="C135" s="9">
        <f t="shared" si="10"/>
        <v>227</v>
      </c>
      <c r="D135" t="str">
        <f t="shared" si="11"/>
        <v>Fr</v>
      </c>
      <c r="E135" t="str">
        <f t="shared" si="12"/>
        <v/>
      </c>
      <c r="F135" s="9">
        <f t="shared" si="13"/>
        <v>872270000</v>
      </c>
      <c r="G135" s="1">
        <v>227.03186541299999</v>
      </c>
      <c r="H135" s="1">
        <f t="shared" si="14"/>
        <v>4.6962749040986453E-6</v>
      </c>
      <c r="I135" s="2">
        <v>2.4700000000000002</v>
      </c>
      <c r="J135" t="s">
        <v>1514</v>
      </c>
      <c r="K135" t="s">
        <v>1650</v>
      </c>
      <c r="L135" s="1" t="s">
        <v>134</v>
      </c>
      <c r="P135" s="1">
        <v>1</v>
      </c>
      <c r="T135" s="6" t="s">
        <v>2667</v>
      </c>
      <c r="X135">
        <f>IF(ISNA(MATCH(A135,'ICRP-07'!B:B,0)),0,VLOOKUP(A135,'ICRP-07'!B:X,21,FALSE))</f>
        <v>0</v>
      </c>
      <c r="Y135">
        <f>IF(ISNA(MATCH(A135,'ICRP-07'!B:B,0)),0,VLOOKUP(A135,'ICRP-07'!B:X,22,FALSE))</f>
        <v>0.79666000000000003</v>
      </c>
      <c r="Z135">
        <f>IF(ISNA(MATCH(A135,'ICRP-07'!B:B,0)),0,VLOOKUP(A135,'ICRP-07'!B:X,23,FALSE))</f>
        <v>0.44993</v>
      </c>
      <c r="AA135">
        <f>IF(ISNA(MATCH(A135,'ICRP-72'!A:A,0)),0,VLOOKUP(A135,'ICRP-72'!A:B,2,FALSE))</f>
        <v>0</v>
      </c>
      <c r="AB135">
        <f>IF(ISNA(MATCH(A135,'FGR-15'!A:A,0)),0,VLOOKUP(A135,'FGR-15'!A:B,2,FALSE))</f>
        <v>1.36E-17</v>
      </c>
    </row>
    <row r="136" spans="1:28" x14ac:dyDescent="0.2">
      <c r="A136" s="1" t="s">
        <v>134</v>
      </c>
      <c r="B136">
        <f>VLOOKUP(D136,Elements!S:T,2,FALSE)</f>
        <v>88</v>
      </c>
      <c r="C136" s="9">
        <f t="shared" si="10"/>
        <v>227</v>
      </c>
      <c r="D136" t="str">
        <f t="shared" si="11"/>
        <v>Ra</v>
      </c>
      <c r="E136" t="str">
        <f t="shared" si="12"/>
        <v/>
      </c>
      <c r="F136" s="9">
        <f t="shared" si="13"/>
        <v>882270000</v>
      </c>
      <c r="G136" s="1">
        <v>227.029176205</v>
      </c>
      <c r="H136" s="1">
        <f t="shared" si="14"/>
        <v>8.0235951802818954E-5</v>
      </c>
      <c r="I136" s="2">
        <v>42.2</v>
      </c>
      <c r="J136" t="s">
        <v>1514</v>
      </c>
      <c r="K136" t="s">
        <v>1651</v>
      </c>
      <c r="L136" s="1" t="s">
        <v>135</v>
      </c>
      <c r="P136" s="1">
        <v>1</v>
      </c>
      <c r="T136" s="6" t="s">
        <v>2667</v>
      </c>
      <c r="X136">
        <f>IF(ISNA(MATCH(A136,'ICRP-07'!B:B,0)),0,VLOOKUP(A136,'ICRP-07'!B:X,21,FALSE))</f>
        <v>0</v>
      </c>
      <c r="Y136">
        <f>IF(ISNA(MATCH(A136,'ICRP-07'!B:B,0)),0,VLOOKUP(A136,'ICRP-07'!B:X,22,FALSE))</f>
        <v>0.45106000000000002</v>
      </c>
      <c r="Z136">
        <f>IF(ISNA(MATCH(A136,'ICRP-07'!B:B,0)),0,VLOOKUP(A136,'ICRP-07'!B:X,23,FALSE))</f>
        <v>0.15082999999999999</v>
      </c>
      <c r="AA136">
        <f>IF(ISNA(MATCH(A136,'ICRP-72'!A:A,0)),0,VLOOKUP(A136,'ICRP-72'!A:B,2,FALSE))</f>
        <v>8.1000000000000005E-11</v>
      </c>
      <c r="AB136">
        <f>IF(ISNA(MATCH(A136,'FGR-15'!A:A,0)),0,VLOOKUP(A136,'FGR-15'!A:B,2,FALSE))</f>
        <v>4.4099999999999996E-18</v>
      </c>
    </row>
    <row r="137" spans="1:28" x14ac:dyDescent="0.2">
      <c r="A137" s="1" t="s">
        <v>135</v>
      </c>
      <c r="B137">
        <f>VLOOKUP(D137,Elements!S:T,2,FALSE)</f>
        <v>89</v>
      </c>
      <c r="C137" s="9">
        <f t="shared" si="10"/>
        <v>227</v>
      </c>
      <c r="D137" t="str">
        <f t="shared" si="11"/>
        <v>Ac</v>
      </c>
      <c r="E137" t="str">
        <f t="shared" si="12"/>
        <v/>
      </c>
      <c r="F137" s="9">
        <f t="shared" si="13"/>
        <v>892270000</v>
      </c>
      <c r="G137" s="1">
        <v>227.027750594</v>
      </c>
      <c r="H137" s="1">
        <f t="shared" si="14"/>
        <v>21.771999999999899</v>
      </c>
      <c r="I137" s="2">
        <v>21.771999999999899</v>
      </c>
      <c r="J137" t="s">
        <v>1516</v>
      </c>
      <c r="K137" t="s">
        <v>1652</v>
      </c>
      <c r="L137" s="1" t="s">
        <v>136</v>
      </c>
      <c r="M137" t="s">
        <v>149</v>
      </c>
      <c r="P137" s="1">
        <v>0.98619999999999997</v>
      </c>
      <c r="Q137">
        <v>1.38E-2</v>
      </c>
      <c r="T137" s="6" t="s">
        <v>2667</v>
      </c>
      <c r="U137" t="s">
        <v>2668</v>
      </c>
      <c r="X137">
        <f>IF(ISNA(MATCH(A137,'ICRP-07'!B:B,0)),0,VLOOKUP(A137,'ICRP-07'!B:X,21,FALSE))</f>
        <v>6.9199999999999998E-2</v>
      </c>
      <c r="Y137">
        <f>IF(ISNA(MATCH(A137,'ICRP-07'!B:B,0)),0,VLOOKUP(A137,'ICRP-07'!B:X,22,FALSE))</f>
        <v>1.502E-2</v>
      </c>
      <c r="Z137">
        <f>IF(ISNA(MATCH(A137,'ICRP-07'!B:B,0)),0,VLOOKUP(A137,'ICRP-07'!B:X,23,FALSE))</f>
        <v>1.0499999999999999E-3</v>
      </c>
      <c r="AA137">
        <f>IF(ISNA(MATCH(A137,'ICRP-72'!A:A,0)),0,VLOOKUP(A137,'ICRP-72'!A:B,2,FALSE))</f>
        <v>1.1000000000000001E-6</v>
      </c>
      <c r="AB137">
        <f>IF(ISNA(MATCH(A137,'FGR-15'!A:A,0)),0,VLOOKUP(A137,'FGR-15'!A:B,2,FALSE))</f>
        <v>2.3200000000000001E-21</v>
      </c>
    </row>
    <row r="138" spans="1:28" x14ac:dyDescent="0.2">
      <c r="A138" s="1" t="s">
        <v>136</v>
      </c>
      <c r="B138">
        <f>VLOOKUP(D138,Elements!S:T,2,FALSE)</f>
        <v>90</v>
      </c>
      <c r="C138" s="9">
        <f t="shared" si="10"/>
        <v>227</v>
      </c>
      <c r="D138" t="str">
        <f t="shared" si="11"/>
        <v>Th</v>
      </c>
      <c r="E138" t="str">
        <f t="shared" si="12"/>
        <v/>
      </c>
      <c r="F138" s="9">
        <f t="shared" si="13"/>
        <v>902270000</v>
      </c>
      <c r="G138" s="1">
        <v>227.027702546</v>
      </c>
      <c r="H138" s="1">
        <f t="shared" si="14"/>
        <v>5.1144144898919122E-2</v>
      </c>
      <c r="I138" s="2">
        <v>18.68</v>
      </c>
      <c r="J138" t="s">
        <v>1513</v>
      </c>
      <c r="K138" t="s">
        <v>1653</v>
      </c>
      <c r="L138" s="1" t="s">
        <v>150</v>
      </c>
      <c r="P138" s="1">
        <v>1</v>
      </c>
      <c r="T138" s="6" t="s">
        <v>2668</v>
      </c>
      <c r="X138">
        <f>IF(ISNA(MATCH(A138,'ICRP-07'!B:B,0)),0,VLOOKUP(A138,'ICRP-07'!B:X,21,FALSE))</f>
        <v>5.9882</v>
      </c>
      <c r="Y138">
        <f>IF(ISNA(MATCH(A138,'ICRP-07'!B:B,0)),0,VLOOKUP(A138,'ICRP-07'!B:X,22,FALSE))</f>
        <v>7.5469999999999995E-2</v>
      </c>
      <c r="Z138">
        <f>IF(ISNA(MATCH(A138,'ICRP-07'!B:B,0)),0,VLOOKUP(A138,'ICRP-07'!B:X,23,FALSE))</f>
        <v>0.13174</v>
      </c>
      <c r="AA138">
        <f>IF(ISNA(MATCH(A138,'ICRP-72'!A:A,0)),0,VLOOKUP(A138,'ICRP-72'!A:B,2,FALSE))</f>
        <v>8.7999999999999994E-9</v>
      </c>
      <c r="AB138">
        <f>IF(ISNA(MATCH(A138,'FGR-15'!A:A,0)),0,VLOOKUP(A138,'FGR-15'!A:B,2,FALSE))</f>
        <v>2.9999999999999998E-18</v>
      </c>
    </row>
    <row r="139" spans="1:28" x14ac:dyDescent="0.2">
      <c r="A139" s="1" t="s">
        <v>137</v>
      </c>
      <c r="B139">
        <f>VLOOKUP(D139,Elements!S:T,2,FALSE)</f>
        <v>89</v>
      </c>
      <c r="C139" s="9">
        <f t="shared" si="10"/>
        <v>226</v>
      </c>
      <c r="D139" t="str">
        <f t="shared" si="11"/>
        <v>Ac</v>
      </c>
      <c r="E139" t="str">
        <f t="shared" si="12"/>
        <v/>
      </c>
      <c r="F139" s="9">
        <f t="shared" si="13"/>
        <v>892260000</v>
      </c>
      <c r="G139" s="1">
        <v>226.026096999</v>
      </c>
      <c r="H139" s="1">
        <f t="shared" si="14"/>
        <v>3.3505164518229276E-3</v>
      </c>
      <c r="I139" s="2">
        <v>29.37</v>
      </c>
      <c r="J139" t="s">
        <v>1515</v>
      </c>
      <c r="K139" t="s">
        <v>1654</v>
      </c>
      <c r="L139" s="1" t="s">
        <v>138</v>
      </c>
      <c r="M139" t="s">
        <v>139</v>
      </c>
      <c r="N139" t="s">
        <v>151</v>
      </c>
      <c r="P139" s="1">
        <v>0.83</v>
      </c>
      <c r="Q139">
        <v>0.17</v>
      </c>
      <c r="R139" s="5">
        <v>6.0000000000000002E-5</v>
      </c>
      <c r="T139" s="6" t="s">
        <v>2667</v>
      </c>
      <c r="U139" t="s">
        <v>2670</v>
      </c>
      <c r="V139" t="s">
        <v>2668</v>
      </c>
      <c r="X139">
        <f>IF(ISNA(MATCH(A139,'ICRP-07'!B:B,0)),0,VLOOKUP(A139,'ICRP-07'!B:X,21,FALSE))</f>
        <v>2.9999999999999997E-4</v>
      </c>
      <c r="Y139">
        <f>IF(ISNA(MATCH(A139,'ICRP-07'!B:B,0)),0,VLOOKUP(A139,'ICRP-07'!B:X,22,FALSE))</f>
        <v>0.29143000000000002</v>
      </c>
      <c r="Z139">
        <f>IF(ISNA(MATCH(A139,'ICRP-07'!B:B,0)),0,VLOOKUP(A139,'ICRP-07'!B:X,23,FALSE))</f>
        <v>0.13270999999999999</v>
      </c>
      <c r="AA139">
        <f>IF(ISNA(MATCH(A139,'ICRP-72'!A:A,0)),0,VLOOKUP(A139,'ICRP-72'!A:B,2,FALSE))</f>
        <v>1E-8</v>
      </c>
      <c r="AB139">
        <f>IF(ISNA(MATCH(A139,'FGR-15'!A:A,0)),0,VLOOKUP(A139,'FGR-15'!A:B,2,FALSE))</f>
        <v>3.5099999999999998E-18</v>
      </c>
    </row>
    <row r="140" spans="1:28" x14ac:dyDescent="0.2">
      <c r="A140" s="1" t="s">
        <v>138</v>
      </c>
      <c r="B140">
        <f>VLOOKUP(D140,Elements!S:T,2,FALSE)</f>
        <v>90</v>
      </c>
      <c r="C140" s="9">
        <f t="shared" si="10"/>
        <v>226</v>
      </c>
      <c r="D140" t="str">
        <f t="shared" si="11"/>
        <v>Th</v>
      </c>
      <c r="E140" t="str">
        <f t="shared" si="12"/>
        <v/>
      </c>
      <c r="F140" s="9">
        <f t="shared" si="13"/>
        <v>902260000</v>
      </c>
      <c r="G140" s="1">
        <v>226.02490369899999</v>
      </c>
      <c r="H140" s="1">
        <f t="shared" si="14"/>
        <v>5.8123531910241119E-5</v>
      </c>
      <c r="I140" s="2">
        <v>30.57</v>
      </c>
      <c r="J140" t="s">
        <v>1514</v>
      </c>
      <c r="K140" t="s">
        <v>1655</v>
      </c>
      <c r="L140" s="1" t="s">
        <v>152</v>
      </c>
      <c r="P140" s="1">
        <v>1</v>
      </c>
      <c r="T140" s="6" t="s">
        <v>2668</v>
      </c>
      <c r="X140">
        <f>IF(ISNA(MATCH(A140,'ICRP-07'!B:B,0)),0,VLOOKUP(A140,'ICRP-07'!B:X,21,FALSE))</f>
        <v>6.4218000000000002</v>
      </c>
      <c r="Y140">
        <f>IF(ISNA(MATCH(A140,'ICRP-07'!B:B,0)),0,VLOOKUP(A140,'ICRP-07'!B:X,22,FALSE))</f>
        <v>2.111E-2</v>
      </c>
      <c r="Z140">
        <f>IF(ISNA(MATCH(A140,'ICRP-07'!B:B,0)),0,VLOOKUP(A140,'ICRP-07'!B:X,23,FALSE))</f>
        <v>8.8999999999999999E-3</v>
      </c>
      <c r="AA140">
        <f>IF(ISNA(MATCH(A140,'ICRP-72'!A:A,0)),0,VLOOKUP(A140,'ICRP-72'!A:B,2,FALSE))</f>
        <v>3.4999999999999998E-10</v>
      </c>
      <c r="AB140">
        <f>IF(ISNA(MATCH(A140,'FGR-15'!A:A,0)),0,VLOOKUP(A140,'FGR-15'!A:B,2,FALSE))</f>
        <v>1.64E-19</v>
      </c>
    </row>
    <row r="141" spans="1:28" x14ac:dyDescent="0.2">
      <c r="A141" s="1" t="s">
        <v>139</v>
      </c>
      <c r="B141">
        <f>VLOOKUP(D141,Elements!S:T,2,FALSE)</f>
        <v>88</v>
      </c>
      <c r="C141" s="9">
        <f t="shared" si="10"/>
        <v>226</v>
      </c>
      <c r="D141" t="str">
        <f t="shared" si="11"/>
        <v>Ra</v>
      </c>
      <c r="E141" t="str">
        <f t="shared" si="12"/>
        <v/>
      </c>
      <c r="F141" s="9">
        <f t="shared" si="13"/>
        <v>882260000</v>
      </c>
      <c r="G141" s="1">
        <v>226.02540818599999</v>
      </c>
      <c r="H141" s="1">
        <f t="shared" si="14"/>
        <v>1600</v>
      </c>
      <c r="I141" s="2">
        <v>1600</v>
      </c>
      <c r="J141" t="s">
        <v>1516</v>
      </c>
      <c r="K141" t="s">
        <v>1656</v>
      </c>
      <c r="L141" s="1" t="s">
        <v>153</v>
      </c>
      <c r="P141" s="1">
        <v>1</v>
      </c>
      <c r="T141" s="6" t="s">
        <v>2668</v>
      </c>
      <c r="X141">
        <f>IF(ISNA(MATCH(A141,'ICRP-07'!B:B,0)),0,VLOOKUP(A141,'ICRP-07'!B:X,21,FALSE))</f>
        <v>4.8601999999999999</v>
      </c>
      <c r="Y141">
        <f>IF(ISNA(MATCH(A141,'ICRP-07'!B:B,0)),0,VLOOKUP(A141,'ICRP-07'!B:X,22,FALSE))</f>
        <v>3.9100000000000003E-3</v>
      </c>
      <c r="Z141">
        <f>IF(ISNA(MATCH(A141,'ICRP-07'!B:B,0)),0,VLOOKUP(A141,'ICRP-07'!B:X,23,FALSE))</f>
        <v>7.3899999999999999E-3</v>
      </c>
      <c r="AA141">
        <f>IF(ISNA(MATCH(A141,'ICRP-72'!A:A,0)),0,VLOOKUP(A141,'ICRP-72'!A:B,2,FALSE))</f>
        <v>2.8000000000000002E-7</v>
      </c>
      <c r="AB141">
        <f>IF(ISNA(MATCH(A141,'FGR-15'!A:A,0)),0,VLOOKUP(A141,'FGR-15'!A:B,2,FALSE))</f>
        <v>1.72E-19</v>
      </c>
    </row>
    <row r="142" spans="1:28" x14ac:dyDescent="0.2">
      <c r="A142" s="1" t="s">
        <v>140</v>
      </c>
      <c r="B142">
        <f>VLOOKUP(D142,Elements!S:T,2,FALSE)</f>
        <v>88</v>
      </c>
      <c r="C142" s="9">
        <f t="shared" si="10"/>
        <v>225</v>
      </c>
      <c r="D142" t="str">
        <f t="shared" si="11"/>
        <v>Ra</v>
      </c>
      <c r="E142" t="str">
        <f t="shared" si="12"/>
        <v/>
      </c>
      <c r="F142" s="9">
        <f t="shared" si="13"/>
        <v>882250000</v>
      </c>
      <c r="G142" s="1">
        <v>225.023610502</v>
      </c>
      <c r="H142" s="1">
        <f t="shared" si="14"/>
        <v>4.0794847911878748E-2</v>
      </c>
      <c r="I142" s="2">
        <v>14.9</v>
      </c>
      <c r="J142" t="s">
        <v>1513</v>
      </c>
      <c r="K142" t="s">
        <v>1657</v>
      </c>
      <c r="L142" s="1" t="s">
        <v>141</v>
      </c>
      <c r="P142" s="1">
        <v>1</v>
      </c>
      <c r="T142" s="6" t="s">
        <v>2667</v>
      </c>
      <c r="X142">
        <f>IF(ISNA(MATCH(A142,'ICRP-07'!B:B,0)),0,VLOOKUP(A142,'ICRP-07'!B:X,21,FALSE))</f>
        <v>0</v>
      </c>
      <c r="Y142">
        <f>IF(ISNA(MATCH(A142,'ICRP-07'!B:B,0)),0,VLOOKUP(A142,'ICRP-07'!B:X,22,FALSE))</f>
        <v>0.10496</v>
      </c>
      <c r="Z142">
        <f>IF(ISNA(MATCH(A142,'ICRP-07'!B:B,0)),0,VLOOKUP(A142,'ICRP-07'!B:X,23,FALSE))</f>
        <v>1.4460000000000001E-2</v>
      </c>
      <c r="AA142">
        <f>IF(ISNA(MATCH(A142,'ICRP-72'!A:A,0)),0,VLOOKUP(A142,'ICRP-72'!A:B,2,FALSE))</f>
        <v>9.9E-8</v>
      </c>
      <c r="AB142">
        <f>IF(ISNA(MATCH(A142,'FGR-15'!A:A,0)),0,VLOOKUP(A142,'FGR-15'!A:B,2,FALSE))</f>
        <v>1.3599999999999999E-19</v>
      </c>
    </row>
    <row r="143" spans="1:28" x14ac:dyDescent="0.2">
      <c r="A143" s="1" t="s">
        <v>141</v>
      </c>
      <c r="B143">
        <f>VLOOKUP(D143,Elements!S:T,2,FALSE)</f>
        <v>89</v>
      </c>
      <c r="C143" s="9">
        <f t="shared" si="10"/>
        <v>225</v>
      </c>
      <c r="D143" t="str">
        <f t="shared" si="11"/>
        <v>Ac</v>
      </c>
      <c r="E143" t="str">
        <f t="shared" si="12"/>
        <v/>
      </c>
      <c r="F143" s="9">
        <f t="shared" si="13"/>
        <v>892250000</v>
      </c>
      <c r="G143" s="1">
        <v>225.023228601</v>
      </c>
      <c r="H143" s="1">
        <f t="shared" si="14"/>
        <v>2.7379092558307883E-2</v>
      </c>
      <c r="I143" s="2">
        <v>10</v>
      </c>
      <c r="J143" t="s">
        <v>1513</v>
      </c>
      <c r="K143" t="s">
        <v>1658</v>
      </c>
      <c r="L143" s="1" t="s">
        <v>155</v>
      </c>
      <c r="P143" s="1">
        <v>1</v>
      </c>
      <c r="T143" s="6" t="s">
        <v>2668</v>
      </c>
      <c r="X143">
        <f>IF(ISNA(MATCH(A143,'ICRP-07'!B:B,0)),0,VLOOKUP(A143,'ICRP-07'!B:X,21,FALSE))</f>
        <v>5.8918999999999997</v>
      </c>
      <c r="Y143">
        <f>IF(ISNA(MATCH(A143,'ICRP-07'!B:B,0)),0,VLOOKUP(A143,'ICRP-07'!B:X,22,FALSE))</f>
        <v>2.4760000000000001E-2</v>
      </c>
      <c r="Z143">
        <f>IF(ISNA(MATCH(A143,'ICRP-07'!B:B,0)),0,VLOOKUP(A143,'ICRP-07'!B:X,23,FALSE))</f>
        <v>1.7080000000000001E-2</v>
      </c>
      <c r="AA143">
        <f>IF(ISNA(MATCH(A143,'ICRP-72'!A:A,0)),0,VLOOKUP(A143,'ICRP-72'!A:B,2,FALSE))</f>
        <v>2.4E-8</v>
      </c>
      <c r="AB143">
        <f>IF(ISNA(MATCH(A143,'FGR-15'!A:A,0)),0,VLOOKUP(A143,'FGR-15'!A:B,2,FALSE))</f>
        <v>2.8799999999999998E-19</v>
      </c>
    </row>
    <row r="144" spans="1:28" x14ac:dyDescent="0.2">
      <c r="A144" s="1" t="s">
        <v>142</v>
      </c>
      <c r="B144">
        <f>VLOOKUP(D144,Elements!S:T,2,FALSE)</f>
        <v>90</v>
      </c>
      <c r="C144" s="9">
        <f t="shared" si="10"/>
        <v>224</v>
      </c>
      <c r="D144" t="str">
        <f t="shared" si="11"/>
        <v>Th</v>
      </c>
      <c r="E144" t="str">
        <f t="shared" si="12"/>
        <v/>
      </c>
      <c r="F144" s="9">
        <f t="shared" si="13"/>
        <v>902240000</v>
      </c>
      <c r="G144" s="1">
        <v>224.021466137</v>
      </c>
      <c r="H144" s="1">
        <f t="shared" si="14"/>
        <v>3.3273202761832505E-8</v>
      </c>
      <c r="I144" s="2">
        <v>1.05</v>
      </c>
      <c r="J144" t="s">
        <v>1517</v>
      </c>
      <c r="K144" t="s">
        <v>1659</v>
      </c>
      <c r="L144" s="1" t="s">
        <v>157</v>
      </c>
      <c r="P144" s="1">
        <v>1</v>
      </c>
      <c r="T144" s="6" t="s">
        <v>2668</v>
      </c>
      <c r="X144">
        <f>IF(ISNA(MATCH(A144,'ICRP-07'!B:B,0)),0,VLOOKUP(A144,'ICRP-07'!B:X,21,FALSE))</f>
        <v>7.2634999999999996</v>
      </c>
      <c r="Y144">
        <f>IF(ISNA(MATCH(A144,'ICRP-07'!B:B,0)),0,VLOOKUP(A144,'ICRP-07'!B:X,22,FALSE))</f>
        <v>1.29E-2</v>
      </c>
      <c r="Z144">
        <f>IF(ISNA(MATCH(A144,'ICRP-07'!B:B,0)),0,VLOOKUP(A144,'ICRP-07'!B:X,23,FALSE))</f>
        <v>2.3179999999999999E-2</v>
      </c>
      <c r="AA144">
        <f>IF(ISNA(MATCH(A144,'ICRP-72'!A:A,0)),0,VLOOKUP(A144,'ICRP-72'!A:B,2,FALSE))</f>
        <v>0</v>
      </c>
      <c r="AB144">
        <f>IF(ISNA(MATCH(A144,'FGR-15'!A:A,0)),0,VLOOKUP(A144,'FGR-15'!A:B,2,FALSE))</f>
        <v>5.4799999999999999E-19</v>
      </c>
    </row>
    <row r="145" spans="1:28" x14ac:dyDescent="0.2">
      <c r="A145" s="1" t="s">
        <v>143</v>
      </c>
      <c r="B145">
        <f>VLOOKUP(D145,Elements!S:T,2,FALSE)</f>
        <v>89</v>
      </c>
      <c r="C145" s="9">
        <f t="shared" si="10"/>
        <v>224</v>
      </c>
      <c r="D145" t="str">
        <f t="shared" si="11"/>
        <v>Ac</v>
      </c>
      <c r="E145" t="str">
        <f t="shared" si="12"/>
        <v/>
      </c>
      <c r="F145" s="9">
        <f t="shared" si="13"/>
        <v>892240000</v>
      </c>
      <c r="G145" s="1">
        <v>224.02172224899999</v>
      </c>
      <c r="H145" s="1">
        <f t="shared" si="14"/>
        <v>3.1714115546706522E-4</v>
      </c>
      <c r="I145" s="2">
        <v>2.77999999999999</v>
      </c>
      <c r="J145" t="s">
        <v>1515</v>
      </c>
      <c r="K145" t="s">
        <v>1660</v>
      </c>
      <c r="L145" s="1" t="s">
        <v>145</v>
      </c>
      <c r="M145" t="s">
        <v>156</v>
      </c>
      <c r="P145" s="1">
        <v>0.90900000000000003</v>
      </c>
      <c r="Q145">
        <v>9.0999999999999998E-2</v>
      </c>
      <c r="T145" s="6" t="s">
        <v>2670</v>
      </c>
      <c r="U145" t="s">
        <v>2668</v>
      </c>
      <c r="X145">
        <f>IF(ISNA(MATCH(A145,'ICRP-07'!B:B,0)),0,VLOOKUP(A145,'ICRP-07'!B:X,21,FALSE))</f>
        <v>0.56620000000000004</v>
      </c>
      <c r="Y145">
        <f>IF(ISNA(MATCH(A145,'ICRP-07'!B:B,0)),0,VLOOKUP(A145,'ICRP-07'!B:X,22,FALSE))</f>
        <v>4.9009999999999998E-2</v>
      </c>
      <c r="Z145">
        <f>IF(ISNA(MATCH(A145,'ICRP-07'!B:B,0)),0,VLOOKUP(A145,'ICRP-07'!B:X,23,FALSE))</f>
        <v>0.23247999999999999</v>
      </c>
      <c r="AA145">
        <f>IF(ISNA(MATCH(A145,'ICRP-72'!A:A,0)),0,VLOOKUP(A145,'ICRP-72'!A:B,2,FALSE))</f>
        <v>6.9999999999999996E-10</v>
      </c>
      <c r="AB145">
        <f>IF(ISNA(MATCH(A145,'FGR-15'!A:A,0)),0,VLOOKUP(A145,'FGR-15'!A:B,2,FALSE))</f>
        <v>4.8900000000000002E-18</v>
      </c>
    </row>
    <row r="146" spans="1:28" x14ac:dyDescent="0.2">
      <c r="A146" s="1" t="s">
        <v>144</v>
      </c>
      <c r="B146">
        <f>VLOOKUP(D146,Elements!S:T,2,FALSE)</f>
        <v>87</v>
      </c>
      <c r="C146" s="9">
        <f t="shared" si="10"/>
        <v>224</v>
      </c>
      <c r="D146" t="str">
        <f t="shared" si="11"/>
        <v>Fr</v>
      </c>
      <c r="E146" t="str">
        <f t="shared" si="12"/>
        <v/>
      </c>
      <c r="F146" s="9">
        <f t="shared" si="13"/>
        <v>872240000</v>
      </c>
      <c r="G146" s="1">
        <v>224.02334809600001</v>
      </c>
      <c r="H146" s="1">
        <f t="shared" si="14"/>
        <v>6.3314151541086995E-6</v>
      </c>
      <c r="I146" s="2">
        <v>3.33</v>
      </c>
      <c r="J146" t="s">
        <v>1514</v>
      </c>
      <c r="K146" t="s">
        <v>1661</v>
      </c>
      <c r="L146" s="1" t="s">
        <v>145</v>
      </c>
      <c r="P146" s="1">
        <v>1</v>
      </c>
      <c r="T146" s="6" t="s">
        <v>2667</v>
      </c>
      <c r="X146">
        <f>IF(ISNA(MATCH(A146,'ICRP-07'!B:B,0)),0,VLOOKUP(A146,'ICRP-07'!B:X,21,FALSE))</f>
        <v>0</v>
      </c>
      <c r="Y146">
        <f>IF(ISNA(MATCH(A146,'ICRP-07'!B:B,0)),0,VLOOKUP(A146,'ICRP-07'!B:X,22,FALSE))</f>
        <v>0.87505999999999995</v>
      </c>
      <c r="Z146">
        <f>IF(ISNA(MATCH(A146,'ICRP-07'!B:B,0)),0,VLOOKUP(A146,'ICRP-07'!B:X,23,FALSE))</f>
        <v>0.55230000000000001</v>
      </c>
      <c r="AA146">
        <f>IF(ISNA(MATCH(A146,'ICRP-72'!A:A,0)),0,VLOOKUP(A146,'ICRP-72'!A:B,2,FALSE))</f>
        <v>0</v>
      </c>
      <c r="AB146">
        <f>IF(ISNA(MATCH(A146,'FGR-15'!A:A,0)),0,VLOOKUP(A146,'FGR-15'!A:B,2,FALSE))</f>
        <v>1.89E-17</v>
      </c>
    </row>
    <row r="147" spans="1:28" x14ac:dyDescent="0.2">
      <c r="A147" s="1" t="s">
        <v>145</v>
      </c>
      <c r="B147">
        <f>VLOOKUP(D147,Elements!S:T,2,FALSE)</f>
        <v>88</v>
      </c>
      <c r="C147" s="9">
        <f t="shared" si="10"/>
        <v>224</v>
      </c>
      <c r="D147" t="str">
        <f t="shared" si="11"/>
        <v>Ra</v>
      </c>
      <c r="E147" t="str">
        <f t="shared" si="12"/>
        <v/>
      </c>
      <c r="F147" s="9">
        <f t="shared" si="13"/>
        <v>882240000</v>
      </c>
      <c r="G147" s="1">
        <v>224.02021036100001</v>
      </c>
      <c r="H147" s="1">
        <f t="shared" si="14"/>
        <v>1.0020747876340686E-2</v>
      </c>
      <c r="I147" s="2">
        <v>3.66</v>
      </c>
      <c r="J147" t="s">
        <v>1513</v>
      </c>
      <c r="K147" t="s">
        <v>1662</v>
      </c>
      <c r="L147" s="1" t="s">
        <v>159</v>
      </c>
      <c r="P147" s="1">
        <v>1</v>
      </c>
      <c r="T147" s="6" t="s">
        <v>2668</v>
      </c>
      <c r="X147">
        <f>IF(ISNA(MATCH(A147,'ICRP-07'!B:B,0)),0,VLOOKUP(A147,'ICRP-07'!B:X,21,FALSE))</f>
        <v>5.7765000000000004</v>
      </c>
      <c r="Y147">
        <f>IF(ISNA(MATCH(A147,'ICRP-07'!B:B,0)),0,VLOOKUP(A147,'ICRP-07'!B:X,22,FALSE))</f>
        <v>2.32E-3</v>
      </c>
      <c r="Z147">
        <f>IF(ISNA(MATCH(A147,'ICRP-07'!B:B,0)),0,VLOOKUP(A147,'ICRP-07'!B:X,23,FALSE))</f>
        <v>1.039E-2</v>
      </c>
      <c r="AA147">
        <f>IF(ISNA(MATCH(A147,'ICRP-72'!A:A,0)),0,VLOOKUP(A147,'ICRP-72'!A:B,2,FALSE))</f>
        <v>6.5E-8</v>
      </c>
      <c r="AB147">
        <f>IF(ISNA(MATCH(A147,'FGR-15'!A:A,0)),0,VLOOKUP(A147,'FGR-15'!A:B,2,FALSE))</f>
        <v>2.6300000000000002E-19</v>
      </c>
    </row>
    <row r="148" spans="1:28" x14ac:dyDescent="0.2">
      <c r="A148" s="1" t="s">
        <v>146</v>
      </c>
      <c r="B148">
        <f>VLOOKUP(D148,Elements!S:T,2,FALSE)</f>
        <v>90</v>
      </c>
      <c r="C148" s="9">
        <f t="shared" si="10"/>
        <v>223</v>
      </c>
      <c r="D148" t="str">
        <f t="shared" si="11"/>
        <v>Th</v>
      </c>
      <c r="E148" t="str">
        <f t="shared" si="12"/>
        <v/>
      </c>
      <c r="F148" s="9">
        <f t="shared" si="13"/>
        <v>902230000</v>
      </c>
      <c r="G148" s="1">
        <v>223.02081108300001</v>
      </c>
      <c r="H148" s="1">
        <f t="shared" si="14"/>
        <v>1.9013258721047112E-8</v>
      </c>
      <c r="I148" s="2">
        <v>0.59999999999999898</v>
      </c>
      <c r="J148" t="s">
        <v>1517</v>
      </c>
      <c r="K148" t="s">
        <v>1663</v>
      </c>
      <c r="L148" s="1" t="s">
        <v>160</v>
      </c>
      <c r="P148" s="1">
        <v>1</v>
      </c>
      <c r="T148" s="6" t="s">
        <v>2668</v>
      </c>
      <c r="X148">
        <f>IF(ISNA(MATCH(A148,'ICRP-07'!B:B,0)),0,VLOOKUP(A148,'ICRP-07'!B:X,21,FALSE))</f>
        <v>7.4132999999999996</v>
      </c>
      <c r="Y148">
        <f>IF(ISNA(MATCH(A148,'ICRP-07'!B:B,0)),0,VLOOKUP(A148,'ICRP-07'!B:X,22,FALSE))</f>
        <v>5.7529999999999998E-2</v>
      </c>
      <c r="Z148">
        <f>IF(ISNA(MATCH(A148,'ICRP-07'!B:B,0)),0,VLOOKUP(A148,'ICRP-07'!B:X,23,FALSE))</f>
        <v>7.5410000000000005E-2</v>
      </c>
      <c r="AA148">
        <f>IF(ISNA(MATCH(A148,'ICRP-72'!A:A,0)),0,VLOOKUP(A148,'ICRP-72'!A:B,2,FALSE))</f>
        <v>0</v>
      </c>
      <c r="AB148">
        <f>IF(ISNA(MATCH(A148,'FGR-15'!A:A,0)),0,VLOOKUP(A148,'FGR-15'!A:B,2,FALSE))</f>
        <v>1.31E-18</v>
      </c>
    </row>
    <row r="149" spans="1:28" x14ac:dyDescent="0.2">
      <c r="A149" s="1" t="s">
        <v>147</v>
      </c>
      <c r="B149">
        <f>VLOOKUP(D149,Elements!S:T,2,FALSE)</f>
        <v>89</v>
      </c>
      <c r="C149" s="9">
        <f t="shared" si="10"/>
        <v>223</v>
      </c>
      <c r="D149" t="str">
        <f t="shared" si="11"/>
        <v>Ac</v>
      </c>
      <c r="E149" t="str">
        <f t="shared" si="12"/>
        <v/>
      </c>
      <c r="F149" s="9">
        <f t="shared" si="13"/>
        <v>892230000</v>
      </c>
      <c r="G149" s="1">
        <v>223.01913598199999</v>
      </c>
      <c r="H149" s="1">
        <f t="shared" si="14"/>
        <v>3.9927843314199006E-6</v>
      </c>
      <c r="I149" s="2">
        <v>2.1</v>
      </c>
      <c r="J149" t="s">
        <v>1514</v>
      </c>
      <c r="K149" t="s">
        <v>1664</v>
      </c>
      <c r="L149" s="1" t="s">
        <v>161</v>
      </c>
      <c r="P149" s="1">
        <v>0.99</v>
      </c>
      <c r="T149" s="6" t="s">
        <v>2668</v>
      </c>
      <c r="X149">
        <f>IF(ISNA(MATCH(A149,'ICRP-07'!B:B,0)),0,VLOOKUP(A149,'ICRP-07'!B:X,21,FALSE))</f>
        <v>6.6719999999999997</v>
      </c>
      <c r="Y149">
        <f>IF(ISNA(MATCH(A149,'ICRP-07'!B:B,0)),0,VLOOKUP(A149,'ICRP-07'!B:X,22,FALSE))</f>
        <v>2.5360000000000001E-2</v>
      </c>
      <c r="Z149">
        <f>IF(ISNA(MATCH(A149,'ICRP-07'!B:B,0)),0,VLOOKUP(A149,'ICRP-07'!B:X,23,FALSE))</f>
        <v>1.9029999999999998E-2</v>
      </c>
      <c r="AA149">
        <f>IF(ISNA(MATCH(A149,'ICRP-72'!A:A,0)),0,VLOOKUP(A149,'ICRP-72'!A:B,2,FALSE))</f>
        <v>0</v>
      </c>
      <c r="AB149">
        <f>IF(ISNA(MATCH(A149,'FGR-15'!A:A,0)),0,VLOOKUP(A149,'FGR-15'!A:B,2,FALSE))</f>
        <v>4.1599999999999999E-19</v>
      </c>
    </row>
    <row r="150" spans="1:28" x14ac:dyDescent="0.2">
      <c r="A150" s="1" t="s">
        <v>148</v>
      </c>
      <c r="B150">
        <f>VLOOKUP(D150,Elements!S:T,2,FALSE)</f>
        <v>86</v>
      </c>
      <c r="C150" s="9">
        <f t="shared" si="10"/>
        <v>223</v>
      </c>
      <c r="D150" t="str">
        <f t="shared" si="11"/>
        <v>Rn</v>
      </c>
      <c r="E150" t="str">
        <f t="shared" si="12"/>
        <v/>
      </c>
      <c r="F150" s="9">
        <f t="shared" si="13"/>
        <v>862230000</v>
      </c>
      <c r="G150" s="1">
        <v>223.02188928300001</v>
      </c>
      <c r="H150" s="1">
        <f t="shared" si="14"/>
        <v>4.6202218692144562E-5</v>
      </c>
      <c r="I150" s="2">
        <v>24.3</v>
      </c>
      <c r="J150" t="s">
        <v>1514</v>
      </c>
      <c r="K150" t="s">
        <v>1665</v>
      </c>
      <c r="L150" s="1" t="s">
        <v>149</v>
      </c>
      <c r="P150" s="1">
        <v>1</v>
      </c>
      <c r="T150" s="6" t="s">
        <v>2667</v>
      </c>
      <c r="X150">
        <f>IF(ISNA(MATCH(A150,'ICRP-07'!B:B,0)),0,VLOOKUP(A150,'ICRP-07'!B:X,21,FALSE))</f>
        <v>0</v>
      </c>
      <c r="Y150">
        <f>IF(ISNA(MATCH(A150,'ICRP-07'!B:B,0)),0,VLOOKUP(A150,'ICRP-07'!B:X,22,FALSE))</f>
        <v>0.62824000000000002</v>
      </c>
      <c r="Z150">
        <f>IF(ISNA(MATCH(A150,'ICRP-07'!B:B,0)),0,VLOOKUP(A150,'ICRP-07'!B:X,23,FALSE))</f>
        <v>0.34434999999999999</v>
      </c>
      <c r="AA150">
        <f>IF(ISNA(MATCH(A150,'ICRP-72'!A:A,0)),0,VLOOKUP(A150,'ICRP-72'!A:B,2,FALSE))</f>
        <v>0</v>
      </c>
      <c r="AB150">
        <f>IF(ISNA(MATCH(A150,'FGR-15'!A:A,0)),0,VLOOKUP(A150,'FGR-15'!A:B,2,FALSE))</f>
        <v>1.0900000000000001E-17</v>
      </c>
    </row>
    <row r="151" spans="1:28" x14ac:dyDescent="0.2">
      <c r="A151" s="1" t="s">
        <v>149</v>
      </c>
      <c r="B151">
        <f>VLOOKUP(D151,Elements!S:T,2,FALSE)</f>
        <v>87</v>
      </c>
      <c r="C151" s="9">
        <f t="shared" si="10"/>
        <v>223</v>
      </c>
      <c r="D151" t="str">
        <f t="shared" si="11"/>
        <v>Fr</v>
      </c>
      <c r="E151" t="str">
        <f t="shared" si="12"/>
        <v/>
      </c>
      <c r="F151" s="9">
        <f t="shared" si="13"/>
        <v>872230000</v>
      </c>
      <c r="G151" s="1">
        <v>223.01973424100001</v>
      </c>
      <c r="H151" s="1">
        <f t="shared" si="14"/>
        <v>4.1829169186303715E-5</v>
      </c>
      <c r="I151" s="2">
        <v>22</v>
      </c>
      <c r="J151" t="s">
        <v>1514</v>
      </c>
      <c r="K151" t="s">
        <v>1666</v>
      </c>
      <c r="L151" s="1" t="s">
        <v>150</v>
      </c>
      <c r="M151" t="s">
        <v>163</v>
      </c>
      <c r="P151" s="1">
        <v>1</v>
      </c>
      <c r="Q151" s="5">
        <v>6.0000000000000002E-5</v>
      </c>
      <c r="T151" s="6" t="s">
        <v>2667</v>
      </c>
      <c r="U151" t="s">
        <v>2668</v>
      </c>
      <c r="X151">
        <f>IF(ISNA(MATCH(A151,'ICRP-07'!B:B,0)),0,VLOOKUP(A151,'ICRP-07'!B:X,21,FALSE))</f>
        <v>2.9999999999999997E-4</v>
      </c>
      <c r="Y151">
        <f>IF(ISNA(MATCH(A151,'ICRP-07'!B:B,0)),0,VLOOKUP(A151,'ICRP-07'!B:X,22,FALSE))</f>
        <v>0.38286999999999999</v>
      </c>
      <c r="Z151">
        <f>IF(ISNA(MATCH(A151,'ICRP-07'!B:B,0)),0,VLOOKUP(A151,'ICRP-07'!B:X,23,FALSE))</f>
        <v>5.8250000000000003E-2</v>
      </c>
      <c r="AA151">
        <f>IF(ISNA(MATCH(A151,'ICRP-72'!A:A,0)),0,VLOOKUP(A151,'ICRP-72'!A:B,2,FALSE))</f>
        <v>2.4E-9</v>
      </c>
      <c r="AB151">
        <f>IF(ISNA(MATCH(A151,'FGR-15'!A:A,0)),0,VLOOKUP(A151,'FGR-15'!A:B,2,FALSE))</f>
        <v>1.5299999999999999E-18</v>
      </c>
    </row>
    <row r="152" spans="1:28" x14ac:dyDescent="0.2">
      <c r="A152" s="1" t="s">
        <v>150</v>
      </c>
      <c r="B152">
        <f>VLOOKUP(D152,Elements!S:T,2,FALSE)</f>
        <v>88</v>
      </c>
      <c r="C152" s="9">
        <f t="shared" si="10"/>
        <v>223</v>
      </c>
      <c r="D152" t="str">
        <f t="shared" si="11"/>
        <v>Ra</v>
      </c>
      <c r="E152" t="str">
        <f t="shared" si="12"/>
        <v/>
      </c>
      <c r="F152" s="9">
        <f t="shared" si="13"/>
        <v>882230000</v>
      </c>
      <c r="G152" s="1">
        <v>223.01850064800001</v>
      </c>
      <c r="H152" s="1">
        <f t="shared" si="14"/>
        <v>3.1294302794145912E-2</v>
      </c>
      <c r="I152" s="2">
        <v>11.43</v>
      </c>
      <c r="J152" t="s">
        <v>1513</v>
      </c>
      <c r="K152" t="s">
        <v>1667</v>
      </c>
      <c r="L152" s="1" t="s">
        <v>162</v>
      </c>
      <c r="P152" s="1">
        <v>1</v>
      </c>
      <c r="T152" s="6" t="s">
        <v>2668</v>
      </c>
      <c r="X152">
        <f>IF(ISNA(MATCH(A152,'ICRP-07'!B:B,0)),0,VLOOKUP(A152,'ICRP-07'!B:X,21,FALSE))</f>
        <v>5.7701000000000002</v>
      </c>
      <c r="Y152">
        <f>IF(ISNA(MATCH(A152,'ICRP-07'!B:B,0)),0,VLOOKUP(A152,'ICRP-07'!B:X,22,FALSE))</f>
        <v>7.8090000000000007E-2</v>
      </c>
      <c r="Z152">
        <f>IF(ISNA(MATCH(A152,'ICRP-07'!B:B,0)),0,VLOOKUP(A152,'ICRP-07'!B:X,23,FALSE))</f>
        <v>0.14126</v>
      </c>
      <c r="AA152">
        <f>IF(ISNA(MATCH(A152,'ICRP-72'!A:A,0)),0,VLOOKUP(A152,'ICRP-72'!A:B,2,FALSE))</f>
        <v>9.9999999999999995E-8</v>
      </c>
      <c r="AB152">
        <f>IF(ISNA(MATCH(A152,'FGR-15'!A:A,0)),0,VLOOKUP(A152,'FGR-15'!A:B,2,FALSE))</f>
        <v>3.12E-18</v>
      </c>
    </row>
    <row r="153" spans="1:28" x14ac:dyDescent="0.2">
      <c r="A153" s="1" t="s">
        <v>151</v>
      </c>
      <c r="B153">
        <f>VLOOKUP(D153,Elements!S:T,2,FALSE)</f>
        <v>87</v>
      </c>
      <c r="C153" s="9">
        <f t="shared" si="10"/>
        <v>222</v>
      </c>
      <c r="D153" t="str">
        <f t="shared" si="11"/>
        <v>Fr</v>
      </c>
      <c r="E153" t="str">
        <f t="shared" si="12"/>
        <v/>
      </c>
      <c r="F153" s="9">
        <f t="shared" si="13"/>
        <v>872220000</v>
      </c>
      <c r="G153" s="1">
        <v>222.01758261500001</v>
      </c>
      <c r="H153" s="1">
        <f t="shared" si="14"/>
        <v>2.6998827383886753E-5</v>
      </c>
      <c r="I153" s="2">
        <v>14.1999999999999</v>
      </c>
      <c r="J153" t="s">
        <v>1514</v>
      </c>
      <c r="K153" t="s">
        <v>1668</v>
      </c>
      <c r="L153" s="1" t="s">
        <v>152</v>
      </c>
      <c r="P153" s="1">
        <v>1</v>
      </c>
      <c r="T153" s="6" t="s">
        <v>2667</v>
      </c>
      <c r="X153">
        <f>IF(ISNA(MATCH(A153,'ICRP-07'!B:B,0)),0,VLOOKUP(A153,'ICRP-07'!B:X,21,FALSE))</f>
        <v>0</v>
      </c>
      <c r="Y153">
        <f>IF(ISNA(MATCH(A153,'ICRP-07'!B:B,0)),0,VLOOKUP(A153,'ICRP-07'!B:X,22,FALSE))</f>
        <v>0.71452000000000004</v>
      </c>
      <c r="Z153">
        <f>IF(ISNA(MATCH(A153,'ICRP-07'!B:B,0)),0,VLOOKUP(A153,'ICRP-07'!B:X,23,FALSE))</f>
        <v>0.18060999999999999</v>
      </c>
      <c r="AA153">
        <f>IF(ISNA(MATCH(A153,'ICRP-72'!A:A,0)),0,VLOOKUP(A153,'ICRP-72'!A:B,2,FALSE))</f>
        <v>7.2E-10</v>
      </c>
      <c r="AB153">
        <f>IF(ISNA(MATCH(A153,'FGR-15'!A:A,0)),0,VLOOKUP(A153,'FGR-15'!A:B,2,FALSE))</f>
        <v>5.8599999999999996E-18</v>
      </c>
    </row>
    <row r="154" spans="1:28" x14ac:dyDescent="0.2">
      <c r="A154" s="1" t="s">
        <v>152</v>
      </c>
      <c r="B154">
        <f>VLOOKUP(D154,Elements!S:T,2,FALSE)</f>
        <v>88</v>
      </c>
      <c r="C154" s="9">
        <f t="shared" si="10"/>
        <v>222</v>
      </c>
      <c r="D154" t="str">
        <f t="shared" si="11"/>
        <v>Ra</v>
      </c>
      <c r="E154" t="str">
        <f t="shared" si="12"/>
        <v/>
      </c>
      <c r="F154" s="9">
        <f t="shared" si="13"/>
        <v>882220000</v>
      </c>
      <c r="G154" s="1">
        <v>222.01537337100001</v>
      </c>
      <c r="H154" s="1">
        <f t="shared" si="14"/>
        <v>1.2041730523329859E-6</v>
      </c>
      <c r="I154" s="2">
        <v>38</v>
      </c>
      <c r="J154" t="s">
        <v>1517</v>
      </c>
      <c r="K154" t="s">
        <v>1669</v>
      </c>
      <c r="L154" s="1" t="s">
        <v>166</v>
      </c>
      <c r="P154" s="1">
        <v>1</v>
      </c>
      <c r="T154" s="6" t="s">
        <v>2668</v>
      </c>
      <c r="X154">
        <f>IF(ISNA(MATCH(A154,'ICRP-07'!B:B,0)),0,VLOOKUP(A154,'ICRP-07'!B:X,21,FALSE))</f>
        <v>6.6710000000000003</v>
      </c>
      <c r="Y154">
        <f>IF(ISNA(MATCH(A154,'ICRP-07'!B:B,0)),0,VLOOKUP(A154,'ICRP-07'!B:X,22,FALSE))</f>
        <v>8.4999999999999995E-4</v>
      </c>
      <c r="Z154">
        <f>IF(ISNA(MATCH(A154,'ICRP-07'!B:B,0)),0,VLOOKUP(A154,'ICRP-07'!B:X,23,FALSE))</f>
        <v>9.1900000000000003E-3</v>
      </c>
      <c r="AA154">
        <f>IF(ISNA(MATCH(A154,'ICRP-72'!A:A,0)),0,VLOOKUP(A154,'ICRP-72'!A:B,2,FALSE))</f>
        <v>0</v>
      </c>
      <c r="AB154">
        <f>IF(ISNA(MATCH(A154,'FGR-15'!A:A,0)),0,VLOOKUP(A154,'FGR-15'!A:B,2,FALSE))</f>
        <v>2.48E-19</v>
      </c>
    </row>
    <row r="155" spans="1:28" x14ac:dyDescent="0.2">
      <c r="A155" s="1" t="s">
        <v>153</v>
      </c>
      <c r="B155">
        <f>VLOOKUP(D155,Elements!S:T,2,FALSE)</f>
        <v>86</v>
      </c>
      <c r="C155" s="9">
        <f t="shared" si="10"/>
        <v>222</v>
      </c>
      <c r="D155" t="str">
        <f t="shared" si="11"/>
        <v>Rn</v>
      </c>
      <c r="E155" t="str">
        <f t="shared" si="12"/>
        <v/>
      </c>
      <c r="F155" s="9">
        <f t="shared" si="13"/>
        <v>862220000</v>
      </c>
      <c r="G155" s="1">
        <v>222.01757601700001</v>
      </c>
      <c r="H155" s="1">
        <f t="shared" si="14"/>
        <v>1.0468396039669019E-2</v>
      </c>
      <c r="I155" s="2">
        <v>3.8235000000000001</v>
      </c>
      <c r="J155" t="s">
        <v>1513</v>
      </c>
      <c r="K155" t="s">
        <v>1670</v>
      </c>
      <c r="L155" s="1" t="s">
        <v>164</v>
      </c>
      <c r="P155" s="1">
        <v>1</v>
      </c>
      <c r="T155" s="6" t="s">
        <v>2668</v>
      </c>
      <c r="X155">
        <f>IF(ISNA(MATCH(A155,'ICRP-07'!B:B,0)),0,VLOOKUP(A155,'ICRP-07'!B:X,21,FALSE))</f>
        <v>5.5898000000000003</v>
      </c>
      <c r="Y155">
        <f>IF(ISNA(MATCH(A155,'ICRP-07'!B:B,0)),0,VLOOKUP(A155,'ICRP-07'!B:X,22,FALSE))</f>
        <v>1.0000000000000001E-5</v>
      </c>
      <c r="Z155">
        <f>IF(ISNA(MATCH(A155,'ICRP-07'!B:B,0)),0,VLOOKUP(A155,'ICRP-07'!B:X,23,FALSE))</f>
        <v>3.8000000000000002E-4</v>
      </c>
      <c r="AA155">
        <f>IF(ISNA(MATCH(A155,'ICRP-72'!A:A,0)),0,VLOOKUP(A155,'ICRP-72'!A:B,2,FALSE))</f>
        <v>0</v>
      </c>
      <c r="AB155">
        <f>IF(ISNA(MATCH(A155,'FGR-15'!A:A,0)),0,VLOOKUP(A155,'FGR-15'!A:B,2,FALSE))</f>
        <v>1.13E-20</v>
      </c>
    </row>
    <row r="156" spans="1:28" x14ac:dyDescent="0.2">
      <c r="A156" s="1" t="s">
        <v>154</v>
      </c>
      <c r="B156">
        <f>VLOOKUP(D156,Elements!S:T,2,FALSE)</f>
        <v>88</v>
      </c>
      <c r="C156" s="9">
        <f t="shared" si="10"/>
        <v>221</v>
      </c>
      <c r="D156" t="str">
        <f t="shared" si="11"/>
        <v>Ra</v>
      </c>
      <c r="E156" t="str">
        <f t="shared" si="12"/>
        <v/>
      </c>
      <c r="F156" s="9">
        <f t="shared" si="13"/>
        <v>882210000</v>
      </c>
      <c r="G156" s="1">
        <v>221.01391729299999</v>
      </c>
      <c r="H156" s="1">
        <f t="shared" si="14"/>
        <v>8.8728540698220009E-7</v>
      </c>
      <c r="I156" s="2">
        <v>28</v>
      </c>
      <c r="J156" t="s">
        <v>1517</v>
      </c>
      <c r="K156" t="s">
        <v>1671</v>
      </c>
      <c r="L156" s="1" t="s">
        <v>167</v>
      </c>
      <c r="P156" s="1">
        <v>1</v>
      </c>
      <c r="T156" s="6" t="s">
        <v>2668</v>
      </c>
      <c r="X156">
        <f>IF(ISNA(MATCH(A156,'ICRP-07'!B:B,0)),0,VLOOKUP(A156,'ICRP-07'!B:X,21,FALSE))</f>
        <v>6.7915000000000001</v>
      </c>
      <c r="Y156">
        <f>IF(ISNA(MATCH(A156,'ICRP-07'!B:B,0)),0,VLOOKUP(A156,'ICRP-07'!B:X,22,FALSE))</f>
        <v>6.8970000000000004E-2</v>
      </c>
      <c r="Z156">
        <f>IF(ISNA(MATCH(A156,'ICRP-07'!B:B,0)),0,VLOOKUP(A156,'ICRP-07'!B:X,23,FALSE))</f>
        <v>3.9010000000000003E-2</v>
      </c>
      <c r="AA156">
        <f>IF(ISNA(MATCH(A156,'ICRP-72'!A:A,0)),0,VLOOKUP(A156,'ICRP-72'!A:B,2,FALSE))</f>
        <v>0</v>
      </c>
      <c r="AB156">
        <f>IF(ISNA(MATCH(A156,'FGR-15'!A:A,0)),0,VLOOKUP(A156,'FGR-15'!A:B,2,FALSE))</f>
        <v>7.4199999999999998E-19</v>
      </c>
    </row>
    <row r="157" spans="1:28" x14ac:dyDescent="0.2">
      <c r="A157" s="1" t="s">
        <v>155</v>
      </c>
      <c r="B157">
        <f>VLOOKUP(D157,Elements!S:T,2,FALSE)</f>
        <v>87</v>
      </c>
      <c r="C157" s="9">
        <f t="shared" si="10"/>
        <v>221</v>
      </c>
      <c r="D157" t="str">
        <f t="shared" si="11"/>
        <v>Fr</v>
      </c>
      <c r="E157" t="str">
        <f t="shared" si="12"/>
        <v/>
      </c>
      <c r="F157" s="9">
        <f t="shared" si="13"/>
        <v>872210000</v>
      </c>
      <c r="G157" s="1">
        <v>221.01425371400001</v>
      </c>
      <c r="H157" s="1">
        <f t="shared" si="14"/>
        <v>9.316496773313102E-6</v>
      </c>
      <c r="I157" s="2">
        <v>4.9000000000000004</v>
      </c>
      <c r="J157" t="s">
        <v>1514</v>
      </c>
      <c r="K157" t="s">
        <v>1672</v>
      </c>
      <c r="L157" s="1" t="s">
        <v>168</v>
      </c>
      <c r="P157" s="1">
        <v>1</v>
      </c>
      <c r="T157" s="6" t="s">
        <v>2668</v>
      </c>
      <c r="X157">
        <f>IF(ISNA(MATCH(A157,'ICRP-07'!B:B,0)),0,VLOOKUP(A157,'ICRP-07'!B:X,21,FALSE))</f>
        <v>6.4198000000000004</v>
      </c>
      <c r="Y157">
        <f>IF(ISNA(MATCH(A157,'ICRP-07'!B:B,0)),0,VLOOKUP(A157,'ICRP-07'!B:X,22,FALSE))</f>
        <v>8.8999999999999999E-3</v>
      </c>
      <c r="Z157">
        <f>IF(ISNA(MATCH(A157,'ICRP-07'!B:B,0)),0,VLOOKUP(A157,'ICRP-07'!B:X,23,FALSE))</f>
        <v>2.9409999999999999E-2</v>
      </c>
      <c r="AA157">
        <f>IF(ISNA(MATCH(A157,'ICRP-72'!A:A,0)),0,VLOOKUP(A157,'ICRP-72'!A:B,2,FALSE))</f>
        <v>0</v>
      </c>
      <c r="AB157">
        <f>IF(ISNA(MATCH(A157,'FGR-15'!A:A,0)),0,VLOOKUP(A157,'FGR-15'!A:B,2,FALSE))</f>
        <v>7.0999999999999998E-19</v>
      </c>
    </row>
    <row r="158" spans="1:28" x14ac:dyDescent="0.2">
      <c r="A158" s="1" t="s">
        <v>156</v>
      </c>
      <c r="B158">
        <f>VLOOKUP(D158,Elements!S:T,2,FALSE)</f>
        <v>87</v>
      </c>
      <c r="C158" s="9">
        <f t="shared" si="10"/>
        <v>220</v>
      </c>
      <c r="D158" t="str">
        <f t="shared" si="11"/>
        <v>Fr</v>
      </c>
      <c r="E158" t="str">
        <f t="shared" si="12"/>
        <v/>
      </c>
      <c r="F158" s="9">
        <f t="shared" si="13"/>
        <v>872200000</v>
      </c>
      <c r="G158" s="1">
        <v>220.01232678900001</v>
      </c>
      <c r="H158" s="1">
        <f t="shared" si="14"/>
        <v>8.6827214826114978E-7</v>
      </c>
      <c r="I158" s="2">
        <v>27.399999999999899</v>
      </c>
      <c r="J158" t="s">
        <v>1517</v>
      </c>
      <c r="K158" t="s">
        <v>1673</v>
      </c>
      <c r="L158" s="1" t="s">
        <v>170</v>
      </c>
      <c r="M158" t="s">
        <v>157</v>
      </c>
      <c r="P158" s="1">
        <v>0.99650000000000005</v>
      </c>
      <c r="Q158">
        <v>3.5000000000000001E-3</v>
      </c>
      <c r="T158" s="6" t="s">
        <v>2668</v>
      </c>
      <c r="U158" t="s">
        <v>2667</v>
      </c>
      <c r="X158">
        <f>IF(ISNA(MATCH(A158,'ICRP-07'!B:B,0)),0,VLOOKUP(A158,'ICRP-07'!B:X,21,FALSE))</f>
        <v>6.7411000000000003</v>
      </c>
      <c r="Y158">
        <f>IF(ISNA(MATCH(A158,'ICRP-07'!B:B,0)),0,VLOOKUP(A158,'ICRP-07'!B:X,22,FALSE))</f>
        <v>1.627E-2</v>
      </c>
      <c r="Z158">
        <f>IF(ISNA(MATCH(A158,'ICRP-07'!B:B,0)),0,VLOOKUP(A158,'ICRP-07'!B:X,23,FALSE))</f>
        <v>1.047E-2</v>
      </c>
      <c r="AA158">
        <f>IF(ISNA(MATCH(A158,'ICRP-72'!A:A,0)),0,VLOOKUP(A158,'ICRP-72'!A:B,2,FALSE))</f>
        <v>0</v>
      </c>
      <c r="AB158">
        <f>IF(ISNA(MATCH(A158,'FGR-15'!A:A,0)),0,VLOOKUP(A158,'FGR-15'!A:B,2,FALSE))</f>
        <v>1.6499999999999999E-19</v>
      </c>
    </row>
    <row r="159" spans="1:28" x14ac:dyDescent="0.2">
      <c r="A159" s="1" t="s">
        <v>157</v>
      </c>
      <c r="B159">
        <f>VLOOKUP(D159,Elements!S:T,2,FALSE)</f>
        <v>88</v>
      </c>
      <c r="C159" s="9">
        <f t="shared" si="10"/>
        <v>220</v>
      </c>
      <c r="D159" t="str">
        <f t="shared" si="11"/>
        <v>Ra</v>
      </c>
      <c r="E159" t="str">
        <f t="shared" si="12"/>
        <v/>
      </c>
      <c r="F159" s="9">
        <f t="shared" si="13"/>
        <v>882200000</v>
      </c>
      <c r="G159" s="1">
        <v>220.01102754199999</v>
      </c>
      <c r="H159" s="1">
        <f t="shared" si="14"/>
        <v>5.672288851779033E-10</v>
      </c>
      <c r="I159" s="2">
        <v>1.7899999999999899E-2</v>
      </c>
      <c r="J159" t="s">
        <v>1517</v>
      </c>
      <c r="K159" t="s">
        <v>1674</v>
      </c>
      <c r="L159" s="1" t="s">
        <v>169</v>
      </c>
      <c r="P159" s="1">
        <v>1</v>
      </c>
      <c r="T159" s="6" t="s">
        <v>2668</v>
      </c>
      <c r="X159">
        <f>IF(ISNA(MATCH(A159,'ICRP-07'!B:B,0)),0,VLOOKUP(A159,'ICRP-07'!B:X,21,FALSE))</f>
        <v>7.5903</v>
      </c>
      <c r="Y159">
        <f>IF(ISNA(MATCH(A159,'ICRP-07'!B:B,0)),0,VLOOKUP(A159,'ICRP-07'!B:X,22,FALSE))</f>
        <v>1.7000000000000001E-4</v>
      </c>
      <c r="Z159">
        <f>IF(ISNA(MATCH(A159,'ICRP-07'!B:B,0)),0,VLOOKUP(A159,'ICRP-07'!B:X,23,FALSE))</f>
        <v>4.6699999999999997E-3</v>
      </c>
      <c r="AA159">
        <f>IF(ISNA(MATCH(A159,'ICRP-72'!A:A,0)),0,VLOOKUP(A159,'ICRP-72'!A:B,2,FALSE))</f>
        <v>0</v>
      </c>
      <c r="AB159">
        <f>IF(ISNA(MATCH(A159,'FGR-15'!A:A,0)),0,VLOOKUP(A159,'FGR-15'!A:B,2,FALSE))</f>
        <v>1.3399999999999999E-19</v>
      </c>
    </row>
    <row r="160" spans="1:28" x14ac:dyDescent="0.2">
      <c r="A160" s="1" t="s">
        <v>158</v>
      </c>
      <c r="B160">
        <f>VLOOKUP(D160,Elements!S:T,2,FALSE)</f>
        <v>85</v>
      </c>
      <c r="C160" s="9">
        <f t="shared" si="10"/>
        <v>220</v>
      </c>
      <c r="D160" t="str">
        <f t="shared" si="11"/>
        <v>At</v>
      </c>
      <c r="E160" t="str">
        <f t="shared" si="12"/>
        <v/>
      </c>
      <c r="F160" s="9">
        <f t="shared" si="13"/>
        <v>852200000</v>
      </c>
      <c r="G160" s="1">
        <v>220.015433</v>
      </c>
      <c r="H160" s="1">
        <f t="shared" si="14"/>
        <v>7.0539189855084909E-6</v>
      </c>
      <c r="I160" s="2">
        <v>3.71</v>
      </c>
      <c r="J160" t="s">
        <v>1514</v>
      </c>
      <c r="K160" t="s">
        <v>1675</v>
      </c>
      <c r="L160" s="1" t="s">
        <v>159</v>
      </c>
      <c r="M160" t="s">
        <v>171</v>
      </c>
      <c r="P160" s="1">
        <v>0.92</v>
      </c>
      <c r="Q160">
        <v>0.08</v>
      </c>
      <c r="T160" s="6" t="s">
        <v>2667</v>
      </c>
      <c r="U160" t="s">
        <v>2668</v>
      </c>
      <c r="X160">
        <f>IF(ISNA(MATCH(A160,'ICRP-07'!B:B,0)),0,VLOOKUP(A160,'ICRP-07'!B:X,21,FALSE))</f>
        <v>0.48420000000000002</v>
      </c>
      <c r="Y160">
        <f>IF(ISNA(MATCH(A160,'ICRP-07'!B:B,0)),0,VLOOKUP(A160,'ICRP-07'!B:X,22,FALSE))</f>
        <v>1.2130000000000001</v>
      </c>
      <c r="Z160">
        <f>IF(ISNA(MATCH(A160,'ICRP-07'!B:B,0)),0,VLOOKUP(A160,'ICRP-07'!B:X,23,FALSE))</f>
        <v>0.44964999999999999</v>
      </c>
      <c r="AA160">
        <f>IF(ISNA(MATCH(A160,'ICRP-72'!A:A,0)),0,VLOOKUP(A160,'ICRP-72'!A:B,2,FALSE))</f>
        <v>0</v>
      </c>
      <c r="AB160">
        <f>IF(ISNA(MATCH(A160,'FGR-15'!A:A,0)),0,VLOOKUP(A160,'FGR-15'!A:B,2,FALSE))</f>
        <v>1.53E-17</v>
      </c>
    </row>
    <row r="161" spans="1:28" x14ac:dyDescent="0.2">
      <c r="A161" s="1" t="s">
        <v>159</v>
      </c>
      <c r="B161">
        <f>VLOOKUP(D161,Elements!S:T,2,FALSE)</f>
        <v>86</v>
      </c>
      <c r="C161" s="9">
        <f t="shared" si="10"/>
        <v>220</v>
      </c>
      <c r="D161" t="str">
        <f t="shared" si="11"/>
        <v>Rn</v>
      </c>
      <c r="E161" t="str">
        <f t="shared" si="12"/>
        <v/>
      </c>
      <c r="F161" s="9">
        <f t="shared" si="13"/>
        <v>862200000</v>
      </c>
      <c r="G161" s="1">
        <v>220.01139244300001</v>
      </c>
      <c r="H161" s="1">
        <f t="shared" si="14"/>
        <v>1.7618953081503688E-6</v>
      </c>
      <c r="I161" s="2">
        <v>55.6</v>
      </c>
      <c r="J161" t="s">
        <v>1517</v>
      </c>
      <c r="K161" t="s">
        <v>1676</v>
      </c>
      <c r="L161" s="1" t="s">
        <v>172</v>
      </c>
      <c r="P161" s="1">
        <v>1</v>
      </c>
      <c r="T161" s="6" t="s">
        <v>2668</v>
      </c>
      <c r="X161">
        <f>IF(ISNA(MATCH(A161,'ICRP-07'!B:B,0)),0,VLOOKUP(A161,'ICRP-07'!B:X,21,FALSE))</f>
        <v>6.4039999999999999</v>
      </c>
      <c r="Y161">
        <f>IF(ISNA(MATCH(A161,'ICRP-07'!B:B,0)),0,VLOOKUP(A161,'ICRP-07'!B:X,22,FALSE))</f>
        <v>1.0000000000000001E-5</v>
      </c>
      <c r="Z161">
        <f>IF(ISNA(MATCH(A161,'ICRP-07'!B:B,0)),0,VLOOKUP(A161,'ICRP-07'!B:X,23,FALSE))</f>
        <v>6.2E-4</v>
      </c>
      <c r="AA161">
        <f>IF(ISNA(MATCH(A161,'ICRP-72'!A:A,0)),0,VLOOKUP(A161,'ICRP-72'!A:B,2,FALSE))</f>
        <v>0</v>
      </c>
      <c r="AB161">
        <f>IF(ISNA(MATCH(A161,'FGR-15'!A:A,0)),0,VLOOKUP(A161,'FGR-15'!A:B,2,FALSE))</f>
        <v>1.84E-20</v>
      </c>
    </row>
    <row r="162" spans="1:28" x14ac:dyDescent="0.2">
      <c r="A162" s="1" t="s">
        <v>160</v>
      </c>
      <c r="B162">
        <f>VLOOKUP(D162,Elements!S:T,2,FALSE)</f>
        <v>88</v>
      </c>
      <c r="C162" s="9">
        <f t="shared" si="10"/>
        <v>219</v>
      </c>
      <c r="D162" t="str">
        <f t="shared" si="11"/>
        <v>Ra</v>
      </c>
      <c r="E162" t="str">
        <f t="shared" si="12"/>
        <v/>
      </c>
      <c r="F162" s="9">
        <f t="shared" si="13"/>
        <v>882190000</v>
      </c>
      <c r="G162" s="1">
        <v>219.010084715</v>
      </c>
      <c r="H162" s="1">
        <f t="shared" si="14"/>
        <v>3.1688764535078572E-10</v>
      </c>
      <c r="I162" s="2">
        <v>10</v>
      </c>
      <c r="J162" t="s">
        <v>1518</v>
      </c>
      <c r="K162" t="s">
        <v>1677</v>
      </c>
      <c r="L162" s="1" t="s">
        <v>173</v>
      </c>
      <c r="P162" s="1">
        <v>1</v>
      </c>
      <c r="T162" s="6" t="s">
        <v>2668</v>
      </c>
      <c r="X162">
        <f>IF(ISNA(MATCH(A162,'ICRP-07'!B:B,0)),0,VLOOKUP(A162,'ICRP-07'!B:X,21,FALSE))</f>
        <v>7.9010999999999996</v>
      </c>
      <c r="Y162">
        <f>IF(ISNA(MATCH(A162,'ICRP-07'!B:B,0)),0,VLOOKUP(A162,'ICRP-07'!B:X,22,FALSE))</f>
        <v>5.9970000000000002E-2</v>
      </c>
      <c r="Z162">
        <f>IF(ISNA(MATCH(A162,'ICRP-07'!B:B,0)),0,VLOOKUP(A162,'ICRP-07'!B:X,23,FALSE))</f>
        <v>0.17015</v>
      </c>
      <c r="AA162">
        <f>IF(ISNA(MATCH(A162,'ICRP-72'!A:A,0)),0,VLOOKUP(A162,'ICRP-72'!A:B,2,FALSE))</f>
        <v>0</v>
      </c>
      <c r="AB162">
        <f>IF(ISNA(MATCH(A162,'FGR-15'!A:A,0)),0,VLOOKUP(A162,'FGR-15'!A:B,2,FALSE))</f>
        <v>4.4200000000000004E-18</v>
      </c>
    </row>
    <row r="163" spans="1:28" x14ac:dyDescent="0.2">
      <c r="A163" s="1" t="s">
        <v>161</v>
      </c>
      <c r="B163">
        <f>VLOOKUP(D163,Elements!S:T,2,FALSE)</f>
        <v>87</v>
      </c>
      <c r="C163" s="9">
        <f t="shared" si="10"/>
        <v>219</v>
      </c>
      <c r="D163" t="str">
        <f t="shared" si="11"/>
        <v>Fr</v>
      </c>
      <c r="E163" t="str">
        <f t="shared" si="12"/>
        <v/>
      </c>
      <c r="F163" s="9">
        <f t="shared" si="13"/>
        <v>872190000</v>
      </c>
      <c r="G163" s="1">
        <v>219.00925066400001</v>
      </c>
      <c r="H163" s="1">
        <f t="shared" si="14"/>
        <v>6.3377529070157155E-10</v>
      </c>
      <c r="I163" s="2">
        <v>0.02</v>
      </c>
      <c r="J163" t="s">
        <v>1517</v>
      </c>
      <c r="K163" t="s">
        <v>1678</v>
      </c>
      <c r="L163" s="1" t="s">
        <v>174</v>
      </c>
      <c r="P163" s="1">
        <v>1</v>
      </c>
      <c r="T163" s="6" t="s">
        <v>2668</v>
      </c>
      <c r="X163">
        <f>IF(ISNA(MATCH(A163,'ICRP-07'!B:B,0)),0,VLOOKUP(A163,'ICRP-07'!B:X,21,FALSE))</f>
        <v>7.4436</v>
      </c>
      <c r="Y163">
        <f>IF(ISNA(MATCH(A163,'ICRP-07'!B:B,0)),0,VLOOKUP(A163,'ICRP-07'!B:X,22,FALSE))</f>
        <v>4.2999999999999999E-4</v>
      </c>
      <c r="Z163">
        <f>IF(ISNA(MATCH(A163,'ICRP-07'!B:B,0)),0,VLOOKUP(A163,'ICRP-07'!B:X,23,FALSE))</f>
        <v>3.5699999999999998E-3</v>
      </c>
      <c r="AA163">
        <f>IF(ISNA(MATCH(A163,'ICRP-72'!A:A,0)),0,VLOOKUP(A163,'ICRP-72'!A:B,2,FALSE))</f>
        <v>0</v>
      </c>
      <c r="AB163">
        <f>IF(ISNA(MATCH(A163,'FGR-15'!A:A,0)),0,VLOOKUP(A163,'FGR-15'!A:B,2,FALSE))</f>
        <v>9.7300000000000004E-20</v>
      </c>
    </row>
    <row r="164" spans="1:28" x14ac:dyDescent="0.2">
      <c r="A164" s="1" t="s">
        <v>162</v>
      </c>
      <c r="B164">
        <f>VLOOKUP(D164,Elements!S:T,2,FALSE)</f>
        <v>86</v>
      </c>
      <c r="C164" s="9">
        <f t="shared" si="10"/>
        <v>219</v>
      </c>
      <c r="D164" t="str">
        <f t="shared" si="11"/>
        <v>Rn</v>
      </c>
      <c r="E164" t="str">
        <f t="shared" si="12"/>
        <v/>
      </c>
      <c r="F164" s="9">
        <f t="shared" si="13"/>
        <v>862190000</v>
      </c>
      <c r="G164" s="1">
        <v>219.009478683</v>
      </c>
      <c r="H164" s="1">
        <f t="shared" si="14"/>
        <v>1.2548750755891115E-7</v>
      </c>
      <c r="I164" s="2">
        <v>3.96</v>
      </c>
      <c r="J164" t="s">
        <v>1517</v>
      </c>
      <c r="K164" t="s">
        <v>1679</v>
      </c>
      <c r="L164" s="1" t="s">
        <v>176</v>
      </c>
      <c r="P164" s="1">
        <v>1</v>
      </c>
      <c r="T164" s="6" t="s">
        <v>2668</v>
      </c>
      <c r="X164">
        <f>IF(ISNA(MATCH(A164,'ICRP-07'!B:B,0)),0,VLOOKUP(A164,'ICRP-07'!B:X,21,FALSE))</f>
        <v>6.8800999999999997</v>
      </c>
      <c r="Y164">
        <f>IF(ISNA(MATCH(A164,'ICRP-07'!B:B,0)),0,VLOOKUP(A164,'ICRP-07'!B:X,22,FALSE))</f>
        <v>6.8300000000000001E-3</v>
      </c>
      <c r="Z164">
        <f>IF(ISNA(MATCH(A164,'ICRP-07'!B:B,0)),0,VLOOKUP(A164,'ICRP-07'!B:X,23,FALSE))</f>
        <v>5.8590000000000003E-2</v>
      </c>
      <c r="AA164">
        <f>IF(ISNA(MATCH(A164,'ICRP-72'!A:A,0)),0,VLOOKUP(A164,'ICRP-72'!A:B,2,FALSE))</f>
        <v>0</v>
      </c>
      <c r="AB164">
        <f>IF(ISNA(MATCH(A164,'FGR-15'!A:A,0)),0,VLOOKUP(A164,'FGR-15'!A:B,2,FALSE))</f>
        <v>1.5699999999999999E-18</v>
      </c>
    </row>
    <row r="165" spans="1:28" x14ac:dyDescent="0.2">
      <c r="A165" s="1" t="s">
        <v>163</v>
      </c>
      <c r="B165">
        <f>VLOOKUP(D165,Elements!S:T,2,FALSE)</f>
        <v>85</v>
      </c>
      <c r="C165" s="9">
        <f t="shared" si="10"/>
        <v>219</v>
      </c>
      <c r="D165" t="str">
        <f t="shared" si="11"/>
        <v>At</v>
      </c>
      <c r="E165" t="str">
        <f t="shared" si="12"/>
        <v/>
      </c>
      <c r="F165" s="9">
        <f t="shared" si="13"/>
        <v>852190000</v>
      </c>
      <c r="G165" s="1">
        <v>219.01116058700001</v>
      </c>
      <c r="H165" s="1">
        <f t="shared" si="14"/>
        <v>1.7745708139644002E-6</v>
      </c>
      <c r="I165" s="2">
        <v>56</v>
      </c>
      <c r="J165" t="s">
        <v>1517</v>
      </c>
      <c r="K165" t="s">
        <v>1680</v>
      </c>
      <c r="L165" s="1" t="s">
        <v>175</v>
      </c>
      <c r="P165" s="1">
        <v>0.97</v>
      </c>
      <c r="T165" s="6" t="s">
        <v>2668</v>
      </c>
      <c r="X165">
        <f>IF(ISNA(MATCH(A165,'ICRP-07'!B:B,0)),0,VLOOKUP(A165,'ICRP-07'!B:X,21,FALSE))</f>
        <v>6.1341999999999999</v>
      </c>
      <c r="Y165">
        <f>IF(ISNA(MATCH(A165,'ICRP-07'!B:B,0)),0,VLOOKUP(A165,'ICRP-07'!B:X,22,FALSE))</f>
        <v>0</v>
      </c>
      <c r="Z165">
        <f>IF(ISNA(MATCH(A165,'ICRP-07'!B:B,0)),0,VLOOKUP(A165,'ICRP-07'!B:X,23,FALSE))</f>
        <v>0</v>
      </c>
      <c r="AA165">
        <f>IF(ISNA(MATCH(A165,'ICRP-72'!A:A,0)),0,VLOOKUP(A165,'ICRP-72'!A:B,2,FALSE))</f>
        <v>0</v>
      </c>
      <c r="AB165">
        <f>IF(ISNA(MATCH(A165,'FGR-15'!A:A,0)),0,VLOOKUP(A165,'FGR-15'!A:B,2,FALSE))</f>
        <v>0</v>
      </c>
    </row>
    <row r="166" spans="1:28" x14ac:dyDescent="0.2">
      <c r="A166" s="1" t="s">
        <v>164</v>
      </c>
      <c r="B166">
        <f>VLOOKUP(D166,Elements!S:T,2,FALSE)</f>
        <v>84</v>
      </c>
      <c r="C166" s="9">
        <f t="shared" si="10"/>
        <v>218</v>
      </c>
      <c r="D166" t="str">
        <f t="shared" si="11"/>
        <v>Po</v>
      </c>
      <c r="E166" t="str">
        <f t="shared" si="12"/>
        <v/>
      </c>
      <c r="F166" s="9">
        <f t="shared" si="13"/>
        <v>842180000</v>
      </c>
      <c r="G166" s="1">
        <v>218.008971234</v>
      </c>
      <c r="H166" s="1">
        <f t="shared" si="14"/>
        <v>5.8941102035246148E-6</v>
      </c>
      <c r="I166" s="2">
        <v>3.1</v>
      </c>
      <c r="J166" t="s">
        <v>1514</v>
      </c>
      <c r="K166" t="s">
        <v>1681</v>
      </c>
      <c r="L166" s="1" t="s">
        <v>177</v>
      </c>
      <c r="M166" t="s">
        <v>165</v>
      </c>
      <c r="P166" s="1">
        <v>0.99980000000000002</v>
      </c>
      <c r="Q166">
        <v>2.0000000000000001E-4</v>
      </c>
      <c r="T166" s="6" t="s">
        <v>2668</v>
      </c>
      <c r="U166" t="s">
        <v>2667</v>
      </c>
      <c r="X166">
        <f>IF(ISNA(MATCH(A166,'ICRP-07'!B:B,0)),0,VLOOKUP(A166,'ICRP-07'!B:X,21,FALSE))</f>
        <v>6.1134000000000004</v>
      </c>
      <c r="Y166">
        <f>IF(ISNA(MATCH(A166,'ICRP-07'!B:B,0)),0,VLOOKUP(A166,'ICRP-07'!B:X,22,FALSE))</f>
        <v>1.0000000000000001E-5</v>
      </c>
      <c r="Z166">
        <f>IF(ISNA(MATCH(A166,'ICRP-07'!B:B,0)),0,VLOOKUP(A166,'ICRP-07'!B:X,23,FALSE))</f>
        <v>0</v>
      </c>
      <c r="AA166">
        <f>IF(ISNA(MATCH(A166,'ICRP-72'!A:A,0)),0,VLOOKUP(A166,'ICRP-72'!A:B,2,FALSE))</f>
        <v>0</v>
      </c>
      <c r="AB166">
        <f>IF(ISNA(MATCH(A166,'FGR-15'!A:A,0)),0,VLOOKUP(A166,'FGR-15'!A:B,2,FALSE))</f>
        <v>1.21E-23</v>
      </c>
    </row>
    <row r="167" spans="1:28" x14ac:dyDescent="0.2">
      <c r="A167" s="1" t="s">
        <v>165</v>
      </c>
      <c r="B167">
        <f>VLOOKUP(D167,Elements!S:T,2,FALSE)</f>
        <v>85</v>
      </c>
      <c r="C167" s="9">
        <f t="shared" si="10"/>
        <v>218</v>
      </c>
      <c r="D167" t="str">
        <f t="shared" si="11"/>
        <v>At</v>
      </c>
      <c r="E167" t="str">
        <f t="shared" si="12"/>
        <v/>
      </c>
      <c r="F167" s="9">
        <f t="shared" si="13"/>
        <v>852180000</v>
      </c>
      <c r="G167" s="1">
        <v>218.00869594100001</v>
      </c>
      <c r="H167" s="1">
        <f t="shared" si="14"/>
        <v>4.7533146802617861E-8</v>
      </c>
      <c r="I167" s="2">
        <v>1.5</v>
      </c>
      <c r="J167" t="s">
        <v>1517</v>
      </c>
      <c r="K167" t="s">
        <v>1682</v>
      </c>
      <c r="L167" s="1" t="s">
        <v>178</v>
      </c>
      <c r="M167" t="s">
        <v>166</v>
      </c>
      <c r="P167" s="1">
        <v>0.999</v>
      </c>
      <c r="Q167">
        <v>1E-3</v>
      </c>
      <c r="T167" s="6" t="s">
        <v>2668</v>
      </c>
      <c r="U167" t="s">
        <v>2667</v>
      </c>
      <c r="X167">
        <f>IF(ISNA(MATCH(A167,'ICRP-07'!B:B,0)),0,VLOOKUP(A167,'ICRP-07'!B:X,21,FALSE))</f>
        <v>6.8041</v>
      </c>
      <c r="Y167">
        <f>IF(ISNA(MATCH(A167,'ICRP-07'!B:B,0)),0,VLOOKUP(A167,'ICRP-07'!B:X,22,FALSE))</f>
        <v>1.09E-3</v>
      </c>
      <c r="Z167">
        <f>IF(ISNA(MATCH(A167,'ICRP-07'!B:B,0)),0,VLOOKUP(A167,'ICRP-07'!B:X,23,FALSE))</f>
        <v>0</v>
      </c>
      <c r="AA167">
        <f>IF(ISNA(MATCH(A167,'ICRP-72'!A:A,0)),0,VLOOKUP(A167,'ICRP-72'!A:B,2,FALSE))</f>
        <v>0</v>
      </c>
      <c r="AB167">
        <f>IF(ISNA(MATCH(A167,'FGR-15'!A:A,0)),0,VLOOKUP(A167,'FGR-15'!A:B,2,FALSE))</f>
        <v>2.8200000000000002E-21</v>
      </c>
    </row>
    <row r="168" spans="1:28" x14ac:dyDescent="0.2">
      <c r="A168" s="1" t="s">
        <v>166</v>
      </c>
      <c r="B168">
        <f>VLOOKUP(D168,Elements!S:T,2,FALSE)</f>
        <v>86</v>
      </c>
      <c r="C168" s="9">
        <f t="shared" si="10"/>
        <v>218</v>
      </c>
      <c r="D168" t="str">
        <f t="shared" si="11"/>
        <v>Rn</v>
      </c>
      <c r="E168" t="str">
        <f t="shared" si="12"/>
        <v/>
      </c>
      <c r="F168" s="9">
        <f t="shared" si="13"/>
        <v>862180000</v>
      </c>
      <c r="G168" s="1">
        <v>218.00560112299999</v>
      </c>
      <c r="H168" s="1">
        <f t="shared" si="14"/>
        <v>1.1091067587277503E-9</v>
      </c>
      <c r="I168" s="2">
        <v>3.5000000000000003E-2</v>
      </c>
      <c r="J168" t="s">
        <v>1517</v>
      </c>
      <c r="K168" t="s">
        <v>1683</v>
      </c>
      <c r="L168" s="1" t="s">
        <v>179</v>
      </c>
      <c r="P168" s="1">
        <v>1</v>
      </c>
      <c r="T168" s="6" t="s">
        <v>2668</v>
      </c>
      <c r="X168">
        <f>IF(ISNA(MATCH(A168,'ICRP-07'!B:B,0)),0,VLOOKUP(A168,'ICRP-07'!B:X,21,FALSE))</f>
        <v>7.2618</v>
      </c>
      <c r="Y168">
        <f>IF(ISNA(MATCH(A168,'ICRP-07'!B:B,0)),0,VLOOKUP(A168,'ICRP-07'!B:X,22,FALSE))</f>
        <v>1.0000000000000001E-5</v>
      </c>
      <c r="Z168">
        <f>IF(ISNA(MATCH(A168,'ICRP-07'!B:B,0)),0,VLOOKUP(A168,'ICRP-07'!B:X,23,FALSE))</f>
        <v>7.5000000000000002E-4</v>
      </c>
      <c r="AA168">
        <f>IF(ISNA(MATCH(A168,'ICRP-72'!A:A,0)),0,VLOOKUP(A168,'ICRP-72'!A:B,2,FALSE))</f>
        <v>0</v>
      </c>
      <c r="AB168">
        <f>IF(ISNA(MATCH(A168,'FGR-15'!A:A,0)),0,VLOOKUP(A168,'FGR-15'!A:B,2,FALSE))</f>
        <v>2.2500000000000001E-20</v>
      </c>
    </row>
    <row r="169" spans="1:28" x14ac:dyDescent="0.2">
      <c r="A169" s="1" t="s">
        <v>167</v>
      </c>
      <c r="B169">
        <f>VLOOKUP(D169,Elements!S:T,2,FALSE)</f>
        <v>86</v>
      </c>
      <c r="C169" s="9">
        <f t="shared" si="10"/>
        <v>217</v>
      </c>
      <c r="D169" t="str">
        <f t="shared" si="11"/>
        <v>Rn</v>
      </c>
      <c r="E169" t="str">
        <f t="shared" si="12"/>
        <v/>
      </c>
      <c r="F169" s="9">
        <f t="shared" si="13"/>
        <v>862170000</v>
      </c>
      <c r="G169" s="1">
        <v>217.003927632</v>
      </c>
      <c r="H169" s="1">
        <f t="shared" si="14"/>
        <v>1.7111932848942432E-11</v>
      </c>
      <c r="I169" s="2">
        <v>5.4000000000000001E-4</v>
      </c>
      <c r="J169" t="s">
        <v>1517</v>
      </c>
      <c r="K169" t="s">
        <v>1684</v>
      </c>
      <c r="L169" s="1" t="s">
        <v>181</v>
      </c>
      <c r="P169" s="1">
        <v>1</v>
      </c>
      <c r="T169" s="6" t="s">
        <v>2668</v>
      </c>
      <c r="X169">
        <f>IF(ISNA(MATCH(A169,'ICRP-07'!B:B,0)),0,VLOOKUP(A169,'ICRP-07'!B:X,21,FALSE))</f>
        <v>7.8855000000000004</v>
      </c>
      <c r="Y169">
        <f>IF(ISNA(MATCH(A169,'ICRP-07'!B:B,0)),0,VLOOKUP(A169,'ICRP-07'!B:X,22,FALSE))</f>
        <v>0</v>
      </c>
      <c r="Z169">
        <f>IF(ISNA(MATCH(A169,'ICRP-07'!B:B,0)),0,VLOOKUP(A169,'ICRP-07'!B:X,23,FALSE))</f>
        <v>0</v>
      </c>
      <c r="AA169">
        <f>IF(ISNA(MATCH(A169,'ICRP-72'!A:A,0)),0,VLOOKUP(A169,'ICRP-72'!A:B,2,FALSE))</f>
        <v>0</v>
      </c>
      <c r="AB169">
        <f>IF(ISNA(MATCH(A169,'FGR-15'!A:A,0)),0,VLOOKUP(A169,'FGR-15'!A:B,2,FALSE))</f>
        <v>0</v>
      </c>
    </row>
    <row r="170" spans="1:28" x14ac:dyDescent="0.2">
      <c r="A170" s="1" t="s">
        <v>168</v>
      </c>
      <c r="B170">
        <f>VLOOKUP(D170,Elements!S:T,2,FALSE)</f>
        <v>85</v>
      </c>
      <c r="C170" s="9">
        <f t="shared" si="10"/>
        <v>217</v>
      </c>
      <c r="D170" t="str">
        <f t="shared" si="11"/>
        <v>At</v>
      </c>
      <c r="E170" t="str">
        <f t="shared" si="12"/>
        <v/>
      </c>
      <c r="F170" s="9">
        <f t="shared" si="13"/>
        <v>852170000</v>
      </c>
      <c r="G170" s="1">
        <v>217.00471779399999</v>
      </c>
      <c r="H170" s="1">
        <f t="shared" si="14"/>
        <v>1.023547094483038E-9</v>
      </c>
      <c r="I170" s="2">
        <v>3.2300000000000002E-2</v>
      </c>
      <c r="J170" t="s">
        <v>1517</v>
      </c>
      <c r="K170" t="s">
        <v>1685</v>
      </c>
      <c r="L170" s="1" t="s">
        <v>180</v>
      </c>
      <c r="P170" s="1">
        <v>0.99987999999999999</v>
      </c>
      <c r="T170" s="6" t="s">
        <v>2668</v>
      </c>
      <c r="X170">
        <f>IF(ISNA(MATCH(A170,'ICRP-07'!B:B,0)),0,VLOOKUP(A170,'ICRP-07'!B:X,21,FALSE))</f>
        <v>7.2008000000000001</v>
      </c>
      <c r="Y170">
        <f>IF(ISNA(MATCH(A170,'ICRP-07'!B:B,0)),0,VLOOKUP(A170,'ICRP-07'!B:X,22,FALSE))</f>
        <v>8.0000000000000007E-5</v>
      </c>
      <c r="Z170">
        <f>IF(ISNA(MATCH(A170,'ICRP-07'!B:B,0)),0,VLOOKUP(A170,'ICRP-07'!B:X,23,FALSE))</f>
        <v>2.4000000000000001E-4</v>
      </c>
      <c r="AA170">
        <f>IF(ISNA(MATCH(A170,'ICRP-72'!A:A,0)),0,VLOOKUP(A170,'ICRP-72'!A:B,2,FALSE))</f>
        <v>0</v>
      </c>
      <c r="AB170">
        <f>IF(ISNA(MATCH(A170,'FGR-15'!A:A,0)),0,VLOOKUP(A170,'FGR-15'!A:B,2,FALSE))</f>
        <v>6.3E-21</v>
      </c>
    </row>
    <row r="171" spans="1:28" x14ac:dyDescent="0.2">
      <c r="A171" s="1" t="s">
        <v>169</v>
      </c>
      <c r="B171">
        <f>VLOOKUP(D171,Elements!S:T,2,FALSE)</f>
        <v>86</v>
      </c>
      <c r="C171" s="9">
        <f t="shared" si="10"/>
        <v>216</v>
      </c>
      <c r="D171" t="str">
        <f t="shared" si="11"/>
        <v>Rn</v>
      </c>
      <c r="E171" t="str">
        <f t="shared" si="12"/>
        <v/>
      </c>
      <c r="F171" s="9">
        <f t="shared" si="13"/>
        <v>862160000</v>
      </c>
      <c r="G171" s="1">
        <v>216.00027194200001</v>
      </c>
      <c r="H171" s="1">
        <f t="shared" si="14"/>
        <v>1.425994404078536E-12</v>
      </c>
      <c r="I171" s="3">
        <v>4.5000000000000003E-5</v>
      </c>
      <c r="J171" t="s">
        <v>1517</v>
      </c>
      <c r="K171" t="s">
        <v>1686</v>
      </c>
      <c r="L171" s="1" t="s">
        <v>188</v>
      </c>
      <c r="P171" s="1">
        <v>1</v>
      </c>
      <c r="T171" s="6" t="s">
        <v>2668</v>
      </c>
      <c r="X171">
        <f>IF(ISNA(MATCH(A171,'ICRP-07'!B:B,0)),0,VLOOKUP(A171,'ICRP-07'!B:X,21,FALSE))</f>
        <v>8.1998999999999995</v>
      </c>
      <c r="Y171">
        <f>IF(ISNA(MATCH(A171,'ICRP-07'!B:B,0)),0,VLOOKUP(A171,'ICRP-07'!B:X,22,FALSE))</f>
        <v>0</v>
      </c>
      <c r="Z171">
        <f>IF(ISNA(MATCH(A171,'ICRP-07'!B:B,0)),0,VLOOKUP(A171,'ICRP-07'!B:X,23,FALSE))</f>
        <v>0</v>
      </c>
      <c r="AA171">
        <f>IF(ISNA(MATCH(A171,'ICRP-72'!A:A,0)),0,VLOOKUP(A171,'ICRP-72'!A:B,2,FALSE))</f>
        <v>0</v>
      </c>
      <c r="AB171">
        <f>IF(ISNA(MATCH(A171,'FGR-15'!A:A,0)),0,VLOOKUP(A171,'FGR-15'!A:B,2,FALSE))</f>
        <v>0</v>
      </c>
    </row>
    <row r="172" spans="1:28" x14ac:dyDescent="0.2">
      <c r="A172" s="1" t="s">
        <v>170</v>
      </c>
      <c r="B172">
        <f>VLOOKUP(D172,Elements!S:T,2,FALSE)</f>
        <v>85</v>
      </c>
      <c r="C172" s="9">
        <f t="shared" si="10"/>
        <v>216</v>
      </c>
      <c r="D172" t="str">
        <f t="shared" si="11"/>
        <v>At</v>
      </c>
      <c r="E172" t="str">
        <f t="shared" si="12"/>
        <v/>
      </c>
      <c r="F172" s="9">
        <f t="shared" si="13"/>
        <v>852160000</v>
      </c>
      <c r="G172" s="1">
        <v>216.00242264299999</v>
      </c>
      <c r="H172" s="1">
        <f t="shared" si="14"/>
        <v>9.5066293605235411E-12</v>
      </c>
      <c r="I172" s="2">
        <v>2.99999999999999E-4</v>
      </c>
      <c r="J172" t="s">
        <v>1517</v>
      </c>
      <c r="K172" t="s">
        <v>1687</v>
      </c>
      <c r="L172" s="1" t="s">
        <v>187</v>
      </c>
      <c r="P172" s="1">
        <v>1</v>
      </c>
      <c r="T172" s="6" t="s">
        <v>2668</v>
      </c>
      <c r="X172">
        <f>IF(ISNA(MATCH(A172,'ICRP-07'!B:B,0)),0,VLOOKUP(A172,'ICRP-07'!B:X,21,FALSE))</f>
        <v>7.9405999999999999</v>
      </c>
      <c r="Y172">
        <f>IF(ISNA(MATCH(A172,'ICRP-07'!B:B,0)),0,VLOOKUP(A172,'ICRP-07'!B:X,22,FALSE))</f>
        <v>1.34E-3</v>
      </c>
      <c r="Z172">
        <f>IF(ISNA(MATCH(A172,'ICRP-07'!B:B,0)),0,VLOOKUP(A172,'ICRP-07'!B:X,23,FALSE))</f>
        <v>2.5100000000000001E-3</v>
      </c>
      <c r="AA172">
        <f>IF(ISNA(MATCH(A172,'ICRP-72'!A:A,0)),0,VLOOKUP(A172,'ICRP-72'!A:B,2,FALSE))</f>
        <v>0</v>
      </c>
      <c r="AB172">
        <f>IF(ISNA(MATCH(A172,'FGR-15'!A:A,0)),0,VLOOKUP(A172,'FGR-15'!A:B,2,FALSE))</f>
        <v>4.5900000000000001E-20</v>
      </c>
    </row>
    <row r="173" spans="1:28" x14ac:dyDescent="0.2">
      <c r="A173" s="1" t="s">
        <v>171</v>
      </c>
      <c r="B173">
        <f>VLOOKUP(D173,Elements!S:T,2,FALSE)</f>
        <v>83</v>
      </c>
      <c r="C173" s="9">
        <f t="shared" si="10"/>
        <v>216</v>
      </c>
      <c r="D173" t="str">
        <f t="shared" si="11"/>
        <v>Bi</v>
      </c>
      <c r="E173" t="str">
        <f t="shared" si="12"/>
        <v/>
      </c>
      <c r="F173" s="9">
        <f t="shared" si="13"/>
        <v>832160000</v>
      </c>
      <c r="G173" s="1">
        <v>216.00630598500001</v>
      </c>
      <c r="H173" s="1">
        <f t="shared" si="14"/>
        <v>4.1258771424672116E-6</v>
      </c>
      <c r="I173" s="2">
        <v>2.1699999999999902</v>
      </c>
      <c r="J173" t="s">
        <v>1514</v>
      </c>
      <c r="K173" t="s">
        <v>1688</v>
      </c>
      <c r="L173" s="1" t="s">
        <v>172</v>
      </c>
      <c r="P173" s="1">
        <v>1</v>
      </c>
      <c r="T173" s="6" t="s">
        <v>2667</v>
      </c>
      <c r="X173">
        <f>IF(ISNA(MATCH(A173,'ICRP-07'!B:B,0)),0,VLOOKUP(A173,'ICRP-07'!B:X,21,FALSE))</f>
        <v>0</v>
      </c>
      <c r="Y173">
        <f>IF(ISNA(MATCH(A173,'ICRP-07'!B:B,0)),0,VLOOKUP(A173,'ICRP-07'!B:X,22,FALSE))</f>
        <v>1.3294999999999999</v>
      </c>
      <c r="Z173">
        <f>IF(ISNA(MATCH(A173,'ICRP-07'!B:B,0)),0,VLOOKUP(A173,'ICRP-07'!B:X,23,FALSE))</f>
        <v>0.73846999999999996</v>
      </c>
      <c r="AA173">
        <f>IF(ISNA(MATCH(A173,'ICRP-72'!A:A,0)),0,VLOOKUP(A173,'ICRP-72'!A:B,2,FALSE))</f>
        <v>0</v>
      </c>
      <c r="AB173">
        <f>IF(ISNA(MATCH(A173,'FGR-15'!A:A,0)),0,VLOOKUP(A173,'FGR-15'!A:B,2,FALSE))</f>
        <v>2.4999999999999999E-17</v>
      </c>
    </row>
    <row r="174" spans="1:28" x14ac:dyDescent="0.2">
      <c r="A174" s="1" t="s">
        <v>172</v>
      </c>
      <c r="B174">
        <f>VLOOKUP(D174,Elements!S:T,2,FALSE)</f>
        <v>84</v>
      </c>
      <c r="C174" s="9">
        <f t="shared" si="10"/>
        <v>216</v>
      </c>
      <c r="D174" t="str">
        <f t="shared" si="11"/>
        <v>Po</v>
      </c>
      <c r="E174" t="str">
        <f t="shared" si="12"/>
        <v/>
      </c>
      <c r="F174" s="9">
        <f t="shared" si="13"/>
        <v>842160000</v>
      </c>
      <c r="G174" s="1">
        <v>216.00191341600001</v>
      </c>
      <c r="H174" s="1">
        <f t="shared" si="14"/>
        <v>4.5948708575863614E-9</v>
      </c>
      <c r="I174" s="2">
        <v>0.14499999999999899</v>
      </c>
      <c r="J174" t="s">
        <v>1517</v>
      </c>
      <c r="K174" t="s">
        <v>1689</v>
      </c>
      <c r="L174" s="1" t="s">
        <v>185</v>
      </c>
      <c r="P174" s="1">
        <v>1</v>
      </c>
      <c r="T174" s="6" t="s">
        <v>2668</v>
      </c>
      <c r="X174">
        <f>IF(ISNA(MATCH(A174,'ICRP-07'!B:B,0)),0,VLOOKUP(A174,'ICRP-07'!B:X,21,FALSE))</f>
        <v>6.9062999999999999</v>
      </c>
      <c r="Y174">
        <f>IF(ISNA(MATCH(A174,'ICRP-07'!B:B,0)),0,VLOOKUP(A174,'ICRP-07'!B:X,22,FALSE))</f>
        <v>0</v>
      </c>
      <c r="Z174">
        <f>IF(ISNA(MATCH(A174,'ICRP-07'!B:B,0)),0,VLOOKUP(A174,'ICRP-07'!B:X,23,FALSE))</f>
        <v>1.0000000000000001E-5</v>
      </c>
      <c r="AA174">
        <f>IF(ISNA(MATCH(A174,'ICRP-72'!A:A,0)),0,VLOOKUP(A174,'ICRP-72'!A:B,2,FALSE))</f>
        <v>0</v>
      </c>
      <c r="AB174">
        <f>IF(ISNA(MATCH(A174,'FGR-15'!A:A,0)),0,VLOOKUP(A174,'FGR-15'!A:B,2,FALSE))</f>
        <v>4.7199999999999997E-22</v>
      </c>
    </row>
    <row r="175" spans="1:28" x14ac:dyDescent="0.2">
      <c r="A175" s="1" t="s">
        <v>173</v>
      </c>
      <c r="B175">
        <f>VLOOKUP(D175,Elements!S:T,2,FALSE)</f>
        <v>86</v>
      </c>
      <c r="C175" s="9">
        <f t="shared" si="10"/>
        <v>215</v>
      </c>
      <c r="D175" t="str">
        <f t="shared" si="11"/>
        <v>Rn</v>
      </c>
      <c r="E175" t="str">
        <f t="shared" si="12"/>
        <v/>
      </c>
      <c r="F175" s="9">
        <f t="shared" si="13"/>
        <v>862150000</v>
      </c>
      <c r="G175" s="1">
        <v>214.99874503699999</v>
      </c>
      <c r="H175" s="1">
        <f t="shared" si="14"/>
        <v>7.2884158430680401E-14</v>
      </c>
      <c r="I175" s="2">
        <v>2.2999999999999901</v>
      </c>
      <c r="J175" t="s">
        <v>1519</v>
      </c>
      <c r="K175" t="s">
        <v>1690</v>
      </c>
      <c r="L175" s="1" t="s">
        <v>193</v>
      </c>
      <c r="P175" s="1">
        <v>1</v>
      </c>
      <c r="T175" s="6" t="s">
        <v>2668</v>
      </c>
      <c r="X175">
        <f>IF(ISNA(MATCH(A175,'ICRP-07'!B:B,0)),0,VLOOKUP(A175,'ICRP-07'!B:X,21,FALSE))</f>
        <v>8.8390000000000004</v>
      </c>
      <c r="Y175">
        <f>IF(ISNA(MATCH(A175,'ICRP-07'!B:B,0)),0,VLOOKUP(A175,'ICRP-07'!B:X,22,FALSE))</f>
        <v>0</v>
      </c>
      <c r="Z175">
        <f>IF(ISNA(MATCH(A175,'ICRP-07'!B:B,0)),0,VLOOKUP(A175,'ICRP-07'!B:X,23,FALSE))</f>
        <v>0</v>
      </c>
      <c r="AA175">
        <f>IF(ISNA(MATCH(A175,'ICRP-72'!A:A,0)),0,VLOOKUP(A175,'ICRP-72'!A:B,2,FALSE))</f>
        <v>0</v>
      </c>
      <c r="AB175">
        <f>IF(ISNA(MATCH(A175,'FGR-15'!A:A,0)),0,VLOOKUP(A175,'FGR-15'!A:B,2,FALSE))</f>
        <v>0</v>
      </c>
    </row>
    <row r="176" spans="1:28" x14ac:dyDescent="0.2">
      <c r="A176" s="1" t="s">
        <v>174</v>
      </c>
      <c r="B176">
        <f>VLOOKUP(D176,Elements!S:T,2,FALSE)</f>
        <v>85</v>
      </c>
      <c r="C176" s="9">
        <f t="shared" si="10"/>
        <v>215</v>
      </c>
      <c r="D176" t="str">
        <f t="shared" si="11"/>
        <v>At</v>
      </c>
      <c r="E176" t="str">
        <f t="shared" si="12"/>
        <v/>
      </c>
      <c r="F176" s="9">
        <f t="shared" si="13"/>
        <v>852150000</v>
      </c>
      <c r="G176" s="1">
        <v>214.998651002</v>
      </c>
      <c r="H176" s="1">
        <f t="shared" si="14"/>
        <v>3.1688764535078578E-12</v>
      </c>
      <c r="I176" s="2">
        <v>1E-4</v>
      </c>
      <c r="J176" t="s">
        <v>1517</v>
      </c>
      <c r="K176" t="s">
        <v>1691</v>
      </c>
      <c r="L176" s="1" t="s">
        <v>192</v>
      </c>
      <c r="P176" s="1">
        <v>1</v>
      </c>
      <c r="T176" s="6" t="s">
        <v>2668</v>
      </c>
      <c r="X176">
        <f>IF(ISNA(MATCH(A176,'ICRP-07'!B:B,0)),0,VLOOKUP(A176,'ICRP-07'!B:X,21,FALSE))</f>
        <v>8.1776999999999997</v>
      </c>
      <c r="Y176">
        <f>IF(ISNA(MATCH(A176,'ICRP-07'!B:B,0)),0,VLOOKUP(A176,'ICRP-07'!B:X,22,FALSE))</f>
        <v>3.0000000000000001E-5</v>
      </c>
      <c r="Z176">
        <f>IF(ISNA(MATCH(A176,'ICRP-07'!B:B,0)),0,VLOOKUP(A176,'ICRP-07'!B:X,23,FALSE))</f>
        <v>1.7000000000000001E-4</v>
      </c>
      <c r="AA176">
        <f>IF(ISNA(MATCH(A176,'ICRP-72'!A:A,0)),0,VLOOKUP(A176,'ICRP-72'!A:B,2,FALSE))</f>
        <v>0</v>
      </c>
      <c r="AB176">
        <f>IF(ISNA(MATCH(A176,'FGR-15'!A:A,0)),0,VLOOKUP(A176,'FGR-15'!A:B,2,FALSE))</f>
        <v>4.7299999999999999E-21</v>
      </c>
    </row>
    <row r="177" spans="1:28" x14ac:dyDescent="0.2">
      <c r="A177" s="1" t="s">
        <v>175</v>
      </c>
      <c r="B177">
        <f>VLOOKUP(D177,Elements!S:T,2,FALSE)</f>
        <v>83</v>
      </c>
      <c r="C177" s="9">
        <f t="shared" si="10"/>
        <v>215</v>
      </c>
      <c r="D177" t="str">
        <f t="shared" si="11"/>
        <v>Bi</v>
      </c>
      <c r="E177" t="str">
        <f t="shared" si="12"/>
        <v/>
      </c>
      <c r="F177" s="9">
        <f t="shared" si="13"/>
        <v>832150000</v>
      </c>
      <c r="G177" s="1">
        <v>215.00174909500001</v>
      </c>
      <c r="H177" s="1">
        <f t="shared" si="14"/>
        <v>1.4450076627995811E-5</v>
      </c>
      <c r="I177" s="2">
        <v>7.5999999999999899</v>
      </c>
      <c r="J177" t="s">
        <v>1514</v>
      </c>
      <c r="K177" t="s">
        <v>1692</v>
      </c>
      <c r="L177" s="1" t="s">
        <v>176</v>
      </c>
      <c r="P177" s="1">
        <v>1</v>
      </c>
      <c r="T177" s="6" t="s">
        <v>2667</v>
      </c>
      <c r="X177">
        <f>IF(ISNA(MATCH(A177,'ICRP-07'!B:B,0)),0,VLOOKUP(A177,'ICRP-07'!B:X,21,FALSE))</f>
        <v>0</v>
      </c>
      <c r="Y177">
        <f>IF(ISNA(MATCH(A177,'ICRP-07'!B:B,0)),0,VLOOKUP(A177,'ICRP-07'!B:X,22,FALSE))</f>
        <v>0.66935</v>
      </c>
      <c r="Z177">
        <f>IF(ISNA(MATCH(A177,'ICRP-07'!B:B,0)),0,VLOOKUP(A177,'ICRP-07'!B:X,23,FALSE))</f>
        <v>0.25342999999999999</v>
      </c>
      <c r="AA177">
        <f>IF(ISNA(MATCH(A177,'ICRP-72'!A:A,0)),0,VLOOKUP(A177,'ICRP-72'!A:B,2,FALSE))</f>
        <v>0</v>
      </c>
      <c r="AB177">
        <f>IF(ISNA(MATCH(A177,'FGR-15'!A:A,0)),0,VLOOKUP(A177,'FGR-15'!A:B,2,FALSE))</f>
        <v>8.4900000000000003E-18</v>
      </c>
    </row>
    <row r="178" spans="1:28" x14ac:dyDescent="0.2">
      <c r="A178" s="1" t="s">
        <v>176</v>
      </c>
      <c r="B178">
        <f>VLOOKUP(D178,Elements!S:T,2,FALSE)</f>
        <v>84</v>
      </c>
      <c r="C178" s="9">
        <f t="shared" si="10"/>
        <v>215</v>
      </c>
      <c r="D178" t="str">
        <f t="shared" si="11"/>
        <v>Po</v>
      </c>
      <c r="E178" t="str">
        <f t="shared" si="12"/>
        <v/>
      </c>
      <c r="F178" s="9">
        <f t="shared" si="13"/>
        <v>842150000</v>
      </c>
      <c r="G178" s="1">
        <v>214.99941838500001</v>
      </c>
      <c r="H178" s="1">
        <f t="shared" si="14"/>
        <v>5.6437689636974946E-11</v>
      </c>
      <c r="I178" s="2">
        <v>1.781E-3</v>
      </c>
      <c r="J178" t="s">
        <v>1517</v>
      </c>
      <c r="K178" t="s">
        <v>1693</v>
      </c>
      <c r="L178" s="1" t="s">
        <v>191</v>
      </c>
      <c r="P178" s="1">
        <v>1</v>
      </c>
      <c r="T178" s="6" t="s">
        <v>2668</v>
      </c>
      <c r="X178">
        <f>IF(ISNA(MATCH(A178,'ICRP-07'!B:B,0)),0,VLOOKUP(A178,'ICRP-07'!B:X,21,FALSE))</f>
        <v>7.5260999999999996</v>
      </c>
      <c r="Y178">
        <f>IF(ISNA(MATCH(A178,'ICRP-07'!B:B,0)),0,VLOOKUP(A178,'ICRP-07'!B:X,22,FALSE))</f>
        <v>0</v>
      </c>
      <c r="Z178">
        <f>IF(ISNA(MATCH(A178,'ICRP-07'!B:B,0)),0,VLOOKUP(A178,'ICRP-07'!B:X,23,FALSE))</f>
        <v>1.7000000000000001E-4</v>
      </c>
      <c r="AA178">
        <f>IF(ISNA(MATCH(A178,'ICRP-72'!A:A,0)),0,VLOOKUP(A178,'ICRP-72'!A:B,2,FALSE))</f>
        <v>0</v>
      </c>
      <c r="AB178">
        <f>IF(ISNA(MATCH(A178,'FGR-15'!A:A,0)),0,VLOOKUP(A178,'FGR-15'!A:B,2,FALSE))</f>
        <v>4.9999999999999997E-21</v>
      </c>
    </row>
    <row r="179" spans="1:28" x14ac:dyDescent="0.2">
      <c r="A179" s="1" t="s">
        <v>177</v>
      </c>
      <c r="B179">
        <f>VLOOKUP(D179,Elements!S:T,2,FALSE)</f>
        <v>82</v>
      </c>
      <c r="C179" s="9">
        <f t="shared" si="10"/>
        <v>214</v>
      </c>
      <c r="D179" t="str">
        <f t="shared" si="11"/>
        <v>Pb</v>
      </c>
      <c r="E179" t="str">
        <f t="shared" si="12"/>
        <v/>
      </c>
      <c r="F179" s="9">
        <f t="shared" si="13"/>
        <v>822140000</v>
      </c>
      <c r="G179" s="1">
        <v>213.99980352099999</v>
      </c>
      <c r="H179" s="1">
        <f t="shared" si="14"/>
        <v>5.095553337240635E-5</v>
      </c>
      <c r="I179" s="2">
        <v>26.8</v>
      </c>
      <c r="J179" t="s">
        <v>1514</v>
      </c>
      <c r="K179" t="s">
        <v>1694</v>
      </c>
      <c r="L179" s="1" t="s">
        <v>178</v>
      </c>
      <c r="P179" s="1">
        <v>1</v>
      </c>
      <c r="T179" s="6" t="s">
        <v>2667</v>
      </c>
      <c r="X179">
        <f>IF(ISNA(MATCH(A179,'ICRP-07'!B:B,0)),0,VLOOKUP(A179,'ICRP-07'!B:X,21,FALSE))</f>
        <v>0</v>
      </c>
      <c r="Y179">
        <f>IF(ISNA(MATCH(A179,'ICRP-07'!B:B,0)),0,VLOOKUP(A179,'ICRP-07'!B:X,22,FALSE))</f>
        <v>0.29482000000000003</v>
      </c>
      <c r="Z179">
        <f>IF(ISNA(MATCH(A179,'ICRP-07'!B:B,0)),0,VLOOKUP(A179,'ICRP-07'!B:X,23,FALSE))</f>
        <v>0.25328000000000001</v>
      </c>
      <c r="AA179">
        <f>IF(ISNA(MATCH(A179,'ICRP-72'!A:A,0)),0,VLOOKUP(A179,'ICRP-72'!A:B,2,FALSE))</f>
        <v>1.4000000000000001E-10</v>
      </c>
      <c r="AB179">
        <f>IF(ISNA(MATCH(A179,'FGR-15'!A:A,0)),0,VLOOKUP(A179,'FGR-15'!A:B,2,FALSE))</f>
        <v>6.9700000000000007E-18</v>
      </c>
    </row>
    <row r="180" spans="1:28" x14ac:dyDescent="0.2">
      <c r="A180" s="1" t="s">
        <v>178</v>
      </c>
      <c r="B180">
        <f>VLOOKUP(D180,Elements!S:T,2,FALSE)</f>
        <v>83</v>
      </c>
      <c r="C180" s="9">
        <f t="shared" si="10"/>
        <v>214</v>
      </c>
      <c r="D180" t="str">
        <f t="shared" si="11"/>
        <v>Bi</v>
      </c>
      <c r="E180" t="str">
        <f t="shared" si="12"/>
        <v/>
      </c>
      <c r="F180" s="9">
        <f t="shared" si="13"/>
        <v>832140000</v>
      </c>
      <c r="G180" s="1">
        <v>213.99871090900001</v>
      </c>
      <c r="H180" s="1">
        <f t="shared" si="14"/>
        <v>3.7836384854883627E-5</v>
      </c>
      <c r="I180" s="2">
        <v>19.899999999999899</v>
      </c>
      <c r="J180" t="s">
        <v>1514</v>
      </c>
      <c r="K180" t="s">
        <v>1695</v>
      </c>
      <c r="L180" s="1" t="s">
        <v>179</v>
      </c>
      <c r="M180" t="s">
        <v>196</v>
      </c>
      <c r="P180" s="1">
        <v>0.99978999999999996</v>
      </c>
      <c r="Q180">
        <v>2.1000000000000001E-4</v>
      </c>
      <c r="T180" s="6" t="s">
        <v>2667</v>
      </c>
      <c r="U180" t="s">
        <v>2668</v>
      </c>
      <c r="X180">
        <f>IF(ISNA(MATCH(A180,'ICRP-07'!B:B,0)),0,VLOOKUP(A180,'ICRP-07'!B:X,21,FALSE))</f>
        <v>1.1000000000000001E-3</v>
      </c>
      <c r="Y180">
        <f>IF(ISNA(MATCH(A180,'ICRP-07'!B:B,0)),0,VLOOKUP(A180,'ICRP-07'!B:X,22,FALSE))</f>
        <v>0.66313</v>
      </c>
      <c r="Z180">
        <f>IF(ISNA(MATCH(A180,'ICRP-07'!B:B,0)),0,VLOOKUP(A180,'ICRP-07'!B:X,23,FALSE))</f>
        <v>1.47933</v>
      </c>
      <c r="AA180">
        <f>IF(ISNA(MATCH(A180,'ICRP-72'!A:A,0)),0,VLOOKUP(A180,'ICRP-72'!A:B,2,FALSE))</f>
        <v>1.0999999999999999E-10</v>
      </c>
      <c r="AB180">
        <f>IF(ISNA(MATCH(A180,'FGR-15'!A:A,0)),0,VLOOKUP(A180,'FGR-15'!A:B,2,FALSE))</f>
        <v>5.0200000000000001E-17</v>
      </c>
    </row>
    <row r="181" spans="1:28" x14ac:dyDescent="0.2">
      <c r="A181" s="1" t="s">
        <v>179</v>
      </c>
      <c r="B181">
        <f>VLOOKUP(D181,Elements!S:T,2,FALSE)</f>
        <v>84</v>
      </c>
      <c r="C181" s="9">
        <f t="shared" si="10"/>
        <v>214</v>
      </c>
      <c r="D181" t="str">
        <f t="shared" si="11"/>
        <v>Po</v>
      </c>
      <c r="E181" t="str">
        <f t="shared" si="12"/>
        <v/>
      </c>
      <c r="F181" s="9">
        <f t="shared" si="13"/>
        <v>842140000</v>
      </c>
      <c r="G181" s="1">
        <v>213.99520128699999</v>
      </c>
      <c r="H181" s="1">
        <f t="shared" si="14"/>
        <v>5.2064640131134105E-12</v>
      </c>
      <c r="I181" s="2">
        <v>1.6430000000000001E-4</v>
      </c>
      <c r="J181" t="s">
        <v>1517</v>
      </c>
      <c r="K181" t="s">
        <v>1696</v>
      </c>
      <c r="L181" s="1" t="s">
        <v>198</v>
      </c>
      <c r="P181" s="1">
        <v>1</v>
      </c>
      <c r="T181" s="6" t="s">
        <v>2668</v>
      </c>
      <c r="X181">
        <f>IF(ISNA(MATCH(A181,'ICRP-07'!B:B,0)),0,VLOOKUP(A181,'ICRP-07'!B:X,21,FALSE))</f>
        <v>7.8333000000000004</v>
      </c>
      <c r="Y181">
        <f>IF(ISNA(MATCH(A181,'ICRP-07'!B:B,0)),0,VLOOKUP(A181,'ICRP-07'!B:X,22,FALSE))</f>
        <v>0</v>
      </c>
      <c r="Z181">
        <f>IF(ISNA(MATCH(A181,'ICRP-07'!B:B,0)),0,VLOOKUP(A181,'ICRP-07'!B:X,23,FALSE))</f>
        <v>8.0000000000000007E-5</v>
      </c>
      <c r="AA181">
        <f>IF(ISNA(MATCH(A181,'ICRP-72'!A:A,0)),0,VLOOKUP(A181,'ICRP-72'!A:B,2,FALSE))</f>
        <v>0</v>
      </c>
      <c r="AB181">
        <f>IF(ISNA(MATCH(A181,'FGR-15'!A:A,0)),0,VLOOKUP(A181,'FGR-15'!A:B,2,FALSE))</f>
        <v>2.5599999999999999E-21</v>
      </c>
    </row>
    <row r="182" spans="1:28" x14ac:dyDescent="0.2">
      <c r="A182" s="1" t="s">
        <v>180</v>
      </c>
      <c r="B182">
        <f>VLOOKUP(D182,Elements!S:T,2,FALSE)</f>
        <v>83</v>
      </c>
      <c r="C182" s="9">
        <f t="shared" si="10"/>
        <v>213</v>
      </c>
      <c r="D182" t="str">
        <f t="shared" si="11"/>
        <v>Bi</v>
      </c>
      <c r="E182" t="str">
        <f t="shared" si="12"/>
        <v/>
      </c>
      <c r="F182" s="9">
        <f t="shared" si="13"/>
        <v>832130000</v>
      </c>
      <c r="G182" s="1">
        <v>212.99438357</v>
      </c>
      <c r="H182" s="1">
        <f t="shared" si="14"/>
        <v>8.6681446509253934E-5</v>
      </c>
      <c r="I182" s="2">
        <v>45.59</v>
      </c>
      <c r="J182" t="s">
        <v>1514</v>
      </c>
      <c r="K182" t="s">
        <v>1697</v>
      </c>
      <c r="L182" s="1" t="s">
        <v>181</v>
      </c>
      <c r="M182" t="s">
        <v>204</v>
      </c>
      <c r="P182" s="1">
        <v>0.97909999999999997</v>
      </c>
      <c r="Q182">
        <v>2.0899999999999998E-2</v>
      </c>
      <c r="T182" s="6" t="s">
        <v>2667</v>
      </c>
      <c r="U182" t="s">
        <v>2668</v>
      </c>
      <c r="X182">
        <f>IF(ISNA(MATCH(A182,'ICRP-07'!B:B,0)),0,VLOOKUP(A182,'ICRP-07'!B:X,21,FALSE))</f>
        <v>0.1245</v>
      </c>
      <c r="Y182">
        <f>IF(ISNA(MATCH(A182,'ICRP-07'!B:B,0)),0,VLOOKUP(A182,'ICRP-07'!B:X,22,FALSE))</f>
        <v>0.44403999999999999</v>
      </c>
      <c r="Z182">
        <f>IF(ISNA(MATCH(A182,'ICRP-07'!B:B,0)),0,VLOOKUP(A182,'ICRP-07'!B:X,23,FALSE))</f>
        <v>0.12773000000000001</v>
      </c>
      <c r="AA182">
        <f>IF(ISNA(MATCH(A182,'ICRP-72'!A:A,0)),0,VLOOKUP(A182,'ICRP-72'!A:B,2,FALSE))</f>
        <v>2.0000000000000001E-10</v>
      </c>
      <c r="AB182">
        <f>IF(ISNA(MATCH(A182,'FGR-15'!A:A,0)),0,VLOOKUP(A182,'FGR-15'!A:B,2,FALSE))</f>
        <v>4.3899999999999998E-18</v>
      </c>
    </row>
    <row r="183" spans="1:28" x14ac:dyDescent="0.2">
      <c r="A183" s="1" t="s">
        <v>181</v>
      </c>
      <c r="B183">
        <f>VLOOKUP(D183,Elements!S:T,2,FALSE)</f>
        <v>84</v>
      </c>
      <c r="C183" s="9">
        <f t="shared" si="10"/>
        <v>213</v>
      </c>
      <c r="D183" t="str">
        <f t="shared" si="11"/>
        <v>Po</v>
      </c>
      <c r="E183" t="str">
        <f t="shared" si="12"/>
        <v/>
      </c>
      <c r="F183" s="9">
        <f t="shared" si="13"/>
        <v>842130000</v>
      </c>
      <c r="G183" s="1">
        <v>212.99285715400001</v>
      </c>
      <c r="H183" s="1">
        <f t="shared" si="14"/>
        <v>1.3309281104732971E-13</v>
      </c>
      <c r="I183" s="3">
        <v>4.1999999999999903E-6</v>
      </c>
      <c r="J183" t="s">
        <v>1517</v>
      </c>
      <c r="K183" t="s">
        <v>1698</v>
      </c>
      <c r="L183" s="1" t="s">
        <v>205</v>
      </c>
      <c r="P183" s="1">
        <v>1</v>
      </c>
      <c r="T183" s="6" t="s">
        <v>2668</v>
      </c>
      <c r="X183">
        <f>IF(ISNA(MATCH(A183,'ICRP-07'!B:B,0)),0,VLOOKUP(A183,'ICRP-07'!B:X,21,FALSE))</f>
        <v>8.5368999999999993</v>
      </c>
      <c r="Y183">
        <f>IF(ISNA(MATCH(A183,'ICRP-07'!B:B,0)),0,VLOOKUP(A183,'ICRP-07'!B:X,22,FALSE))</f>
        <v>0</v>
      </c>
      <c r="Z183">
        <f>IF(ISNA(MATCH(A183,'ICRP-07'!B:B,0)),0,VLOOKUP(A183,'ICRP-07'!B:X,23,FALSE))</f>
        <v>3.0000000000000001E-5</v>
      </c>
      <c r="AA183">
        <f>IF(ISNA(MATCH(A183,'ICRP-72'!A:A,0)),0,VLOOKUP(A183,'ICRP-72'!A:B,2,FALSE))</f>
        <v>0</v>
      </c>
      <c r="AB183">
        <f>IF(ISNA(MATCH(A183,'FGR-15'!A:A,0)),0,VLOOKUP(A183,'FGR-15'!A:B,2,FALSE))</f>
        <v>1.15E-21</v>
      </c>
    </row>
    <row r="184" spans="1:28" x14ac:dyDescent="0.2">
      <c r="A184" s="1" t="s">
        <v>182</v>
      </c>
      <c r="B184">
        <f>VLOOKUP(D184,Elements!S:T,2,FALSE)</f>
        <v>87</v>
      </c>
      <c r="C184" s="9">
        <f t="shared" si="10"/>
        <v>212</v>
      </c>
      <c r="D184" t="str">
        <f t="shared" si="11"/>
        <v>Fr</v>
      </c>
      <c r="E184" t="str">
        <f t="shared" si="12"/>
        <v/>
      </c>
      <c r="F184" s="9">
        <f t="shared" si="13"/>
        <v>872120000</v>
      </c>
      <c r="G184" s="1">
        <v>211.99622542</v>
      </c>
      <c r="H184" s="1">
        <f t="shared" si="14"/>
        <v>3.802651744209429E-5</v>
      </c>
      <c r="I184" s="2">
        <v>20</v>
      </c>
      <c r="J184" t="s">
        <v>1514</v>
      </c>
      <c r="K184" t="s">
        <v>1699</v>
      </c>
      <c r="L184" s="1" t="s">
        <v>183</v>
      </c>
      <c r="M184" t="s">
        <v>207</v>
      </c>
      <c r="P184" s="1">
        <v>0.56999999999999995</v>
      </c>
      <c r="Q184">
        <v>0.43</v>
      </c>
      <c r="T184" s="6" t="s">
        <v>2669</v>
      </c>
      <c r="U184" t="s">
        <v>2668</v>
      </c>
      <c r="X184">
        <f>IF(ISNA(MATCH(A184,'ICRP-07'!B:B,0)),0,VLOOKUP(A184,'ICRP-07'!B:X,21,FALSE))</f>
        <v>2.7730000000000001</v>
      </c>
      <c r="Y184">
        <f>IF(ISNA(MATCH(A184,'ICRP-07'!B:B,0)),0,VLOOKUP(A184,'ICRP-07'!B:X,22,FALSE))</f>
        <v>0.12941</v>
      </c>
      <c r="Z184">
        <f>IF(ISNA(MATCH(A184,'ICRP-07'!B:B,0)),0,VLOOKUP(A184,'ICRP-07'!B:X,23,FALSE))</f>
        <v>1.14151</v>
      </c>
      <c r="AA184">
        <f>IF(ISNA(MATCH(A184,'ICRP-72'!A:A,0)),0,VLOOKUP(A184,'ICRP-72'!A:B,2,FALSE))</f>
        <v>0</v>
      </c>
      <c r="AB184">
        <f>IF(ISNA(MATCH(A184,'FGR-15'!A:A,0)),0,VLOOKUP(A184,'FGR-15'!A:B,2,FALSE))</f>
        <v>3.5199999999999998E-17</v>
      </c>
    </row>
    <row r="185" spans="1:28" x14ac:dyDescent="0.2">
      <c r="A185" s="1" t="s">
        <v>183</v>
      </c>
      <c r="B185">
        <f>VLOOKUP(D185,Elements!S:T,2,FALSE)</f>
        <v>86</v>
      </c>
      <c r="C185" s="9">
        <f t="shared" si="10"/>
        <v>212</v>
      </c>
      <c r="D185" t="str">
        <f t="shared" si="11"/>
        <v>Rn</v>
      </c>
      <c r="E185" t="str">
        <f t="shared" si="12"/>
        <v/>
      </c>
      <c r="F185" s="9">
        <f t="shared" si="13"/>
        <v>862120000</v>
      </c>
      <c r="G185" s="1">
        <v>211.990703946</v>
      </c>
      <c r="H185" s="1">
        <f t="shared" si="14"/>
        <v>4.5441688343302483E-5</v>
      </c>
      <c r="I185" s="2">
        <v>23.899999999999899</v>
      </c>
      <c r="J185" t="s">
        <v>1514</v>
      </c>
      <c r="K185" t="s">
        <v>1700</v>
      </c>
      <c r="L185" s="1" t="s">
        <v>208</v>
      </c>
      <c r="P185" s="1">
        <v>1</v>
      </c>
      <c r="T185" s="6" t="s">
        <v>2668</v>
      </c>
      <c r="X185">
        <f>IF(ISNA(MATCH(A185,'ICRP-07'!B:B,0)),0,VLOOKUP(A185,'ICRP-07'!B:X,21,FALSE))</f>
        <v>6.3845999999999998</v>
      </c>
      <c r="Y185">
        <f>IF(ISNA(MATCH(A185,'ICRP-07'!B:B,0)),0,VLOOKUP(A185,'ICRP-07'!B:X,22,FALSE))</f>
        <v>0</v>
      </c>
      <c r="Z185">
        <f>IF(ISNA(MATCH(A185,'ICRP-07'!B:B,0)),0,VLOOKUP(A185,'ICRP-07'!B:X,23,FALSE))</f>
        <v>3.3E-4</v>
      </c>
      <c r="AA185">
        <f>IF(ISNA(MATCH(A185,'ICRP-72'!A:A,0)),0,VLOOKUP(A185,'ICRP-72'!A:B,2,FALSE))</f>
        <v>0</v>
      </c>
      <c r="AB185">
        <f>IF(ISNA(MATCH(A185,'FGR-15'!A:A,0)),0,VLOOKUP(A185,'FGR-15'!A:B,2,FALSE))</f>
        <v>1.02E-20</v>
      </c>
    </row>
    <row r="186" spans="1:28" x14ac:dyDescent="0.2">
      <c r="A186" s="1" t="s">
        <v>184</v>
      </c>
      <c r="B186">
        <f>VLOOKUP(D186,Elements!S:T,2,FALSE)</f>
        <v>83</v>
      </c>
      <c r="C186" s="9">
        <f t="shared" si="10"/>
        <v>212</v>
      </c>
      <c r="D186" t="str">
        <f t="shared" si="11"/>
        <v>Bi</v>
      </c>
      <c r="E186" t="str">
        <f t="shared" si="12"/>
        <v>n</v>
      </c>
      <c r="F186" s="9">
        <f t="shared" si="13"/>
        <v>832120002</v>
      </c>
      <c r="G186" s="1">
        <v>211.99287280199999</v>
      </c>
      <c r="H186" s="1">
        <f t="shared" si="14"/>
        <v>1.3309281104733001E-5</v>
      </c>
      <c r="I186" s="2">
        <v>7</v>
      </c>
      <c r="J186" t="s">
        <v>1514</v>
      </c>
      <c r="K186" t="s">
        <v>1701</v>
      </c>
      <c r="L186" s="1" t="s">
        <v>186</v>
      </c>
      <c r="P186" s="1">
        <v>1</v>
      </c>
      <c r="T186" s="6" t="s">
        <v>2667</v>
      </c>
      <c r="X186">
        <f>IF(ISNA(MATCH(A186,'ICRP-07'!B:B,0)),0,VLOOKUP(A186,'ICRP-07'!B:X,21,FALSE))</f>
        <v>0</v>
      </c>
      <c r="Y186">
        <f>IF(ISNA(MATCH(A186,'ICRP-07'!B:B,0)),0,VLOOKUP(A186,'ICRP-07'!B:X,22,FALSE))</f>
        <v>0.53513999999999995</v>
      </c>
      <c r="Z186">
        <f>IF(ISNA(MATCH(A186,'ICRP-07'!B:B,0)),0,VLOOKUP(A186,'ICRP-07'!B:X,23,FALSE))</f>
        <v>0</v>
      </c>
      <c r="AA186">
        <f>IF(ISNA(MATCH(A186,'ICRP-72'!A:A,0)),0,VLOOKUP(A186,'ICRP-72'!A:B,2,FALSE))</f>
        <v>0</v>
      </c>
      <c r="AB186">
        <f>IF(ISNA(MATCH(A186,'FGR-15'!A:A,0)),0,VLOOKUP(A186,'FGR-15'!A:B,2,FALSE))</f>
        <v>1.0599999999999999E-18</v>
      </c>
    </row>
    <row r="187" spans="1:28" x14ac:dyDescent="0.2">
      <c r="A187" s="1" t="s">
        <v>185</v>
      </c>
      <c r="B187">
        <f>VLOOKUP(D187,Elements!S:T,2,FALSE)</f>
        <v>82</v>
      </c>
      <c r="C187" s="9">
        <f t="shared" si="10"/>
        <v>212</v>
      </c>
      <c r="D187" t="str">
        <f t="shared" si="11"/>
        <v>Pb</v>
      </c>
      <c r="E187" t="str">
        <f t="shared" si="12"/>
        <v/>
      </c>
      <c r="F187" s="9">
        <f t="shared" si="13"/>
        <v>822120000</v>
      </c>
      <c r="G187" s="1">
        <v>211.99189589100001</v>
      </c>
      <c r="H187" s="1">
        <f t="shared" si="14"/>
        <v>1.2138064367516496E-3</v>
      </c>
      <c r="I187" s="2">
        <v>10.64</v>
      </c>
      <c r="J187" t="s">
        <v>1515</v>
      </c>
      <c r="K187" t="s">
        <v>1702</v>
      </c>
      <c r="L187" s="1" t="s">
        <v>187</v>
      </c>
      <c r="P187" s="1">
        <v>1</v>
      </c>
      <c r="T187" s="6" t="s">
        <v>2667</v>
      </c>
      <c r="X187">
        <f>IF(ISNA(MATCH(A187,'ICRP-07'!B:B,0)),0,VLOOKUP(A187,'ICRP-07'!B:X,21,FALSE))</f>
        <v>0</v>
      </c>
      <c r="Y187">
        <f>IF(ISNA(MATCH(A187,'ICRP-07'!B:B,0)),0,VLOOKUP(A187,'ICRP-07'!B:X,22,FALSE))</f>
        <v>0.17663000000000001</v>
      </c>
      <c r="Z187">
        <f>IF(ISNA(MATCH(A187,'ICRP-07'!B:B,0)),0,VLOOKUP(A187,'ICRP-07'!B:X,23,FALSE))</f>
        <v>0.14502999999999999</v>
      </c>
      <c r="AA187">
        <f>IF(ISNA(MATCH(A187,'ICRP-72'!A:A,0)),0,VLOOKUP(A187,'ICRP-72'!A:B,2,FALSE))</f>
        <v>6E-9</v>
      </c>
      <c r="AB187">
        <f>IF(ISNA(MATCH(A187,'FGR-15'!A:A,0)),0,VLOOKUP(A187,'FGR-15'!A:B,2,FALSE))</f>
        <v>3.48E-18</v>
      </c>
    </row>
    <row r="188" spans="1:28" x14ac:dyDescent="0.2">
      <c r="A188" s="1" t="s">
        <v>186</v>
      </c>
      <c r="B188">
        <f>VLOOKUP(D188,Elements!S:T,2,FALSE)</f>
        <v>84</v>
      </c>
      <c r="C188" s="9">
        <f t="shared" si="10"/>
        <v>212</v>
      </c>
      <c r="D188" t="str">
        <f t="shared" si="11"/>
        <v>Po</v>
      </c>
      <c r="E188" t="str">
        <f t="shared" si="12"/>
        <v>m</v>
      </c>
      <c r="F188" s="9">
        <f t="shared" si="13"/>
        <v>842120001</v>
      </c>
      <c r="G188" s="1">
        <v>211.99200595100001</v>
      </c>
      <c r="H188" s="1">
        <f t="shared" si="14"/>
        <v>1.4291632805320438E-6</v>
      </c>
      <c r="I188" s="2">
        <v>45.1</v>
      </c>
      <c r="J188" t="s">
        <v>1517</v>
      </c>
      <c r="K188" t="s">
        <v>1703</v>
      </c>
      <c r="L188" s="1" t="s">
        <v>211</v>
      </c>
      <c r="P188" s="1">
        <v>0.99929999999999997</v>
      </c>
      <c r="T188" s="6" t="s">
        <v>2668</v>
      </c>
      <c r="X188">
        <f>IF(ISNA(MATCH(A188,'ICRP-07'!B:B,0)),0,VLOOKUP(A188,'ICRP-07'!B:X,21,FALSE))</f>
        <v>11.775</v>
      </c>
      <c r="Y188">
        <f>IF(ISNA(MATCH(A188,'ICRP-07'!B:B,0)),0,VLOOKUP(A188,'ICRP-07'!B:X,22,FALSE))</f>
        <v>3.6000000000000002E-4</v>
      </c>
      <c r="Z188">
        <f>IF(ISNA(MATCH(A188,'ICRP-07'!B:B,0)),0,VLOOKUP(A188,'ICRP-07'!B:X,23,FALSE))</f>
        <v>7.9229999999999995E-2</v>
      </c>
      <c r="AA188">
        <f>IF(ISNA(MATCH(A188,'ICRP-72'!A:A,0)),0,VLOOKUP(A188,'ICRP-72'!A:B,2,FALSE))</f>
        <v>0</v>
      </c>
      <c r="AB188">
        <f>IF(ISNA(MATCH(A188,'FGR-15'!A:A,0)),0,VLOOKUP(A188,'FGR-15'!A:B,2,FALSE))</f>
        <v>2.7900000000000002E-18</v>
      </c>
    </row>
    <row r="189" spans="1:28" x14ac:dyDescent="0.2">
      <c r="A189" s="1" t="s">
        <v>187</v>
      </c>
      <c r="B189">
        <f>VLOOKUP(D189,Elements!S:T,2,FALSE)</f>
        <v>83</v>
      </c>
      <c r="C189" s="9">
        <f t="shared" si="10"/>
        <v>212</v>
      </c>
      <c r="D189" t="str">
        <f t="shared" si="11"/>
        <v>Bi</v>
      </c>
      <c r="E189" t="str">
        <f t="shared" si="12"/>
        <v/>
      </c>
      <c r="F189" s="9">
        <f t="shared" si="13"/>
        <v>832120000</v>
      </c>
      <c r="G189" s="1">
        <v>211.99128503</v>
      </c>
      <c r="H189" s="1">
        <f t="shared" si="14"/>
        <v>1.1512528155594027E-4</v>
      </c>
      <c r="I189" s="2">
        <v>60.549999999999898</v>
      </c>
      <c r="J189" t="s">
        <v>1514</v>
      </c>
      <c r="K189" t="s">
        <v>1704</v>
      </c>
      <c r="L189" s="1" t="s">
        <v>188</v>
      </c>
      <c r="M189" t="s">
        <v>210</v>
      </c>
      <c r="P189" s="1">
        <v>0.64059999999999995</v>
      </c>
      <c r="Q189">
        <v>0.3594</v>
      </c>
      <c r="T189" s="6" t="s">
        <v>2667</v>
      </c>
      <c r="U189" t="s">
        <v>2668</v>
      </c>
      <c r="X189">
        <f>IF(ISNA(MATCH(A189,'ICRP-07'!B:B,0)),0,VLOOKUP(A189,'ICRP-07'!B:X,21,FALSE))</f>
        <v>2.2162999999999999</v>
      </c>
      <c r="Y189">
        <f>IF(ISNA(MATCH(A189,'ICRP-07'!B:B,0)),0,VLOOKUP(A189,'ICRP-07'!B:X,22,FALSE))</f>
        <v>0.50456000000000001</v>
      </c>
      <c r="Z189">
        <f>IF(ISNA(MATCH(A189,'ICRP-07'!B:B,0)),0,VLOOKUP(A189,'ICRP-07'!B:X,23,FALSE))</f>
        <v>0.10376000000000001</v>
      </c>
      <c r="AA189">
        <f>IF(ISNA(MATCH(A189,'ICRP-72'!A:A,0)),0,VLOOKUP(A189,'ICRP-72'!A:B,2,FALSE))</f>
        <v>2.5999999999999998E-10</v>
      </c>
      <c r="AB189">
        <f>IF(ISNA(MATCH(A189,'FGR-15'!A:A,0)),0,VLOOKUP(A189,'FGR-15'!A:B,2,FALSE))</f>
        <v>4.3699999999999999E-18</v>
      </c>
    </row>
    <row r="190" spans="1:28" x14ac:dyDescent="0.2">
      <c r="A190" s="1" t="s">
        <v>188</v>
      </c>
      <c r="B190">
        <f>VLOOKUP(D190,Elements!S:T,2,FALSE)</f>
        <v>84</v>
      </c>
      <c r="C190" s="9">
        <f t="shared" si="10"/>
        <v>212</v>
      </c>
      <c r="D190" t="str">
        <f t="shared" si="11"/>
        <v>Po</v>
      </c>
      <c r="E190" t="str">
        <f t="shared" si="12"/>
        <v/>
      </c>
      <c r="F190" s="9">
        <f t="shared" si="13"/>
        <v>842120000</v>
      </c>
      <c r="G190" s="1">
        <v>211.98886798199999</v>
      </c>
      <c r="H190" s="1">
        <f t="shared" si="14"/>
        <v>9.474940595988494E-15</v>
      </c>
      <c r="I190" s="3">
        <v>2.9900000000000002E-7</v>
      </c>
      <c r="J190" t="s">
        <v>1517</v>
      </c>
      <c r="K190" t="s">
        <v>1705</v>
      </c>
      <c r="L190" s="1" t="s">
        <v>211</v>
      </c>
      <c r="P190" s="1">
        <v>1</v>
      </c>
      <c r="T190" s="6" t="s">
        <v>2668</v>
      </c>
      <c r="X190">
        <f>IF(ISNA(MATCH(A190,'ICRP-07'!B:B,0)),0,VLOOKUP(A190,'ICRP-07'!B:X,21,FALSE))</f>
        <v>8.9541000000000004</v>
      </c>
      <c r="Y190">
        <f>IF(ISNA(MATCH(A190,'ICRP-07'!B:B,0)),0,VLOOKUP(A190,'ICRP-07'!B:X,22,FALSE))</f>
        <v>0</v>
      </c>
      <c r="Z190">
        <f>IF(ISNA(MATCH(A190,'ICRP-07'!B:B,0)),0,VLOOKUP(A190,'ICRP-07'!B:X,23,FALSE))</f>
        <v>0</v>
      </c>
      <c r="AA190">
        <f>IF(ISNA(MATCH(A190,'ICRP-72'!A:A,0)),0,VLOOKUP(A190,'ICRP-72'!A:B,2,FALSE))</f>
        <v>0</v>
      </c>
      <c r="AB190">
        <f>IF(ISNA(MATCH(A190,'FGR-15'!A:A,0)),0,VLOOKUP(A190,'FGR-15'!A:B,2,FALSE))</f>
        <v>0</v>
      </c>
    </row>
    <row r="191" spans="1:28" x14ac:dyDescent="0.2">
      <c r="A191" s="1" t="s">
        <v>189</v>
      </c>
      <c r="B191">
        <f>VLOOKUP(D191,Elements!S:T,2,FALSE)</f>
        <v>86</v>
      </c>
      <c r="C191" s="9">
        <f t="shared" si="10"/>
        <v>211</v>
      </c>
      <c r="D191" t="str">
        <f t="shared" si="11"/>
        <v>Rn</v>
      </c>
      <c r="E191" t="str">
        <f t="shared" si="12"/>
        <v/>
      </c>
      <c r="F191" s="9">
        <f t="shared" si="13"/>
        <v>862110000</v>
      </c>
      <c r="G191" s="1">
        <v>210.99060076699999</v>
      </c>
      <c r="H191" s="1">
        <f t="shared" si="14"/>
        <v>1.6655614639637297E-3</v>
      </c>
      <c r="I191" s="2">
        <v>14.6</v>
      </c>
      <c r="J191" t="s">
        <v>1515</v>
      </c>
      <c r="K191" t="s">
        <v>1706</v>
      </c>
      <c r="L191" s="1" t="s">
        <v>190</v>
      </c>
      <c r="M191" t="s">
        <v>214</v>
      </c>
      <c r="P191" s="1">
        <v>0.72599999999999998</v>
      </c>
      <c r="Q191">
        <v>0.27400000000000002</v>
      </c>
      <c r="T191" s="6" t="s">
        <v>2669</v>
      </c>
      <c r="U191" t="s">
        <v>2668</v>
      </c>
      <c r="X191">
        <f>IF(ISNA(MATCH(A191,'ICRP-07'!B:B,0)),0,VLOOKUP(A191,'ICRP-07'!B:X,21,FALSE))</f>
        <v>1.6204000000000001</v>
      </c>
      <c r="Y191">
        <f>IF(ISNA(MATCH(A191,'ICRP-07'!B:B,0)),0,VLOOKUP(A191,'ICRP-07'!B:X,22,FALSE))</f>
        <v>6.6269999999999996E-2</v>
      </c>
      <c r="Z191">
        <f>IF(ISNA(MATCH(A191,'ICRP-07'!B:B,0)),0,VLOOKUP(A191,'ICRP-07'!B:X,23,FALSE))</f>
        <v>1.87269</v>
      </c>
      <c r="AA191">
        <f>IF(ISNA(MATCH(A191,'ICRP-72'!A:A,0)),0,VLOOKUP(A191,'ICRP-72'!A:B,2,FALSE))</f>
        <v>0</v>
      </c>
      <c r="AB191">
        <f>IF(ISNA(MATCH(A191,'FGR-15'!A:A,0)),0,VLOOKUP(A191,'FGR-15'!A:B,2,FALSE))</f>
        <v>5.8000000000000006E-17</v>
      </c>
    </row>
    <row r="192" spans="1:28" x14ac:dyDescent="0.2">
      <c r="A192" s="1" t="s">
        <v>190</v>
      </c>
      <c r="B192">
        <f>VLOOKUP(D192,Elements!S:T,2,FALSE)</f>
        <v>85</v>
      </c>
      <c r="C192" s="9">
        <f t="shared" si="10"/>
        <v>211</v>
      </c>
      <c r="D192" t="str">
        <f t="shared" si="11"/>
        <v>At</v>
      </c>
      <c r="E192" t="str">
        <f t="shared" si="12"/>
        <v/>
      </c>
      <c r="F192" s="9">
        <f t="shared" si="13"/>
        <v>852110000</v>
      </c>
      <c r="G192" s="1">
        <v>210.98749622599999</v>
      </c>
      <c r="H192" s="1">
        <f t="shared" si="14"/>
        <v>8.2296989048180461E-4</v>
      </c>
      <c r="I192" s="2">
        <v>7.2140000000000004</v>
      </c>
      <c r="J192" t="s">
        <v>1515</v>
      </c>
      <c r="K192" t="s">
        <v>1707</v>
      </c>
      <c r="L192" s="1" t="s">
        <v>193</v>
      </c>
      <c r="M192" t="s">
        <v>215</v>
      </c>
      <c r="P192" s="1">
        <v>0.58199999999999996</v>
      </c>
      <c r="Q192">
        <v>0.41799999999999998</v>
      </c>
      <c r="T192" s="6" t="s">
        <v>2670</v>
      </c>
      <c r="U192" t="s">
        <v>2668</v>
      </c>
      <c r="X192">
        <f>IF(ISNA(MATCH(A192,'ICRP-07'!B:B,0)),0,VLOOKUP(A192,'ICRP-07'!B:X,21,FALSE))</f>
        <v>2.4998</v>
      </c>
      <c r="Y192">
        <f>IF(ISNA(MATCH(A192,'ICRP-07'!B:B,0)),0,VLOOKUP(A192,'ICRP-07'!B:X,22,FALSE))</f>
        <v>5.94E-3</v>
      </c>
      <c r="Z192">
        <f>IF(ISNA(MATCH(A192,'ICRP-07'!B:B,0)),0,VLOOKUP(A192,'ICRP-07'!B:X,23,FALSE))</f>
        <v>3.6670000000000001E-2</v>
      </c>
      <c r="AA192">
        <f>IF(ISNA(MATCH(A192,'ICRP-72'!A:A,0)),0,VLOOKUP(A192,'ICRP-72'!A:B,2,FALSE))</f>
        <v>1.0999999999999999E-8</v>
      </c>
      <c r="AB192">
        <f>IF(ISNA(MATCH(A192,'FGR-15'!A:A,0)),0,VLOOKUP(A192,'FGR-15'!A:B,2,FALSE))</f>
        <v>5.4600000000000002E-19</v>
      </c>
    </row>
    <row r="193" spans="1:28" x14ac:dyDescent="0.2">
      <c r="A193" s="1" t="s">
        <v>191</v>
      </c>
      <c r="B193">
        <f>VLOOKUP(D193,Elements!S:T,2,FALSE)</f>
        <v>82</v>
      </c>
      <c r="C193" s="9">
        <f t="shared" si="10"/>
        <v>211</v>
      </c>
      <c r="D193" t="str">
        <f t="shared" si="11"/>
        <v>Pb</v>
      </c>
      <c r="E193" t="str">
        <f t="shared" si="12"/>
        <v/>
      </c>
      <c r="F193" s="9">
        <f t="shared" si="13"/>
        <v>822110000</v>
      </c>
      <c r="G193" s="1">
        <v>210.98873528799999</v>
      </c>
      <c r="H193" s="1">
        <f t="shared" si="14"/>
        <v>6.8637863982980198E-5</v>
      </c>
      <c r="I193" s="2">
        <v>36.1</v>
      </c>
      <c r="J193" t="s">
        <v>1514</v>
      </c>
      <c r="K193" t="s">
        <v>1708</v>
      </c>
      <c r="L193" s="1" t="s">
        <v>192</v>
      </c>
      <c r="P193" s="1">
        <v>1</v>
      </c>
      <c r="T193" s="6" t="s">
        <v>2667</v>
      </c>
      <c r="X193">
        <f>IF(ISNA(MATCH(A193,'ICRP-07'!B:B,0)),0,VLOOKUP(A193,'ICRP-07'!B:X,21,FALSE))</f>
        <v>0</v>
      </c>
      <c r="Y193">
        <f>IF(ISNA(MATCH(A193,'ICRP-07'!B:B,0)),0,VLOOKUP(A193,'ICRP-07'!B:X,22,FALSE))</f>
        <v>0.45424999999999999</v>
      </c>
      <c r="Z193">
        <f>IF(ISNA(MATCH(A193,'ICRP-07'!B:B,0)),0,VLOOKUP(A193,'ICRP-07'!B:X,23,FALSE))</f>
        <v>6.4409999999999995E-2</v>
      </c>
      <c r="AA193">
        <f>IF(ISNA(MATCH(A193,'ICRP-72'!A:A,0)),0,VLOOKUP(A193,'ICRP-72'!A:B,2,FALSE))</f>
        <v>1.8E-10</v>
      </c>
      <c r="AB193">
        <f>IF(ISNA(MATCH(A193,'FGR-15'!A:A,0)),0,VLOOKUP(A193,'FGR-15'!A:B,2,FALSE))</f>
        <v>2.76E-18</v>
      </c>
    </row>
    <row r="194" spans="1:28" x14ac:dyDescent="0.2">
      <c r="A194" s="1" t="s">
        <v>192</v>
      </c>
      <c r="B194">
        <f>VLOOKUP(D194,Elements!S:T,2,FALSE)</f>
        <v>83</v>
      </c>
      <c r="C194" s="9">
        <f t="shared" ref="C194:C257" si="15">VALUE(SUBSTITUTE(RIGHT(A194,LEN(A194)-FIND("-",A194)),E194,""))</f>
        <v>211</v>
      </c>
      <c r="D194" t="str">
        <f t="shared" ref="D194:D257" si="16">LEFT(A194,FIND("-",A194)-1)</f>
        <v>Bi</v>
      </c>
      <c r="E194" t="str">
        <f t="shared" ref="E194:E257" si="17">IF(ISERROR(FIND(RIGHT(A194,1),"mnpqrx")),"",RIGHT(A194,1))</f>
        <v/>
      </c>
      <c r="F194" s="9">
        <f t="shared" ref="F194:F257" si="18">(B194* 10000000) + (C194 * 10000)+(FIND(E194," mnpqrx"))-1</f>
        <v>832110000</v>
      </c>
      <c r="G194" s="1">
        <v>210.987268715</v>
      </c>
      <c r="H194" s="1">
        <f t="shared" ref="H194:H257" si="19">IF(I194="inf",I194,IF(J194="y",I194,IF(J194="d",I194/(1826211/5000),IF(J194="h",I194/(1826211/5000*24),IF(J194="m",I194/(1826211/5000*24*60),IF(J194="s",I194/(1826211/5000*24*60*60),IF(J194="ms",I194/(1826211/5000*24*60*60*1000),IF(J194="μs",I194/(1826211/5000*24*60*60*1000000)))))))))</f>
        <v>4.0688373663040892E-6</v>
      </c>
      <c r="I194" s="2">
        <v>2.14</v>
      </c>
      <c r="J194" t="s">
        <v>1514</v>
      </c>
      <c r="K194" t="s">
        <v>1709</v>
      </c>
      <c r="L194" s="1" t="s">
        <v>217</v>
      </c>
      <c r="M194" t="s">
        <v>193</v>
      </c>
      <c r="P194" s="1">
        <v>0.99724000000000002</v>
      </c>
      <c r="Q194">
        <v>2.7599999999999999E-3</v>
      </c>
      <c r="T194" s="6" t="s">
        <v>2668</v>
      </c>
      <c r="U194" t="s">
        <v>2667</v>
      </c>
      <c r="X194">
        <f>IF(ISNA(MATCH(A194,'ICRP-07'!B:B,0)),0,VLOOKUP(A194,'ICRP-07'!B:X,21,FALSE))</f>
        <v>6.6756000000000002</v>
      </c>
      <c r="Y194">
        <f>IF(ISNA(MATCH(A194,'ICRP-07'!B:B,0)),0,VLOOKUP(A194,'ICRP-07'!B:X,22,FALSE))</f>
        <v>1.0030000000000001E-2</v>
      </c>
      <c r="Z194">
        <f>IF(ISNA(MATCH(A194,'ICRP-07'!B:B,0)),0,VLOOKUP(A194,'ICRP-07'!B:X,23,FALSE))</f>
        <v>4.7260000000000003E-2</v>
      </c>
      <c r="AA194">
        <f>IF(ISNA(MATCH(A194,'ICRP-72'!A:A,0)),0,VLOOKUP(A194,'ICRP-72'!A:B,2,FALSE))</f>
        <v>0</v>
      </c>
      <c r="AB194">
        <f>IF(ISNA(MATCH(A194,'FGR-15'!A:A,0)),0,VLOOKUP(A194,'FGR-15'!A:B,2,FALSE))</f>
        <v>1.27E-18</v>
      </c>
    </row>
    <row r="195" spans="1:28" x14ac:dyDescent="0.2">
      <c r="A195" s="1" t="s">
        <v>193</v>
      </c>
      <c r="B195">
        <f>VLOOKUP(D195,Elements!S:T,2,FALSE)</f>
        <v>84</v>
      </c>
      <c r="C195" s="9">
        <f t="shared" si="15"/>
        <v>211</v>
      </c>
      <c r="D195" t="str">
        <f t="shared" si="16"/>
        <v>Po</v>
      </c>
      <c r="E195" t="str">
        <f t="shared" si="17"/>
        <v/>
      </c>
      <c r="F195" s="9">
        <f t="shared" si="18"/>
        <v>842110000</v>
      </c>
      <c r="G195" s="1">
        <v>210.986653171</v>
      </c>
      <c r="H195" s="1">
        <f t="shared" si="19"/>
        <v>1.6351402500100545E-8</v>
      </c>
      <c r="I195" s="2">
        <v>0.51600000000000001</v>
      </c>
      <c r="J195" t="s">
        <v>1517</v>
      </c>
      <c r="K195" t="s">
        <v>1710</v>
      </c>
      <c r="L195" s="1" t="s">
        <v>218</v>
      </c>
      <c r="P195" s="1">
        <v>1</v>
      </c>
      <c r="T195" s="6" t="s">
        <v>2668</v>
      </c>
      <c r="X195">
        <f>IF(ISNA(MATCH(A195,'ICRP-07'!B:B,0)),0,VLOOKUP(A195,'ICRP-07'!B:X,21,FALSE))</f>
        <v>7.5860000000000003</v>
      </c>
      <c r="Y195">
        <f>IF(ISNA(MATCH(A195,'ICRP-07'!B:B,0)),0,VLOOKUP(A195,'ICRP-07'!B:X,22,FALSE))</f>
        <v>1.8000000000000001E-4</v>
      </c>
      <c r="Z195">
        <f>IF(ISNA(MATCH(A195,'ICRP-07'!B:B,0)),0,VLOOKUP(A195,'ICRP-07'!B:X,23,FALSE))</f>
        <v>8.1700000000000002E-3</v>
      </c>
      <c r="AA195">
        <f>IF(ISNA(MATCH(A195,'ICRP-72'!A:A,0)),0,VLOOKUP(A195,'ICRP-72'!A:B,2,FALSE))</f>
        <v>0</v>
      </c>
      <c r="AB195">
        <f>IF(ISNA(MATCH(A195,'FGR-15'!A:A,0)),0,VLOOKUP(A195,'FGR-15'!A:B,2,FALSE))</f>
        <v>2.5000000000000002E-19</v>
      </c>
    </row>
    <row r="196" spans="1:28" x14ac:dyDescent="0.2">
      <c r="A196" s="1" t="s">
        <v>194</v>
      </c>
      <c r="B196">
        <f>VLOOKUP(D196,Elements!S:T,2,FALSE)</f>
        <v>86</v>
      </c>
      <c r="C196" s="9">
        <f t="shared" si="15"/>
        <v>210</v>
      </c>
      <c r="D196" t="str">
        <f t="shared" si="16"/>
        <v>Rn</v>
      </c>
      <c r="E196" t="str">
        <f t="shared" si="17"/>
        <v/>
      </c>
      <c r="F196" s="9">
        <f t="shared" si="18"/>
        <v>862100000</v>
      </c>
      <c r="G196" s="1">
        <v>209.98968886200001</v>
      </c>
      <c r="H196" s="1">
        <f t="shared" si="19"/>
        <v>2.7379092558307773E-4</v>
      </c>
      <c r="I196" s="2">
        <v>2.3999999999999901</v>
      </c>
      <c r="J196" t="s">
        <v>1515</v>
      </c>
      <c r="K196" t="s">
        <v>1595</v>
      </c>
      <c r="L196" s="1" t="s">
        <v>220</v>
      </c>
      <c r="M196" t="s">
        <v>195</v>
      </c>
      <c r="P196" s="1">
        <v>0.96</v>
      </c>
      <c r="Q196">
        <v>0.04</v>
      </c>
      <c r="T196" s="6" t="s">
        <v>2668</v>
      </c>
      <c r="U196" t="s">
        <v>2670</v>
      </c>
      <c r="X196">
        <f>IF(ISNA(MATCH(A196,'ICRP-07'!B:B,0)),0,VLOOKUP(A196,'ICRP-07'!B:X,21,FALSE))</f>
        <v>5.9120999999999997</v>
      </c>
      <c r="Y196">
        <f>IF(ISNA(MATCH(A196,'ICRP-07'!B:B,0)),0,VLOOKUP(A196,'ICRP-07'!B:X,22,FALSE))</f>
        <v>9.0600000000000003E-3</v>
      </c>
      <c r="Z196">
        <f>IF(ISNA(MATCH(A196,'ICRP-07'!B:B,0)),0,VLOOKUP(A196,'ICRP-07'!B:X,23,FALSE))</f>
        <v>6.0949999999999997E-2</v>
      </c>
      <c r="AA196">
        <f>IF(ISNA(MATCH(A196,'ICRP-72'!A:A,0)),0,VLOOKUP(A196,'ICRP-72'!A:B,2,FALSE))</f>
        <v>0</v>
      </c>
      <c r="AB196">
        <f>IF(ISNA(MATCH(A196,'FGR-15'!A:A,0)),0,VLOOKUP(A196,'FGR-15'!A:B,2,FALSE))</f>
        <v>1.7499999999999999E-18</v>
      </c>
    </row>
    <row r="197" spans="1:28" x14ac:dyDescent="0.2">
      <c r="A197" s="1" t="s">
        <v>195</v>
      </c>
      <c r="B197">
        <f>VLOOKUP(D197,Elements!S:T,2,FALSE)</f>
        <v>85</v>
      </c>
      <c r="C197" s="9">
        <f t="shared" si="15"/>
        <v>210</v>
      </c>
      <c r="D197" t="str">
        <f t="shared" si="16"/>
        <v>At</v>
      </c>
      <c r="E197" t="str">
        <f t="shared" si="17"/>
        <v/>
      </c>
      <c r="F197" s="9">
        <f t="shared" si="18"/>
        <v>852100000</v>
      </c>
      <c r="G197" s="1">
        <v>209.98714742300001</v>
      </c>
      <c r="H197" s="1">
        <f t="shared" si="19"/>
        <v>9.2404437384289008E-4</v>
      </c>
      <c r="I197" s="2">
        <v>8.0999999999999908</v>
      </c>
      <c r="J197" t="s">
        <v>1515</v>
      </c>
      <c r="K197" t="s">
        <v>1711</v>
      </c>
      <c r="L197" s="1" t="s">
        <v>200</v>
      </c>
      <c r="M197" t="s">
        <v>221</v>
      </c>
      <c r="P197" s="1">
        <v>0.99824999999999997</v>
      </c>
      <c r="Q197">
        <v>1.75E-3</v>
      </c>
      <c r="T197" s="6" t="s">
        <v>2669</v>
      </c>
      <c r="U197" t="s">
        <v>2668</v>
      </c>
      <c r="X197">
        <f>IF(ISNA(MATCH(A197,'ICRP-07'!B:B,0)),0,VLOOKUP(A197,'ICRP-07'!B:X,21,FALSE))</f>
        <v>9.7000000000000003E-3</v>
      </c>
      <c r="Y197">
        <f>IF(ISNA(MATCH(A197,'ICRP-07'!B:B,0)),0,VLOOKUP(A197,'ICRP-07'!B:X,22,FALSE))</f>
        <v>7.9619999999999996E-2</v>
      </c>
      <c r="Z197">
        <f>IF(ISNA(MATCH(A197,'ICRP-07'!B:B,0)),0,VLOOKUP(A197,'ICRP-07'!B:X,23,FALSE))</f>
        <v>2.9621499999999998</v>
      </c>
      <c r="AA197">
        <f>IF(ISNA(MATCH(A197,'ICRP-72'!A:A,0)),0,VLOOKUP(A197,'ICRP-72'!A:B,2,FALSE))</f>
        <v>0</v>
      </c>
      <c r="AB197">
        <f>IF(ISNA(MATCH(A197,'FGR-15'!A:A,0)),0,VLOOKUP(A197,'FGR-15'!A:B,2,FALSE))</f>
        <v>9.5399999999999995E-17</v>
      </c>
    </row>
    <row r="198" spans="1:28" x14ac:dyDescent="0.2">
      <c r="A198" s="1" t="s">
        <v>196</v>
      </c>
      <c r="B198">
        <f>VLOOKUP(D198,Elements!S:T,2,FALSE)</f>
        <v>81</v>
      </c>
      <c r="C198" s="9">
        <f t="shared" si="15"/>
        <v>210</v>
      </c>
      <c r="D198" t="str">
        <f t="shared" si="16"/>
        <v>Tl</v>
      </c>
      <c r="E198" t="str">
        <f t="shared" si="17"/>
        <v/>
      </c>
      <c r="F198" s="9">
        <f t="shared" si="18"/>
        <v>812100000</v>
      </c>
      <c r="G198" s="1">
        <v>209.99007294200001</v>
      </c>
      <c r="H198" s="1">
        <f t="shared" si="19"/>
        <v>2.4717236337361289E-6</v>
      </c>
      <c r="I198" s="2">
        <v>1.3</v>
      </c>
      <c r="J198" t="s">
        <v>1514</v>
      </c>
      <c r="K198" t="s">
        <v>1712</v>
      </c>
      <c r="L198" s="1" t="s">
        <v>198</v>
      </c>
      <c r="P198" s="1">
        <v>1</v>
      </c>
      <c r="T198" s="6" t="s">
        <v>2667</v>
      </c>
      <c r="X198">
        <f>IF(ISNA(MATCH(A198,'ICRP-07'!B:B,0)),0,VLOOKUP(A198,'ICRP-07'!B:X,21,FALSE))</f>
        <v>0</v>
      </c>
      <c r="Y198">
        <f>IF(ISNA(MATCH(A198,'ICRP-07'!B:B,0)),0,VLOOKUP(A198,'ICRP-07'!B:X,22,FALSE))</f>
        <v>1.26989</v>
      </c>
      <c r="Z198">
        <f>IF(ISNA(MATCH(A198,'ICRP-07'!B:B,0)),0,VLOOKUP(A198,'ICRP-07'!B:X,23,FALSE))</f>
        <v>2.7631700000000001</v>
      </c>
      <c r="AA198">
        <f>IF(ISNA(MATCH(A198,'ICRP-72'!A:A,0)),0,VLOOKUP(A198,'ICRP-72'!A:B,2,FALSE))</f>
        <v>0</v>
      </c>
      <c r="AB198">
        <f>IF(ISNA(MATCH(A198,'FGR-15'!A:A,0)),0,VLOOKUP(A198,'FGR-15'!A:B,2,FALSE))</f>
        <v>9.2699999999999995E-17</v>
      </c>
    </row>
    <row r="199" spans="1:28" x14ac:dyDescent="0.2">
      <c r="A199" s="1" t="s">
        <v>197</v>
      </c>
      <c r="B199">
        <f>VLOOKUP(D199,Elements!S:T,2,FALSE)</f>
        <v>83</v>
      </c>
      <c r="C199" s="9">
        <f t="shared" si="15"/>
        <v>210</v>
      </c>
      <c r="D199" t="str">
        <f t="shared" si="16"/>
        <v>Bi</v>
      </c>
      <c r="E199" t="str">
        <f t="shared" si="17"/>
        <v>m</v>
      </c>
      <c r="F199" s="9">
        <f t="shared" si="18"/>
        <v>832100001</v>
      </c>
      <c r="G199" s="1">
        <v>209.98441149999999</v>
      </c>
      <c r="H199" s="1">
        <f t="shared" si="19"/>
        <v>3040000</v>
      </c>
      <c r="I199" s="2">
        <v>3040000</v>
      </c>
      <c r="J199" t="s">
        <v>1516</v>
      </c>
      <c r="K199" t="s">
        <v>1713</v>
      </c>
      <c r="L199" s="1" t="s">
        <v>224</v>
      </c>
      <c r="P199" s="1">
        <v>1</v>
      </c>
      <c r="T199" s="6" t="s">
        <v>2668</v>
      </c>
      <c r="X199">
        <f>IF(ISNA(MATCH(A199,'ICRP-07'!B:B,0)),0,VLOOKUP(A199,'ICRP-07'!B:X,21,FALSE))</f>
        <v>5.0064000000000002</v>
      </c>
      <c r="Y199">
        <f>IF(ISNA(MATCH(A199,'ICRP-07'!B:B,0)),0,VLOOKUP(A199,'ICRP-07'!B:X,22,FALSE))</f>
        <v>4.7500000000000001E-2</v>
      </c>
      <c r="Z199">
        <f>IF(ISNA(MATCH(A199,'ICRP-07'!B:B,0)),0,VLOOKUP(A199,'ICRP-07'!B:X,23,FALSE))</f>
        <v>0.26069999999999999</v>
      </c>
      <c r="AA199">
        <f>IF(ISNA(MATCH(A199,'ICRP-72'!A:A,0)),0,VLOOKUP(A199,'ICRP-72'!A:B,2,FALSE))</f>
        <v>1.4999999999999999E-8</v>
      </c>
      <c r="AB199">
        <f>IF(ISNA(MATCH(A199,'FGR-15'!A:A,0)),0,VLOOKUP(A199,'FGR-15'!A:B,2,FALSE))</f>
        <v>6.8599999999999997E-18</v>
      </c>
    </row>
    <row r="200" spans="1:28" x14ac:dyDescent="0.2">
      <c r="A200" s="1" t="s">
        <v>198</v>
      </c>
      <c r="B200">
        <f>VLOOKUP(D200,Elements!S:T,2,FALSE)</f>
        <v>82</v>
      </c>
      <c r="C200" s="9">
        <f t="shared" si="15"/>
        <v>210</v>
      </c>
      <c r="D200" t="str">
        <f t="shared" si="16"/>
        <v>Pb</v>
      </c>
      <c r="E200" t="str">
        <f t="shared" si="17"/>
        <v/>
      </c>
      <c r="F200" s="9">
        <f t="shared" si="18"/>
        <v>822100000</v>
      </c>
      <c r="G200" s="1">
        <v>209.984188381</v>
      </c>
      <c r="H200" s="1">
        <f t="shared" si="19"/>
        <v>22.1999999999999</v>
      </c>
      <c r="I200" s="2">
        <v>22.1999999999999</v>
      </c>
      <c r="J200" t="s">
        <v>1516</v>
      </c>
      <c r="K200" t="s">
        <v>1714</v>
      </c>
      <c r="L200" s="1" t="s">
        <v>199</v>
      </c>
      <c r="M200" t="s">
        <v>222</v>
      </c>
      <c r="P200" s="1">
        <v>1</v>
      </c>
      <c r="Q200" s="5">
        <v>1.9000000000000001E-8</v>
      </c>
      <c r="T200" s="6" t="s">
        <v>2667</v>
      </c>
      <c r="U200" t="s">
        <v>2668</v>
      </c>
      <c r="X200">
        <f>IF(ISNA(MATCH(A200,'ICRP-07'!B:B,0)),0,VLOOKUP(A200,'ICRP-07'!B:X,21,FALSE))</f>
        <v>0</v>
      </c>
      <c r="Y200">
        <f>IF(ISNA(MATCH(A200,'ICRP-07'!B:B,0)),0,VLOOKUP(A200,'ICRP-07'!B:X,22,FALSE))</f>
        <v>4.0390000000000002E-2</v>
      </c>
      <c r="Z200">
        <f>IF(ISNA(MATCH(A200,'ICRP-07'!B:B,0)),0,VLOOKUP(A200,'ICRP-07'!B:X,23,FALSE))</f>
        <v>5.3400000000000001E-3</v>
      </c>
      <c r="AA200">
        <f>IF(ISNA(MATCH(A200,'ICRP-72'!A:A,0)),0,VLOOKUP(A200,'ICRP-72'!A:B,2,FALSE))</f>
        <v>6.8999999999999996E-7</v>
      </c>
      <c r="AB200">
        <f>IF(ISNA(MATCH(A200,'FGR-15'!A:A,0)),0,VLOOKUP(A200,'FGR-15'!A:B,2,FALSE))</f>
        <v>1.26E-20</v>
      </c>
    </row>
    <row r="201" spans="1:28" x14ac:dyDescent="0.2">
      <c r="A201" s="1" t="s">
        <v>199</v>
      </c>
      <c r="B201">
        <f>VLOOKUP(D201,Elements!S:T,2,FALSE)</f>
        <v>83</v>
      </c>
      <c r="C201" s="9">
        <f t="shared" si="15"/>
        <v>210</v>
      </c>
      <c r="D201" t="str">
        <f t="shared" si="16"/>
        <v>Bi</v>
      </c>
      <c r="E201" t="str">
        <f t="shared" si="17"/>
        <v/>
      </c>
      <c r="F201" s="9">
        <f t="shared" si="18"/>
        <v>832100000</v>
      </c>
      <c r="G201" s="1">
        <v>209.98412023700001</v>
      </c>
      <c r="H201" s="1">
        <f t="shared" si="19"/>
        <v>1.3725139099479715E-2</v>
      </c>
      <c r="I201" s="2">
        <v>5.0129999999999901</v>
      </c>
      <c r="J201" t="s">
        <v>1513</v>
      </c>
      <c r="K201" t="s">
        <v>1715</v>
      </c>
      <c r="L201" s="1" t="s">
        <v>200</v>
      </c>
      <c r="M201" t="s">
        <v>224</v>
      </c>
      <c r="P201" s="1">
        <v>1</v>
      </c>
      <c r="Q201" s="5">
        <v>1.3200000000000001E-6</v>
      </c>
      <c r="T201" s="6" t="s">
        <v>2667</v>
      </c>
      <c r="U201" t="s">
        <v>2668</v>
      </c>
      <c r="X201">
        <f>IF(ISNA(MATCH(A201,'ICRP-07'!B:B,0)),0,VLOOKUP(A201,'ICRP-07'!B:X,21,FALSE))</f>
        <v>0</v>
      </c>
      <c r="Y201">
        <f>IF(ISNA(MATCH(A201,'ICRP-07'!B:B,0)),0,VLOOKUP(A201,'ICRP-07'!B:X,22,FALSE))</f>
        <v>0.38890000000000002</v>
      </c>
      <c r="Z201">
        <f>IF(ISNA(MATCH(A201,'ICRP-07'!B:B,0)),0,VLOOKUP(A201,'ICRP-07'!B:X,23,FALSE))</f>
        <v>0</v>
      </c>
      <c r="AA201">
        <f>IF(ISNA(MATCH(A201,'ICRP-72'!A:A,0)),0,VLOOKUP(A201,'ICRP-72'!A:B,2,FALSE))</f>
        <v>1.3000000000000001E-9</v>
      </c>
      <c r="AB201">
        <f>IF(ISNA(MATCH(A201,'FGR-15'!A:A,0)),0,VLOOKUP(A201,'FGR-15'!A:B,2,FALSE))</f>
        <v>6.8800000000000002E-19</v>
      </c>
    </row>
    <row r="202" spans="1:28" x14ac:dyDescent="0.2">
      <c r="A202" s="1" t="s">
        <v>200</v>
      </c>
      <c r="B202">
        <f>VLOOKUP(D202,Elements!S:T,2,FALSE)</f>
        <v>84</v>
      </c>
      <c r="C202" s="9">
        <f t="shared" si="15"/>
        <v>210</v>
      </c>
      <c r="D202" t="str">
        <f t="shared" si="16"/>
        <v>Po</v>
      </c>
      <c r="E202" t="str">
        <f t="shared" si="17"/>
        <v/>
      </c>
      <c r="F202" s="9">
        <f t="shared" si="18"/>
        <v>842100000</v>
      </c>
      <c r="G202" s="1">
        <v>209.982873686</v>
      </c>
      <c r="H202" s="1">
        <f t="shared" si="19"/>
        <v>0.37886093118484115</v>
      </c>
      <c r="I202" s="2">
        <v>138.376</v>
      </c>
      <c r="J202" t="s">
        <v>1513</v>
      </c>
      <c r="K202" t="s">
        <v>1716</v>
      </c>
      <c r="L202" s="1" t="s">
        <v>225</v>
      </c>
      <c r="P202" s="1">
        <v>1</v>
      </c>
      <c r="T202" s="6" t="s">
        <v>2668</v>
      </c>
      <c r="X202">
        <f>IF(ISNA(MATCH(A202,'ICRP-07'!B:B,0)),0,VLOOKUP(A202,'ICRP-07'!B:X,21,FALSE))</f>
        <v>5.4074</v>
      </c>
      <c r="Y202">
        <f>IF(ISNA(MATCH(A202,'ICRP-07'!B:B,0)),0,VLOOKUP(A202,'ICRP-07'!B:X,22,FALSE))</f>
        <v>0</v>
      </c>
      <c r="Z202">
        <f>IF(ISNA(MATCH(A202,'ICRP-07'!B:B,0)),0,VLOOKUP(A202,'ICRP-07'!B:X,23,FALSE))</f>
        <v>0</v>
      </c>
      <c r="AA202">
        <f>IF(ISNA(MATCH(A202,'ICRP-72'!A:A,0)),0,VLOOKUP(A202,'ICRP-72'!A:B,2,FALSE))</f>
        <v>1.1999999999999999E-6</v>
      </c>
      <c r="AB202">
        <f>IF(ISNA(MATCH(A202,'FGR-15'!A:A,0)),0,VLOOKUP(A202,'FGR-15'!A:B,2,FALSE))</f>
        <v>2.9999999999999999E-22</v>
      </c>
    </row>
    <row r="203" spans="1:28" x14ac:dyDescent="0.2">
      <c r="A203" s="1" t="s">
        <v>201</v>
      </c>
      <c r="B203">
        <f>VLOOKUP(D203,Elements!S:T,2,FALSE)</f>
        <v>86</v>
      </c>
      <c r="C203" s="9">
        <f t="shared" si="15"/>
        <v>209</v>
      </c>
      <c r="D203" t="str">
        <f t="shared" si="16"/>
        <v>Rn</v>
      </c>
      <c r="E203" t="str">
        <f t="shared" si="17"/>
        <v/>
      </c>
      <c r="F203" s="9">
        <f t="shared" si="18"/>
        <v>862090000</v>
      </c>
      <c r="G203" s="1">
        <v>208.990401389</v>
      </c>
      <c r="H203" s="1">
        <f t="shared" si="19"/>
        <v>5.418778735498436E-5</v>
      </c>
      <c r="I203" s="2">
        <v>28.5</v>
      </c>
      <c r="J203" t="s">
        <v>1514</v>
      </c>
      <c r="K203" t="s">
        <v>1717</v>
      </c>
      <c r="L203" s="1" t="s">
        <v>202</v>
      </c>
      <c r="M203" t="s">
        <v>227</v>
      </c>
      <c r="P203" s="1">
        <v>0.83</v>
      </c>
      <c r="Q203">
        <v>0.17</v>
      </c>
      <c r="T203" s="6" t="s">
        <v>2669</v>
      </c>
      <c r="U203" t="s">
        <v>2668</v>
      </c>
      <c r="X203">
        <f>IF(ISNA(MATCH(A203,'ICRP-07'!B:B,0)),0,VLOOKUP(A203,'ICRP-07'!B:X,21,FALSE))</f>
        <v>1.0465</v>
      </c>
      <c r="Y203">
        <f>IF(ISNA(MATCH(A203,'ICRP-07'!B:B,0)),0,VLOOKUP(A203,'ICRP-07'!B:X,22,FALSE))</f>
        <v>0.11670999999999999</v>
      </c>
      <c r="Z203">
        <f>IF(ISNA(MATCH(A203,'ICRP-07'!B:B,0)),0,VLOOKUP(A203,'ICRP-07'!B:X,23,FALSE))</f>
        <v>1.1952700000000001</v>
      </c>
      <c r="AA203">
        <f>IF(ISNA(MATCH(A203,'ICRP-72'!A:A,0)),0,VLOOKUP(A203,'ICRP-72'!A:B,2,FALSE))</f>
        <v>0</v>
      </c>
      <c r="AB203">
        <f>IF(ISNA(MATCH(A203,'FGR-15'!A:A,0)),0,VLOOKUP(A203,'FGR-15'!A:B,2,FALSE))</f>
        <v>3.6200000000000002E-17</v>
      </c>
    </row>
    <row r="204" spans="1:28" x14ac:dyDescent="0.2">
      <c r="A204" s="1" t="s">
        <v>202</v>
      </c>
      <c r="B204">
        <f>VLOOKUP(D204,Elements!S:T,2,FALSE)</f>
        <v>85</v>
      </c>
      <c r="C204" s="9">
        <f t="shared" si="15"/>
        <v>209</v>
      </c>
      <c r="D204" t="str">
        <f t="shared" si="16"/>
        <v>At</v>
      </c>
      <c r="E204" t="str">
        <f t="shared" si="17"/>
        <v/>
      </c>
      <c r="F204" s="9">
        <f t="shared" si="18"/>
        <v>852090000</v>
      </c>
      <c r="G204" s="1">
        <v>208.986168701</v>
      </c>
      <c r="H204" s="1">
        <f t="shared" si="19"/>
        <v>6.1717037808519022E-4</v>
      </c>
      <c r="I204" s="2">
        <v>5.41</v>
      </c>
      <c r="J204" t="s">
        <v>1515</v>
      </c>
      <c r="K204" t="s">
        <v>1718</v>
      </c>
      <c r="L204" s="1" t="s">
        <v>203</v>
      </c>
      <c r="M204" t="s">
        <v>228</v>
      </c>
      <c r="P204" s="1">
        <v>0.95899999999999996</v>
      </c>
      <c r="Q204">
        <v>4.1000000000000002E-2</v>
      </c>
      <c r="T204" s="6" t="s">
        <v>2669</v>
      </c>
      <c r="U204" t="s">
        <v>2668</v>
      </c>
      <c r="X204">
        <f>IF(ISNA(MATCH(A204,'ICRP-07'!B:B,0)),0,VLOOKUP(A204,'ICRP-07'!B:X,21,FALSE))</f>
        <v>0.23599999999999999</v>
      </c>
      <c r="Y204">
        <f>IF(ISNA(MATCH(A204,'ICRP-07'!B:B,0)),0,VLOOKUP(A204,'ICRP-07'!B:X,22,FALSE))</f>
        <v>0.11717</v>
      </c>
      <c r="Z204">
        <f>IF(ISNA(MATCH(A204,'ICRP-07'!B:B,0)),0,VLOOKUP(A204,'ICRP-07'!B:X,23,FALSE))</f>
        <v>2.2846199999999999</v>
      </c>
      <c r="AA204">
        <f>IF(ISNA(MATCH(A204,'ICRP-72'!A:A,0)),0,VLOOKUP(A204,'ICRP-72'!A:B,2,FALSE))</f>
        <v>0</v>
      </c>
      <c r="AB204">
        <f>IF(ISNA(MATCH(A204,'FGR-15'!A:A,0)),0,VLOOKUP(A204,'FGR-15'!A:B,2,FALSE))</f>
        <v>6.81E-17</v>
      </c>
    </row>
    <row r="205" spans="1:28" x14ac:dyDescent="0.2">
      <c r="A205" s="1" t="s">
        <v>203</v>
      </c>
      <c r="B205">
        <f>VLOOKUP(D205,Elements!S:T,2,FALSE)</f>
        <v>84</v>
      </c>
      <c r="C205" s="9">
        <f t="shared" si="15"/>
        <v>209</v>
      </c>
      <c r="D205" t="str">
        <f t="shared" si="16"/>
        <v>Po</v>
      </c>
      <c r="E205" t="str">
        <f t="shared" si="17"/>
        <v/>
      </c>
      <c r="F205" s="9">
        <f t="shared" si="18"/>
        <v>842090000</v>
      </c>
      <c r="G205" s="1">
        <v>208.98243036100001</v>
      </c>
      <c r="H205" s="1">
        <f t="shared" si="19"/>
        <v>102</v>
      </c>
      <c r="I205" s="2">
        <v>102</v>
      </c>
      <c r="J205" t="s">
        <v>1516</v>
      </c>
      <c r="K205" t="s">
        <v>1719</v>
      </c>
      <c r="L205" s="1" t="s">
        <v>229</v>
      </c>
      <c r="M205" t="s">
        <v>206</v>
      </c>
      <c r="P205" s="1">
        <v>0.99519999999999997</v>
      </c>
      <c r="Q205">
        <v>4.7999999999999996E-3</v>
      </c>
      <c r="T205" s="6" t="s">
        <v>2668</v>
      </c>
      <c r="U205" t="s">
        <v>2670</v>
      </c>
      <c r="X205">
        <f>IF(ISNA(MATCH(A205,'ICRP-07'!B:B,0)),0,VLOOKUP(A205,'ICRP-07'!B:X,21,FALSE))</f>
        <v>4.9527999999999999</v>
      </c>
      <c r="Y205">
        <f>IF(ISNA(MATCH(A205,'ICRP-07'!B:B,0)),0,VLOOKUP(A205,'ICRP-07'!B:X,22,FALSE))</f>
        <v>3.0300000000000001E-3</v>
      </c>
      <c r="Z205">
        <f>IF(ISNA(MATCH(A205,'ICRP-07'!B:B,0)),0,VLOOKUP(A205,'ICRP-07'!B:X,23,FALSE))</f>
        <v>6.2899999999999996E-3</v>
      </c>
      <c r="AA205">
        <f>IF(ISNA(MATCH(A205,'ICRP-72'!A:A,0)),0,VLOOKUP(A205,'ICRP-72'!A:B,2,FALSE))</f>
        <v>0</v>
      </c>
      <c r="AB205">
        <f>IF(ISNA(MATCH(A205,'FGR-15'!A:A,0)),0,VLOOKUP(A205,'FGR-15'!A:B,2,FALSE))</f>
        <v>1.77E-19</v>
      </c>
    </row>
    <row r="206" spans="1:28" x14ac:dyDescent="0.2">
      <c r="A206" s="1" t="s">
        <v>204</v>
      </c>
      <c r="B206">
        <f>VLOOKUP(D206,Elements!S:T,2,FALSE)</f>
        <v>81</v>
      </c>
      <c r="C206" s="9">
        <f t="shared" si="15"/>
        <v>209</v>
      </c>
      <c r="D206" t="str">
        <f t="shared" si="16"/>
        <v>Tl</v>
      </c>
      <c r="E206" t="str">
        <f t="shared" si="17"/>
        <v/>
      </c>
      <c r="F206" s="9">
        <f t="shared" si="18"/>
        <v>812090000</v>
      </c>
      <c r="G206" s="1">
        <v>208.985351713</v>
      </c>
      <c r="H206" s="1">
        <f t="shared" si="19"/>
        <v>4.1087652096182882E-6</v>
      </c>
      <c r="I206" s="2">
        <v>2.161</v>
      </c>
      <c r="J206" t="s">
        <v>1514</v>
      </c>
      <c r="K206" t="s">
        <v>1720</v>
      </c>
      <c r="L206" s="1" t="s">
        <v>205</v>
      </c>
      <c r="P206" s="1">
        <v>1</v>
      </c>
      <c r="T206" s="6" t="s">
        <v>2667</v>
      </c>
      <c r="X206">
        <f>IF(ISNA(MATCH(A206,'ICRP-07'!B:B,0)),0,VLOOKUP(A206,'ICRP-07'!B:X,21,FALSE))</f>
        <v>0</v>
      </c>
      <c r="Y206">
        <f>IF(ISNA(MATCH(A206,'ICRP-07'!B:B,0)),0,VLOOKUP(A206,'ICRP-07'!B:X,22,FALSE))</f>
        <v>0.68754000000000004</v>
      </c>
      <c r="Z206">
        <f>IF(ISNA(MATCH(A206,'ICRP-07'!B:B,0)),0,VLOOKUP(A206,'ICRP-07'!B:X,23,FALSE))</f>
        <v>2.14263</v>
      </c>
      <c r="AA206">
        <f>IF(ISNA(MATCH(A206,'ICRP-72'!A:A,0)),0,VLOOKUP(A206,'ICRP-72'!A:B,2,FALSE))</f>
        <v>0</v>
      </c>
      <c r="AB206">
        <f>IF(ISNA(MATCH(A206,'FGR-15'!A:A,0)),0,VLOOKUP(A206,'FGR-15'!A:B,2,FALSE))</f>
        <v>7.0300000000000003E-17</v>
      </c>
    </row>
    <row r="207" spans="1:28" x14ac:dyDescent="0.2">
      <c r="A207" s="1" t="s">
        <v>205</v>
      </c>
      <c r="B207">
        <f>VLOOKUP(D207,Elements!S:T,2,FALSE)</f>
        <v>82</v>
      </c>
      <c r="C207" s="9">
        <f t="shared" si="15"/>
        <v>209</v>
      </c>
      <c r="D207" t="str">
        <f t="shared" si="16"/>
        <v>Pb</v>
      </c>
      <c r="E207" t="str">
        <f t="shared" si="17"/>
        <v/>
      </c>
      <c r="F207" s="9">
        <f t="shared" si="18"/>
        <v>822090000</v>
      </c>
      <c r="G207" s="1">
        <v>208.981089978</v>
      </c>
      <c r="H207" s="1">
        <f t="shared" si="19"/>
        <v>3.7110078371739813E-4</v>
      </c>
      <c r="I207" s="2">
        <v>3.2530000000000001</v>
      </c>
      <c r="J207" t="s">
        <v>1515</v>
      </c>
      <c r="K207" t="s">
        <v>1721</v>
      </c>
      <c r="L207" s="1" t="s">
        <v>206</v>
      </c>
      <c r="P207" s="1">
        <v>1</v>
      </c>
      <c r="T207" s="6" t="s">
        <v>2667</v>
      </c>
      <c r="X207">
        <f>IF(ISNA(MATCH(A207,'ICRP-07'!B:B,0)),0,VLOOKUP(A207,'ICRP-07'!B:X,21,FALSE))</f>
        <v>0</v>
      </c>
      <c r="Y207">
        <f>IF(ISNA(MATCH(A207,'ICRP-07'!B:B,0)),0,VLOOKUP(A207,'ICRP-07'!B:X,22,FALSE))</f>
        <v>0.19744</v>
      </c>
      <c r="Z207">
        <f>IF(ISNA(MATCH(A207,'ICRP-07'!B:B,0)),0,VLOOKUP(A207,'ICRP-07'!B:X,23,FALSE))</f>
        <v>0</v>
      </c>
      <c r="AA207">
        <f>IF(ISNA(MATCH(A207,'ICRP-72'!A:A,0)),0,VLOOKUP(A207,'ICRP-72'!A:B,2,FALSE))</f>
        <v>5.6999999999999997E-11</v>
      </c>
      <c r="AB207">
        <f>IF(ISNA(MATCH(A207,'FGR-15'!A:A,0)),0,VLOOKUP(A207,'FGR-15'!A:B,2,FALSE))</f>
        <v>2.7099999999999999E-19</v>
      </c>
    </row>
    <row r="208" spans="1:28" x14ac:dyDescent="0.2">
      <c r="A208" s="1" t="s">
        <v>206</v>
      </c>
      <c r="B208">
        <f>VLOOKUP(D208,Elements!S:T,2,FALSE)</f>
        <v>83</v>
      </c>
      <c r="C208" s="9">
        <f t="shared" si="15"/>
        <v>209</v>
      </c>
      <c r="D208" t="str">
        <f t="shared" si="16"/>
        <v>Bi</v>
      </c>
      <c r="E208" t="str">
        <f t="shared" si="17"/>
        <v/>
      </c>
      <c r="F208" s="9">
        <f t="shared" si="18"/>
        <v>832090000</v>
      </c>
      <c r="G208" s="1">
        <v>208.98039859900001</v>
      </c>
      <c r="H208" s="1" t="str">
        <f t="shared" si="19"/>
        <v>inf</v>
      </c>
      <c r="I208" s="2" t="s">
        <v>1512</v>
      </c>
      <c r="J208" t="s">
        <v>1517</v>
      </c>
      <c r="K208" s="4" t="s">
        <v>1722</v>
      </c>
      <c r="L208" s="1"/>
      <c r="P208" s="1"/>
      <c r="T208" s="1"/>
      <c r="X208">
        <f>IF(ISNA(MATCH(A208,'ICRP-07'!B:B,0)),0,VLOOKUP(A208,'ICRP-07'!B:X,21,FALSE))</f>
        <v>0</v>
      </c>
      <c r="Y208">
        <f>IF(ISNA(MATCH(A208,'ICRP-07'!B:B,0)),0,VLOOKUP(A208,'ICRP-07'!B:X,22,FALSE))</f>
        <v>0</v>
      </c>
      <c r="Z208">
        <f>IF(ISNA(MATCH(A208,'ICRP-07'!B:B,0)),0,VLOOKUP(A208,'ICRP-07'!B:X,23,FALSE))</f>
        <v>0</v>
      </c>
      <c r="AA208">
        <f>IF(ISNA(MATCH(A208,'ICRP-72'!A:A,0)),0,VLOOKUP(A208,'ICRP-72'!A:B,2,FALSE))</f>
        <v>0</v>
      </c>
      <c r="AB208">
        <f>IF(ISNA(MATCH(A208,'FGR-15'!A:A,0)),0,VLOOKUP(A208,'FGR-15'!A:B,2,FALSE))</f>
        <v>0</v>
      </c>
    </row>
    <row r="209" spans="1:28" x14ac:dyDescent="0.2">
      <c r="A209" s="1" t="s">
        <v>207</v>
      </c>
      <c r="B209">
        <f>VLOOKUP(D209,Elements!S:T,2,FALSE)</f>
        <v>85</v>
      </c>
      <c r="C209" s="9">
        <f t="shared" si="15"/>
        <v>208</v>
      </c>
      <c r="D209" t="str">
        <f t="shared" si="16"/>
        <v>At</v>
      </c>
      <c r="E209" t="str">
        <f t="shared" si="17"/>
        <v/>
      </c>
      <c r="F209" s="9">
        <f t="shared" si="18"/>
        <v>852080000</v>
      </c>
      <c r="G209" s="1">
        <v>207.986613011</v>
      </c>
      <c r="H209" s="1">
        <f t="shared" si="19"/>
        <v>1.8594967029183991E-4</v>
      </c>
      <c r="I209" s="2">
        <v>1.6299999999999899</v>
      </c>
      <c r="J209" t="s">
        <v>1515</v>
      </c>
      <c r="K209" t="s">
        <v>1723</v>
      </c>
      <c r="L209" s="1" t="s">
        <v>208</v>
      </c>
      <c r="M209" t="s">
        <v>234</v>
      </c>
      <c r="P209" s="1">
        <v>0.99450000000000005</v>
      </c>
      <c r="Q209">
        <v>5.4999999999999997E-3</v>
      </c>
      <c r="T209" s="6" t="s">
        <v>2669</v>
      </c>
      <c r="U209" t="s">
        <v>2668</v>
      </c>
      <c r="X209">
        <f>IF(ISNA(MATCH(A209,'ICRP-07'!B:B,0)),0,VLOOKUP(A209,'ICRP-07'!B:X,21,FALSE))</f>
        <v>3.1600000000000003E-2</v>
      </c>
      <c r="Y209">
        <f>IF(ISNA(MATCH(A209,'ICRP-07'!B:B,0)),0,VLOOKUP(A209,'ICRP-07'!B:X,22,FALSE))</f>
        <v>0.15975</v>
      </c>
      <c r="Z209">
        <f>IF(ISNA(MATCH(A209,'ICRP-07'!B:B,0)),0,VLOOKUP(A209,'ICRP-07'!B:X,23,FALSE))</f>
        <v>3.0407799999999998</v>
      </c>
      <c r="AA209">
        <f>IF(ISNA(MATCH(A209,'ICRP-72'!A:A,0)),0,VLOOKUP(A209,'ICRP-72'!A:B,2,FALSE))</f>
        <v>0</v>
      </c>
      <c r="AB209">
        <f>IF(ISNA(MATCH(A209,'FGR-15'!A:A,0)),0,VLOOKUP(A209,'FGR-15'!A:B,2,FALSE))</f>
        <v>9.3500000000000003E-17</v>
      </c>
    </row>
    <row r="210" spans="1:28" x14ac:dyDescent="0.2">
      <c r="A210" s="1" t="s">
        <v>208</v>
      </c>
      <c r="B210">
        <f>VLOOKUP(D210,Elements!S:T,2,FALSE)</f>
        <v>84</v>
      </c>
      <c r="C210" s="9">
        <f t="shared" si="15"/>
        <v>208</v>
      </c>
      <c r="D210" t="str">
        <f t="shared" si="16"/>
        <v>Po</v>
      </c>
      <c r="E210" t="str">
        <f t="shared" si="17"/>
        <v/>
      </c>
      <c r="F210" s="9">
        <f t="shared" si="18"/>
        <v>842080000</v>
      </c>
      <c r="G210" s="1">
        <v>207.981246035</v>
      </c>
      <c r="H210" s="1">
        <f t="shared" si="19"/>
        <v>2.8980000000000001</v>
      </c>
      <c r="I210" s="2">
        <v>2.8980000000000001</v>
      </c>
      <c r="J210" t="s">
        <v>1516</v>
      </c>
      <c r="K210" t="s">
        <v>1724</v>
      </c>
      <c r="L210" s="1" t="s">
        <v>237</v>
      </c>
      <c r="M210" t="s">
        <v>209</v>
      </c>
      <c r="P210" s="1">
        <v>0.99997999999999998</v>
      </c>
      <c r="Q210" s="5">
        <v>2.23E-5</v>
      </c>
      <c r="T210" s="6" t="s">
        <v>2668</v>
      </c>
      <c r="U210" t="s">
        <v>2670</v>
      </c>
      <c r="X210">
        <f>IF(ISNA(MATCH(A210,'ICRP-07'!B:B,0)),0,VLOOKUP(A210,'ICRP-07'!B:X,21,FALSE))</f>
        <v>5.2153</v>
      </c>
      <c r="Y210">
        <f>IF(ISNA(MATCH(A210,'ICRP-07'!B:B,0)),0,VLOOKUP(A210,'ICRP-07'!B:X,22,FALSE))</f>
        <v>0</v>
      </c>
      <c r="Z210">
        <f>IF(ISNA(MATCH(A210,'ICRP-07'!B:B,0)),0,VLOOKUP(A210,'ICRP-07'!B:X,23,FALSE))</f>
        <v>2.0000000000000002E-5</v>
      </c>
      <c r="AA210">
        <f>IF(ISNA(MATCH(A210,'ICRP-72'!A:A,0)),0,VLOOKUP(A210,'ICRP-72'!A:B,2,FALSE))</f>
        <v>0</v>
      </c>
      <c r="AB210">
        <f>IF(ISNA(MATCH(A210,'FGR-15'!A:A,0)),0,VLOOKUP(A210,'FGR-15'!A:B,2,FALSE))</f>
        <v>5.9600000000000001E-22</v>
      </c>
    </row>
    <row r="211" spans="1:28" x14ac:dyDescent="0.2">
      <c r="A211" s="1" t="s">
        <v>209</v>
      </c>
      <c r="B211">
        <f>VLOOKUP(D211,Elements!S:T,2,FALSE)</f>
        <v>83</v>
      </c>
      <c r="C211" s="9">
        <f t="shared" si="15"/>
        <v>208</v>
      </c>
      <c r="D211" t="str">
        <f t="shared" si="16"/>
        <v>Bi</v>
      </c>
      <c r="E211" t="str">
        <f t="shared" si="17"/>
        <v/>
      </c>
      <c r="F211" s="9">
        <f t="shared" si="18"/>
        <v>832080000</v>
      </c>
      <c r="G211" s="1">
        <v>207.97974206000001</v>
      </c>
      <c r="H211" s="1">
        <f t="shared" si="19"/>
        <v>368000</v>
      </c>
      <c r="I211" s="2">
        <v>368000</v>
      </c>
      <c r="J211" t="s">
        <v>1516</v>
      </c>
      <c r="K211" t="s">
        <v>1725</v>
      </c>
      <c r="L211" s="1" t="s">
        <v>211</v>
      </c>
      <c r="P211" s="1">
        <v>1</v>
      </c>
      <c r="T211" s="6" t="s">
        <v>2670</v>
      </c>
      <c r="X211">
        <f>IF(ISNA(MATCH(A211,'ICRP-07'!B:B,0)),0,VLOOKUP(A211,'ICRP-07'!B:X,21,FALSE))</f>
        <v>0</v>
      </c>
      <c r="Y211">
        <f>IF(ISNA(MATCH(A211,'ICRP-07'!B:B,0)),0,VLOOKUP(A211,'ICRP-07'!B:X,22,FALSE))</f>
        <v>1.4370000000000001E-2</v>
      </c>
      <c r="Z211">
        <f>IF(ISNA(MATCH(A211,'ICRP-07'!B:B,0)),0,VLOOKUP(A211,'ICRP-07'!B:X,23,FALSE))</f>
        <v>2.6459999999999999</v>
      </c>
      <c r="AA211">
        <f>IF(ISNA(MATCH(A211,'ICRP-72'!A:A,0)),0,VLOOKUP(A211,'ICRP-72'!A:B,2,FALSE))</f>
        <v>0</v>
      </c>
      <c r="AB211">
        <f>IF(ISNA(MATCH(A211,'FGR-15'!A:A,0)),0,VLOOKUP(A211,'FGR-15'!A:B,2,FALSE))</f>
        <v>9.5000000000000003E-17</v>
      </c>
    </row>
    <row r="212" spans="1:28" x14ac:dyDescent="0.2">
      <c r="A212" s="1" t="s">
        <v>210</v>
      </c>
      <c r="B212">
        <f>VLOOKUP(D212,Elements!S:T,2,FALSE)</f>
        <v>81</v>
      </c>
      <c r="C212" s="9">
        <f t="shared" si="15"/>
        <v>208</v>
      </c>
      <c r="D212" t="str">
        <f t="shared" si="16"/>
        <v>Tl</v>
      </c>
      <c r="E212" t="str">
        <f t="shared" si="17"/>
        <v/>
      </c>
      <c r="F212" s="9">
        <f t="shared" si="18"/>
        <v>812080000</v>
      </c>
      <c r="G212" s="1">
        <v>207.982018006</v>
      </c>
      <c r="H212" s="1">
        <f t="shared" si="19"/>
        <v>5.8047478875356749E-6</v>
      </c>
      <c r="I212" s="2">
        <v>3.0529999999999902</v>
      </c>
      <c r="J212" t="s">
        <v>1514</v>
      </c>
      <c r="K212" t="s">
        <v>1726</v>
      </c>
      <c r="L212" s="1" t="s">
        <v>211</v>
      </c>
      <c r="P212" s="1">
        <v>1</v>
      </c>
      <c r="T212" s="6" t="s">
        <v>2667</v>
      </c>
      <c r="X212">
        <f>IF(ISNA(MATCH(A212,'ICRP-07'!B:B,0)),0,VLOOKUP(A212,'ICRP-07'!B:X,21,FALSE))</f>
        <v>0</v>
      </c>
      <c r="Y212">
        <f>IF(ISNA(MATCH(A212,'ICRP-07'!B:B,0)),0,VLOOKUP(A212,'ICRP-07'!B:X,22,FALSE))</f>
        <v>0.61133999999999999</v>
      </c>
      <c r="Z212">
        <f>IF(ISNA(MATCH(A212,'ICRP-07'!B:B,0)),0,VLOOKUP(A212,'ICRP-07'!B:X,23,FALSE))</f>
        <v>3.3602500000000002</v>
      </c>
      <c r="AA212">
        <f>IF(ISNA(MATCH(A212,'ICRP-72'!A:A,0)),0,VLOOKUP(A212,'ICRP-72'!A:B,2,FALSE))</f>
        <v>0</v>
      </c>
      <c r="AB212">
        <f>IF(ISNA(MATCH(A212,'FGR-15'!A:A,0)),0,VLOOKUP(A212,'FGR-15'!A:B,2,FALSE))</f>
        <v>1.1799999999999999E-16</v>
      </c>
    </row>
    <row r="213" spans="1:28" x14ac:dyDescent="0.2">
      <c r="A213" s="1" t="s">
        <v>211</v>
      </c>
      <c r="B213">
        <f>VLOOKUP(D213,Elements!S:T,2,FALSE)</f>
        <v>82</v>
      </c>
      <c r="C213" s="9">
        <f t="shared" si="15"/>
        <v>208</v>
      </c>
      <c r="D213" t="str">
        <f t="shared" si="16"/>
        <v>Pb</v>
      </c>
      <c r="E213" t="str">
        <f t="shared" si="17"/>
        <v/>
      </c>
      <c r="F213" s="9">
        <f t="shared" si="18"/>
        <v>822080000</v>
      </c>
      <c r="G213" s="1">
        <v>207.97665200500001</v>
      </c>
      <c r="H213" s="1" t="str">
        <f t="shared" si="19"/>
        <v>inf</v>
      </c>
      <c r="I213" s="2" t="s">
        <v>1512</v>
      </c>
      <c r="J213" t="s">
        <v>1517</v>
      </c>
      <c r="K213" s="4" t="s">
        <v>1722</v>
      </c>
      <c r="L213" s="1"/>
      <c r="P213" s="1"/>
      <c r="T213" s="1"/>
      <c r="X213">
        <f>IF(ISNA(MATCH(A213,'ICRP-07'!B:B,0)),0,VLOOKUP(A213,'ICRP-07'!B:X,21,FALSE))</f>
        <v>0</v>
      </c>
      <c r="Y213">
        <f>IF(ISNA(MATCH(A213,'ICRP-07'!B:B,0)),0,VLOOKUP(A213,'ICRP-07'!B:X,22,FALSE))</f>
        <v>0</v>
      </c>
      <c r="Z213">
        <f>IF(ISNA(MATCH(A213,'ICRP-07'!B:B,0)),0,VLOOKUP(A213,'ICRP-07'!B:X,23,FALSE))</f>
        <v>0</v>
      </c>
      <c r="AA213">
        <f>IF(ISNA(MATCH(A213,'ICRP-72'!A:A,0)),0,VLOOKUP(A213,'ICRP-72'!A:B,2,FALSE))</f>
        <v>0</v>
      </c>
      <c r="AB213">
        <f>IF(ISNA(MATCH(A213,'FGR-15'!A:A,0)),0,VLOOKUP(A213,'FGR-15'!A:B,2,FALSE))</f>
        <v>0</v>
      </c>
    </row>
    <row r="214" spans="1:28" x14ac:dyDescent="0.2">
      <c r="A214" s="1" t="s">
        <v>212</v>
      </c>
      <c r="B214">
        <f>VLOOKUP(D214,Elements!S:T,2,FALSE)</f>
        <v>86</v>
      </c>
      <c r="C214" s="9">
        <f t="shared" si="15"/>
        <v>207</v>
      </c>
      <c r="D214" t="str">
        <f t="shared" si="16"/>
        <v>Rn</v>
      </c>
      <c r="E214" t="str">
        <f t="shared" si="17"/>
        <v/>
      </c>
      <c r="F214" s="9">
        <f t="shared" si="18"/>
        <v>862070000</v>
      </c>
      <c r="G214" s="1">
        <v>206.990730224</v>
      </c>
      <c r="H214" s="1">
        <f t="shared" si="19"/>
        <v>1.7587264316968607E-5</v>
      </c>
      <c r="I214" s="2">
        <v>9.25</v>
      </c>
      <c r="J214" t="s">
        <v>1514</v>
      </c>
      <c r="K214" t="s">
        <v>1727</v>
      </c>
      <c r="L214" s="1" t="s">
        <v>213</v>
      </c>
      <c r="M214" t="s">
        <v>239</v>
      </c>
      <c r="P214" s="1">
        <v>0.79</v>
      </c>
      <c r="Q214">
        <v>0.21</v>
      </c>
      <c r="T214" s="6" t="s">
        <v>2669</v>
      </c>
      <c r="U214" t="s">
        <v>2668</v>
      </c>
      <c r="X214">
        <f>IF(ISNA(MATCH(A214,'ICRP-07'!B:B,0)),0,VLOOKUP(A214,'ICRP-07'!B:X,21,FALSE))</f>
        <v>1.3126</v>
      </c>
      <c r="Y214">
        <f>IF(ISNA(MATCH(A214,'ICRP-07'!B:B,0)),0,VLOOKUP(A214,'ICRP-07'!B:X,22,FALSE))</f>
        <v>0.21973000000000001</v>
      </c>
      <c r="Z214">
        <f>IF(ISNA(MATCH(A214,'ICRP-07'!B:B,0)),0,VLOOKUP(A214,'ICRP-07'!B:X,23,FALSE))</f>
        <v>0.98536000000000001</v>
      </c>
      <c r="AA214">
        <f>IF(ISNA(MATCH(A214,'ICRP-72'!A:A,0)),0,VLOOKUP(A214,'ICRP-72'!A:B,2,FALSE))</f>
        <v>0</v>
      </c>
      <c r="AB214">
        <f>IF(ISNA(MATCH(A214,'FGR-15'!A:A,0)),0,VLOOKUP(A214,'FGR-15'!A:B,2,FALSE))</f>
        <v>2.8899999999999999E-17</v>
      </c>
    </row>
    <row r="215" spans="1:28" x14ac:dyDescent="0.2">
      <c r="A215" s="1" t="s">
        <v>213</v>
      </c>
      <c r="B215">
        <f>VLOOKUP(D215,Elements!S:T,2,FALSE)</f>
        <v>85</v>
      </c>
      <c r="C215" s="9">
        <f t="shared" si="15"/>
        <v>207</v>
      </c>
      <c r="D215" t="str">
        <f t="shared" si="16"/>
        <v>At</v>
      </c>
      <c r="E215" t="str">
        <f t="shared" si="17"/>
        <v/>
      </c>
      <c r="F215" s="9">
        <f t="shared" si="18"/>
        <v>852070000</v>
      </c>
      <c r="G215" s="1">
        <v>206.98579971500001</v>
      </c>
      <c r="H215" s="1">
        <f t="shared" si="19"/>
        <v>2.0534319418730914E-4</v>
      </c>
      <c r="I215" s="2">
        <v>1.8</v>
      </c>
      <c r="J215" t="s">
        <v>1515</v>
      </c>
      <c r="K215" t="s">
        <v>1728</v>
      </c>
      <c r="L215" s="1" t="s">
        <v>214</v>
      </c>
      <c r="M215" t="s">
        <v>240</v>
      </c>
      <c r="P215" s="1">
        <v>0.91400000000000003</v>
      </c>
      <c r="Q215">
        <v>8.5999999999999993E-2</v>
      </c>
      <c r="T215" s="6" t="s">
        <v>2669</v>
      </c>
      <c r="U215" t="s">
        <v>2668</v>
      </c>
      <c r="X215">
        <f>IF(ISNA(MATCH(A215,'ICRP-07'!B:B,0)),0,VLOOKUP(A215,'ICRP-07'!B:X,21,FALSE))</f>
        <v>0.50490000000000002</v>
      </c>
      <c r="Y215">
        <f>IF(ISNA(MATCH(A215,'ICRP-07'!B:B,0)),0,VLOOKUP(A215,'ICRP-07'!B:X,22,FALSE))</f>
        <v>0.1298</v>
      </c>
      <c r="Z215">
        <f>IF(ISNA(MATCH(A215,'ICRP-07'!B:B,0)),0,VLOOKUP(A215,'ICRP-07'!B:X,23,FALSE))</f>
        <v>2.0135900000000002</v>
      </c>
      <c r="AA215">
        <f>IF(ISNA(MATCH(A215,'ICRP-72'!A:A,0)),0,VLOOKUP(A215,'ICRP-72'!A:B,2,FALSE))</f>
        <v>2.4E-10</v>
      </c>
      <c r="AB215">
        <f>IF(ISNA(MATCH(A215,'FGR-15'!A:A,0)),0,VLOOKUP(A215,'FGR-15'!A:B,2,FALSE))</f>
        <v>6.2899999999999997E-17</v>
      </c>
    </row>
    <row r="216" spans="1:28" x14ac:dyDescent="0.2">
      <c r="A216" s="1" t="s">
        <v>214</v>
      </c>
      <c r="B216">
        <f>VLOOKUP(D216,Elements!S:T,2,FALSE)</f>
        <v>84</v>
      </c>
      <c r="C216" s="9">
        <f t="shared" si="15"/>
        <v>207</v>
      </c>
      <c r="D216" t="str">
        <f t="shared" si="16"/>
        <v>Po</v>
      </c>
      <c r="E216" t="str">
        <f t="shared" si="17"/>
        <v/>
      </c>
      <c r="F216" s="9">
        <f t="shared" si="18"/>
        <v>842070000</v>
      </c>
      <c r="G216" s="1">
        <v>206.981593334</v>
      </c>
      <c r="H216" s="1">
        <f t="shared" si="19"/>
        <v>6.6166140349243946E-4</v>
      </c>
      <c r="I216" s="2">
        <v>5.7999999999999901</v>
      </c>
      <c r="J216" t="s">
        <v>1515</v>
      </c>
      <c r="K216" t="s">
        <v>1729</v>
      </c>
      <c r="L216" s="1" t="s">
        <v>215</v>
      </c>
      <c r="M216" t="s">
        <v>241</v>
      </c>
      <c r="P216" s="1">
        <v>0.99978999999999996</v>
      </c>
      <c r="Q216">
        <v>2.1000000000000001E-4</v>
      </c>
      <c r="T216" s="6" t="s">
        <v>2669</v>
      </c>
      <c r="U216" t="s">
        <v>2668</v>
      </c>
      <c r="X216">
        <f>IF(ISNA(MATCH(A216,'ICRP-07'!B:B,0)),0,VLOOKUP(A216,'ICRP-07'!B:X,21,FALSE))</f>
        <v>1E-3</v>
      </c>
      <c r="Y216">
        <f>IF(ISNA(MATCH(A216,'ICRP-07'!B:B,0)),0,VLOOKUP(A216,'ICRP-07'!B:X,22,FALSE))</f>
        <v>4.8959999999999997E-2</v>
      </c>
      <c r="Z216">
        <f>IF(ISNA(MATCH(A216,'ICRP-07'!B:B,0)),0,VLOOKUP(A216,'ICRP-07'!B:X,23,FALSE))</f>
        <v>1.2846599999999999</v>
      </c>
      <c r="AA216">
        <f>IF(ISNA(MATCH(A216,'ICRP-72'!A:A,0)),0,VLOOKUP(A216,'ICRP-72'!A:B,2,FALSE))</f>
        <v>1.0999999999999999E-10</v>
      </c>
      <c r="AB216">
        <f>IF(ISNA(MATCH(A216,'FGR-15'!A:A,0)),0,VLOOKUP(A216,'FGR-15'!A:B,2,FALSE))</f>
        <v>3.9100000000000003E-17</v>
      </c>
    </row>
    <row r="217" spans="1:28" x14ac:dyDescent="0.2">
      <c r="A217" s="1" t="s">
        <v>215</v>
      </c>
      <c r="B217">
        <f>VLOOKUP(D217,Elements!S:T,2,FALSE)</f>
        <v>83</v>
      </c>
      <c r="C217" s="9">
        <f t="shared" si="15"/>
        <v>207</v>
      </c>
      <c r="D217" t="str">
        <f t="shared" si="16"/>
        <v>Bi</v>
      </c>
      <c r="E217" t="str">
        <f t="shared" si="17"/>
        <v/>
      </c>
      <c r="F217" s="9">
        <f t="shared" si="18"/>
        <v>832070000</v>
      </c>
      <c r="G217" s="1">
        <v>206.97847055099999</v>
      </c>
      <c r="H217" s="1">
        <f t="shared" si="19"/>
        <v>32.899999999999899</v>
      </c>
      <c r="I217" s="2">
        <v>32.899999999999899</v>
      </c>
      <c r="J217" t="s">
        <v>1516</v>
      </c>
      <c r="K217" t="s">
        <v>1730</v>
      </c>
      <c r="L217" s="1" t="s">
        <v>218</v>
      </c>
      <c r="P217" s="1">
        <v>1</v>
      </c>
      <c r="T217" s="6" t="s">
        <v>2669</v>
      </c>
      <c r="X217">
        <f>IF(ISNA(MATCH(A217,'ICRP-07'!B:B,0)),0,VLOOKUP(A217,'ICRP-07'!B:X,21,FALSE))</f>
        <v>0</v>
      </c>
      <c r="Y217">
        <f>IF(ISNA(MATCH(A217,'ICRP-07'!B:B,0)),0,VLOOKUP(A217,'ICRP-07'!B:X,22,FALSE))</f>
        <v>0.11928999999999999</v>
      </c>
      <c r="Z217">
        <f>IF(ISNA(MATCH(A217,'ICRP-07'!B:B,0)),0,VLOOKUP(A217,'ICRP-07'!B:X,23,FALSE))</f>
        <v>1.5370299999999999</v>
      </c>
      <c r="AA217">
        <f>IF(ISNA(MATCH(A217,'ICRP-72'!A:A,0)),0,VLOOKUP(A217,'ICRP-72'!A:B,2,FALSE))</f>
        <v>1.3000000000000001E-9</v>
      </c>
      <c r="AB217">
        <f>IF(ISNA(MATCH(A217,'FGR-15'!A:A,0)),0,VLOOKUP(A217,'FGR-15'!A:B,2,FALSE))</f>
        <v>4.7099999999999997E-17</v>
      </c>
    </row>
    <row r="218" spans="1:28" x14ac:dyDescent="0.2">
      <c r="A218" s="1" t="s">
        <v>216</v>
      </c>
      <c r="B218">
        <f>VLOOKUP(D218,Elements!S:T,2,FALSE)</f>
        <v>80</v>
      </c>
      <c r="C218" s="9">
        <f t="shared" si="15"/>
        <v>207</v>
      </c>
      <c r="D218" t="str">
        <f t="shared" si="16"/>
        <v>Hg</v>
      </c>
      <c r="E218" t="str">
        <f t="shared" si="17"/>
        <v/>
      </c>
      <c r="F218" s="9">
        <f t="shared" si="18"/>
        <v>802070000</v>
      </c>
      <c r="G218" s="1">
        <v>206.98230000000001</v>
      </c>
      <c r="H218" s="1">
        <f t="shared" si="19"/>
        <v>5.5138450291036533E-6</v>
      </c>
      <c r="I218" s="2">
        <v>2.8999999999999901</v>
      </c>
      <c r="J218" t="s">
        <v>1514</v>
      </c>
      <c r="K218" t="s">
        <v>1731</v>
      </c>
      <c r="L218" s="1" t="s">
        <v>217</v>
      </c>
      <c r="P218" s="1">
        <v>1</v>
      </c>
      <c r="T218" s="6" t="s">
        <v>2667</v>
      </c>
      <c r="X218">
        <f>IF(ISNA(MATCH(A218,'ICRP-07'!B:B,0)),0,VLOOKUP(A218,'ICRP-07'!B:X,21,FALSE))</f>
        <v>0</v>
      </c>
      <c r="Y218">
        <f>IF(ISNA(MATCH(A218,'ICRP-07'!B:B,0)),0,VLOOKUP(A218,'ICRP-07'!B:X,22,FALSE))</f>
        <v>0.82623000000000002</v>
      </c>
      <c r="Z218">
        <f>IF(ISNA(MATCH(A218,'ICRP-07'!B:B,0)),0,VLOOKUP(A218,'ICRP-07'!B:X,23,FALSE))</f>
        <v>2.6613600000000002</v>
      </c>
      <c r="AA218">
        <f>IF(ISNA(MATCH(A218,'ICRP-72'!A:A,0)),0,VLOOKUP(A218,'ICRP-72'!A:B,2,FALSE))</f>
        <v>0</v>
      </c>
      <c r="AB218">
        <f>IF(ISNA(MATCH(A218,'FGR-15'!A:A,0)),0,VLOOKUP(A218,'FGR-15'!A:B,2,FALSE))</f>
        <v>8.9099999999999996E-17</v>
      </c>
    </row>
    <row r="219" spans="1:28" x14ac:dyDescent="0.2">
      <c r="A219" s="1" t="s">
        <v>217</v>
      </c>
      <c r="B219">
        <f>VLOOKUP(D219,Elements!S:T,2,FALSE)</f>
        <v>81</v>
      </c>
      <c r="C219" s="9">
        <f t="shared" si="15"/>
        <v>207</v>
      </c>
      <c r="D219" t="str">
        <f t="shared" si="16"/>
        <v>Tl</v>
      </c>
      <c r="E219" t="str">
        <f t="shared" si="17"/>
        <v/>
      </c>
      <c r="F219" s="9">
        <f t="shared" si="18"/>
        <v>812070000</v>
      </c>
      <c r="G219" s="1">
        <v>206.977418605</v>
      </c>
      <c r="H219" s="1">
        <f t="shared" si="19"/>
        <v>9.0693244099394693E-6</v>
      </c>
      <c r="I219" s="2">
        <v>4.7699999999999898</v>
      </c>
      <c r="J219" t="s">
        <v>1514</v>
      </c>
      <c r="K219" t="s">
        <v>1732</v>
      </c>
      <c r="L219" s="1" t="s">
        <v>218</v>
      </c>
      <c r="P219" s="1">
        <v>1</v>
      </c>
      <c r="T219" s="6" t="s">
        <v>2667</v>
      </c>
      <c r="X219">
        <f>IF(ISNA(MATCH(A219,'ICRP-07'!B:B,0)),0,VLOOKUP(A219,'ICRP-07'!B:X,21,FALSE))</f>
        <v>0</v>
      </c>
      <c r="Y219">
        <f>IF(ISNA(MATCH(A219,'ICRP-07'!B:B,0)),0,VLOOKUP(A219,'ICRP-07'!B:X,22,FALSE))</f>
        <v>0.49517</v>
      </c>
      <c r="Z219">
        <f>IF(ISNA(MATCH(A219,'ICRP-07'!B:B,0)),0,VLOOKUP(A219,'ICRP-07'!B:X,23,FALSE))</f>
        <v>2.3500000000000001E-3</v>
      </c>
      <c r="AA219">
        <f>IF(ISNA(MATCH(A219,'ICRP-72'!A:A,0)),0,VLOOKUP(A219,'ICRP-72'!A:B,2,FALSE))</f>
        <v>0</v>
      </c>
      <c r="AB219">
        <f>IF(ISNA(MATCH(A219,'FGR-15'!A:A,0)),0,VLOOKUP(A219,'FGR-15'!A:B,2,FALSE))</f>
        <v>1.0299999999999999E-18</v>
      </c>
    </row>
    <row r="220" spans="1:28" x14ac:dyDescent="0.2">
      <c r="A220" s="1" t="s">
        <v>218</v>
      </c>
      <c r="B220">
        <f>VLOOKUP(D220,Elements!S:T,2,FALSE)</f>
        <v>82</v>
      </c>
      <c r="C220" s="9">
        <f t="shared" si="15"/>
        <v>207</v>
      </c>
      <c r="D220" t="str">
        <f t="shared" si="16"/>
        <v>Pb</v>
      </c>
      <c r="E220" t="str">
        <f t="shared" si="17"/>
        <v/>
      </c>
      <c r="F220" s="9">
        <f t="shared" si="18"/>
        <v>822070000</v>
      </c>
      <c r="G220" s="1">
        <v>206.97589682099999</v>
      </c>
      <c r="H220" s="1" t="str">
        <f t="shared" si="19"/>
        <v>inf</v>
      </c>
      <c r="I220" s="2" t="s">
        <v>1512</v>
      </c>
      <c r="J220" t="s">
        <v>1517</v>
      </c>
      <c r="K220" s="4" t="s">
        <v>1722</v>
      </c>
      <c r="L220" s="1"/>
      <c r="P220" s="1"/>
      <c r="T220" s="1"/>
      <c r="X220">
        <f>IF(ISNA(MATCH(A220,'ICRP-07'!B:B,0)),0,VLOOKUP(A220,'ICRP-07'!B:X,21,FALSE))</f>
        <v>0</v>
      </c>
      <c r="Y220">
        <f>IF(ISNA(MATCH(A220,'ICRP-07'!B:B,0)),0,VLOOKUP(A220,'ICRP-07'!B:X,22,FALSE))</f>
        <v>0</v>
      </c>
      <c r="Z220">
        <f>IF(ISNA(MATCH(A220,'ICRP-07'!B:B,0)),0,VLOOKUP(A220,'ICRP-07'!B:X,23,FALSE))</f>
        <v>0</v>
      </c>
      <c r="AA220">
        <f>IF(ISNA(MATCH(A220,'ICRP-72'!A:A,0)),0,VLOOKUP(A220,'ICRP-72'!A:B,2,FALSE))</f>
        <v>0</v>
      </c>
      <c r="AB220">
        <f>IF(ISNA(MATCH(A220,'FGR-15'!A:A,0)),0,VLOOKUP(A220,'FGR-15'!A:B,2,FALSE))</f>
        <v>0</v>
      </c>
    </row>
    <row r="221" spans="1:28" x14ac:dyDescent="0.2">
      <c r="A221" s="1" t="s">
        <v>219</v>
      </c>
      <c r="B221">
        <f>VLOOKUP(D221,Elements!S:T,2,FALSE)</f>
        <v>85</v>
      </c>
      <c r="C221" s="9">
        <f t="shared" si="15"/>
        <v>206</v>
      </c>
      <c r="D221" t="str">
        <f t="shared" si="16"/>
        <v>At</v>
      </c>
      <c r="E221" t="str">
        <f t="shared" si="17"/>
        <v/>
      </c>
      <c r="F221" s="9">
        <f t="shared" si="18"/>
        <v>852060000</v>
      </c>
      <c r="G221" s="1">
        <v>205.98664576799999</v>
      </c>
      <c r="H221" s="1">
        <f t="shared" si="19"/>
        <v>5.8180571686404266E-5</v>
      </c>
      <c r="I221" s="2">
        <v>30.6</v>
      </c>
      <c r="J221" t="s">
        <v>1514</v>
      </c>
      <c r="K221" t="s">
        <v>1733</v>
      </c>
      <c r="L221" s="1" t="s">
        <v>220</v>
      </c>
      <c r="M221" t="s">
        <v>244</v>
      </c>
      <c r="P221" s="1">
        <v>0.99109999999999998</v>
      </c>
      <c r="Q221">
        <v>8.8999999999999999E-3</v>
      </c>
      <c r="T221" s="6" t="s">
        <v>2669</v>
      </c>
      <c r="U221" t="s">
        <v>2668</v>
      </c>
      <c r="X221">
        <f>IF(ISNA(MATCH(A221,'ICRP-07'!B:B,0)),0,VLOOKUP(A221,'ICRP-07'!B:X,21,FALSE))</f>
        <v>5.1700000000000003E-2</v>
      </c>
      <c r="Y221">
        <f>IF(ISNA(MATCH(A221,'ICRP-07'!B:B,0)),0,VLOOKUP(A221,'ICRP-07'!B:X,22,FALSE))</f>
        <v>0.33235999999999999</v>
      </c>
      <c r="Z221">
        <f>IF(ISNA(MATCH(A221,'ICRP-07'!B:B,0)),0,VLOOKUP(A221,'ICRP-07'!B:X,23,FALSE))</f>
        <v>2.4806499999999998</v>
      </c>
      <c r="AA221">
        <f>IF(ISNA(MATCH(A221,'ICRP-72'!A:A,0)),0,VLOOKUP(A221,'ICRP-72'!A:B,2,FALSE))</f>
        <v>0</v>
      </c>
      <c r="AB221">
        <f>IF(ISNA(MATCH(A221,'FGR-15'!A:A,0)),0,VLOOKUP(A221,'FGR-15'!A:B,2,FALSE))</f>
        <v>7.4800000000000003E-17</v>
      </c>
    </row>
    <row r="222" spans="1:28" x14ac:dyDescent="0.2">
      <c r="A222" s="1" t="s">
        <v>220</v>
      </c>
      <c r="B222">
        <f>VLOOKUP(D222,Elements!S:T,2,FALSE)</f>
        <v>84</v>
      </c>
      <c r="C222" s="9">
        <f t="shared" si="15"/>
        <v>206</v>
      </c>
      <c r="D222" t="str">
        <f t="shared" si="16"/>
        <v>Po</v>
      </c>
      <c r="E222" t="str">
        <f t="shared" si="17"/>
        <v/>
      </c>
      <c r="F222" s="9">
        <f t="shared" si="18"/>
        <v>842060000</v>
      </c>
      <c r="G222" s="1">
        <v>205.98047366200001</v>
      </c>
      <c r="H222" s="1">
        <f t="shared" si="19"/>
        <v>2.4093601451310939E-2</v>
      </c>
      <c r="I222" s="2">
        <v>8.8000000000000007</v>
      </c>
      <c r="J222" t="s">
        <v>1513</v>
      </c>
      <c r="K222" t="s">
        <v>1734</v>
      </c>
      <c r="L222" s="1" t="s">
        <v>221</v>
      </c>
      <c r="M222" t="s">
        <v>246</v>
      </c>
      <c r="P222" s="1">
        <v>0.94550000000000001</v>
      </c>
      <c r="Q222">
        <v>5.45E-2</v>
      </c>
      <c r="T222" s="6" t="s">
        <v>2670</v>
      </c>
      <c r="U222" t="s">
        <v>2668</v>
      </c>
      <c r="X222">
        <f>IF(ISNA(MATCH(A222,'ICRP-07'!B:B,0)),0,VLOOKUP(A222,'ICRP-07'!B:X,21,FALSE))</f>
        <v>0.29020000000000001</v>
      </c>
      <c r="Y222">
        <f>IF(ISNA(MATCH(A222,'ICRP-07'!B:B,0)),0,VLOOKUP(A222,'ICRP-07'!B:X,22,FALSE))</f>
        <v>0.16550000000000001</v>
      </c>
      <c r="Z222">
        <f>IF(ISNA(MATCH(A222,'ICRP-07'!B:B,0)),0,VLOOKUP(A222,'ICRP-07'!B:X,23,FALSE))</f>
        <v>1.1927700000000001</v>
      </c>
      <c r="AA222">
        <f>IF(ISNA(MATCH(A222,'ICRP-72'!A:A,0)),0,VLOOKUP(A222,'ICRP-72'!A:B,2,FALSE))</f>
        <v>0</v>
      </c>
      <c r="AB222">
        <f>IF(ISNA(MATCH(A222,'FGR-15'!A:A,0)),0,VLOOKUP(A222,'FGR-15'!A:B,2,FALSE))</f>
        <v>3.48E-17</v>
      </c>
    </row>
    <row r="223" spans="1:28" x14ac:dyDescent="0.2">
      <c r="A223" s="1" t="s">
        <v>221</v>
      </c>
      <c r="B223">
        <f>VLOOKUP(D223,Elements!S:T,2,FALSE)</f>
        <v>83</v>
      </c>
      <c r="C223" s="9">
        <f t="shared" si="15"/>
        <v>206</v>
      </c>
      <c r="D223" t="str">
        <f t="shared" si="16"/>
        <v>Bi</v>
      </c>
      <c r="E223" t="str">
        <f t="shared" si="17"/>
        <v/>
      </c>
      <c r="F223" s="9">
        <f t="shared" si="18"/>
        <v>832060000</v>
      </c>
      <c r="G223" s="1">
        <v>205.97849884300001</v>
      </c>
      <c r="H223" s="1">
        <f t="shared" si="19"/>
        <v>1.7092767484151613E-2</v>
      </c>
      <c r="I223" s="2">
        <v>6.2430000000000003</v>
      </c>
      <c r="J223" t="s">
        <v>1513</v>
      </c>
      <c r="K223" t="s">
        <v>1735</v>
      </c>
      <c r="L223" s="1" t="s">
        <v>225</v>
      </c>
      <c r="P223" s="1">
        <v>1</v>
      </c>
      <c r="T223" s="6" t="s">
        <v>2669</v>
      </c>
      <c r="X223">
        <f>IF(ISNA(MATCH(A223,'ICRP-07'!B:B,0)),0,VLOOKUP(A223,'ICRP-07'!B:X,21,FALSE))</f>
        <v>0</v>
      </c>
      <c r="Y223">
        <f>IF(ISNA(MATCH(A223,'ICRP-07'!B:B,0)),0,VLOOKUP(A223,'ICRP-07'!B:X,22,FALSE))</f>
        <v>0.13789999999999999</v>
      </c>
      <c r="Z223">
        <f>IF(ISNA(MATCH(A223,'ICRP-07'!B:B,0)),0,VLOOKUP(A223,'ICRP-07'!B:X,23,FALSE))</f>
        <v>3.2795800000000002</v>
      </c>
      <c r="AA223">
        <f>IF(ISNA(MATCH(A223,'ICRP-72'!A:A,0)),0,VLOOKUP(A223,'ICRP-72'!A:B,2,FALSE))</f>
        <v>1.9000000000000001E-9</v>
      </c>
      <c r="AB223">
        <f>IF(ISNA(MATCH(A223,'FGR-15'!A:A,0)),0,VLOOKUP(A223,'FGR-15'!A:B,2,FALSE))</f>
        <v>1.01E-16</v>
      </c>
    </row>
    <row r="224" spans="1:28" x14ac:dyDescent="0.2">
      <c r="A224" s="1" t="s">
        <v>222</v>
      </c>
      <c r="B224">
        <f>VLOOKUP(D224,Elements!S:T,2,FALSE)</f>
        <v>80</v>
      </c>
      <c r="C224" s="9">
        <f t="shared" si="15"/>
        <v>206</v>
      </c>
      <c r="D224" t="str">
        <f t="shared" si="16"/>
        <v>Hg</v>
      </c>
      <c r="E224" t="str">
        <f t="shared" si="17"/>
        <v/>
      </c>
      <c r="F224" s="9">
        <f t="shared" si="18"/>
        <v>802060000</v>
      </c>
      <c r="G224" s="1">
        <v>205.977513837</v>
      </c>
      <c r="H224" s="1">
        <f t="shared" si="19"/>
        <v>1.5495805857653424E-5</v>
      </c>
      <c r="I224" s="2">
        <v>8.15</v>
      </c>
      <c r="J224" t="s">
        <v>1514</v>
      </c>
      <c r="K224" t="s">
        <v>1736</v>
      </c>
      <c r="L224" s="1" t="s">
        <v>224</v>
      </c>
      <c r="P224" s="1">
        <v>1</v>
      </c>
      <c r="T224" s="6" t="s">
        <v>2667</v>
      </c>
      <c r="X224">
        <f>IF(ISNA(MATCH(A224,'ICRP-07'!B:B,0)),0,VLOOKUP(A224,'ICRP-07'!B:X,21,FALSE))</f>
        <v>0</v>
      </c>
      <c r="Y224">
        <f>IF(ISNA(MATCH(A224,'ICRP-07'!B:B,0)),0,VLOOKUP(A224,'ICRP-07'!B:X,22,FALSE))</f>
        <v>0.42109000000000002</v>
      </c>
      <c r="Z224">
        <f>IF(ISNA(MATCH(A224,'ICRP-07'!B:B,0)),0,VLOOKUP(A224,'ICRP-07'!B:X,23,FALSE))</f>
        <v>0.12154</v>
      </c>
      <c r="AA224">
        <f>IF(ISNA(MATCH(A224,'ICRP-72'!A:A,0)),0,VLOOKUP(A224,'ICRP-72'!A:B,2,FALSE))</f>
        <v>0</v>
      </c>
      <c r="AB224">
        <f>IF(ISNA(MATCH(A224,'FGR-15'!A:A,0)),0,VLOOKUP(A224,'FGR-15'!A:B,2,FALSE))</f>
        <v>3.91E-18</v>
      </c>
    </row>
    <row r="225" spans="1:28" x14ac:dyDescent="0.2">
      <c r="A225" s="1" t="s">
        <v>223</v>
      </c>
      <c r="B225">
        <f>VLOOKUP(D225,Elements!S:T,2,FALSE)</f>
        <v>81</v>
      </c>
      <c r="C225" s="9">
        <f t="shared" si="15"/>
        <v>206</v>
      </c>
      <c r="D225" t="str">
        <f t="shared" si="16"/>
        <v>Tl</v>
      </c>
      <c r="E225" t="str">
        <f t="shared" si="17"/>
        <v>m</v>
      </c>
      <c r="F225" s="9">
        <f t="shared" si="18"/>
        <v>812060001</v>
      </c>
      <c r="G225" s="1">
        <v>205.978947592</v>
      </c>
      <c r="H225" s="1">
        <f t="shared" si="19"/>
        <v>7.1109587616716327E-6</v>
      </c>
      <c r="I225" s="2">
        <v>3.74</v>
      </c>
      <c r="J225" t="s">
        <v>1514</v>
      </c>
      <c r="K225" t="s">
        <v>1737</v>
      </c>
      <c r="L225" s="1" t="s">
        <v>224</v>
      </c>
      <c r="P225" s="1">
        <v>1</v>
      </c>
      <c r="T225" s="6" t="s">
        <v>2671</v>
      </c>
      <c r="X225">
        <f>IF(ISNA(MATCH(A225,'ICRP-07'!B:B,0)),0,VLOOKUP(A225,'ICRP-07'!B:X,21,FALSE))</f>
        <v>0</v>
      </c>
      <c r="Y225">
        <f>IF(ISNA(MATCH(A225,'ICRP-07'!B:B,0)),0,VLOOKUP(A225,'ICRP-07'!B:X,22,FALSE))</f>
        <v>0.20033999999999999</v>
      </c>
      <c r="Z225">
        <f>IF(ISNA(MATCH(A225,'ICRP-07'!B:B,0)),0,VLOOKUP(A225,'ICRP-07'!B:X,23,FALSE))</f>
        <v>2.4192</v>
      </c>
      <c r="AA225">
        <f>IF(ISNA(MATCH(A225,'ICRP-72'!A:A,0)),0,VLOOKUP(A225,'ICRP-72'!A:B,2,FALSE))</f>
        <v>0</v>
      </c>
      <c r="AB225">
        <f>IF(ISNA(MATCH(A225,'FGR-15'!A:A,0)),0,VLOOKUP(A225,'FGR-15'!A:B,2,FALSE))</f>
        <v>7.1200000000000003E-17</v>
      </c>
    </row>
    <row r="226" spans="1:28" x14ac:dyDescent="0.2">
      <c r="A226" s="1" t="s">
        <v>224</v>
      </c>
      <c r="B226">
        <f>VLOOKUP(D226,Elements!S:T,2,FALSE)</f>
        <v>81</v>
      </c>
      <c r="C226" s="9">
        <f t="shared" si="15"/>
        <v>206</v>
      </c>
      <c r="D226" t="str">
        <f t="shared" si="16"/>
        <v>Tl</v>
      </c>
      <c r="E226" t="str">
        <f t="shared" si="17"/>
        <v/>
      </c>
      <c r="F226" s="9">
        <f t="shared" si="18"/>
        <v>812060000</v>
      </c>
      <c r="G226" s="1">
        <v>205.976110108</v>
      </c>
      <c r="H226" s="1">
        <f t="shared" si="19"/>
        <v>7.9855686628398013E-6</v>
      </c>
      <c r="I226" s="2">
        <v>4.2</v>
      </c>
      <c r="J226" t="s">
        <v>1514</v>
      </c>
      <c r="K226" t="s">
        <v>1738</v>
      </c>
      <c r="L226" s="1" t="s">
        <v>225</v>
      </c>
      <c r="P226" s="1">
        <v>1</v>
      </c>
      <c r="T226" s="6" t="s">
        <v>2667</v>
      </c>
      <c r="X226">
        <f>IF(ISNA(MATCH(A226,'ICRP-07'!B:B,0)),0,VLOOKUP(A226,'ICRP-07'!B:X,21,FALSE))</f>
        <v>0</v>
      </c>
      <c r="Y226">
        <f>IF(ISNA(MATCH(A226,'ICRP-07'!B:B,0)),0,VLOOKUP(A226,'ICRP-07'!B:X,22,FALSE))</f>
        <v>0.53981999999999997</v>
      </c>
      <c r="Z226">
        <f>IF(ISNA(MATCH(A226,'ICRP-07'!B:B,0)),0,VLOOKUP(A226,'ICRP-07'!B:X,23,FALSE))</f>
        <v>1E-4</v>
      </c>
      <c r="AA226">
        <f>IF(ISNA(MATCH(A226,'ICRP-72'!A:A,0)),0,VLOOKUP(A226,'ICRP-72'!A:B,2,FALSE))</f>
        <v>0</v>
      </c>
      <c r="AB226">
        <f>IF(ISNA(MATCH(A226,'FGR-15'!A:A,0)),0,VLOOKUP(A226,'FGR-15'!A:B,2,FALSE))</f>
        <v>1.0700000000000001E-18</v>
      </c>
    </row>
    <row r="227" spans="1:28" x14ac:dyDescent="0.2">
      <c r="A227" s="1" t="s">
        <v>225</v>
      </c>
      <c r="B227">
        <f>VLOOKUP(D227,Elements!S:T,2,FALSE)</f>
        <v>82</v>
      </c>
      <c r="C227" s="9">
        <f t="shared" si="15"/>
        <v>206</v>
      </c>
      <c r="D227" t="str">
        <f t="shared" si="16"/>
        <v>Pb</v>
      </c>
      <c r="E227" t="str">
        <f t="shared" si="17"/>
        <v/>
      </c>
      <c r="F227" s="9">
        <f t="shared" si="18"/>
        <v>822060000</v>
      </c>
      <c r="G227" s="1">
        <v>205.97446521000001</v>
      </c>
      <c r="H227" s="1" t="str">
        <f t="shared" si="19"/>
        <v>inf</v>
      </c>
      <c r="I227" s="2" t="s">
        <v>1512</v>
      </c>
      <c r="J227" t="s">
        <v>1517</v>
      </c>
      <c r="K227" s="4" t="s">
        <v>1722</v>
      </c>
      <c r="L227" s="1"/>
      <c r="P227" s="1"/>
      <c r="T227" s="1"/>
      <c r="X227">
        <f>IF(ISNA(MATCH(A227,'ICRP-07'!B:B,0)),0,VLOOKUP(A227,'ICRP-07'!B:X,21,FALSE))</f>
        <v>0</v>
      </c>
      <c r="Y227">
        <f>IF(ISNA(MATCH(A227,'ICRP-07'!B:B,0)),0,VLOOKUP(A227,'ICRP-07'!B:X,22,FALSE))</f>
        <v>0</v>
      </c>
      <c r="Z227">
        <f>IF(ISNA(MATCH(A227,'ICRP-07'!B:B,0)),0,VLOOKUP(A227,'ICRP-07'!B:X,23,FALSE))</f>
        <v>0</v>
      </c>
      <c r="AA227">
        <f>IF(ISNA(MATCH(A227,'ICRP-72'!A:A,0)),0,VLOOKUP(A227,'ICRP-72'!A:B,2,FALSE))</f>
        <v>0</v>
      </c>
      <c r="AB227">
        <f>IF(ISNA(MATCH(A227,'FGR-15'!A:A,0)),0,VLOOKUP(A227,'FGR-15'!A:B,2,FALSE))</f>
        <v>0</v>
      </c>
    </row>
    <row r="228" spans="1:28" x14ac:dyDescent="0.2">
      <c r="A228" s="1" t="s">
        <v>226</v>
      </c>
      <c r="B228">
        <f>VLOOKUP(D228,Elements!S:T,2,FALSE)</f>
        <v>85</v>
      </c>
      <c r="C228" s="9">
        <f t="shared" si="15"/>
        <v>205</v>
      </c>
      <c r="D228" t="str">
        <f t="shared" si="16"/>
        <v>At</v>
      </c>
      <c r="E228" t="str">
        <f t="shared" si="17"/>
        <v/>
      </c>
      <c r="F228" s="9">
        <f t="shared" si="18"/>
        <v>852050000</v>
      </c>
      <c r="G228" s="1">
        <v>204.986060546</v>
      </c>
      <c r="H228" s="1">
        <f t="shared" si="19"/>
        <v>4.981473784914333E-5</v>
      </c>
      <c r="I228" s="2">
        <v>26.1999999999999</v>
      </c>
      <c r="J228" t="s">
        <v>1514</v>
      </c>
      <c r="K228" t="s">
        <v>1739</v>
      </c>
      <c r="L228" s="1" t="s">
        <v>227</v>
      </c>
      <c r="M228" t="s">
        <v>251</v>
      </c>
      <c r="P228" s="1">
        <v>0.9</v>
      </c>
      <c r="Q228">
        <v>0.1</v>
      </c>
      <c r="T228" s="6" t="s">
        <v>2669</v>
      </c>
      <c r="U228" t="s">
        <v>2668</v>
      </c>
      <c r="X228">
        <f>IF(ISNA(MATCH(A228,'ICRP-07'!B:B,0)),0,VLOOKUP(A228,'ICRP-07'!B:X,21,FALSE))</f>
        <v>0.60199999999999998</v>
      </c>
      <c r="Y228">
        <f>IF(ISNA(MATCH(A228,'ICRP-07'!B:B,0)),0,VLOOKUP(A228,'ICRP-07'!B:X,22,FALSE))</f>
        <v>0.25746999999999998</v>
      </c>
      <c r="Z228">
        <f>IF(ISNA(MATCH(A228,'ICRP-07'!B:B,0)),0,VLOOKUP(A228,'ICRP-07'!B:X,23,FALSE))</f>
        <v>1.14438</v>
      </c>
      <c r="AA228">
        <f>IF(ISNA(MATCH(A228,'ICRP-72'!A:A,0)),0,VLOOKUP(A228,'ICRP-72'!A:B,2,FALSE))</f>
        <v>0</v>
      </c>
      <c r="AB228">
        <f>IF(ISNA(MATCH(A228,'FGR-15'!A:A,0)),0,VLOOKUP(A228,'FGR-15'!A:B,2,FALSE))</f>
        <v>3.4899999999999998E-17</v>
      </c>
    </row>
    <row r="229" spans="1:28" x14ac:dyDescent="0.2">
      <c r="A229" s="1" t="s">
        <v>227</v>
      </c>
      <c r="B229">
        <f>VLOOKUP(D229,Elements!S:T,2,FALSE)</f>
        <v>84</v>
      </c>
      <c r="C229" s="9">
        <f t="shared" si="15"/>
        <v>205</v>
      </c>
      <c r="D229" t="str">
        <f t="shared" si="16"/>
        <v>Po</v>
      </c>
      <c r="E229" t="str">
        <f t="shared" si="17"/>
        <v/>
      </c>
      <c r="F229" s="9">
        <f t="shared" si="18"/>
        <v>842050000</v>
      </c>
      <c r="G229" s="1">
        <v>204.98119000599999</v>
      </c>
      <c r="H229" s="1">
        <f t="shared" si="19"/>
        <v>1.893720568616284E-4</v>
      </c>
      <c r="I229" s="2">
        <v>1.6599999999999899</v>
      </c>
      <c r="J229" t="s">
        <v>1515</v>
      </c>
      <c r="K229" t="s">
        <v>1740</v>
      </c>
      <c r="L229" s="1" t="s">
        <v>228</v>
      </c>
      <c r="M229" t="s">
        <v>253</v>
      </c>
      <c r="P229" s="1">
        <v>0.999</v>
      </c>
      <c r="Q229">
        <v>4.0000000000000002E-4</v>
      </c>
      <c r="T229" s="6" t="s">
        <v>2669</v>
      </c>
      <c r="U229" t="s">
        <v>2668</v>
      </c>
      <c r="X229">
        <f>IF(ISNA(MATCH(A229,'ICRP-07'!B:B,0)),0,VLOOKUP(A229,'ICRP-07'!B:X,21,FALSE))</f>
        <v>2.0999999999999999E-3</v>
      </c>
      <c r="Y229">
        <f>IF(ISNA(MATCH(A229,'ICRP-07'!B:B,0)),0,VLOOKUP(A229,'ICRP-07'!B:X,22,FALSE))</f>
        <v>6.6019999999999995E-2</v>
      </c>
      <c r="Z229">
        <f>IF(ISNA(MATCH(A229,'ICRP-07'!B:B,0)),0,VLOOKUP(A229,'ICRP-07'!B:X,23,FALSE))</f>
        <v>1.58456</v>
      </c>
      <c r="AA229">
        <f>IF(ISNA(MATCH(A229,'ICRP-72'!A:A,0)),0,VLOOKUP(A229,'ICRP-72'!A:B,2,FALSE))</f>
        <v>5.8E-11</v>
      </c>
      <c r="AB229">
        <f>IF(ISNA(MATCH(A229,'FGR-15'!A:A,0)),0,VLOOKUP(A229,'FGR-15'!A:B,2,FALSE))</f>
        <v>4.9199999999999997E-17</v>
      </c>
    </row>
    <row r="230" spans="1:28" x14ac:dyDescent="0.2">
      <c r="A230" s="1" t="s">
        <v>228</v>
      </c>
      <c r="B230">
        <f>VLOOKUP(D230,Elements!S:T,2,FALSE)</f>
        <v>83</v>
      </c>
      <c r="C230" s="9">
        <f t="shared" si="15"/>
        <v>205</v>
      </c>
      <c r="D230" t="str">
        <f t="shared" si="16"/>
        <v>Bi</v>
      </c>
      <c r="E230" t="str">
        <f t="shared" si="17"/>
        <v/>
      </c>
      <c r="F230" s="9">
        <f t="shared" si="18"/>
        <v>832050000</v>
      </c>
      <c r="G230" s="1">
        <v>204.97738518200001</v>
      </c>
      <c r="H230" s="1">
        <f t="shared" si="19"/>
        <v>4.1917390706769371E-2</v>
      </c>
      <c r="I230" s="2">
        <v>15.31</v>
      </c>
      <c r="J230" t="s">
        <v>1513</v>
      </c>
      <c r="K230" t="s">
        <v>1741</v>
      </c>
      <c r="L230" s="1" t="s">
        <v>229</v>
      </c>
      <c r="P230" s="1">
        <v>1</v>
      </c>
      <c r="T230" s="6" t="s">
        <v>2669</v>
      </c>
      <c r="X230">
        <f>IF(ISNA(MATCH(A230,'ICRP-07'!B:B,0)),0,VLOOKUP(A230,'ICRP-07'!B:X,21,FALSE))</f>
        <v>0</v>
      </c>
      <c r="Y230">
        <f>IF(ISNA(MATCH(A230,'ICRP-07'!B:B,0)),0,VLOOKUP(A230,'ICRP-07'!B:X,22,FALSE))</f>
        <v>3.4590000000000003E-2</v>
      </c>
      <c r="Z230">
        <f>IF(ISNA(MATCH(A230,'ICRP-07'!B:B,0)),0,VLOOKUP(A230,'ICRP-07'!B:X,23,FALSE))</f>
        <v>1.6913</v>
      </c>
      <c r="AA230">
        <f>IF(ISNA(MATCH(A230,'ICRP-72'!A:A,0)),0,VLOOKUP(A230,'ICRP-72'!A:B,2,FALSE))</f>
        <v>8.9999999999999999E-10</v>
      </c>
      <c r="AB230">
        <f>IF(ISNA(MATCH(A230,'FGR-15'!A:A,0)),0,VLOOKUP(A230,'FGR-15'!A:B,2,FALSE))</f>
        <v>5.4600000000000002E-17</v>
      </c>
    </row>
    <row r="231" spans="1:28" x14ac:dyDescent="0.2">
      <c r="A231" s="1" t="s">
        <v>229</v>
      </c>
      <c r="B231">
        <f>VLOOKUP(D231,Elements!S:T,2,FALSE)</f>
        <v>82</v>
      </c>
      <c r="C231" s="9">
        <f t="shared" si="15"/>
        <v>205</v>
      </c>
      <c r="D231" t="str">
        <f t="shared" si="16"/>
        <v>Pb</v>
      </c>
      <c r="E231" t="str">
        <f t="shared" si="17"/>
        <v/>
      </c>
      <c r="F231" s="9">
        <f t="shared" si="18"/>
        <v>822050000</v>
      </c>
      <c r="G231" s="1">
        <v>204.974481682</v>
      </c>
      <c r="H231" s="1">
        <f t="shared" si="19"/>
        <v>15300000</v>
      </c>
      <c r="I231" s="2">
        <v>15300000</v>
      </c>
      <c r="J231" t="s">
        <v>1516</v>
      </c>
      <c r="K231" t="s">
        <v>1742</v>
      </c>
      <c r="L231" s="1" t="s">
        <v>231</v>
      </c>
      <c r="P231" s="1">
        <v>1</v>
      </c>
      <c r="T231" s="6" t="s">
        <v>2670</v>
      </c>
      <c r="X231">
        <f>IF(ISNA(MATCH(A231,'ICRP-07'!B:B,0)),0,VLOOKUP(A231,'ICRP-07'!B:X,21,FALSE))</f>
        <v>0</v>
      </c>
      <c r="Y231">
        <f>IF(ISNA(MATCH(A231,'ICRP-07'!B:B,0)),0,VLOOKUP(A231,'ICRP-07'!B:X,22,FALSE))</f>
        <v>6.2100000000000002E-3</v>
      </c>
      <c r="Z231">
        <f>IF(ISNA(MATCH(A231,'ICRP-07'!B:B,0)),0,VLOOKUP(A231,'ICRP-07'!B:X,23,FALSE))</f>
        <v>2.5200000000000001E-3</v>
      </c>
      <c r="AA231">
        <f>IF(ISNA(MATCH(A231,'ICRP-72'!A:A,0)),0,VLOOKUP(A231,'ICRP-72'!A:B,2,FALSE))</f>
        <v>2.8000000000000002E-10</v>
      </c>
      <c r="AB231">
        <f>IF(ISNA(MATCH(A231,'FGR-15'!A:A,0)),0,VLOOKUP(A231,'FGR-15'!A:B,2,FALSE))</f>
        <v>3.7199999999999998E-23</v>
      </c>
    </row>
    <row r="232" spans="1:28" x14ac:dyDescent="0.2">
      <c r="A232" s="1" t="s">
        <v>230</v>
      </c>
      <c r="B232">
        <f>VLOOKUP(D232,Elements!S:T,2,FALSE)</f>
        <v>80</v>
      </c>
      <c r="C232" s="9">
        <f t="shared" si="15"/>
        <v>205</v>
      </c>
      <c r="D232" t="str">
        <f t="shared" si="16"/>
        <v>Hg</v>
      </c>
      <c r="E232" t="str">
        <f t="shared" si="17"/>
        <v/>
      </c>
      <c r="F232" s="9">
        <f t="shared" si="18"/>
        <v>802050000</v>
      </c>
      <c r="G232" s="1">
        <v>204.97607315100001</v>
      </c>
      <c r="H232" s="1">
        <f t="shared" si="19"/>
        <v>9.8868945349445154E-6</v>
      </c>
      <c r="I232" s="2">
        <v>5.2</v>
      </c>
      <c r="J232" t="s">
        <v>1514</v>
      </c>
      <c r="K232" t="s">
        <v>1743</v>
      </c>
      <c r="L232" s="1" t="s">
        <v>231</v>
      </c>
      <c r="P232" s="1">
        <v>1</v>
      </c>
      <c r="T232" s="6" t="s">
        <v>2667</v>
      </c>
      <c r="X232">
        <f>IF(ISNA(MATCH(A232,'ICRP-07'!B:B,0)),0,VLOOKUP(A232,'ICRP-07'!B:X,21,FALSE))</f>
        <v>0</v>
      </c>
      <c r="Y232">
        <f>IF(ISNA(MATCH(A232,'ICRP-07'!B:B,0)),0,VLOOKUP(A232,'ICRP-07'!B:X,22,FALSE))</f>
        <v>0.53900000000000003</v>
      </c>
      <c r="Z232">
        <f>IF(ISNA(MATCH(A232,'ICRP-07'!B:B,0)),0,VLOOKUP(A232,'ICRP-07'!B:X,23,FALSE))</f>
        <v>5.3400000000000001E-3</v>
      </c>
      <c r="AA232">
        <f>IF(ISNA(MATCH(A232,'ICRP-72'!A:A,0)),0,VLOOKUP(A232,'ICRP-72'!A:B,2,FALSE))</f>
        <v>0</v>
      </c>
      <c r="AB232">
        <f>IF(ISNA(MATCH(A232,'FGR-15'!A:A,0)),0,VLOOKUP(A232,'FGR-15'!A:B,2,FALSE))</f>
        <v>1.2E-18</v>
      </c>
    </row>
    <row r="233" spans="1:28" x14ac:dyDescent="0.2">
      <c r="A233" s="1" t="s">
        <v>231</v>
      </c>
      <c r="B233">
        <f>VLOOKUP(D233,Elements!S:T,2,FALSE)</f>
        <v>81</v>
      </c>
      <c r="C233" s="9">
        <f t="shared" si="15"/>
        <v>205</v>
      </c>
      <c r="D233" t="str">
        <f t="shared" si="16"/>
        <v>Tl</v>
      </c>
      <c r="E233" t="str">
        <f t="shared" si="17"/>
        <v/>
      </c>
      <c r="F233" s="9">
        <f t="shared" si="18"/>
        <v>812050000</v>
      </c>
      <c r="G233" s="1">
        <v>204.97442731800001</v>
      </c>
      <c r="H233" s="1" t="str">
        <f t="shared" si="19"/>
        <v>inf</v>
      </c>
      <c r="I233" s="2" t="s">
        <v>1512</v>
      </c>
      <c r="J233" t="s">
        <v>1517</v>
      </c>
      <c r="K233" s="4" t="s">
        <v>1722</v>
      </c>
      <c r="L233" s="1"/>
      <c r="P233" s="1"/>
      <c r="T233" s="1"/>
      <c r="X233">
        <f>IF(ISNA(MATCH(A233,'ICRP-07'!B:B,0)),0,VLOOKUP(A233,'ICRP-07'!B:X,21,FALSE))</f>
        <v>0</v>
      </c>
      <c r="Y233">
        <f>IF(ISNA(MATCH(A233,'ICRP-07'!B:B,0)),0,VLOOKUP(A233,'ICRP-07'!B:X,22,FALSE))</f>
        <v>0</v>
      </c>
      <c r="Z233">
        <f>IF(ISNA(MATCH(A233,'ICRP-07'!B:B,0)),0,VLOOKUP(A233,'ICRP-07'!B:X,23,FALSE))</f>
        <v>0</v>
      </c>
      <c r="AA233">
        <f>IF(ISNA(MATCH(A233,'ICRP-72'!A:A,0)),0,VLOOKUP(A233,'ICRP-72'!A:B,2,FALSE))</f>
        <v>0</v>
      </c>
      <c r="AB233">
        <f>IF(ISNA(MATCH(A233,'FGR-15'!A:A,0)),0,VLOOKUP(A233,'FGR-15'!A:B,2,FALSE))</f>
        <v>0</v>
      </c>
    </row>
    <row r="234" spans="1:28" x14ac:dyDescent="0.2">
      <c r="A234" s="1" t="s">
        <v>232</v>
      </c>
      <c r="B234">
        <f>VLOOKUP(D234,Elements!S:T,2,FALSE)</f>
        <v>85</v>
      </c>
      <c r="C234" s="9">
        <f t="shared" si="15"/>
        <v>204</v>
      </c>
      <c r="D234" t="str">
        <f t="shared" si="16"/>
        <v>At</v>
      </c>
      <c r="E234" t="str">
        <f t="shared" si="17"/>
        <v/>
      </c>
      <c r="F234" s="9">
        <f t="shared" si="18"/>
        <v>852040000</v>
      </c>
      <c r="G234" s="1">
        <v>203.98725139300001</v>
      </c>
      <c r="H234" s="1">
        <f t="shared" si="19"/>
        <v>1.7492198023363354E-5</v>
      </c>
      <c r="I234" s="2">
        <v>9.1999999999999904</v>
      </c>
      <c r="J234" t="s">
        <v>1514</v>
      </c>
      <c r="K234" t="s">
        <v>1744</v>
      </c>
      <c r="L234" s="1" t="s">
        <v>233</v>
      </c>
      <c r="M234" t="s">
        <v>257</v>
      </c>
      <c r="P234" s="1">
        <v>0.96199999999999997</v>
      </c>
      <c r="Q234">
        <v>3.7999999999999999E-2</v>
      </c>
      <c r="T234" s="6" t="s">
        <v>2669</v>
      </c>
      <c r="U234" t="s">
        <v>2668</v>
      </c>
      <c r="X234">
        <f>IF(ISNA(MATCH(A234,'ICRP-07'!B:B,0)),0,VLOOKUP(A234,'ICRP-07'!B:X,21,FALSE))</f>
        <v>0.2306</v>
      </c>
      <c r="Y234">
        <f>IF(ISNA(MATCH(A234,'ICRP-07'!B:B,0)),0,VLOOKUP(A234,'ICRP-07'!B:X,22,FALSE))</f>
        <v>0.44849</v>
      </c>
      <c r="Z234">
        <f>IF(ISNA(MATCH(A234,'ICRP-07'!B:B,0)),0,VLOOKUP(A234,'ICRP-07'!B:X,23,FALSE))</f>
        <v>2.3233600000000001</v>
      </c>
      <c r="AA234">
        <f>IF(ISNA(MATCH(A234,'ICRP-72'!A:A,0)),0,VLOOKUP(A234,'ICRP-72'!A:B,2,FALSE))</f>
        <v>0</v>
      </c>
      <c r="AB234">
        <f>IF(ISNA(MATCH(A234,'FGR-15'!A:A,0)),0,VLOOKUP(A234,'FGR-15'!A:B,2,FALSE))</f>
        <v>6.9E-17</v>
      </c>
    </row>
    <row r="235" spans="1:28" x14ac:dyDescent="0.2">
      <c r="A235" s="1" t="s">
        <v>233</v>
      </c>
      <c r="B235">
        <f>VLOOKUP(D235,Elements!S:T,2,FALSE)</f>
        <v>84</v>
      </c>
      <c r="C235" s="9">
        <f t="shared" si="15"/>
        <v>204</v>
      </c>
      <c r="D235" t="str">
        <f t="shared" si="16"/>
        <v>Po</v>
      </c>
      <c r="E235" t="str">
        <f t="shared" si="17"/>
        <v/>
      </c>
      <c r="F235" s="9">
        <f t="shared" si="18"/>
        <v>842040000</v>
      </c>
      <c r="G235" s="1">
        <v>203.980310078</v>
      </c>
      <c r="H235" s="1">
        <f t="shared" si="19"/>
        <v>4.0270081971177733E-4</v>
      </c>
      <c r="I235" s="2">
        <v>3.52999999999999</v>
      </c>
      <c r="J235" t="s">
        <v>1515</v>
      </c>
      <c r="K235" t="s">
        <v>1745</v>
      </c>
      <c r="L235" s="1" t="s">
        <v>234</v>
      </c>
      <c r="M235" t="s">
        <v>258</v>
      </c>
      <c r="P235" s="1">
        <v>0.99339999999999995</v>
      </c>
      <c r="Q235">
        <v>6.6E-3</v>
      </c>
      <c r="T235" s="6" t="s">
        <v>2670</v>
      </c>
      <c r="U235" t="s">
        <v>2668</v>
      </c>
      <c r="X235">
        <f>IF(ISNA(MATCH(A235,'ICRP-07'!B:B,0)),0,VLOOKUP(A235,'ICRP-07'!B:X,21,FALSE))</f>
        <v>3.6200000000000003E-2</v>
      </c>
      <c r="Y235">
        <f>IF(ISNA(MATCH(A235,'ICRP-07'!B:B,0)),0,VLOOKUP(A235,'ICRP-07'!B:X,22,FALSE))</f>
        <v>0.18386</v>
      </c>
      <c r="Z235">
        <f>IF(ISNA(MATCH(A235,'ICRP-07'!B:B,0)),0,VLOOKUP(A235,'ICRP-07'!B:X,23,FALSE))</f>
        <v>1.1649799999999999</v>
      </c>
      <c r="AA235">
        <f>IF(ISNA(MATCH(A235,'ICRP-72'!A:A,0)),0,VLOOKUP(A235,'ICRP-72'!A:B,2,FALSE))</f>
        <v>0</v>
      </c>
      <c r="AB235">
        <f>IF(ISNA(MATCH(A235,'FGR-15'!A:A,0)),0,VLOOKUP(A235,'FGR-15'!A:B,2,FALSE))</f>
        <v>3.3099999999999998E-17</v>
      </c>
    </row>
    <row r="236" spans="1:28" x14ac:dyDescent="0.2">
      <c r="A236" s="1" t="s">
        <v>234</v>
      </c>
      <c r="B236">
        <f>VLOOKUP(D236,Elements!S:T,2,FALSE)</f>
        <v>83</v>
      </c>
      <c r="C236" s="9">
        <f t="shared" si="15"/>
        <v>204</v>
      </c>
      <c r="D236" t="str">
        <f t="shared" si="16"/>
        <v>Bi</v>
      </c>
      <c r="E236" t="str">
        <f t="shared" si="17"/>
        <v/>
      </c>
      <c r="F236" s="9">
        <f t="shared" si="18"/>
        <v>832040000</v>
      </c>
      <c r="G236" s="1">
        <v>203.97783568700001</v>
      </c>
      <c r="H236" s="1">
        <f t="shared" si="19"/>
        <v>1.2799725771008936E-3</v>
      </c>
      <c r="I236" s="2">
        <v>11.22</v>
      </c>
      <c r="J236" t="s">
        <v>1515</v>
      </c>
      <c r="K236" t="s">
        <v>1746</v>
      </c>
      <c r="L236" s="1" t="s">
        <v>237</v>
      </c>
      <c r="M236" t="s">
        <v>235</v>
      </c>
      <c r="P236" s="1">
        <v>0.90147999999999995</v>
      </c>
      <c r="Q236">
        <v>9.8525000000000001E-2</v>
      </c>
      <c r="T236" s="6" t="s">
        <v>2669</v>
      </c>
      <c r="U236" t="s">
        <v>2669</v>
      </c>
      <c r="X236">
        <f>IF(ISNA(MATCH(A236,'ICRP-07'!B:B,0)),0,VLOOKUP(A236,'ICRP-07'!B:X,21,FALSE))</f>
        <v>0</v>
      </c>
      <c r="Y236">
        <f>IF(ISNA(MATCH(A236,'ICRP-07'!B:B,0)),0,VLOOKUP(A236,'ICRP-07'!B:X,22,FALSE))</f>
        <v>8.0659999999999996E-2</v>
      </c>
      <c r="Z236">
        <f>IF(ISNA(MATCH(A236,'ICRP-07'!B:B,0)),0,VLOOKUP(A236,'ICRP-07'!B:X,23,FALSE))</f>
        <v>2.91615</v>
      </c>
      <c r="AA236">
        <f>IF(ISNA(MATCH(A236,'ICRP-72'!A:A,0)),0,VLOOKUP(A236,'ICRP-72'!A:B,2,FALSE))</f>
        <v>0</v>
      </c>
      <c r="AB236">
        <f>IF(ISNA(MATCH(A236,'FGR-15'!A:A,0)),0,VLOOKUP(A236,'FGR-15'!A:B,2,FALSE))</f>
        <v>9.0500000000000004E-17</v>
      </c>
    </row>
    <row r="237" spans="1:28" x14ac:dyDescent="0.2">
      <c r="A237" s="1" t="s">
        <v>235</v>
      </c>
      <c r="B237">
        <f>VLOOKUP(D237,Elements!S:T,2,FALSE)</f>
        <v>82</v>
      </c>
      <c r="C237" s="9">
        <f t="shared" si="15"/>
        <v>204</v>
      </c>
      <c r="D237" t="str">
        <f t="shared" si="16"/>
        <v>Pb</v>
      </c>
      <c r="E237" t="str">
        <f t="shared" si="17"/>
        <v>m</v>
      </c>
      <c r="F237" s="9">
        <f t="shared" si="18"/>
        <v>822040001</v>
      </c>
      <c r="G237" s="1">
        <v>203.97539014500001</v>
      </c>
      <c r="H237" s="1">
        <f t="shared" si="19"/>
        <v>1.2776909860543682E-4</v>
      </c>
      <c r="I237" s="2">
        <v>67.2</v>
      </c>
      <c r="J237" t="s">
        <v>1514</v>
      </c>
      <c r="K237" t="s">
        <v>1747</v>
      </c>
      <c r="L237" s="1" t="s">
        <v>237</v>
      </c>
      <c r="P237" s="1">
        <v>1</v>
      </c>
      <c r="T237" s="6" t="s">
        <v>2671</v>
      </c>
      <c r="X237">
        <f>IF(ISNA(MATCH(A237,'ICRP-07'!B:B,0)),0,VLOOKUP(A237,'ICRP-07'!B:X,21,FALSE))</f>
        <v>0</v>
      </c>
      <c r="Y237">
        <f>IF(ISNA(MATCH(A237,'ICRP-07'!B:B,0)),0,VLOOKUP(A237,'ICRP-07'!B:X,22,FALSE))</f>
        <v>0.10304000000000001</v>
      </c>
      <c r="Z237">
        <f>IF(ISNA(MATCH(A237,'ICRP-07'!B:B,0)),0,VLOOKUP(A237,'ICRP-07'!B:X,23,FALSE))</f>
        <v>2.0633900000000001</v>
      </c>
      <c r="AA237">
        <f>IF(ISNA(MATCH(A237,'ICRP-72'!A:A,0)),0,VLOOKUP(A237,'ICRP-72'!A:B,2,FALSE))</f>
        <v>0</v>
      </c>
      <c r="AB237">
        <f>IF(ISNA(MATCH(A237,'FGR-15'!A:A,0)),0,VLOOKUP(A237,'FGR-15'!A:B,2,FALSE))</f>
        <v>6.3300000000000001E-17</v>
      </c>
    </row>
    <row r="238" spans="1:28" x14ac:dyDescent="0.2">
      <c r="A238" s="1" t="s">
        <v>236</v>
      </c>
      <c r="B238">
        <f>VLOOKUP(D238,Elements!S:T,2,FALSE)</f>
        <v>81</v>
      </c>
      <c r="C238" s="9">
        <f t="shared" si="15"/>
        <v>204</v>
      </c>
      <c r="D238" t="str">
        <f t="shared" si="16"/>
        <v>Tl</v>
      </c>
      <c r="E238" t="str">
        <f t="shared" si="17"/>
        <v/>
      </c>
      <c r="F238" s="9">
        <f t="shared" si="18"/>
        <v>812040000</v>
      </c>
      <c r="G238" s="1">
        <v>203.97386341999999</v>
      </c>
      <c r="H238" s="1">
        <f t="shared" si="19"/>
        <v>3.77999999999999</v>
      </c>
      <c r="I238" s="2">
        <v>3.77999999999999</v>
      </c>
      <c r="J238" t="s">
        <v>1516</v>
      </c>
      <c r="K238" t="s">
        <v>1748</v>
      </c>
      <c r="L238" s="1" t="s">
        <v>237</v>
      </c>
      <c r="M238" t="s">
        <v>238</v>
      </c>
      <c r="P238" s="1">
        <v>0.97099999999999997</v>
      </c>
      <c r="Q238">
        <v>2.9000000000000001E-2</v>
      </c>
      <c r="T238" s="6" t="s">
        <v>2667</v>
      </c>
      <c r="U238" t="s">
        <v>2670</v>
      </c>
      <c r="X238">
        <f>IF(ISNA(MATCH(A238,'ICRP-07'!B:B,0)),0,VLOOKUP(A238,'ICRP-07'!B:X,21,FALSE))</f>
        <v>0</v>
      </c>
      <c r="Y238">
        <f>IF(ISNA(MATCH(A238,'ICRP-07'!B:B,0)),0,VLOOKUP(A238,'ICRP-07'!B:X,22,FALSE))</f>
        <v>0.23721</v>
      </c>
      <c r="Z238">
        <f>IF(ISNA(MATCH(A238,'ICRP-07'!B:B,0)),0,VLOOKUP(A238,'ICRP-07'!B:X,23,FALSE))</f>
        <v>1.2700000000000001E-3</v>
      </c>
      <c r="AA238">
        <f>IF(ISNA(MATCH(A238,'ICRP-72'!A:A,0)),0,VLOOKUP(A238,'ICRP-72'!A:B,2,FALSE))</f>
        <v>1.2E-9</v>
      </c>
      <c r="AB238">
        <f>IF(ISNA(MATCH(A238,'FGR-15'!A:A,0)),0,VLOOKUP(A238,'FGR-15'!A:B,2,FALSE))</f>
        <v>3.7099999999999999E-19</v>
      </c>
    </row>
    <row r="239" spans="1:28" x14ac:dyDescent="0.2">
      <c r="A239" s="1" t="s">
        <v>237</v>
      </c>
      <c r="B239">
        <f>VLOOKUP(D239,Elements!S:T,2,FALSE)</f>
        <v>82</v>
      </c>
      <c r="C239" s="9">
        <f t="shared" si="15"/>
        <v>204</v>
      </c>
      <c r="D239" t="str">
        <f t="shared" si="16"/>
        <v>Pb</v>
      </c>
      <c r="E239" t="str">
        <f t="shared" si="17"/>
        <v/>
      </c>
      <c r="F239" s="9">
        <f t="shared" si="18"/>
        <v>822040000</v>
      </c>
      <c r="G239" s="1">
        <v>203.97304350600001</v>
      </c>
      <c r="H239" s="1" t="str">
        <f t="shared" si="19"/>
        <v>inf</v>
      </c>
      <c r="I239" s="2" t="s">
        <v>1512</v>
      </c>
      <c r="J239" t="s">
        <v>1517</v>
      </c>
      <c r="K239" s="4" t="s">
        <v>1722</v>
      </c>
      <c r="L239" s="1"/>
      <c r="P239" s="1"/>
      <c r="T239" s="1"/>
      <c r="X239">
        <f>IF(ISNA(MATCH(A239,'ICRP-07'!B:B,0)),0,VLOOKUP(A239,'ICRP-07'!B:X,21,FALSE))</f>
        <v>0</v>
      </c>
      <c r="Y239">
        <f>IF(ISNA(MATCH(A239,'ICRP-07'!B:B,0)),0,VLOOKUP(A239,'ICRP-07'!B:X,22,FALSE))</f>
        <v>0</v>
      </c>
      <c r="Z239">
        <f>IF(ISNA(MATCH(A239,'ICRP-07'!B:B,0)),0,VLOOKUP(A239,'ICRP-07'!B:X,23,FALSE))</f>
        <v>0</v>
      </c>
      <c r="AA239">
        <f>IF(ISNA(MATCH(A239,'ICRP-72'!A:A,0)),0,VLOOKUP(A239,'ICRP-72'!A:B,2,FALSE))</f>
        <v>0</v>
      </c>
      <c r="AB239">
        <f>IF(ISNA(MATCH(A239,'FGR-15'!A:A,0)),0,VLOOKUP(A239,'FGR-15'!A:B,2,FALSE))</f>
        <v>0</v>
      </c>
    </row>
    <row r="240" spans="1:28" x14ac:dyDescent="0.2">
      <c r="A240" s="1" t="s">
        <v>238</v>
      </c>
      <c r="B240">
        <f>VLOOKUP(D240,Elements!S:T,2,FALSE)</f>
        <v>80</v>
      </c>
      <c r="C240" s="9">
        <f t="shared" si="15"/>
        <v>204</v>
      </c>
      <c r="D240" t="str">
        <f t="shared" si="16"/>
        <v>Hg</v>
      </c>
      <c r="E240" t="str">
        <f t="shared" si="17"/>
        <v/>
      </c>
      <c r="F240" s="9">
        <f t="shared" si="18"/>
        <v>802040000</v>
      </c>
      <c r="G240" s="1">
        <v>203.97349403699999</v>
      </c>
      <c r="H240" s="1" t="str">
        <f t="shared" si="19"/>
        <v>inf</v>
      </c>
      <c r="I240" s="2" t="s">
        <v>1512</v>
      </c>
      <c r="J240" t="s">
        <v>1517</v>
      </c>
      <c r="K240" s="4" t="s">
        <v>1722</v>
      </c>
      <c r="L240" s="1"/>
      <c r="P240" s="1"/>
      <c r="T240" s="1"/>
      <c r="X240">
        <f>IF(ISNA(MATCH(A240,'ICRP-07'!B:B,0)),0,VLOOKUP(A240,'ICRP-07'!B:X,21,FALSE))</f>
        <v>0</v>
      </c>
      <c r="Y240">
        <f>IF(ISNA(MATCH(A240,'ICRP-07'!B:B,0)),0,VLOOKUP(A240,'ICRP-07'!B:X,22,FALSE))</f>
        <v>0</v>
      </c>
      <c r="Z240">
        <f>IF(ISNA(MATCH(A240,'ICRP-07'!B:B,0)),0,VLOOKUP(A240,'ICRP-07'!B:X,23,FALSE))</f>
        <v>0</v>
      </c>
      <c r="AA240">
        <f>IF(ISNA(MATCH(A240,'ICRP-72'!A:A,0)),0,VLOOKUP(A240,'ICRP-72'!A:B,2,FALSE))</f>
        <v>0</v>
      </c>
      <c r="AB240">
        <f>IF(ISNA(MATCH(A240,'FGR-15'!A:A,0)),0,VLOOKUP(A240,'FGR-15'!A:B,2,FALSE))</f>
        <v>0</v>
      </c>
    </row>
    <row r="241" spans="1:28" x14ac:dyDescent="0.2">
      <c r="A241" s="1" t="s">
        <v>239</v>
      </c>
      <c r="B241">
        <f>VLOOKUP(D241,Elements!S:T,2,FALSE)</f>
        <v>84</v>
      </c>
      <c r="C241" s="9">
        <f t="shared" si="15"/>
        <v>203</v>
      </c>
      <c r="D241" t="str">
        <f t="shared" si="16"/>
        <v>Po</v>
      </c>
      <c r="E241" t="str">
        <f t="shared" si="17"/>
        <v/>
      </c>
      <c r="F241" s="9">
        <f t="shared" si="18"/>
        <v>842030000</v>
      </c>
      <c r="G241" s="1">
        <v>202.981416072</v>
      </c>
      <c r="H241" s="1">
        <f t="shared" si="19"/>
        <v>6.9778659506243028E-5</v>
      </c>
      <c r="I241" s="2">
        <v>36.700000000000003</v>
      </c>
      <c r="J241" t="s">
        <v>1514</v>
      </c>
      <c r="K241" t="s">
        <v>1749</v>
      </c>
      <c r="L241" s="1" t="s">
        <v>240</v>
      </c>
      <c r="M241" t="s">
        <v>264</v>
      </c>
      <c r="P241" s="1">
        <v>0.99890000000000001</v>
      </c>
      <c r="Q241">
        <v>1.1000000000000001E-3</v>
      </c>
      <c r="T241" s="6" t="s">
        <v>2669</v>
      </c>
      <c r="U241" t="s">
        <v>2668</v>
      </c>
      <c r="X241">
        <f>IF(ISNA(MATCH(A241,'ICRP-07'!B:B,0)),0,VLOOKUP(A241,'ICRP-07'!B:X,21,FALSE))</f>
        <v>6.0000000000000001E-3</v>
      </c>
      <c r="Y241">
        <f>IF(ISNA(MATCH(A241,'ICRP-07'!B:B,0)),0,VLOOKUP(A241,'ICRP-07'!B:X,22,FALSE))</f>
        <v>0.16716</v>
      </c>
      <c r="Z241">
        <f>IF(ISNA(MATCH(A241,'ICRP-07'!B:B,0)),0,VLOOKUP(A241,'ICRP-07'!B:X,23,FALSE))</f>
        <v>1.6347700000000001</v>
      </c>
      <c r="AA241">
        <f>IF(ISNA(MATCH(A241,'ICRP-72'!A:A,0)),0,VLOOKUP(A241,'ICRP-72'!A:B,2,FALSE))</f>
        <v>4.6000000000000003E-11</v>
      </c>
      <c r="AB241">
        <f>IF(ISNA(MATCH(A241,'FGR-15'!A:A,0)),0,VLOOKUP(A241,'FGR-15'!A:B,2,FALSE))</f>
        <v>5.0800000000000001E-17</v>
      </c>
    </row>
    <row r="242" spans="1:28" x14ac:dyDescent="0.2">
      <c r="A242" s="1" t="s">
        <v>240</v>
      </c>
      <c r="B242">
        <f>VLOOKUP(D242,Elements!S:T,2,FALSE)</f>
        <v>83</v>
      </c>
      <c r="C242" s="9">
        <f t="shared" si="15"/>
        <v>203</v>
      </c>
      <c r="D242" t="str">
        <f t="shared" si="16"/>
        <v>Bi</v>
      </c>
      <c r="E242" t="str">
        <f t="shared" si="17"/>
        <v/>
      </c>
      <c r="F242" s="9">
        <f t="shared" si="18"/>
        <v>832030000</v>
      </c>
      <c r="G242" s="1">
        <v>202.976892077</v>
      </c>
      <c r="H242" s="1">
        <f t="shared" si="19"/>
        <v>1.3415755353570864E-3</v>
      </c>
      <c r="I242" s="2">
        <v>11.76</v>
      </c>
      <c r="J242" t="s">
        <v>1515</v>
      </c>
      <c r="K242" t="s">
        <v>1750</v>
      </c>
      <c r="L242" s="1" t="s">
        <v>241</v>
      </c>
      <c r="P242" s="1">
        <v>1</v>
      </c>
      <c r="T242" s="6" t="s">
        <v>2669</v>
      </c>
      <c r="X242">
        <f>IF(ISNA(MATCH(A242,'ICRP-07'!B:B,0)),0,VLOOKUP(A242,'ICRP-07'!B:X,21,FALSE))</f>
        <v>0</v>
      </c>
      <c r="Y242">
        <f>IF(ISNA(MATCH(A242,'ICRP-07'!B:B,0)),0,VLOOKUP(A242,'ICRP-07'!B:X,22,FALSE))</f>
        <v>8.0890000000000004E-2</v>
      </c>
      <c r="Z242">
        <f>IF(ISNA(MATCH(A242,'ICRP-07'!B:B,0)),0,VLOOKUP(A242,'ICRP-07'!B:X,23,FALSE))</f>
        <v>2.3849900000000002</v>
      </c>
      <c r="AA242">
        <f>IF(ISNA(MATCH(A242,'ICRP-72'!A:A,0)),0,VLOOKUP(A242,'ICRP-72'!A:B,2,FALSE))</f>
        <v>4.8E-10</v>
      </c>
      <c r="AB242">
        <f>IF(ISNA(MATCH(A242,'FGR-15'!A:A,0)),0,VLOOKUP(A242,'FGR-15'!A:B,2,FALSE))</f>
        <v>7.7299999999999994E-17</v>
      </c>
    </row>
    <row r="243" spans="1:28" x14ac:dyDescent="0.2">
      <c r="A243" s="1" t="s">
        <v>241</v>
      </c>
      <c r="B243">
        <f>VLOOKUP(D243,Elements!S:T,2,FALSE)</f>
        <v>82</v>
      </c>
      <c r="C243" s="9">
        <f t="shared" si="15"/>
        <v>203</v>
      </c>
      <c r="D243" t="str">
        <f t="shared" si="16"/>
        <v>Pb</v>
      </c>
      <c r="E243" t="str">
        <f t="shared" si="17"/>
        <v/>
      </c>
      <c r="F243" s="9">
        <f t="shared" si="18"/>
        <v>822030000</v>
      </c>
      <c r="G243" s="1">
        <v>202.97339061700001</v>
      </c>
      <c r="H243" s="1">
        <f t="shared" si="19"/>
        <v>5.9176486178212587E-3</v>
      </c>
      <c r="I243" s="2">
        <v>51.872999999999898</v>
      </c>
      <c r="J243" t="s">
        <v>1515</v>
      </c>
      <c r="K243" t="s">
        <v>1751</v>
      </c>
      <c r="L243" s="1" t="s">
        <v>243</v>
      </c>
      <c r="P243" s="1">
        <v>1</v>
      </c>
      <c r="T243" s="6" t="s">
        <v>2670</v>
      </c>
      <c r="X243">
        <f>IF(ISNA(MATCH(A243,'ICRP-07'!B:B,0)),0,VLOOKUP(A243,'ICRP-07'!B:X,21,FALSE))</f>
        <v>0</v>
      </c>
      <c r="Y243">
        <f>IF(ISNA(MATCH(A243,'ICRP-07'!B:B,0)),0,VLOOKUP(A243,'ICRP-07'!B:X,22,FALSE))</f>
        <v>5.296E-2</v>
      </c>
      <c r="Z243">
        <f>IF(ISNA(MATCH(A243,'ICRP-07'!B:B,0)),0,VLOOKUP(A243,'ICRP-07'!B:X,23,FALSE))</f>
        <v>0.31426999999999999</v>
      </c>
      <c r="AA243">
        <f>IF(ISNA(MATCH(A243,'ICRP-72'!A:A,0)),0,VLOOKUP(A243,'ICRP-72'!A:B,2,FALSE))</f>
        <v>2.4E-10</v>
      </c>
      <c r="AB243">
        <f>IF(ISNA(MATCH(A243,'FGR-15'!A:A,0)),0,VLOOKUP(A243,'FGR-15'!A:B,2,FALSE))</f>
        <v>7.4200000000000006E-18</v>
      </c>
    </row>
    <row r="244" spans="1:28" x14ac:dyDescent="0.2">
      <c r="A244" s="1" t="s">
        <v>242</v>
      </c>
      <c r="B244">
        <f>VLOOKUP(D244,Elements!S:T,2,FALSE)</f>
        <v>80</v>
      </c>
      <c r="C244" s="9">
        <f t="shared" si="15"/>
        <v>203</v>
      </c>
      <c r="D244" t="str">
        <f t="shared" si="16"/>
        <v>Hg</v>
      </c>
      <c r="E244" t="str">
        <f t="shared" si="17"/>
        <v/>
      </c>
      <c r="F244" s="9">
        <f t="shared" si="18"/>
        <v>802030000</v>
      </c>
      <c r="G244" s="1">
        <v>202.97287239600001</v>
      </c>
      <c r="H244" s="1">
        <f t="shared" si="19"/>
        <v>0.12761942623278472</v>
      </c>
      <c r="I244" s="2">
        <v>46.612000000000002</v>
      </c>
      <c r="J244" t="s">
        <v>1513</v>
      </c>
      <c r="K244" t="s">
        <v>1752</v>
      </c>
      <c r="L244" s="1" t="s">
        <v>243</v>
      </c>
      <c r="P244" s="1">
        <v>1</v>
      </c>
      <c r="T244" s="6" t="s">
        <v>2667</v>
      </c>
      <c r="X244">
        <f>IF(ISNA(MATCH(A244,'ICRP-07'!B:B,0)),0,VLOOKUP(A244,'ICRP-07'!B:X,21,FALSE))</f>
        <v>0</v>
      </c>
      <c r="Y244">
        <f>IF(ISNA(MATCH(A244,'ICRP-07'!B:B,0)),0,VLOOKUP(A244,'ICRP-07'!B:X,22,FALSE))</f>
        <v>9.8949999999999996E-2</v>
      </c>
      <c r="Z244">
        <f>IF(ISNA(MATCH(A244,'ICRP-07'!B:B,0)),0,VLOOKUP(A244,'ICRP-07'!B:X,23,FALSE))</f>
        <v>0.23804</v>
      </c>
      <c r="AA244">
        <f>IF(ISNA(MATCH(A244,'ICRP-72'!A:A,0)),0,VLOOKUP(A244,'ICRP-72'!A:B,2,FALSE))</f>
        <v>5.4E-10</v>
      </c>
      <c r="AB244">
        <f>IF(ISNA(MATCH(A244,'FGR-15'!A:A,0)),0,VLOOKUP(A244,'FGR-15'!A:B,2,FALSE))</f>
        <v>6.2000000000000001E-18</v>
      </c>
    </row>
    <row r="245" spans="1:28" x14ac:dyDescent="0.2">
      <c r="A245" s="1" t="s">
        <v>243</v>
      </c>
      <c r="B245">
        <f>VLOOKUP(D245,Elements!S:T,2,FALSE)</f>
        <v>81</v>
      </c>
      <c r="C245" s="9">
        <f t="shared" si="15"/>
        <v>203</v>
      </c>
      <c r="D245" t="str">
        <f t="shared" si="16"/>
        <v>Tl</v>
      </c>
      <c r="E245" t="str">
        <f t="shared" si="17"/>
        <v/>
      </c>
      <c r="F245" s="9">
        <f t="shared" si="18"/>
        <v>812030000</v>
      </c>
      <c r="G245" s="1">
        <v>202.97234409800001</v>
      </c>
      <c r="H245" s="1" t="str">
        <f t="shared" si="19"/>
        <v>inf</v>
      </c>
      <c r="I245" s="2" t="s">
        <v>1512</v>
      </c>
      <c r="J245" t="s">
        <v>1517</v>
      </c>
      <c r="K245" s="4" t="s">
        <v>1722</v>
      </c>
      <c r="L245" s="1"/>
      <c r="P245" s="1"/>
      <c r="T245" s="1"/>
      <c r="X245">
        <f>IF(ISNA(MATCH(A245,'ICRP-07'!B:B,0)),0,VLOOKUP(A245,'ICRP-07'!B:X,21,FALSE))</f>
        <v>0</v>
      </c>
      <c r="Y245">
        <f>IF(ISNA(MATCH(A245,'ICRP-07'!B:B,0)),0,VLOOKUP(A245,'ICRP-07'!B:X,22,FALSE))</f>
        <v>0</v>
      </c>
      <c r="Z245">
        <f>IF(ISNA(MATCH(A245,'ICRP-07'!B:B,0)),0,VLOOKUP(A245,'ICRP-07'!B:X,23,FALSE))</f>
        <v>0</v>
      </c>
      <c r="AA245">
        <f>IF(ISNA(MATCH(A245,'ICRP-72'!A:A,0)),0,VLOOKUP(A245,'ICRP-72'!A:B,2,FALSE))</f>
        <v>0</v>
      </c>
      <c r="AB245">
        <f>IF(ISNA(MATCH(A245,'FGR-15'!A:A,0)),0,VLOOKUP(A245,'FGR-15'!A:B,2,FALSE))</f>
        <v>0</v>
      </c>
    </row>
    <row r="246" spans="1:28" x14ac:dyDescent="0.2">
      <c r="A246" s="1" t="s">
        <v>244</v>
      </c>
      <c r="B246">
        <f>VLOOKUP(D246,Elements!S:T,2,FALSE)</f>
        <v>83</v>
      </c>
      <c r="C246" s="9">
        <f t="shared" si="15"/>
        <v>202</v>
      </c>
      <c r="D246" t="str">
        <f t="shared" si="16"/>
        <v>Bi</v>
      </c>
      <c r="E246" t="str">
        <f t="shared" si="17"/>
        <v/>
      </c>
      <c r="F246" s="9">
        <f t="shared" si="18"/>
        <v>832020000</v>
      </c>
      <c r="G246" s="1">
        <v>201.97772304200001</v>
      </c>
      <c r="H246" s="1">
        <f t="shared" si="19"/>
        <v>1.962168300012065E-4</v>
      </c>
      <c r="I246" s="2">
        <v>1.72</v>
      </c>
      <c r="J246" t="s">
        <v>1515</v>
      </c>
      <c r="K246" t="s">
        <v>1753</v>
      </c>
      <c r="L246" s="1" t="s">
        <v>246</v>
      </c>
      <c r="P246" s="1">
        <v>1</v>
      </c>
      <c r="T246" s="6" t="s">
        <v>2669</v>
      </c>
      <c r="X246">
        <f>IF(ISNA(MATCH(A246,'ICRP-07'!B:B,0)),0,VLOOKUP(A246,'ICRP-07'!B:X,21,FALSE))</f>
        <v>0</v>
      </c>
      <c r="Y246">
        <f>IF(ISNA(MATCH(A246,'ICRP-07'!B:B,0)),0,VLOOKUP(A246,'ICRP-07'!B:X,22,FALSE))</f>
        <v>0.15146000000000001</v>
      </c>
      <c r="Z246">
        <f>IF(ISNA(MATCH(A246,'ICRP-07'!B:B,0)),0,VLOOKUP(A246,'ICRP-07'!B:X,23,FALSE))</f>
        <v>2.7561200000000001</v>
      </c>
      <c r="AA246">
        <f>IF(ISNA(MATCH(A246,'ICRP-72'!A:A,0)),0,VLOOKUP(A246,'ICRP-72'!A:B,2,FALSE))</f>
        <v>8.9000000000000003E-11</v>
      </c>
      <c r="AB246">
        <f>IF(ISNA(MATCH(A246,'FGR-15'!A:A,0)),0,VLOOKUP(A246,'FGR-15'!A:B,2,FALSE))</f>
        <v>8.4400000000000001E-17</v>
      </c>
    </row>
    <row r="247" spans="1:28" x14ac:dyDescent="0.2">
      <c r="A247" s="1" t="s">
        <v>245</v>
      </c>
      <c r="B247">
        <f>VLOOKUP(D247,Elements!S:T,2,FALSE)</f>
        <v>82</v>
      </c>
      <c r="C247" s="9">
        <f t="shared" si="15"/>
        <v>202</v>
      </c>
      <c r="D247" t="str">
        <f t="shared" si="16"/>
        <v>Pb</v>
      </c>
      <c r="E247" t="str">
        <f t="shared" si="17"/>
        <v>m</v>
      </c>
      <c r="F247" s="9">
        <f t="shared" si="18"/>
        <v>822020001</v>
      </c>
      <c r="G247" s="1">
        <v>201.974481043</v>
      </c>
      <c r="H247" s="1">
        <f t="shared" si="19"/>
        <v>4.0270081971177733E-4</v>
      </c>
      <c r="I247" s="2">
        <v>3.52999999999999</v>
      </c>
      <c r="J247" t="s">
        <v>1515</v>
      </c>
      <c r="K247" t="s">
        <v>1745</v>
      </c>
      <c r="L247" s="1" t="s">
        <v>246</v>
      </c>
      <c r="M247" t="s">
        <v>247</v>
      </c>
      <c r="P247" s="1">
        <v>0.90500000000000003</v>
      </c>
      <c r="Q247">
        <v>9.5000000000000001E-2</v>
      </c>
      <c r="T247" s="6" t="s">
        <v>2671</v>
      </c>
      <c r="U247" t="s">
        <v>2670</v>
      </c>
      <c r="X247">
        <f>IF(ISNA(MATCH(A247,'ICRP-07'!B:B,0)),0,VLOOKUP(A247,'ICRP-07'!B:X,21,FALSE))</f>
        <v>0</v>
      </c>
      <c r="Y247">
        <f>IF(ISNA(MATCH(A247,'ICRP-07'!B:B,0)),0,VLOOKUP(A247,'ICRP-07'!B:X,22,FALSE))</f>
        <v>0.13209000000000001</v>
      </c>
      <c r="Z247">
        <f>IF(ISNA(MATCH(A247,'ICRP-07'!B:B,0)),0,VLOOKUP(A247,'ICRP-07'!B:X,23,FALSE))</f>
        <v>1.99254</v>
      </c>
      <c r="AA247">
        <f>IF(ISNA(MATCH(A247,'ICRP-72'!A:A,0)),0,VLOOKUP(A247,'ICRP-72'!A:B,2,FALSE))</f>
        <v>1.2999999999999999E-10</v>
      </c>
      <c r="AB247">
        <f>IF(ISNA(MATCH(A247,'FGR-15'!A:A,0)),0,VLOOKUP(A247,'FGR-15'!A:B,2,FALSE))</f>
        <v>6.0400000000000005E-17</v>
      </c>
    </row>
    <row r="248" spans="1:28" x14ac:dyDescent="0.2">
      <c r="A248" s="1" t="s">
        <v>246</v>
      </c>
      <c r="B248">
        <f>VLOOKUP(D248,Elements!S:T,2,FALSE)</f>
        <v>82</v>
      </c>
      <c r="C248" s="9">
        <f t="shared" si="15"/>
        <v>202</v>
      </c>
      <c r="D248" t="str">
        <f t="shared" si="16"/>
        <v>Pb</v>
      </c>
      <c r="E248" t="str">
        <f t="shared" si="17"/>
        <v/>
      </c>
      <c r="F248" s="9">
        <f t="shared" si="18"/>
        <v>822020000</v>
      </c>
      <c r="G248" s="1">
        <v>201.97215161299999</v>
      </c>
      <c r="H248" s="1">
        <f t="shared" si="19"/>
        <v>52500</v>
      </c>
      <c r="I248" s="2">
        <v>52500</v>
      </c>
      <c r="J248" t="s">
        <v>1516</v>
      </c>
      <c r="K248" t="s">
        <v>1754</v>
      </c>
      <c r="L248" s="1" t="s">
        <v>247</v>
      </c>
      <c r="M248" t="s">
        <v>275</v>
      </c>
      <c r="P248" s="1">
        <v>0.99</v>
      </c>
      <c r="Q248">
        <v>0.01</v>
      </c>
      <c r="T248" s="6" t="s">
        <v>2670</v>
      </c>
      <c r="U248" t="s">
        <v>2668</v>
      </c>
      <c r="X248">
        <f>IF(ISNA(MATCH(A248,'ICRP-07'!B:B,0)),0,VLOOKUP(A248,'ICRP-07'!B:X,21,FALSE))</f>
        <v>2.5899999999999999E-2</v>
      </c>
      <c r="Y248">
        <f>IF(ISNA(MATCH(A248,'ICRP-07'!B:B,0)),0,VLOOKUP(A248,'ICRP-07'!B:X,22,FALSE))</f>
        <v>6.1399999999999996E-3</v>
      </c>
      <c r="Z248">
        <f>IF(ISNA(MATCH(A248,'ICRP-07'!B:B,0)),0,VLOOKUP(A248,'ICRP-07'!B:X,23,FALSE))</f>
        <v>2.49E-3</v>
      </c>
      <c r="AA248">
        <f>IF(ISNA(MATCH(A248,'ICRP-72'!A:A,0)),0,VLOOKUP(A248,'ICRP-72'!A:B,2,FALSE))</f>
        <v>8.7999999999999994E-9</v>
      </c>
      <c r="AB248">
        <f>IF(ISNA(MATCH(A248,'FGR-15'!A:A,0)),0,VLOOKUP(A248,'FGR-15'!A:B,2,FALSE))</f>
        <v>3.6800000000000002E-23</v>
      </c>
    </row>
    <row r="249" spans="1:28" x14ac:dyDescent="0.2">
      <c r="A249" s="1" t="s">
        <v>247</v>
      </c>
      <c r="B249">
        <f>VLOOKUP(D249,Elements!S:T,2,FALSE)</f>
        <v>81</v>
      </c>
      <c r="C249" s="9">
        <f t="shared" si="15"/>
        <v>202</v>
      </c>
      <c r="D249" t="str">
        <f t="shared" si="16"/>
        <v>Tl</v>
      </c>
      <c r="E249" t="str">
        <f t="shared" si="17"/>
        <v/>
      </c>
      <c r="F249" s="9">
        <f t="shared" si="18"/>
        <v>812020000</v>
      </c>
      <c r="G249" s="1">
        <v>201.97210887400001</v>
      </c>
      <c r="H249" s="1">
        <f t="shared" si="19"/>
        <v>3.3484630198810539E-2</v>
      </c>
      <c r="I249" s="2">
        <v>12.23</v>
      </c>
      <c r="J249" t="s">
        <v>1513</v>
      </c>
      <c r="K249" t="s">
        <v>1755</v>
      </c>
      <c r="L249" s="1" t="s">
        <v>250</v>
      </c>
      <c r="P249" s="1">
        <v>1</v>
      </c>
      <c r="T249" s="6" t="s">
        <v>2670</v>
      </c>
      <c r="X249">
        <f>IF(ISNA(MATCH(A249,'ICRP-07'!B:B,0)),0,VLOOKUP(A249,'ICRP-07'!B:X,21,FALSE))</f>
        <v>0</v>
      </c>
      <c r="Y249">
        <f>IF(ISNA(MATCH(A249,'ICRP-07'!B:B,0)),0,VLOOKUP(A249,'ICRP-07'!B:X,22,FALSE))</f>
        <v>2.3279999999999999E-2</v>
      </c>
      <c r="Z249">
        <f>IF(ISNA(MATCH(A249,'ICRP-07'!B:B,0)),0,VLOOKUP(A249,'ICRP-07'!B:X,23,FALSE))</f>
        <v>0.46577000000000002</v>
      </c>
      <c r="AA249">
        <f>IF(ISNA(MATCH(A249,'ICRP-72'!A:A,0)),0,VLOOKUP(A249,'ICRP-72'!A:B,2,FALSE))</f>
        <v>4.5E-10</v>
      </c>
      <c r="AB249">
        <f>IF(ISNA(MATCH(A249,'FGR-15'!A:A,0)),0,VLOOKUP(A249,'FGR-15'!A:B,2,FALSE))</f>
        <v>1.2299999999999999E-17</v>
      </c>
    </row>
    <row r="250" spans="1:28" x14ac:dyDescent="0.2">
      <c r="A250" s="1" t="s">
        <v>248</v>
      </c>
      <c r="B250">
        <f>VLOOKUP(D250,Elements!S:T,2,FALSE)</f>
        <v>78</v>
      </c>
      <c r="C250" s="9">
        <f t="shared" si="15"/>
        <v>202</v>
      </c>
      <c r="D250" t="str">
        <f t="shared" si="16"/>
        <v>Pt</v>
      </c>
      <c r="E250" t="str">
        <f t="shared" si="17"/>
        <v/>
      </c>
      <c r="F250" s="9">
        <f t="shared" si="18"/>
        <v>782020000</v>
      </c>
      <c r="G250" s="1">
        <v>201.975639</v>
      </c>
      <c r="H250" s="1">
        <f t="shared" si="19"/>
        <v>5.019500302356446E-3</v>
      </c>
      <c r="I250" s="2">
        <v>44</v>
      </c>
      <c r="J250" t="s">
        <v>1515</v>
      </c>
      <c r="K250" t="s">
        <v>1756</v>
      </c>
      <c r="L250" s="1" t="s">
        <v>249</v>
      </c>
      <c r="P250" s="1">
        <v>1</v>
      </c>
      <c r="T250" s="6" t="s">
        <v>2667</v>
      </c>
      <c r="X250">
        <f>IF(ISNA(MATCH(A250,'ICRP-07'!B:B,0)),0,VLOOKUP(A250,'ICRP-07'!B:X,21,FALSE))</f>
        <v>0</v>
      </c>
      <c r="Y250">
        <f>IF(ISNA(MATCH(A250,'ICRP-07'!B:B,0)),0,VLOOKUP(A250,'ICRP-07'!B:X,22,FALSE))</f>
        <v>0.65364999999999995</v>
      </c>
      <c r="Z250">
        <f>IF(ISNA(MATCH(A250,'ICRP-07'!B:B,0)),0,VLOOKUP(A250,'ICRP-07'!B:X,23,FALSE))</f>
        <v>0</v>
      </c>
      <c r="AA250">
        <f>IF(ISNA(MATCH(A250,'ICRP-72'!A:A,0)),0,VLOOKUP(A250,'ICRP-72'!A:B,2,FALSE))</f>
        <v>0</v>
      </c>
      <c r="AB250">
        <f>IF(ISNA(MATCH(A250,'FGR-15'!A:A,0)),0,VLOOKUP(A250,'FGR-15'!A:B,2,FALSE))</f>
        <v>1.3899999999999999E-18</v>
      </c>
    </row>
    <row r="251" spans="1:28" x14ac:dyDescent="0.2">
      <c r="A251" s="1" t="s">
        <v>249</v>
      </c>
      <c r="B251">
        <f>VLOOKUP(D251,Elements!S:T,2,FALSE)</f>
        <v>79</v>
      </c>
      <c r="C251" s="9">
        <f t="shared" si="15"/>
        <v>202</v>
      </c>
      <c r="D251" t="str">
        <f t="shared" si="16"/>
        <v>Au</v>
      </c>
      <c r="E251" t="str">
        <f t="shared" si="17"/>
        <v/>
      </c>
      <c r="F251" s="9">
        <f t="shared" si="18"/>
        <v>792020000</v>
      </c>
      <c r="G251" s="1">
        <v>201.97385600000001</v>
      </c>
      <c r="H251" s="1">
        <f t="shared" si="19"/>
        <v>9.1263641861026302E-7</v>
      </c>
      <c r="I251" s="2">
        <v>28.8</v>
      </c>
      <c r="J251" t="s">
        <v>1517</v>
      </c>
      <c r="K251" t="s">
        <v>1757</v>
      </c>
      <c r="L251" s="1" t="s">
        <v>250</v>
      </c>
      <c r="P251" s="1">
        <v>1</v>
      </c>
      <c r="T251" s="6" t="s">
        <v>2667</v>
      </c>
      <c r="X251">
        <f>IF(ISNA(MATCH(A251,'ICRP-07'!B:B,0)),0,VLOOKUP(A251,'ICRP-07'!B:X,21,FALSE))</f>
        <v>0</v>
      </c>
      <c r="Y251">
        <f>IF(ISNA(MATCH(A251,'ICRP-07'!B:B,0)),0,VLOOKUP(A251,'ICRP-07'!B:X,22,FALSE))</f>
        <v>1.0748800000000001</v>
      </c>
      <c r="Z251">
        <f>IF(ISNA(MATCH(A251,'ICRP-07'!B:B,0)),0,VLOOKUP(A251,'ICRP-07'!B:X,23,FALSE))</f>
        <v>0.17202999999999999</v>
      </c>
      <c r="AA251">
        <f>IF(ISNA(MATCH(A251,'ICRP-72'!A:A,0)),0,VLOOKUP(A251,'ICRP-72'!A:B,2,FALSE))</f>
        <v>0</v>
      </c>
      <c r="AB251">
        <f>IF(ISNA(MATCH(A251,'FGR-15'!A:A,0)),0,VLOOKUP(A251,'FGR-15'!A:B,2,FALSE))</f>
        <v>8.1100000000000008E-18</v>
      </c>
    </row>
    <row r="252" spans="1:28" x14ac:dyDescent="0.2">
      <c r="A252" s="1" t="s">
        <v>250</v>
      </c>
      <c r="B252">
        <f>VLOOKUP(D252,Elements!S:T,2,FALSE)</f>
        <v>80</v>
      </c>
      <c r="C252" s="9">
        <f t="shared" si="15"/>
        <v>202</v>
      </c>
      <c r="D252" t="str">
        <f t="shared" si="16"/>
        <v>Hg</v>
      </c>
      <c r="E252" t="str">
        <f t="shared" si="17"/>
        <v/>
      </c>
      <c r="F252" s="9">
        <f t="shared" si="18"/>
        <v>802020000</v>
      </c>
      <c r="G252" s="1">
        <v>201.970643604</v>
      </c>
      <c r="H252" s="1" t="str">
        <f t="shared" si="19"/>
        <v>inf</v>
      </c>
      <c r="I252" s="2" t="s">
        <v>1512</v>
      </c>
      <c r="J252" t="s">
        <v>1517</v>
      </c>
      <c r="K252" s="4" t="s">
        <v>1722</v>
      </c>
      <c r="L252" s="1"/>
      <c r="P252" s="1"/>
      <c r="T252" s="1"/>
      <c r="X252">
        <f>IF(ISNA(MATCH(A252,'ICRP-07'!B:B,0)),0,VLOOKUP(A252,'ICRP-07'!B:X,21,FALSE))</f>
        <v>0</v>
      </c>
      <c r="Y252">
        <f>IF(ISNA(MATCH(A252,'ICRP-07'!B:B,0)),0,VLOOKUP(A252,'ICRP-07'!B:X,22,FALSE))</f>
        <v>0</v>
      </c>
      <c r="Z252">
        <f>IF(ISNA(MATCH(A252,'ICRP-07'!B:B,0)),0,VLOOKUP(A252,'ICRP-07'!B:X,23,FALSE))</f>
        <v>0</v>
      </c>
      <c r="AA252">
        <f>IF(ISNA(MATCH(A252,'ICRP-72'!A:A,0)),0,VLOOKUP(A252,'ICRP-72'!A:B,2,FALSE))</f>
        <v>0</v>
      </c>
      <c r="AB252">
        <f>IF(ISNA(MATCH(A252,'FGR-15'!A:A,0)),0,VLOOKUP(A252,'FGR-15'!A:B,2,FALSE))</f>
        <v>0</v>
      </c>
    </row>
    <row r="253" spans="1:28" x14ac:dyDescent="0.2">
      <c r="A253" s="1" t="s">
        <v>251</v>
      </c>
      <c r="B253">
        <f>VLOOKUP(D253,Elements!S:T,2,FALSE)</f>
        <v>83</v>
      </c>
      <c r="C253" s="9">
        <f t="shared" si="15"/>
        <v>201</v>
      </c>
      <c r="D253" t="str">
        <f t="shared" si="16"/>
        <v>Bi</v>
      </c>
      <c r="E253" t="str">
        <f t="shared" si="17"/>
        <v/>
      </c>
      <c r="F253" s="9">
        <f t="shared" si="18"/>
        <v>832010000</v>
      </c>
      <c r="G253" s="1">
        <v>200.97699501700001</v>
      </c>
      <c r="H253" s="1">
        <f t="shared" si="19"/>
        <v>2.0534319418730917E-4</v>
      </c>
      <c r="I253" s="2">
        <v>108</v>
      </c>
      <c r="J253" t="s">
        <v>1514</v>
      </c>
      <c r="K253" t="s">
        <v>1758</v>
      </c>
      <c r="L253" s="1" t="s">
        <v>253</v>
      </c>
      <c r="M253" t="s">
        <v>252</v>
      </c>
      <c r="P253" s="1">
        <v>0.54832999999999998</v>
      </c>
      <c r="Q253">
        <v>0.45167000000000002</v>
      </c>
      <c r="T253" s="6" t="s">
        <v>2669</v>
      </c>
      <c r="U253" t="s">
        <v>2669</v>
      </c>
      <c r="X253">
        <f>IF(ISNA(MATCH(A253,'ICRP-07'!B:B,0)),0,VLOOKUP(A253,'ICRP-07'!B:X,21,FALSE))</f>
        <v>0</v>
      </c>
      <c r="Y253">
        <f>IF(ISNA(MATCH(A253,'ICRP-07'!B:B,0)),0,VLOOKUP(A253,'ICRP-07'!B:X,22,FALSE))</f>
        <v>6.1170000000000002E-2</v>
      </c>
      <c r="Z253">
        <f>IF(ISNA(MATCH(A253,'ICRP-07'!B:B,0)),0,VLOOKUP(A253,'ICRP-07'!B:X,23,FALSE))</f>
        <v>1.73041</v>
      </c>
      <c r="AA253">
        <f>IF(ISNA(MATCH(A253,'ICRP-72'!A:A,0)),0,VLOOKUP(A253,'ICRP-72'!A:B,2,FALSE))</f>
        <v>1.2E-10</v>
      </c>
      <c r="AB253">
        <f>IF(ISNA(MATCH(A253,'FGR-15'!A:A,0)),0,VLOOKUP(A253,'FGR-15'!A:B,2,FALSE))</f>
        <v>5.5200000000000002E-17</v>
      </c>
    </row>
    <row r="254" spans="1:28" x14ac:dyDescent="0.2">
      <c r="A254" s="1" t="s">
        <v>252</v>
      </c>
      <c r="B254">
        <f>VLOOKUP(D254,Elements!S:T,2,FALSE)</f>
        <v>82</v>
      </c>
      <c r="C254" s="9">
        <f t="shared" si="15"/>
        <v>201</v>
      </c>
      <c r="D254" t="str">
        <f t="shared" si="16"/>
        <v>Pb</v>
      </c>
      <c r="E254" t="str">
        <f t="shared" si="17"/>
        <v>m</v>
      </c>
      <c r="F254" s="9">
        <f t="shared" si="18"/>
        <v>822010001</v>
      </c>
      <c r="G254" s="1">
        <v>200.973545798</v>
      </c>
      <c r="H254" s="1">
        <f t="shared" si="19"/>
        <v>1.9330146366397933E-6</v>
      </c>
      <c r="I254" s="2">
        <v>61</v>
      </c>
      <c r="J254" t="s">
        <v>1517</v>
      </c>
      <c r="K254" t="s">
        <v>1759</v>
      </c>
      <c r="L254" s="1" t="s">
        <v>253</v>
      </c>
      <c r="P254" s="1">
        <v>1</v>
      </c>
      <c r="T254" s="6" t="s">
        <v>2671</v>
      </c>
      <c r="X254">
        <f>IF(ISNA(MATCH(A254,'ICRP-07'!B:B,0)),0,VLOOKUP(A254,'ICRP-07'!B:X,21,FALSE))</f>
        <v>0</v>
      </c>
      <c r="Y254">
        <f>IF(ISNA(MATCH(A254,'ICRP-07'!B:B,0)),0,VLOOKUP(A254,'ICRP-07'!B:X,22,FALSE))</f>
        <v>0.26329000000000002</v>
      </c>
      <c r="Z254">
        <f>IF(ISNA(MATCH(A254,'ICRP-07'!B:B,0)),0,VLOOKUP(A254,'ICRP-07'!B:X,23,FALSE))</f>
        <v>0.36581999999999998</v>
      </c>
      <c r="AA254">
        <f>IF(ISNA(MATCH(A254,'ICRP-72'!A:A,0)),0,VLOOKUP(A254,'ICRP-72'!A:B,2,FALSE))</f>
        <v>0</v>
      </c>
      <c r="AB254">
        <f>IF(ISNA(MATCH(A254,'FGR-15'!A:A,0)),0,VLOOKUP(A254,'FGR-15'!A:B,2,FALSE))</f>
        <v>1.05E-17</v>
      </c>
    </row>
    <row r="255" spans="1:28" x14ac:dyDescent="0.2">
      <c r="A255" s="1" t="s">
        <v>253</v>
      </c>
      <c r="B255">
        <f>VLOOKUP(D255,Elements!S:T,2,FALSE)</f>
        <v>82</v>
      </c>
      <c r="C255" s="9">
        <f t="shared" si="15"/>
        <v>201</v>
      </c>
      <c r="D255" t="str">
        <f t="shared" si="16"/>
        <v>Pb</v>
      </c>
      <c r="E255" t="str">
        <f t="shared" si="17"/>
        <v/>
      </c>
      <c r="F255" s="9">
        <f t="shared" si="18"/>
        <v>822010000</v>
      </c>
      <c r="G255" s="1">
        <v>200.97287043099999</v>
      </c>
      <c r="H255" s="1">
        <f t="shared" si="19"/>
        <v>1.0643622232042191E-3</v>
      </c>
      <c r="I255" s="2">
        <v>9.33</v>
      </c>
      <c r="J255" t="s">
        <v>1515</v>
      </c>
      <c r="K255" t="s">
        <v>1760</v>
      </c>
      <c r="L255" s="1" t="s">
        <v>254</v>
      </c>
      <c r="P255" s="1">
        <v>1</v>
      </c>
      <c r="T255" s="6" t="s">
        <v>2669</v>
      </c>
      <c r="X255">
        <f>IF(ISNA(MATCH(A255,'ICRP-07'!B:B,0)),0,VLOOKUP(A255,'ICRP-07'!B:X,21,FALSE))</f>
        <v>0</v>
      </c>
      <c r="Y255">
        <f>IF(ISNA(MATCH(A255,'ICRP-07'!B:B,0)),0,VLOOKUP(A255,'ICRP-07'!B:X,22,FALSE))</f>
        <v>5.9380000000000002E-2</v>
      </c>
      <c r="Z255">
        <f>IF(ISNA(MATCH(A255,'ICRP-07'!B:B,0)),0,VLOOKUP(A255,'ICRP-07'!B:X,23,FALSE))</f>
        <v>0.75624000000000002</v>
      </c>
      <c r="AA255">
        <f>IF(ISNA(MATCH(A255,'ICRP-72'!A:A,0)),0,VLOOKUP(A255,'ICRP-72'!A:B,2,FALSE))</f>
        <v>1.5999999999999999E-10</v>
      </c>
      <c r="AB255">
        <f>IF(ISNA(MATCH(A255,'FGR-15'!A:A,0)),0,VLOOKUP(A255,'FGR-15'!A:B,2,FALSE))</f>
        <v>2.1200000000000001E-17</v>
      </c>
    </row>
    <row r="256" spans="1:28" x14ac:dyDescent="0.2">
      <c r="A256" s="1" t="s">
        <v>254</v>
      </c>
      <c r="B256">
        <f>VLOOKUP(D256,Elements!S:T,2,FALSE)</f>
        <v>81</v>
      </c>
      <c r="C256" s="9">
        <f t="shared" si="15"/>
        <v>201</v>
      </c>
      <c r="D256" t="str">
        <f t="shared" si="16"/>
        <v>Tl</v>
      </c>
      <c r="E256" t="str">
        <f t="shared" si="17"/>
        <v/>
      </c>
      <c r="F256" s="9">
        <f t="shared" si="18"/>
        <v>812010000</v>
      </c>
      <c r="G256" s="1">
        <v>200.97082023499999</v>
      </c>
      <c r="H256" s="1">
        <f t="shared" si="19"/>
        <v>8.3177683192139362E-3</v>
      </c>
      <c r="I256" s="2">
        <v>72.912000000000006</v>
      </c>
      <c r="J256" t="s">
        <v>1515</v>
      </c>
      <c r="K256" t="s">
        <v>1761</v>
      </c>
      <c r="L256" s="1" t="s">
        <v>256</v>
      </c>
      <c r="P256" s="1">
        <v>1</v>
      </c>
      <c r="T256" s="6" t="s">
        <v>2670</v>
      </c>
      <c r="X256">
        <f>IF(ISNA(MATCH(A256,'ICRP-07'!B:B,0)),0,VLOOKUP(A256,'ICRP-07'!B:X,21,FALSE))</f>
        <v>0</v>
      </c>
      <c r="Y256">
        <f>IF(ISNA(MATCH(A256,'ICRP-07'!B:B,0)),0,VLOOKUP(A256,'ICRP-07'!B:X,22,FALSE))</f>
        <v>4.4690000000000001E-2</v>
      </c>
      <c r="Z256">
        <f>IF(ISNA(MATCH(A256,'ICRP-07'!B:B,0)),0,VLOOKUP(A256,'ICRP-07'!B:X,23,FALSE))</f>
        <v>9.3810000000000004E-2</v>
      </c>
      <c r="AA256">
        <f>IF(ISNA(MATCH(A256,'ICRP-72'!A:A,0)),0,VLOOKUP(A256,'ICRP-72'!A:B,2,FALSE))</f>
        <v>9.4999999999999995E-11</v>
      </c>
      <c r="AB256">
        <f>IF(ISNA(MATCH(A256,'FGR-15'!A:A,0)),0,VLOOKUP(A256,'FGR-15'!A:B,2,FALSE))</f>
        <v>1.3899999999999999E-18</v>
      </c>
    </row>
    <row r="257" spans="1:28" x14ac:dyDescent="0.2">
      <c r="A257" s="1" t="s">
        <v>255</v>
      </c>
      <c r="B257">
        <f>VLOOKUP(D257,Elements!S:T,2,FALSE)</f>
        <v>79</v>
      </c>
      <c r="C257" s="9">
        <f t="shared" si="15"/>
        <v>201</v>
      </c>
      <c r="D257" t="str">
        <f t="shared" si="16"/>
        <v>Au</v>
      </c>
      <c r="E257" t="str">
        <f t="shared" si="17"/>
        <v/>
      </c>
      <c r="F257" s="9">
        <f t="shared" si="18"/>
        <v>792010000</v>
      </c>
      <c r="G257" s="1">
        <v>200.97165767800001</v>
      </c>
      <c r="H257" s="1">
        <f t="shared" si="19"/>
        <v>4.9434472674722579E-5</v>
      </c>
      <c r="I257" s="2">
        <v>26</v>
      </c>
      <c r="J257" t="s">
        <v>1514</v>
      </c>
      <c r="K257" t="s">
        <v>1567</v>
      </c>
      <c r="L257" s="1" t="s">
        <v>256</v>
      </c>
      <c r="P257" s="1">
        <v>1</v>
      </c>
      <c r="T257" s="6" t="s">
        <v>2667</v>
      </c>
      <c r="X257">
        <f>IF(ISNA(MATCH(A257,'ICRP-07'!B:B,0)),0,VLOOKUP(A257,'ICRP-07'!B:X,21,FALSE))</f>
        <v>0</v>
      </c>
      <c r="Y257">
        <f>IF(ISNA(MATCH(A257,'ICRP-07'!B:B,0)),0,VLOOKUP(A257,'ICRP-07'!B:X,22,FALSE))</f>
        <v>0.42587999999999998</v>
      </c>
      <c r="Z257">
        <f>IF(ISNA(MATCH(A257,'ICRP-07'!B:B,0)),0,VLOOKUP(A257,'ICRP-07'!B:X,23,FALSE))</f>
        <v>3.4639999999999997E-2</v>
      </c>
      <c r="AA257">
        <f>IF(ISNA(MATCH(A257,'ICRP-72'!A:A,0)),0,VLOOKUP(A257,'ICRP-72'!A:B,2,FALSE))</f>
        <v>2.4000000000000001E-11</v>
      </c>
      <c r="AB257">
        <f>IF(ISNA(MATCH(A257,'FGR-15'!A:A,0)),0,VLOOKUP(A257,'FGR-15'!A:B,2,FALSE))</f>
        <v>1.73E-18</v>
      </c>
    </row>
    <row r="258" spans="1:28" x14ac:dyDescent="0.2">
      <c r="A258" s="1" t="s">
        <v>256</v>
      </c>
      <c r="B258">
        <f>VLOOKUP(D258,Elements!S:T,2,FALSE)</f>
        <v>80</v>
      </c>
      <c r="C258" s="9">
        <f t="shared" ref="C258:C321" si="20">VALUE(SUBSTITUTE(RIGHT(A258,LEN(A258)-FIND("-",A258)),E258,""))</f>
        <v>201</v>
      </c>
      <c r="D258" t="str">
        <f t="shared" ref="D258:D321" si="21">LEFT(A258,FIND("-",A258)-1)</f>
        <v>Hg</v>
      </c>
      <c r="E258" t="str">
        <f t="shared" ref="E258:E321" si="22">IF(ISERROR(FIND(RIGHT(A258,1),"mnpqrx")),"",RIGHT(A258,1))</f>
        <v/>
      </c>
      <c r="F258" s="9">
        <f t="shared" ref="F258:F321" si="23">(B258* 10000000) + (C258 * 10000)+(FIND(E258," mnpqrx"))-1</f>
        <v>802010000</v>
      </c>
      <c r="G258" s="1">
        <v>200.970303054</v>
      </c>
      <c r="H258" s="1" t="str">
        <f t="shared" ref="H258:H321" si="24">IF(I258="inf",I258,IF(J258="y",I258,IF(J258="d",I258/(1826211/5000),IF(J258="h",I258/(1826211/5000*24),IF(J258="m",I258/(1826211/5000*24*60),IF(J258="s",I258/(1826211/5000*24*60*60),IF(J258="ms",I258/(1826211/5000*24*60*60*1000),IF(J258="μs",I258/(1826211/5000*24*60*60*1000000)))))))))</f>
        <v>inf</v>
      </c>
      <c r="I258" s="2" t="s">
        <v>1512</v>
      </c>
      <c r="J258" t="s">
        <v>1517</v>
      </c>
      <c r="K258" s="4" t="s">
        <v>1722</v>
      </c>
      <c r="L258" s="1"/>
      <c r="P258" s="1"/>
      <c r="T258" s="1"/>
      <c r="X258">
        <f>IF(ISNA(MATCH(A258,'ICRP-07'!B:B,0)),0,VLOOKUP(A258,'ICRP-07'!B:X,21,FALSE))</f>
        <v>0</v>
      </c>
      <c r="Y258">
        <f>IF(ISNA(MATCH(A258,'ICRP-07'!B:B,0)),0,VLOOKUP(A258,'ICRP-07'!B:X,22,FALSE))</f>
        <v>0</v>
      </c>
      <c r="Z258">
        <f>IF(ISNA(MATCH(A258,'ICRP-07'!B:B,0)),0,VLOOKUP(A258,'ICRP-07'!B:X,23,FALSE))</f>
        <v>0</v>
      </c>
      <c r="AA258">
        <f>IF(ISNA(MATCH(A258,'ICRP-72'!A:A,0)),0,VLOOKUP(A258,'ICRP-72'!A:B,2,FALSE))</f>
        <v>0</v>
      </c>
      <c r="AB258">
        <f>IF(ISNA(MATCH(A258,'FGR-15'!A:A,0)),0,VLOOKUP(A258,'FGR-15'!A:B,2,FALSE))</f>
        <v>0</v>
      </c>
    </row>
    <row r="259" spans="1:28" x14ac:dyDescent="0.2">
      <c r="A259" s="1" t="s">
        <v>257</v>
      </c>
      <c r="B259">
        <f>VLOOKUP(D259,Elements!S:T,2,FALSE)</f>
        <v>83</v>
      </c>
      <c r="C259" s="9">
        <f t="shared" si="20"/>
        <v>200</v>
      </c>
      <c r="D259" t="str">
        <f t="shared" si="21"/>
        <v>Bi</v>
      </c>
      <c r="E259" t="str">
        <f t="shared" si="22"/>
        <v/>
      </c>
      <c r="F259" s="9">
        <f t="shared" si="23"/>
        <v>832000000</v>
      </c>
      <c r="G259" s="1">
        <v>199.97813128999999</v>
      </c>
      <c r="H259" s="1">
        <f t="shared" si="24"/>
        <v>6.920826174461141E-5</v>
      </c>
      <c r="I259" s="2">
        <v>36.399999999999899</v>
      </c>
      <c r="J259" t="s">
        <v>1514</v>
      </c>
      <c r="K259" t="s">
        <v>1762</v>
      </c>
      <c r="L259" s="1" t="s">
        <v>258</v>
      </c>
      <c r="P259" s="1">
        <v>1</v>
      </c>
      <c r="T259" s="6" t="s">
        <v>2669</v>
      </c>
      <c r="X259">
        <f>IF(ISNA(MATCH(A259,'ICRP-07'!B:B,0)),0,VLOOKUP(A259,'ICRP-07'!B:X,21,FALSE))</f>
        <v>0</v>
      </c>
      <c r="Y259">
        <f>IF(ISNA(MATCH(A259,'ICRP-07'!B:B,0)),0,VLOOKUP(A259,'ICRP-07'!B:X,22,FALSE))</f>
        <v>0.24693000000000001</v>
      </c>
      <c r="Z259">
        <f>IF(ISNA(MATCH(A259,'ICRP-07'!B:B,0)),0,VLOOKUP(A259,'ICRP-07'!B:X,23,FALSE))</f>
        <v>2.4355199999999999</v>
      </c>
      <c r="AA259">
        <f>IF(ISNA(MATCH(A259,'ICRP-72'!A:A,0)),0,VLOOKUP(A259,'ICRP-72'!A:B,2,FALSE))</f>
        <v>5.0999999999999998E-11</v>
      </c>
      <c r="AB259">
        <f>IF(ISNA(MATCH(A259,'FGR-15'!A:A,0)),0,VLOOKUP(A259,'FGR-15'!A:B,2,FALSE))</f>
        <v>7.2199999999999995E-17</v>
      </c>
    </row>
    <row r="260" spans="1:28" x14ac:dyDescent="0.2">
      <c r="A260" s="1" t="s">
        <v>258</v>
      </c>
      <c r="B260">
        <f>VLOOKUP(D260,Elements!S:T,2,FALSE)</f>
        <v>82</v>
      </c>
      <c r="C260" s="9">
        <f t="shared" si="20"/>
        <v>200</v>
      </c>
      <c r="D260" t="str">
        <f t="shared" si="21"/>
        <v>Pb</v>
      </c>
      <c r="E260" t="str">
        <f t="shared" si="22"/>
        <v/>
      </c>
      <c r="F260" s="9">
        <f t="shared" si="23"/>
        <v>822000000</v>
      </c>
      <c r="G260" s="1">
        <v>199.97181854600001</v>
      </c>
      <c r="H260" s="1">
        <f t="shared" si="24"/>
        <v>2.4527103750150814E-3</v>
      </c>
      <c r="I260" s="2">
        <v>21.5</v>
      </c>
      <c r="J260" t="s">
        <v>1515</v>
      </c>
      <c r="K260" t="s">
        <v>1763</v>
      </c>
      <c r="L260" s="1" t="s">
        <v>259</v>
      </c>
      <c r="P260" s="1">
        <v>1</v>
      </c>
      <c r="T260" s="6" t="s">
        <v>2670</v>
      </c>
      <c r="X260">
        <f>IF(ISNA(MATCH(A260,'ICRP-07'!B:B,0)),0,VLOOKUP(A260,'ICRP-07'!B:X,21,FALSE))</f>
        <v>0</v>
      </c>
      <c r="Y260">
        <f>IF(ISNA(MATCH(A260,'ICRP-07'!B:B,0)),0,VLOOKUP(A260,'ICRP-07'!B:X,22,FALSE))</f>
        <v>9.9650000000000002E-2</v>
      </c>
      <c r="Z260">
        <f>IF(ISNA(MATCH(A260,'ICRP-07'!B:B,0)),0,VLOOKUP(A260,'ICRP-07'!B:X,23,FALSE))</f>
        <v>0.20863999999999999</v>
      </c>
      <c r="AA260">
        <f>IF(ISNA(MATCH(A260,'ICRP-72'!A:A,0)),0,VLOOKUP(A260,'ICRP-72'!A:B,2,FALSE))</f>
        <v>4.0000000000000001E-10</v>
      </c>
      <c r="AB260">
        <f>IF(ISNA(MATCH(A260,'FGR-15'!A:A,0)),0,VLOOKUP(A260,'FGR-15'!A:B,2,FALSE))</f>
        <v>4.1700000000000002E-18</v>
      </c>
    </row>
    <row r="261" spans="1:28" x14ac:dyDescent="0.2">
      <c r="A261" s="1" t="s">
        <v>259</v>
      </c>
      <c r="B261">
        <f>VLOOKUP(D261,Elements!S:T,2,FALSE)</f>
        <v>81</v>
      </c>
      <c r="C261" s="9">
        <f t="shared" si="20"/>
        <v>200</v>
      </c>
      <c r="D261" t="str">
        <f t="shared" si="21"/>
        <v>Tl</v>
      </c>
      <c r="E261" t="str">
        <f t="shared" si="22"/>
        <v/>
      </c>
      <c r="F261" s="9">
        <f t="shared" si="23"/>
        <v>812000000</v>
      </c>
      <c r="G261" s="1">
        <v>199.97096360800001</v>
      </c>
      <c r="H261" s="1">
        <f t="shared" si="24"/>
        <v>2.9774763157159826E-3</v>
      </c>
      <c r="I261" s="2">
        <v>26.1</v>
      </c>
      <c r="J261" t="s">
        <v>1515</v>
      </c>
      <c r="K261" t="s">
        <v>1764</v>
      </c>
      <c r="L261" s="1" t="s">
        <v>263</v>
      </c>
      <c r="P261" s="1">
        <v>1</v>
      </c>
      <c r="T261" s="6" t="s">
        <v>2669</v>
      </c>
      <c r="X261">
        <f>IF(ISNA(MATCH(A261,'ICRP-07'!B:B,0)),0,VLOOKUP(A261,'ICRP-07'!B:X,21,FALSE))</f>
        <v>0</v>
      </c>
      <c r="Y261">
        <f>IF(ISNA(MATCH(A261,'ICRP-07'!B:B,0)),0,VLOOKUP(A261,'ICRP-07'!B:X,22,FALSE))</f>
        <v>4.0759999999999998E-2</v>
      </c>
      <c r="Z261">
        <f>IF(ISNA(MATCH(A261,'ICRP-07'!B:B,0)),0,VLOOKUP(A261,'ICRP-07'!B:X,23,FALSE))</f>
        <v>1.3105899999999999</v>
      </c>
      <c r="AA261">
        <f>IF(ISNA(MATCH(A261,'ICRP-72'!A:A,0)),0,VLOOKUP(A261,'ICRP-72'!A:B,2,FALSE))</f>
        <v>2.0000000000000001E-10</v>
      </c>
      <c r="AB261">
        <f>IF(ISNA(MATCH(A261,'FGR-15'!A:A,0)),0,VLOOKUP(A261,'FGR-15'!A:B,2,FALSE))</f>
        <v>3.9599999999999999E-17</v>
      </c>
    </row>
    <row r="262" spans="1:28" x14ac:dyDescent="0.2">
      <c r="A262" s="1" t="s">
        <v>260</v>
      </c>
      <c r="B262">
        <f>VLOOKUP(D262,Elements!S:T,2,FALSE)</f>
        <v>79</v>
      </c>
      <c r="C262" s="9">
        <f t="shared" si="20"/>
        <v>200</v>
      </c>
      <c r="D262" t="str">
        <f t="shared" si="21"/>
        <v>Au</v>
      </c>
      <c r="E262" t="str">
        <f t="shared" si="22"/>
        <v>m</v>
      </c>
      <c r="F262" s="9">
        <f t="shared" si="23"/>
        <v>792000001</v>
      </c>
      <c r="G262" s="1">
        <v>199.97184083799999</v>
      </c>
      <c r="H262" s="1">
        <f t="shared" si="24"/>
        <v>2.1332876285014781E-3</v>
      </c>
      <c r="I262" s="2">
        <v>18.6999999999999</v>
      </c>
      <c r="J262" t="s">
        <v>1515</v>
      </c>
      <c r="K262" t="s">
        <v>1765</v>
      </c>
      <c r="L262" s="1" t="s">
        <v>263</v>
      </c>
      <c r="M262" t="s">
        <v>262</v>
      </c>
      <c r="P262" s="1">
        <v>0.82</v>
      </c>
      <c r="Q262">
        <v>0.18</v>
      </c>
      <c r="T262" s="6" t="s">
        <v>2667</v>
      </c>
      <c r="U262" t="s">
        <v>2671</v>
      </c>
      <c r="X262">
        <f>IF(ISNA(MATCH(A262,'ICRP-07'!B:B,0)),0,VLOOKUP(A262,'ICRP-07'!B:X,21,FALSE))</f>
        <v>0</v>
      </c>
      <c r="Y262">
        <f>IF(ISNA(MATCH(A262,'ICRP-07'!B:B,0)),0,VLOOKUP(A262,'ICRP-07'!B:X,22,FALSE))</f>
        <v>0.24329999999999999</v>
      </c>
      <c r="Z262">
        <f>IF(ISNA(MATCH(A262,'ICRP-07'!B:B,0)),0,VLOOKUP(A262,'ICRP-07'!B:X,23,FALSE))</f>
        <v>1.98427</v>
      </c>
      <c r="AA262">
        <f>IF(ISNA(MATCH(A262,'ICRP-72'!A:A,0)),0,VLOOKUP(A262,'ICRP-72'!A:B,2,FALSE))</f>
        <v>1.0999999999999999E-9</v>
      </c>
      <c r="AB262">
        <f>IF(ISNA(MATCH(A262,'FGR-15'!A:A,0)),0,VLOOKUP(A262,'FGR-15'!A:B,2,FALSE))</f>
        <v>5.7000000000000002E-17</v>
      </c>
    </row>
    <row r="263" spans="1:28" x14ac:dyDescent="0.2">
      <c r="A263" s="1" t="s">
        <v>261</v>
      </c>
      <c r="B263">
        <f>VLOOKUP(D263,Elements!S:T,2,FALSE)</f>
        <v>78</v>
      </c>
      <c r="C263" s="9">
        <f t="shared" si="20"/>
        <v>200</v>
      </c>
      <c r="D263" t="str">
        <f t="shared" si="21"/>
        <v>Pt</v>
      </c>
      <c r="E263" t="str">
        <f t="shared" si="22"/>
        <v/>
      </c>
      <c r="F263" s="9">
        <f t="shared" si="23"/>
        <v>782000000</v>
      </c>
      <c r="G263" s="1">
        <v>199.971444609</v>
      </c>
      <c r="H263" s="1">
        <f t="shared" si="24"/>
        <v>1.4259944040785357E-3</v>
      </c>
      <c r="I263" s="2">
        <v>12.5</v>
      </c>
      <c r="J263" t="s">
        <v>1515</v>
      </c>
      <c r="K263" t="s">
        <v>1766</v>
      </c>
      <c r="L263" s="1" t="s">
        <v>262</v>
      </c>
      <c r="P263" s="1">
        <v>1</v>
      </c>
      <c r="T263" s="6" t="s">
        <v>2667</v>
      </c>
      <c r="X263">
        <f>IF(ISNA(MATCH(A263,'ICRP-07'!B:B,0)),0,VLOOKUP(A263,'ICRP-07'!B:X,21,FALSE))</f>
        <v>0</v>
      </c>
      <c r="Y263">
        <f>IF(ISNA(MATCH(A263,'ICRP-07'!B:B,0)),0,VLOOKUP(A263,'ICRP-07'!B:X,22,FALSE))</f>
        <v>0.23208000000000001</v>
      </c>
      <c r="Z263">
        <f>IF(ISNA(MATCH(A263,'ICRP-07'!B:B,0)),0,VLOOKUP(A263,'ICRP-07'!B:X,23,FALSE))</f>
        <v>6.0519999999999997E-2</v>
      </c>
      <c r="AA263">
        <f>IF(ISNA(MATCH(A263,'ICRP-72'!A:A,0)),0,VLOOKUP(A263,'ICRP-72'!A:B,2,FALSE))</f>
        <v>1.2E-9</v>
      </c>
      <c r="AB263">
        <f>IF(ISNA(MATCH(A263,'FGR-15'!A:A,0)),0,VLOOKUP(A263,'FGR-15'!A:B,2,FALSE))</f>
        <v>1.3199999999999999E-18</v>
      </c>
    </row>
    <row r="264" spans="1:28" x14ac:dyDescent="0.2">
      <c r="A264" s="1" t="s">
        <v>262</v>
      </c>
      <c r="B264">
        <f>VLOOKUP(D264,Elements!S:T,2,FALSE)</f>
        <v>79</v>
      </c>
      <c r="C264" s="9">
        <f t="shared" si="20"/>
        <v>200</v>
      </c>
      <c r="D264" t="str">
        <f t="shared" si="21"/>
        <v>Au</v>
      </c>
      <c r="E264" t="str">
        <f t="shared" si="22"/>
        <v/>
      </c>
      <c r="F264" s="9">
        <f t="shared" si="23"/>
        <v>792000000</v>
      </c>
      <c r="G264" s="1">
        <v>199.97075655800001</v>
      </c>
      <c r="H264" s="1">
        <f t="shared" si="24"/>
        <v>9.2024172209867987E-5</v>
      </c>
      <c r="I264" s="2">
        <v>48.399999999999899</v>
      </c>
      <c r="J264" t="s">
        <v>1514</v>
      </c>
      <c r="K264" t="s">
        <v>1767</v>
      </c>
      <c r="L264" s="1" t="s">
        <v>263</v>
      </c>
      <c r="P264" s="1">
        <v>1</v>
      </c>
      <c r="T264" s="6" t="s">
        <v>2667</v>
      </c>
      <c r="X264">
        <f>IF(ISNA(MATCH(A264,'ICRP-07'!B:B,0)),0,VLOOKUP(A264,'ICRP-07'!B:X,21,FALSE))</f>
        <v>0</v>
      </c>
      <c r="Y264">
        <f>IF(ISNA(MATCH(A264,'ICRP-07'!B:B,0)),0,VLOOKUP(A264,'ICRP-07'!B:X,22,FALSE))</f>
        <v>0.73033999999999999</v>
      </c>
      <c r="Z264">
        <f>IF(ISNA(MATCH(A264,'ICRP-07'!B:B,0)),0,VLOOKUP(A264,'ICRP-07'!B:X,23,FALSE))</f>
        <v>0.27372999999999997</v>
      </c>
      <c r="AA264">
        <f>IF(ISNA(MATCH(A264,'ICRP-72'!A:A,0)),0,VLOOKUP(A264,'ICRP-72'!A:B,2,FALSE))</f>
        <v>6.7999999999999998E-11</v>
      </c>
      <c r="AB264">
        <f>IF(ISNA(MATCH(A264,'FGR-15'!A:A,0)),0,VLOOKUP(A264,'FGR-15'!A:B,2,FALSE))</f>
        <v>1.0300000000000001E-17</v>
      </c>
    </row>
    <row r="265" spans="1:28" x14ac:dyDescent="0.2">
      <c r="A265" s="1" t="s">
        <v>263</v>
      </c>
      <c r="B265">
        <f>VLOOKUP(D265,Elements!S:T,2,FALSE)</f>
        <v>80</v>
      </c>
      <c r="C265" s="9">
        <f t="shared" si="20"/>
        <v>200</v>
      </c>
      <c r="D265" t="str">
        <f t="shared" si="21"/>
        <v>Hg</v>
      </c>
      <c r="E265" t="str">
        <f t="shared" si="22"/>
        <v/>
      </c>
      <c r="F265" s="9">
        <f t="shared" si="23"/>
        <v>802000000</v>
      </c>
      <c r="G265" s="1">
        <v>199.96832694099999</v>
      </c>
      <c r="H265" s="1" t="str">
        <f t="shared" si="24"/>
        <v>inf</v>
      </c>
      <c r="I265" s="2" t="s">
        <v>1512</v>
      </c>
      <c r="J265" t="s">
        <v>1517</v>
      </c>
      <c r="K265" s="4" t="s">
        <v>1722</v>
      </c>
      <c r="L265" s="1"/>
      <c r="P265" s="1"/>
      <c r="T265" s="1"/>
      <c r="X265">
        <f>IF(ISNA(MATCH(A265,'ICRP-07'!B:B,0)),0,VLOOKUP(A265,'ICRP-07'!B:X,21,FALSE))</f>
        <v>0</v>
      </c>
      <c r="Y265">
        <f>IF(ISNA(MATCH(A265,'ICRP-07'!B:B,0)),0,VLOOKUP(A265,'ICRP-07'!B:X,22,FALSE))</f>
        <v>0</v>
      </c>
      <c r="Z265">
        <f>IF(ISNA(MATCH(A265,'ICRP-07'!B:B,0)),0,VLOOKUP(A265,'ICRP-07'!B:X,23,FALSE))</f>
        <v>0</v>
      </c>
      <c r="AA265">
        <f>IF(ISNA(MATCH(A265,'ICRP-72'!A:A,0)),0,VLOOKUP(A265,'ICRP-72'!A:B,2,FALSE))</f>
        <v>0</v>
      </c>
      <c r="AB265">
        <f>IF(ISNA(MATCH(A265,'FGR-15'!A:A,0)),0,VLOOKUP(A265,'FGR-15'!A:B,2,FALSE))</f>
        <v>0</v>
      </c>
    </row>
    <row r="266" spans="1:28" x14ac:dyDescent="0.2">
      <c r="A266" s="1" t="s">
        <v>264</v>
      </c>
      <c r="B266">
        <f>VLOOKUP(D266,Elements!S:T,2,FALSE)</f>
        <v>82</v>
      </c>
      <c r="C266" s="9">
        <f t="shared" si="20"/>
        <v>199</v>
      </c>
      <c r="D266" t="str">
        <f t="shared" si="21"/>
        <v>Pb</v>
      </c>
      <c r="E266" t="str">
        <f t="shared" si="22"/>
        <v/>
      </c>
      <c r="F266" s="9">
        <f t="shared" si="23"/>
        <v>821990000</v>
      </c>
      <c r="G266" s="1">
        <v>198.97291261999999</v>
      </c>
      <c r="H266" s="1">
        <f t="shared" si="24"/>
        <v>1.7111932848942431E-4</v>
      </c>
      <c r="I266" s="2">
        <v>90</v>
      </c>
      <c r="J266" t="s">
        <v>1514</v>
      </c>
      <c r="K266" t="s">
        <v>1768</v>
      </c>
      <c r="L266" s="1" t="s">
        <v>265</v>
      </c>
      <c r="P266" s="1">
        <v>1</v>
      </c>
      <c r="T266" s="6" t="s">
        <v>2669</v>
      </c>
      <c r="X266">
        <f>IF(ISNA(MATCH(A266,'ICRP-07'!B:B,0)),0,VLOOKUP(A266,'ICRP-07'!B:X,21,FALSE))</f>
        <v>0</v>
      </c>
      <c r="Y266">
        <f>IF(ISNA(MATCH(A266,'ICRP-07'!B:B,0)),0,VLOOKUP(A266,'ICRP-07'!B:X,22,FALSE))</f>
        <v>5.8400000000000001E-2</v>
      </c>
      <c r="Z266">
        <f>IF(ISNA(MATCH(A266,'ICRP-07'!B:B,0)),0,VLOOKUP(A266,'ICRP-07'!B:X,23,FALSE))</f>
        <v>1.03938</v>
      </c>
      <c r="AA266">
        <f>IF(ISNA(MATCH(A266,'ICRP-72'!A:A,0)),0,VLOOKUP(A266,'ICRP-72'!A:B,2,FALSE))</f>
        <v>5.4000000000000001E-11</v>
      </c>
      <c r="AB266">
        <f>IF(ISNA(MATCH(A266,'FGR-15'!A:A,0)),0,VLOOKUP(A266,'FGR-15'!A:B,2,FALSE))</f>
        <v>3.1899999999999998E-17</v>
      </c>
    </row>
    <row r="267" spans="1:28" x14ac:dyDescent="0.2">
      <c r="A267" s="1" t="s">
        <v>265</v>
      </c>
      <c r="B267">
        <f>VLOOKUP(D267,Elements!S:T,2,FALSE)</f>
        <v>81</v>
      </c>
      <c r="C267" s="9">
        <f t="shared" si="20"/>
        <v>199</v>
      </c>
      <c r="D267" t="str">
        <f t="shared" si="21"/>
        <v>Tl</v>
      </c>
      <c r="E267" t="str">
        <f t="shared" si="22"/>
        <v/>
      </c>
      <c r="F267" s="9">
        <f t="shared" si="23"/>
        <v>811990000</v>
      </c>
      <c r="G267" s="1">
        <v>198.969877</v>
      </c>
      <c r="H267" s="1">
        <f t="shared" si="24"/>
        <v>8.4647027826101763E-4</v>
      </c>
      <c r="I267" s="2">
        <v>7.4199999999999902</v>
      </c>
      <c r="J267" t="s">
        <v>1515</v>
      </c>
      <c r="K267" t="s">
        <v>1769</v>
      </c>
      <c r="L267" s="1" t="s">
        <v>269</v>
      </c>
      <c r="P267" s="1">
        <v>1</v>
      </c>
      <c r="T267" s="6" t="s">
        <v>2669</v>
      </c>
      <c r="X267">
        <f>IF(ISNA(MATCH(A267,'ICRP-07'!B:B,0)),0,VLOOKUP(A267,'ICRP-07'!B:X,21,FALSE))</f>
        <v>0</v>
      </c>
      <c r="Y267">
        <f>IF(ISNA(MATCH(A267,'ICRP-07'!B:B,0)),0,VLOOKUP(A267,'ICRP-07'!B:X,22,FALSE))</f>
        <v>5.9979999999999999E-2</v>
      </c>
      <c r="Z267">
        <f>IF(ISNA(MATCH(A267,'ICRP-07'!B:B,0)),0,VLOOKUP(A267,'ICRP-07'!B:X,23,FALSE))</f>
        <v>0.25202999999999998</v>
      </c>
      <c r="AA267">
        <f>IF(ISNA(MATCH(A267,'ICRP-72'!A:A,0)),0,VLOOKUP(A267,'ICRP-72'!A:B,2,FALSE))</f>
        <v>2.6000000000000001E-11</v>
      </c>
      <c r="AB267">
        <f>IF(ISNA(MATCH(A267,'FGR-15'!A:A,0)),0,VLOOKUP(A267,'FGR-15'!A:B,2,FALSE))</f>
        <v>5.9000000000000002E-18</v>
      </c>
    </row>
    <row r="268" spans="1:28" x14ac:dyDescent="0.2">
      <c r="A268" s="1" t="s">
        <v>266</v>
      </c>
      <c r="B268">
        <f>VLOOKUP(D268,Elements!S:T,2,FALSE)</f>
        <v>80</v>
      </c>
      <c r="C268" s="9">
        <f t="shared" si="20"/>
        <v>199</v>
      </c>
      <c r="D268" t="str">
        <f t="shared" si="21"/>
        <v>Hg</v>
      </c>
      <c r="E268" t="str">
        <f t="shared" si="22"/>
        <v>m</v>
      </c>
      <c r="F268" s="9">
        <f t="shared" si="23"/>
        <v>801990001</v>
      </c>
      <c r="G268" s="1">
        <v>198.96885263499999</v>
      </c>
      <c r="H268" s="1">
        <f t="shared" si="24"/>
        <v>8.1110561703986927E-5</v>
      </c>
      <c r="I268" s="2">
        <v>42.659999999999897</v>
      </c>
      <c r="J268" t="s">
        <v>1514</v>
      </c>
      <c r="K268" t="s">
        <v>1770</v>
      </c>
      <c r="L268" s="1" t="s">
        <v>269</v>
      </c>
      <c r="P268" s="1">
        <v>1</v>
      </c>
      <c r="T268" s="6" t="s">
        <v>2671</v>
      </c>
      <c r="X268">
        <f>IF(ISNA(MATCH(A268,'ICRP-07'!B:B,0)),0,VLOOKUP(A268,'ICRP-07'!B:X,21,FALSE))</f>
        <v>0</v>
      </c>
      <c r="Y268">
        <f>IF(ISNA(MATCH(A268,'ICRP-07'!B:B,0)),0,VLOOKUP(A268,'ICRP-07'!B:X,22,FALSE))</f>
        <v>0.34870000000000001</v>
      </c>
      <c r="Z268">
        <f>IF(ISNA(MATCH(A268,'ICRP-07'!B:B,0)),0,VLOOKUP(A268,'ICRP-07'!B:X,23,FALSE))</f>
        <v>0.18362000000000001</v>
      </c>
      <c r="AA268">
        <f>IF(ISNA(MATCH(A268,'ICRP-72'!A:A,0)),0,VLOOKUP(A268,'ICRP-72'!A:B,2,FALSE))</f>
        <v>3.1000000000000003E-11</v>
      </c>
      <c r="AB268">
        <f>IF(ISNA(MATCH(A268,'FGR-15'!A:A,0)),0,VLOOKUP(A268,'FGR-15'!A:B,2,FALSE))</f>
        <v>3.9399999999999998E-18</v>
      </c>
    </row>
    <row r="269" spans="1:28" x14ac:dyDescent="0.2">
      <c r="A269" s="1" t="s">
        <v>267</v>
      </c>
      <c r="B269">
        <f>VLOOKUP(D269,Elements!S:T,2,FALSE)</f>
        <v>78</v>
      </c>
      <c r="C269" s="9">
        <f t="shared" si="20"/>
        <v>199</v>
      </c>
      <c r="D269" t="str">
        <f t="shared" si="21"/>
        <v>Pt</v>
      </c>
      <c r="E269" t="str">
        <f t="shared" si="22"/>
        <v/>
      </c>
      <c r="F269" s="9">
        <f t="shared" si="23"/>
        <v>781990000</v>
      </c>
      <c r="G269" s="1">
        <v>198.97059702199999</v>
      </c>
      <c r="H269" s="1">
        <f t="shared" si="24"/>
        <v>5.8560836860825207E-5</v>
      </c>
      <c r="I269" s="2">
        <v>30.8</v>
      </c>
      <c r="J269" t="s">
        <v>1514</v>
      </c>
      <c r="K269" t="s">
        <v>1771</v>
      </c>
      <c r="L269" s="1" t="s">
        <v>268</v>
      </c>
      <c r="P269" s="1">
        <v>1</v>
      </c>
      <c r="T269" s="6" t="s">
        <v>2667</v>
      </c>
      <c r="X269">
        <f>IF(ISNA(MATCH(A269,'ICRP-07'!B:B,0)),0,VLOOKUP(A269,'ICRP-07'!B:X,21,FALSE))</f>
        <v>0</v>
      </c>
      <c r="Y269">
        <f>IF(ISNA(MATCH(A269,'ICRP-07'!B:B,0)),0,VLOOKUP(A269,'ICRP-07'!B:X,22,FALSE))</f>
        <v>0.54552</v>
      </c>
      <c r="Z269">
        <f>IF(ISNA(MATCH(A269,'ICRP-07'!B:B,0)),0,VLOOKUP(A269,'ICRP-07'!B:X,23,FALSE))</f>
        <v>0.19950999999999999</v>
      </c>
      <c r="AA269">
        <f>IF(ISNA(MATCH(A269,'ICRP-72'!A:A,0)),0,VLOOKUP(A269,'ICRP-72'!A:B,2,FALSE))</f>
        <v>3.9000000000000001E-11</v>
      </c>
      <c r="AB269">
        <f>IF(ISNA(MATCH(A269,'FGR-15'!A:A,0)),0,VLOOKUP(A269,'FGR-15'!A:B,2,FALSE))</f>
        <v>6.7299999999999996E-18</v>
      </c>
    </row>
    <row r="270" spans="1:28" x14ac:dyDescent="0.2">
      <c r="A270" s="1" t="s">
        <v>268</v>
      </c>
      <c r="B270">
        <f>VLOOKUP(D270,Elements!S:T,2,FALSE)</f>
        <v>79</v>
      </c>
      <c r="C270" s="9">
        <f t="shared" si="20"/>
        <v>199</v>
      </c>
      <c r="D270" t="str">
        <f t="shared" si="21"/>
        <v>Au</v>
      </c>
      <c r="E270" t="str">
        <f t="shared" si="22"/>
        <v/>
      </c>
      <c r="F270" s="9">
        <f t="shared" si="23"/>
        <v>791990000</v>
      </c>
      <c r="G270" s="1">
        <v>198.96876657300001</v>
      </c>
      <c r="H270" s="1">
        <f t="shared" si="24"/>
        <v>8.5942971540528164E-3</v>
      </c>
      <c r="I270" s="2">
        <v>3.13899999999999</v>
      </c>
      <c r="J270" t="s">
        <v>1513</v>
      </c>
      <c r="K270" t="s">
        <v>1772</v>
      </c>
      <c r="L270" s="1" t="s">
        <v>269</v>
      </c>
      <c r="P270" s="1">
        <v>1</v>
      </c>
      <c r="T270" s="6" t="s">
        <v>2667</v>
      </c>
      <c r="X270">
        <f>IF(ISNA(MATCH(A270,'ICRP-07'!B:B,0)),0,VLOOKUP(A270,'ICRP-07'!B:X,21,FALSE))</f>
        <v>0</v>
      </c>
      <c r="Y270">
        <f>IF(ISNA(MATCH(A270,'ICRP-07'!B:B,0)),0,VLOOKUP(A270,'ICRP-07'!B:X,22,FALSE))</f>
        <v>0.14505999999999999</v>
      </c>
      <c r="Z270">
        <f>IF(ISNA(MATCH(A270,'ICRP-07'!B:B,0)),0,VLOOKUP(A270,'ICRP-07'!B:X,23,FALSE))</f>
        <v>9.6140000000000003E-2</v>
      </c>
      <c r="AA270">
        <f>IF(ISNA(MATCH(A270,'ICRP-72'!A:A,0)),0,VLOOKUP(A270,'ICRP-72'!A:B,2,FALSE))</f>
        <v>4.3999999999999998E-10</v>
      </c>
      <c r="AB270">
        <f>IF(ISNA(MATCH(A270,'FGR-15'!A:A,0)),0,VLOOKUP(A270,'FGR-15'!A:B,2,FALSE))</f>
        <v>2.1600000000000001E-18</v>
      </c>
    </row>
    <row r="271" spans="1:28" x14ac:dyDescent="0.2">
      <c r="A271" s="1" t="s">
        <v>269</v>
      </c>
      <c r="B271">
        <f>VLOOKUP(D271,Elements!S:T,2,FALSE)</f>
        <v>80</v>
      </c>
      <c r="C271" s="9">
        <f t="shared" si="20"/>
        <v>199</v>
      </c>
      <c r="D271" t="str">
        <f t="shared" si="21"/>
        <v>Hg</v>
      </c>
      <c r="E271" t="str">
        <f t="shared" si="22"/>
        <v/>
      </c>
      <c r="F271" s="9">
        <f t="shared" si="23"/>
        <v>801990000</v>
      </c>
      <c r="G271" s="1">
        <v>198.968280994</v>
      </c>
      <c r="H271" s="1" t="str">
        <f t="shared" si="24"/>
        <v>inf</v>
      </c>
      <c r="I271" s="2" t="s">
        <v>1512</v>
      </c>
      <c r="J271" t="s">
        <v>1517</v>
      </c>
      <c r="K271" s="4" t="s">
        <v>1722</v>
      </c>
      <c r="L271" s="1"/>
      <c r="P271" s="1"/>
      <c r="T271" s="1"/>
      <c r="X271">
        <f>IF(ISNA(MATCH(A271,'ICRP-07'!B:B,0)),0,VLOOKUP(A271,'ICRP-07'!B:X,21,FALSE))</f>
        <v>0</v>
      </c>
      <c r="Y271">
        <f>IF(ISNA(MATCH(A271,'ICRP-07'!B:B,0)),0,VLOOKUP(A271,'ICRP-07'!B:X,22,FALSE))</f>
        <v>0</v>
      </c>
      <c r="Z271">
        <f>IF(ISNA(MATCH(A271,'ICRP-07'!B:B,0)),0,VLOOKUP(A271,'ICRP-07'!B:X,23,FALSE))</f>
        <v>0</v>
      </c>
      <c r="AA271">
        <f>IF(ISNA(MATCH(A271,'ICRP-72'!A:A,0)),0,VLOOKUP(A271,'ICRP-72'!A:B,2,FALSE))</f>
        <v>0</v>
      </c>
      <c r="AB271">
        <f>IF(ISNA(MATCH(A271,'FGR-15'!A:A,0)),0,VLOOKUP(A271,'FGR-15'!A:B,2,FALSE))</f>
        <v>0</v>
      </c>
    </row>
    <row r="272" spans="1:28" x14ac:dyDescent="0.2">
      <c r="A272" s="1" t="s">
        <v>270</v>
      </c>
      <c r="B272">
        <f>VLOOKUP(D272,Elements!S:T,2,FALSE)</f>
        <v>82</v>
      </c>
      <c r="C272" s="9">
        <f t="shared" si="20"/>
        <v>198</v>
      </c>
      <c r="D272" t="str">
        <f t="shared" si="21"/>
        <v>Pb</v>
      </c>
      <c r="E272" t="str">
        <f t="shared" si="22"/>
        <v/>
      </c>
      <c r="F272" s="9">
        <f t="shared" si="23"/>
        <v>821980000</v>
      </c>
      <c r="G272" s="1">
        <v>197.97201544999999</v>
      </c>
      <c r="H272" s="1">
        <f t="shared" si="24"/>
        <v>2.7379092558307773E-4</v>
      </c>
      <c r="I272" s="2">
        <v>2.3999999999999901</v>
      </c>
      <c r="J272" t="s">
        <v>1515</v>
      </c>
      <c r="K272" t="s">
        <v>1595</v>
      </c>
      <c r="L272" s="1" t="s">
        <v>272</v>
      </c>
      <c r="P272" s="1">
        <v>1</v>
      </c>
      <c r="T272" s="6" t="s">
        <v>2670</v>
      </c>
      <c r="X272">
        <f>IF(ISNA(MATCH(A272,'ICRP-07'!B:B,0)),0,VLOOKUP(A272,'ICRP-07'!B:X,21,FALSE))</f>
        <v>0</v>
      </c>
      <c r="Y272">
        <f>IF(ISNA(MATCH(A272,'ICRP-07'!B:B,0)),0,VLOOKUP(A272,'ICRP-07'!B:X,22,FALSE))</f>
        <v>7.8130000000000005E-2</v>
      </c>
      <c r="Z272">
        <f>IF(ISNA(MATCH(A272,'ICRP-07'!B:B,0)),0,VLOOKUP(A272,'ICRP-07'!B:X,23,FALSE))</f>
        <v>0.43847999999999998</v>
      </c>
      <c r="AA272">
        <f>IF(ISNA(MATCH(A272,'ICRP-72'!A:A,0)),0,VLOOKUP(A272,'ICRP-72'!A:B,2,FALSE))</f>
        <v>1E-10</v>
      </c>
      <c r="AB272">
        <f>IF(ISNA(MATCH(A272,'FGR-15'!A:A,0)),0,VLOOKUP(A272,'FGR-15'!A:B,2,FALSE))</f>
        <v>1.1E-17</v>
      </c>
    </row>
    <row r="273" spans="1:28" x14ac:dyDescent="0.2">
      <c r="A273" s="1" t="s">
        <v>271</v>
      </c>
      <c r="B273">
        <f>VLOOKUP(D273,Elements!S:T,2,FALSE)</f>
        <v>81</v>
      </c>
      <c r="C273" s="9">
        <f t="shared" si="20"/>
        <v>198</v>
      </c>
      <c r="D273" t="str">
        <f t="shared" si="21"/>
        <v>Tl</v>
      </c>
      <c r="E273" t="str">
        <f t="shared" si="22"/>
        <v>m</v>
      </c>
      <c r="F273" s="9">
        <f t="shared" si="23"/>
        <v>811980001</v>
      </c>
      <c r="G273" s="1">
        <v>197.97103024800001</v>
      </c>
      <c r="H273" s="1">
        <f t="shared" si="24"/>
        <v>2.1332876285014895E-4</v>
      </c>
      <c r="I273" s="2">
        <v>1.87</v>
      </c>
      <c r="J273" t="s">
        <v>1515</v>
      </c>
      <c r="K273" t="s">
        <v>1773</v>
      </c>
      <c r="L273" s="1" t="s">
        <v>275</v>
      </c>
      <c r="M273" t="s">
        <v>272</v>
      </c>
      <c r="P273" s="1">
        <v>0.54</v>
      </c>
      <c r="Q273">
        <v>0.46</v>
      </c>
      <c r="T273" s="6" t="s">
        <v>2669</v>
      </c>
      <c r="U273" t="s">
        <v>2671</v>
      </c>
      <c r="X273">
        <f>IF(ISNA(MATCH(A273,'ICRP-07'!B:B,0)),0,VLOOKUP(A273,'ICRP-07'!B:X,21,FALSE))</f>
        <v>0</v>
      </c>
      <c r="Y273">
        <f>IF(ISNA(MATCH(A273,'ICRP-07'!B:B,0)),0,VLOOKUP(A273,'ICRP-07'!B:X,22,FALSE))</f>
        <v>0.20064000000000001</v>
      </c>
      <c r="Z273">
        <f>IF(ISNA(MATCH(A273,'ICRP-07'!B:B,0)),0,VLOOKUP(A273,'ICRP-07'!B:X,23,FALSE))</f>
        <v>1.21682</v>
      </c>
      <c r="AA273">
        <f>IF(ISNA(MATCH(A273,'ICRP-72'!A:A,0)),0,VLOOKUP(A273,'ICRP-72'!A:B,2,FALSE))</f>
        <v>5.4000000000000001E-11</v>
      </c>
      <c r="AB273">
        <f>IF(ISNA(MATCH(A273,'FGR-15'!A:A,0)),0,VLOOKUP(A273,'FGR-15'!A:B,2,FALSE))</f>
        <v>3.4299999999999998E-17</v>
      </c>
    </row>
    <row r="274" spans="1:28" x14ac:dyDescent="0.2">
      <c r="A274" s="1" t="s">
        <v>272</v>
      </c>
      <c r="B274">
        <f>VLOOKUP(D274,Elements!S:T,2,FALSE)</f>
        <v>81</v>
      </c>
      <c r="C274" s="9">
        <f t="shared" si="20"/>
        <v>198</v>
      </c>
      <c r="D274" t="str">
        <f t="shared" si="21"/>
        <v>Tl</v>
      </c>
      <c r="E274" t="str">
        <f t="shared" si="22"/>
        <v/>
      </c>
      <c r="F274" s="9">
        <f t="shared" si="23"/>
        <v>811980000</v>
      </c>
      <c r="G274" s="1">
        <v>197.97044666900001</v>
      </c>
      <c r="H274" s="1">
        <f t="shared" si="24"/>
        <v>6.0462162732929795E-4</v>
      </c>
      <c r="I274" s="2">
        <v>5.2999999999999901</v>
      </c>
      <c r="J274" t="s">
        <v>1515</v>
      </c>
      <c r="K274" t="s">
        <v>1535</v>
      </c>
      <c r="L274" s="1" t="s">
        <v>275</v>
      </c>
      <c r="P274" s="1">
        <v>1</v>
      </c>
      <c r="T274" s="6" t="s">
        <v>2669</v>
      </c>
      <c r="X274">
        <f>IF(ISNA(MATCH(A274,'ICRP-07'!B:B,0)),0,VLOOKUP(A274,'ICRP-07'!B:X,21,FALSE))</f>
        <v>0</v>
      </c>
      <c r="Y274">
        <f>IF(ISNA(MATCH(A274,'ICRP-07'!B:B,0)),0,VLOOKUP(A274,'ICRP-07'!B:X,22,FALSE))</f>
        <v>4.1419999999999998E-2</v>
      </c>
      <c r="Z274">
        <f>IF(ISNA(MATCH(A274,'ICRP-07'!B:B,0)),0,VLOOKUP(A274,'ICRP-07'!B:X,23,FALSE))</f>
        <v>2.0107499999999998</v>
      </c>
      <c r="AA274">
        <f>IF(ISNA(MATCH(A274,'ICRP-72'!A:A,0)),0,VLOOKUP(A274,'ICRP-72'!A:B,2,FALSE))</f>
        <v>7.3000000000000006E-11</v>
      </c>
      <c r="AB274">
        <f>IF(ISNA(MATCH(A274,'FGR-15'!A:A,0)),0,VLOOKUP(A274,'FGR-15'!A:B,2,FALSE))</f>
        <v>6.4699999999999996E-17</v>
      </c>
    </row>
    <row r="275" spans="1:28" x14ac:dyDescent="0.2">
      <c r="A275" s="1" t="s">
        <v>273</v>
      </c>
      <c r="B275">
        <f>VLOOKUP(D275,Elements!S:T,2,FALSE)</f>
        <v>79</v>
      </c>
      <c r="C275" s="9">
        <f t="shared" si="20"/>
        <v>198</v>
      </c>
      <c r="D275" t="str">
        <f t="shared" si="21"/>
        <v>Au</v>
      </c>
      <c r="E275" t="str">
        <f t="shared" si="22"/>
        <v>m</v>
      </c>
      <c r="F275" s="9">
        <f t="shared" si="23"/>
        <v>791980001</v>
      </c>
      <c r="G275" s="1">
        <v>197.969115324</v>
      </c>
      <c r="H275" s="1">
        <f t="shared" si="24"/>
        <v>6.215054010735889E-3</v>
      </c>
      <c r="I275" s="2">
        <v>2.27</v>
      </c>
      <c r="J275" t="s">
        <v>1513</v>
      </c>
      <c r="K275" t="s">
        <v>1774</v>
      </c>
      <c r="L275" s="1" t="s">
        <v>274</v>
      </c>
      <c r="P275" s="1">
        <v>1</v>
      </c>
      <c r="T275" s="6" t="s">
        <v>2671</v>
      </c>
      <c r="X275">
        <f>IF(ISNA(MATCH(A275,'ICRP-07'!B:B,0)),0,VLOOKUP(A275,'ICRP-07'!B:X,21,FALSE))</f>
        <v>0</v>
      </c>
      <c r="Y275">
        <f>IF(ISNA(MATCH(A275,'ICRP-07'!B:B,0)),0,VLOOKUP(A275,'ICRP-07'!B:X,22,FALSE))</f>
        <v>0.27478000000000002</v>
      </c>
      <c r="Z275">
        <f>IF(ISNA(MATCH(A275,'ICRP-07'!B:B,0)),0,VLOOKUP(A275,'ICRP-07'!B:X,23,FALSE))</f>
        <v>0.53322999999999998</v>
      </c>
      <c r="AA275">
        <f>IF(ISNA(MATCH(A275,'ICRP-72'!A:A,0)),0,VLOOKUP(A275,'ICRP-72'!A:B,2,FALSE))</f>
        <v>1.3000000000000001E-9</v>
      </c>
      <c r="AB275">
        <f>IF(ISNA(MATCH(A275,'FGR-15'!A:A,0)),0,VLOOKUP(A275,'FGR-15'!A:B,2,FALSE))</f>
        <v>1.1999999999999999E-17</v>
      </c>
    </row>
    <row r="276" spans="1:28" x14ac:dyDescent="0.2">
      <c r="A276" s="1" t="s">
        <v>274</v>
      </c>
      <c r="B276">
        <f>VLOOKUP(D276,Elements!S:T,2,FALSE)</f>
        <v>79</v>
      </c>
      <c r="C276" s="9">
        <f t="shared" si="20"/>
        <v>198</v>
      </c>
      <c r="D276" t="str">
        <f t="shared" si="21"/>
        <v>Au</v>
      </c>
      <c r="E276" t="str">
        <f t="shared" si="22"/>
        <v/>
      </c>
      <c r="F276" s="9">
        <f t="shared" si="23"/>
        <v>791980000</v>
      </c>
      <c r="G276" s="1">
        <v>197.96824371400001</v>
      </c>
      <c r="H276" s="1">
        <f t="shared" si="24"/>
        <v>7.3791308890374654E-3</v>
      </c>
      <c r="I276" s="2">
        <v>2.6951700000000001</v>
      </c>
      <c r="J276" t="s">
        <v>1513</v>
      </c>
      <c r="K276" t="s">
        <v>1775</v>
      </c>
      <c r="L276" s="1" t="s">
        <v>275</v>
      </c>
      <c r="P276" s="1">
        <v>1</v>
      </c>
      <c r="T276" s="6" t="s">
        <v>2667</v>
      </c>
      <c r="X276">
        <f>IF(ISNA(MATCH(A276,'ICRP-07'!B:B,0)),0,VLOOKUP(A276,'ICRP-07'!B:X,21,FALSE))</f>
        <v>0</v>
      </c>
      <c r="Y276">
        <f>IF(ISNA(MATCH(A276,'ICRP-07'!B:B,0)),0,VLOOKUP(A276,'ICRP-07'!B:X,22,FALSE))</f>
        <v>0.32769999999999999</v>
      </c>
      <c r="Z276">
        <f>IF(ISNA(MATCH(A276,'ICRP-07'!B:B,0)),0,VLOOKUP(A276,'ICRP-07'!B:X,23,FALSE))</f>
        <v>0.40293000000000001</v>
      </c>
      <c r="AA276">
        <f>IF(ISNA(MATCH(A276,'ICRP-72'!A:A,0)),0,VLOOKUP(A276,'ICRP-72'!A:B,2,FALSE))</f>
        <v>1.0000000000000001E-9</v>
      </c>
      <c r="AB276">
        <f>IF(ISNA(MATCH(A276,'FGR-15'!A:A,0)),0,VLOOKUP(A276,'FGR-15'!A:B,2,FALSE))</f>
        <v>1.18E-17</v>
      </c>
    </row>
    <row r="277" spans="1:28" x14ac:dyDescent="0.2">
      <c r="A277" s="1" t="s">
        <v>275</v>
      </c>
      <c r="B277">
        <f>VLOOKUP(D277,Elements!S:T,2,FALSE)</f>
        <v>80</v>
      </c>
      <c r="C277" s="9">
        <f t="shared" si="20"/>
        <v>198</v>
      </c>
      <c r="D277" t="str">
        <f t="shared" si="21"/>
        <v>Hg</v>
      </c>
      <c r="E277" t="str">
        <f t="shared" si="22"/>
        <v/>
      </c>
      <c r="F277" s="9">
        <f t="shared" si="23"/>
        <v>801980000</v>
      </c>
      <c r="G277" s="1">
        <v>197.966769177</v>
      </c>
      <c r="H277" s="1" t="str">
        <f t="shared" si="24"/>
        <v>inf</v>
      </c>
      <c r="I277" s="2" t="s">
        <v>1512</v>
      </c>
      <c r="J277" t="s">
        <v>1517</v>
      </c>
      <c r="K277" s="4" t="s">
        <v>1722</v>
      </c>
      <c r="L277" s="1"/>
      <c r="P277" s="1"/>
      <c r="T277" s="1"/>
      <c r="X277">
        <f>IF(ISNA(MATCH(A277,'ICRP-07'!B:B,0)),0,VLOOKUP(A277,'ICRP-07'!B:X,21,FALSE))</f>
        <v>0</v>
      </c>
      <c r="Y277">
        <f>IF(ISNA(MATCH(A277,'ICRP-07'!B:B,0)),0,VLOOKUP(A277,'ICRP-07'!B:X,22,FALSE))</f>
        <v>0</v>
      </c>
      <c r="Z277">
        <f>IF(ISNA(MATCH(A277,'ICRP-07'!B:B,0)),0,VLOOKUP(A277,'ICRP-07'!B:X,23,FALSE))</f>
        <v>0</v>
      </c>
      <c r="AA277">
        <f>IF(ISNA(MATCH(A277,'ICRP-72'!A:A,0)),0,VLOOKUP(A277,'ICRP-72'!A:B,2,FALSE))</f>
        <v>0</v>
      </c>
      <c r="AB277">
        <f>IF(ISNA(MATCH(A277,'FGR-15'!A:A,0)),0,VLOOKUP(A277,'FGR-15'!A:B,2,FALSE))</f>
        <v>0</v>
      </c>
    </row>
    <row r="278" spans="1:28" x14ac:dyDescent="0.2">
      <c r="A278" s="1" t="s">
        <v>276</v>
      </c>
      <c r="B278">
        <f>VLOOKUP(D278,Elements!S:T,2,FALSE)</f>
        <v>78</v>
      </c>
      <c r="C278" s="9">
        <f t="shared" si="20"/>
        <v>198</v>
      </c>
      <c r="D278" t="str">
        <f t="shared" si="21"/>
        <v>Pt</v>
      </c>
      <c r="E278" t="str">
        <f t="shared" si="22"/>
        <v/>
      </c>
      <c r="F278" s="9">
        <f t="shared" si="23"/>
        <v>781980000</v>
      </c>
      <c r="G278" s="1">
        <v>197.96789671799999</v>
      </c>
      <c r="H278" s="1" t="str">
        <f t="shared" si="24"/>
        <v>inf</v>
      </c>
      <c r="I278" s="2" t="s">
        <v>1512</v>
      </c>
      <c r="J278" t="s">
        <v>1517</v>
      </c>
      <c r="K278" s="4" t="s">
        <v>1722</v>
      </c>
      <c r="L278" s="1"/>
      <c r="P278" s="1"/>
      <c r="T278" s="1"/>
      <c r="X278">
        <f>IF(ISNA(MATCH(A278,'ICRP-07'!B:B,0)),0,VLOOKUP(A278,'ICRP-07'!B:X,21,FALSE))</f>
        <v>0</v>
      </c>
      <c r="Y278">
        <f>IF(ISNA(MATCH(A278,'ICRP-07'!B:B,0)),0,VLOOKUP(A278,'ICRP-07'!B:X,22,FALSE))</f>
        <v>0</v>
      </c>
      <c r="Z278">
        <f>IF(ISNA(MATCH(A278,'ICRP-07'!B:B,0)),0,VLOOKUP(A278,'ICRP-07'!B:X,23,FALSE))</f>
        <v>0</v>
      </c>
      <c r="AA278">
        <f>IF(ISNA(MATCH(A278,'ICRP-72'!A:A,0)),0,VLOOKUP(A278,'ICRP-72'!A:B,2,FALSE))</f>
        <v>0</v>
      </c>
      <c r="AB278">
        <f>IF(ISNA(MATCH(A278,'FGR-15'!A:A,0)),0,VLOOKUP(A278,'FGR-15'!A:B,2,FALSE))</f>
        <v>0</v>
      </c>
    </row>
    <row r="279" spans="1:28" x14ac:dyDescent="0.2">
      <c r="A279" s="1" t="s">
        <v>277</v>
      </c>
      <c r="B279">
        <f>VLOOKUP(D279,Elements!S:T,2,FALSE)</f>
        <v>83</v>
      </c>
      <c r="C279" s="9">
        <f t="shared" si="20"/>
        <v>197</v>
      </c>
      <c r="D279" t="str">
        <f t="shared" si="21"/>
        <v>Bi</v>
      </c>
      <c r="E279" t="str">
        <f t="shared" si="22"/>
        <v/>
      </c>
      <c r="F279" s="9">
        <f t="shared" si="23"/>
        <v>831970000</v>
      </c>
      <c r="G279" s="1">
        <v>196.97886492699999</v>
      </c>
      <c r="H279" s="1">
        <f t="shared" si="24"/>
        <v>1.7682330610573844E-5</v>
      </c>
      <c r="I279" s="2">
        <v>9.3000000000000007</v>
      </c>
      <c r="J279" t="s">
        <v>1514</v>
      </c>
      <c r="K279" t="s">
        <v>1776</v>
      </c>
      <c r="L279" s="1" t="s">
        <v>279</v>
      </c>
      <c r="M279" t="s">
        <v>278</v>
      </c>
      <c r="P279" s="1">
        <v>0.56103000000000003</v>
      </c>
      <c r="Q279">
        <v>0.43897000000000003</v>
      </c>
      <c r="T279" s="6" t="s">
        <v>2669</v>
      </c>
      <c r="U279" t="s">
        <v>2669</v>
      </c>
      <c r="X279">
        <f>IF(ISNA(MATCH(A279,'ICRP-07'!B:B,0)),0,VLOOKUP(A279,'ICRP-07'!B:X,21,FALSE))</f>
        <v>0</v>
      </c>
      <c r="Y279">
        <f>IF(ISNA(MATCH(A279,'ICRP-07'!B:B,0)),0,VLOOKUP(A279,'ICRP-07'!B:X,22,FALSE))</f>
        <v>0.28867999999999999</v>
      </c>
      <c r="Z279">
        <f>IF(ISNA(MATCH(A279,'ICRP-07'!B:B,0)),0,VLOOKUP(A279,'ICRP-07'!B:X,23,FALSE))</f>
        <v>1.6992</v>
      </c>
      <c r="AA279">
        <f>IF(ISNA(MATCH(A279,'ICRP-72'!A:A,0)),0,VLOOKUP(A279,'ICRP-72'!A:B,2,FALSE))</f>
        <v>0</v>
      </c>
      <c r="AB279">
        <f>IF(ISNA(MATCH(A279,'FGR-15'!A:A,0)),0,VLOOKUP(A279,'FGR-15'!A:B,2,FALSE))</f>
        <v>5.3299999999999998E-17</v>
      </c>
    </row>
    <row r="280" spans="1:28" x14ac:dyDescent="0.2">
      <c r="A280" s="1" t="s">
        <v>278</v>
      </c>
      <c r="B280">
        <f>VLOOKUP(D280,Elements!S:T,2,FALSE)</f>
        <v>82</v>
      </c>
      <c r="C280" s="9">
        <f t="shared" si="20"/>
        <v>197</v>
      </c>
      <c r="D280" t="str">
        <f t="shared" si="21"/>
        <v>Pb</v>
      </c>
      <c r="E280" t="str">
        <f t="shared" si="22"/>
        <v>m</v>
      </c>
      <c r="F280" s="9">
        <f t="shared" si="23"/>
        <v>821970001</v>
      </c>
      <c r="G280" s="1">
        <v>196.97377753000001</v>
      </c>
      <c r="H280" s="1">
        <f t="shared" si="24"/>
        <v>8.1757012500502718E-5</v>
      </c>
      <c r="I280" s="2">
        <v>43</v>
      </c>
      <c r="J280" t="s">
        <v>1514</v>
      </c>
      <c r="K280" t="s">
        <v>1777</v>
      </c>
      <c r="L280" s="1" t="s">
        <v>280</v>
      </c>
      <c r="M280" t="s">
        <v>279</v>
      </c>
      <c r="P280" s="1">
        <v>0.81</v>
      </c>
      <c r="Q280">
        <v>0.19</v>
      </c>
      <c r="T280" s="6" t="s">
        <v>2669</v>
      </c>
      <c r="U280" t="s">
        <v>2671</v>
      </c>
      <c r="X280">
        <f>IF(ISNA(MATCH(A280,'ICRP-07'!B:B,0)),0,VLOOKUP(A280,'ICRP-07'!B:X,21,FALSE))</f>
        <v>0</v>
      </c>
      <c r="Y280">
        <f>IF(ISNA(MATCH(A280,'ICRP-07'!B:B,0)),0,VLOOKUP(A280,'ICRP-07'!B:X,22,FALSE))</f>
        <v>0.2477</v>
      </c>
      <c r="Z280">
        <f>IF(ISNA(MATCH(A280,'ICRP-07'!B:B,0)),0,VLOOKUP(A280,'ICRP-07'!B:X,23,FALSE))</f>
        <v>1.17319</v>
      </c>
      <c r="AA280">
        <f>IF(ISNA(MATCH(A280,'ICRP-72'!A:A,0)),0,VLOOKUP(A280,'ICRP-72'!A:B,2,FALSE))</f>
        <v>0</v>
      </c>
      <c r="AB280">
        <f>IF(ISNA(MATCH(A280,'FGR-15'!A:A,0)),0,VLOOKUP(A280,'FGR-15'!A:B,2,FALSE))</f>
        <v>3.36E-17</v>
      </c>
    </row>
    <row r="281" spans="1:28" x14ac:dyDescent="0.2">
      <c r="A281" s="1" t="s">
        <v>279</v>
      </c>
      <c r="B281">
        <f>VLOOKUP(D281,Elements!S:T,2,FALSE)</f>
        <v>82</v>
      </c>
      <c r="C281" s="9">
        <f t="shared" si="20"/>
        <v>197</v>
      </c>
      <c r="D281" t="str">
        <f t="shared" si="21"/>
        <v>Pb</v>
      </c>
      <c r="E281" t="str">
        <f t="shared" si="22"/>
        <v/>
      </c>
      <c r="F281" s="9">
        <f t="shared" si="23"/>
        <v>821970000</v>
      </c>
      <c r="G281" s="1">
        <v>196.97343473699999</v>
      </c>
      <c r="H281" s="1">
        <f t="shared" si="24"/>
        <v>1.5210606976837715E-5</v>
      </c>
      <c r="I281" s="2">
        <v>8</v>
      </c>
      <c r="J281" t="s">
        <v>1514</v>
      </c>
      <c r="K281" t="s">
        <v>1778</v>
      </c>
      <c r="L281" s="1" t="s">
        <v>280</v>
      </c>
      <c r="P281" s="1">
        <v>1</v>
      </c>
      <c r="T281" s="6" t="s">
        <v>2669</v>
      </c>
      <c r="X281">
        <f>IF(ISNA(MATCH(A281,'ICRP-07'!B:B,0)),0,VLOOKUP(A281,'ICRP-07'!B:X,21,FALSE))</f>
        <v>0</v>
      </c>
      <c r="Y281">
        <f>IF(ISNA(MATCH(A281,'ICRP-07'!B:B,0)),0,VLOOKUP(A281,'ICRP-07'!B:X,22,FALSE))</f>
        <v>8.1759999999999999E-2</v>
      </c>
      <c r="Z281">
        <f>IF(ISNA(MATCH(A281,'ICRP-07'!B:B,0)),0,VLOOKUP(A281,'ICRP-07'!B:X,23,FALSE))</f>
        <v>1.5319199999999999</v>
      </c>
      <c r="AA281">
        <f>IF(ISNA(MATCH(A281,'ICRP-72'!A:A,0)),0,VLOOKUP(A281,'ICRP-72'!A:B,2,FALSE))</f>
        <v>0</v>
      </c>
      <c r="AB281">
        <f>IF(ISNA(MATCH(A281,'FGR-15'!A:A,0)),0,VLOOKUP(A281,'FGR-15'!A:B,2,FALSE))</f>
        <v>4.8100000000000001E-17</v>
      </c>
    </row>
    <row r="282" spans="1:28" x14ac:dyDescent="0.2">
      <c r="A282" s="1" t="s">
        <v>280</v>
      </c>
      <c r="B282">
        <f>VLOOKUP(D282,Elements!S:T,2,FALSE)</f>
        <v>81</v>
      </c>
      <c r="C282" s="9">
        <f t="shared" si="20"/>
        <v>197</v>
      </c>
      <c r="D282" t="str">
        <f t="shared" si="21"/>
        <v>Tl</v>
      </c>
      <c r="E282" t="str">
        <f t="shared" si="22"/>
        <v/>
      </c>
      <c r="F282" s="9">
        <f t="shared" si="23"/>
        <v>811970000</v>
      </c>
      <c r="G282" s="1">
        <v>196.969560492</v>
      </c>
      <c r="H282" s="1">
        <f t="shared" si="24"/>
        <v>3.2398592860664221E-4</v>
      </c>
      <c r="I282" s="2">
        <v>2.8399999999999901</v>
      </c>
      <c r="J282" t="s">
        <v>1515</v>
      </c>
      <c r="K282" t="s">
        <v>1779</v>
      </c>
      <c r="L282" s="1" t="s">
        <v>282</v>
      </c>
      <c r="P282" s="1">
        <v>1</v>
      </c>
      <c r="T282" s="6" t="s">
        <v>2669</v>
      </c>
      <c r="X282">
        <f>IF(ISNA(MATCH(A282,'ICRP-07'!B:B,0)),0,VLOOKUP(A282,'ICRP-07'!B:X,21,FALSE))</f>
        <v>0</v>
      </c>
      <c r="Y282">
        <f>IF(ISNA(MATCH(A282,'ICRP-07'!B:B,0)),0,VLOOKUP(A282,'ICRP-07'!B:X,22,FALSE))</f>
        <v>5.4359999999999999E-2</v>
      </c>
      <c r="Z282">
        <f>IF(ISNA(MATCH(A282,'ICRP-07'!B:B,0)),0,VLOOKUP(A282,'ICRP-07'!B:X,23,FALSE))</f>
        <v>0.45866000000000001</v>
      </c>
      <c r="AA282">
        <f>IF(ISNA(MATCH(A282,'ICRP-72'!A:A,0)),0,VLOOKUP(A282,'ICRP-72'!A:B,2,FALSE))</f>
        <v>2.3000000000000001E-11</v>
      </c>
      <c r="AB282">
        <f>IF(ISNA(MATCH(A282,'FGR-15'!A:A,0)),0,VLOOKUP(A282,'FGR-15'!A:B,2,FALSE))</f>
        <v>1.28E-17</v>
      </c>
    </row>
    <row r="283" spans="1:28" x14ac:dyDescent="0.2">
      <c r="A283" s="1" t="s">
        <v>281</v>
      </c>
      <c r="B283">
        <f>VLOOKUP(D283,Elements!S:T,2,FALSE)</f>
        <v>80</v>
      </c>
      <c r="C283" s="9">
        <f t="shared" si="20"/>
        <v>197</v>
      </c>
      <c r="D283" t="str">
        <f t="shared" si="21"/>
        <v>Hg</v>
      </c>
      <c r="E283" t="str">
        <f t="shared" si="22"/>
        <v>m</v>
      </c>
      <c r="F283" s="9">
        <f t="shared" si="23"/>
        <v>801970001</v>
      </c>
      <c r="G283" s="1">
        <v>196.96753462999999</v>
      </c>
      <c r="H283" s="1">
        <f t="shared" si="24"/>
        <v>2.7150933453655322E-3</v>
      </c>
      <c r="I283" s="2">
        <v>23.8</v>
      </c>
      <c r="J283" t="s">
        <v>1515</v>
      </c>
      <c r="K283" t="s">
        <v>1780</v>
      </c>
      <c r="L283" s="1" t="s">
        <v>282</v>
      </c>
      <c r="M283" t="s">
        <v>285</v>
      </c>
      <c r="P283" s="1">
        <v>0.91400000000000003</v>
      </c>
      <c r="Q283">
        <v>8.5999999999999993E-2</v>
      </c>
      <c r="T283" s="6" t="s">
        <v>2671</v>
      </c>
      <c r="U283" t="s">
        <v>2670</v>
      </c>
      <c r="X283">
        <f>IF(ISNA(MATCH(A283,'ICRP-07'!B:B,0)),0,VLOOKUP(A283,'ICRP-07'!B:X,21,FALSE))</f>
        <v>0</v>
      </c>
      <c r="Y283">
        <f>IF(ISNA(MATCH(A283,'ICRP-07'!B:B,0)),0,VLOOKUP(A283,'ICRP-07'!B:X,22,FALSE))</f>
        <v>0.21704000000000001</v>
      </c>
      <c r="Z283">
        <f>IF(ISNA(MATCH(A283,'ICRP-07'!B:B,0)),0,VLOOKUP(A283,'ICRP-07'!B:X,23,FALSE))</f>
        <v>9.7739999999999994E-2</v>
      </c>
      <c r="AA283">
        <f>IF(ISNA(MATCH(A283,'ICRP-72'!A:A,0)),0,VLOOKUP(A283,'ICRP-72'!A:B,2,FALSE))</f>
        <v>4.7000000000000003E-10</v>
      </c>
      <c r="AB283">
        <f>IF(ISNA(MATCH(A283,'FGR-15'!A:A,0)),0,VLOOKUP(A283,'FGR-15'!A:B,2,FALSE))</f>
        <v>1.8299999999999999E-18</v>
      </c>
    </row>
    <row r="284" spans="1:28" x14ac:dyDescent="0.2">
      <c r="A284" s="1" t="s">
        <v>282</v>
      </c>
      <c r="B284">
        <f>VLOOKUP(D284,Elements!S:T,2,FALSE)</f>
        <v>80</v>
      </c>
      <c r="C284" s="9">
        <f t="shared" si="20"/>
        <v>197</v>
      </c>
      <c r="D284" t="str">
        <f t="shared" si="21"/>
        <v>Hg</v>
      </c>
      <c r="E284" t="str">
        <f t="shared" si="22"/>
        <v/>
      </c>
      <c r="F284" s="9">
        <f t="shared" si="23"/>
        <v>801970000</v>
      </c>
      <c r="G284" s="1">
        <v>196.96721371500001</v>
      </c>
      <c r="H284" s="1">
        <f t="shared" si="24"/>
        <v>7.4083261280687967E-3</v>
      </c>
      <c r="I284" s="2">
        <v>64.939999999999898</v>
      </c>
      <c r="J284" t="s">
        <v>1515</v>
      </c>
      <c r="K284" t="s">
        <v>1781</v>
      </c>
      <c r="L284" s="1" t="s">
        <v>285</v>
      </c>
      <c r="P284" s="1">
        <v>1</v>
      </c>
      <c r="T284" s="6" t="s">
        <v>2670</v>
      </c>
      <c r="X284">
        <f>IF(ISNA(MATCH(A284,'ICRP-07'!B:B,0)),0,VLOOKUP(A284,'ICRP-07'!B:X,21,FALSE))</f>
        <v>0</v>
      </c>
      <c r="Y284">
        <f>IF(ISNA(MATCH(A284,'ICRP-07'!B:B,0)),0,VLOOKUP(A284,'ICRP-07'!B:X,22,FALSE))</f>
        <v>7.0239999999999997E-2</v>
      </c>
      <c r="Z284">
        <f>IF(ISNA(MATCH(A284,'ICRP-07'!B:B,0)),0,VLOOKUP(A284,'ICRP-07'!B:X,23,FALSE))</f>
        <v>7.3980000000000004E-2</v>
      </c>
      <c r="AA284">
        <f>IF(ISNA(MATCH(A284,'ICRP-72'!A:A,0)),0,VLOOKUP(A284,'ICRP-72'!A:B,2,FALSE))</f>
        <v>2.3000000000000001E-10</v>
      </c>
      <c r="AB284">
        <f>IF(ISNA(MATCH(A284,'FGR-15'!A:A,0)),0,VLOOKUP(A284,'FGR-15'!A:B,2,FALSE))</f>
        <v>9.2699999999999996E-19</v>
      </c>
    </row>
    <row r="285" spans="1:28" x14ac:dyDescent="0.2">
      <c r="A285" s="1" t="s">
        <v>283</v>
      </c>
      <c r="B285">
        <f>VLOOKUP(D285,Elements!S:T,2,FALSE)</f>
        <v>78</v>
      </c>
      <c r="C285" s="9">
        <f t="shared" si="20"/>
        <v>197</v>
      </c>
      <c r="D285" t="str">
        <f t="shared" si="21"/>
        <v>Pt</v>
      </c>
      <c r="E285" t="str">
        <f t="shared" si="22"/>
        <v>m</v>
      </c>
      <c r="F285" s="9">
        <f t="shared" si="23"/>
        <v>781970001</v>
      </c>
      <c r="G285" s="1">
        <v>196.96777200700001</v>
      </c>
      <c r="H285" s="1">
        <f t="shared" si="24"/>
        <v>1.8140550145751062E-4</v>
      </c>
      <c r="I285" s="2">
        <v>95.409999999999897</v>
      </c>
      <c r="J285" t="s">
        <v>1514</v>
      </c>
      <c r="K285" t="s">
        <v>1782</v>
      </c>
      <c r="L285" s="1" t="s">
        <v>284</v>
      </c>
      <c r="M285" t="s">
        <v>285</v>
      </c>
      <c r="P285" s="1">
        <v>0.96699999999999997</v>
      </c>
      <c r="Q285">
        <v>3.3000000000000002E-2</v>
      </c>
      <c r="T285" s="6" t="s">
        <v>2671</v>
      </c>
      <c r="U285" t="s">
        <v>2667</v>
      </c>
      <c r="X285">
        <f>IF(ISNA(MATCH(A285,'ICRP-07'!B:B,0)),0,VLOOKUP(A285,'ICRP-07'!B:X,21,FALSE))</f>
        <v>0</v>
      </c>
      <c r="Y285">
        <f>IF(ISNA(MATCH(A285,'ICRP-07'!B:B,0)),0,VLOOKUP(A285,'ICRP-07'!B:X,22,FALSE))</f>
        <v>0.32499</v>
      </c>
      <c r="Z285">
        <f>IF(ISNA(MATCH(A285,'ICRP-07'!B:B,0)),0,VLOOKUP(A285,'ICRP-07'!B:X,23,FALSE))</f>
        <v>8.3890000000000006E-2</v>
      </c>
      <c r="AA285">
        <f>IF(ISNA(MATCH(A285,'ICRP-72'!A:A,0)),0,VLOOKUP(A285,'ICRP-72'!A:B,2,FALSE))</f>
        <v>8.3999999999999994E-11</v>
      </c>
      <c r="AB285">
        <f>IF(ISNA(MATCH(A285,'FGR-15'!A:A,0)),0,VLOOKUP(A285,'FGR-15'!A:B,2,FALSE))</f>
        <v>1.66E-18</v>
      </c>
    </row>
    <row r="286" spans="1:28" x14ac:dyDescent="0.2">
      <c r="A286" s="1" t="s">
        <v>284</v>
      </c>
      <c r="B286">
        <f>VLOOKUP(D286,Elements!S:T,2,FALSE)</f>
        <v>78</v>
      </c>
      <c r="C286" s="9">
        <f t="shared" si="20"/>
        <v>197</v>
      </c>
      <c r="D286" t="str">
        <f t="shared" si="21"/>
        <v>Pt</v>
      </c>
      <c r="E286" t="str">
        <f t="shared" si="22"/>
        <v/>
      </c>
      <c r="F286" s="9">
        <f t="shared" si="23"/>
        <v>781970000</v>
      </c>
      <c r="G286" s="1">
        <v>196.96734302999999</v>
      </c>
      <c r="H286" s="1">
        <f t="shared" si="24"/>
        <v>2.2692134150982556E-3</v>
      </c>
      <c r="I286" s="2">
        <v>19.891500000000001</v>
      </c>
      <c r="J286" t="s">
        <v>1515</v>
      </c>
      <c r="K286" t="s">
        <v>1783</v>
      </c>
      <c r="L286" s="1" t="s">
        <v>285</v>
      </c>
      <c r="P286" s="1">
        <v>1</v>
      </c>
      <c r="T286" s="6" t="s">
        <v>2667</v>
      </c>
      <c r="X286">
        <f>IF(ISNA(MATCH(A286,'ICRP-07'!B:B,0)),0,VLOOKUP(A286,'ICRP-07'!B:X,21,FALSE))</f>
        <v>0</v>
      </c>
      <c r="Y286">
        <f>IF(ISNA(MATCH(A286,'ICRP-07'!B:B,0)),0,VLOOKUP(A286,'ICRP-07'!B:X,22,FALSE))</f>
        <v>0.25522</v>
      </c>
      <c r="Z286">
        <f>IF(ISNA(MATCH(A286,'ICRP-07'!B:B,0)),0,VLOOKUP(A286,'ICRP-07'!B:X,23,FALSE))</f>
        <v>2.563E-2</v>
      </c>
      <c r="AA286">
        <f>IF(ISNA(MATCH(A286,'ICRP-72'!A:A,0)),0,VLOOKUP(A286,'ICRP-72'!A:B,2,FALSE))</f>
        <v>4.0000000000000001E-10</v>
      </c>
      <c r="AB286">
        <f>IF(ISNA(MATCH(A286,'FGR-15'!A:A,0)),0,VLOOKUP(A286,'FGR-15'!A:B,2,FALSE))</f>
        <v>6.7700000000000004E-19</v>
      </c>
    </row>
    <row r="287" spans="1:28" x14ac:dyDescent="0.2">
      <c r="A287" s="1" t="s">
        <v>285</v>
      </c>
      <c r="B287">
        <f>VLOOKUP(D287,Elements!S:T,2,FALSE)</f>
        <v>79</v>
      </c>
      <c r="C287" s="9">
        <f t="shared" si="20"/>
        <v>197</v>
      </c>
      <c r="D287" t="str">
        <f t="shared" si="21"/>
        <v>Au</v>
      </c>
      <c r="E287" t="str">
        <f t="shared" si="22"/>
        <v/>
      </c>
      <c r="F287" s="9">
        <f t="shared" si="23"/>
        <v>791970000</v>
      </c>
      <c r="G287" s="1">
        <v>196.96657010300001</v>
      </c>
      <c r="H287" s="1" t="str">
        <f t="shared" si="24"/>
        <v>inf</v>
      </c>
      <c r="I287" s="2" t="s">
        <v>1512</v>
      </c>
      <c r="J287" t="s">
        <v>1517</v>
      </c>
      <c r="K287" s="4" t="s">
        <v>1722</v>
      </c>
      <c r="L287" s="1"/>
      <c r="P287" s="1"/>
      <c r="T287" s="1"/>
      <c r="X287">
        <f>IF(ISNA(MATCH(A287,'ICRP-07'!B:B,0)),0,VLOOKUP(A287,'ICRP-07'!B:X,21,FALSE))</f>
        <v>0</v>
      </c>
      <c r="Y287">
        <f>IF(ISNA(MATCH(A287,'ICRP-07'!B:B,0)),0,VLOOKUP(A287,'ICRP-07'!B:X,22,FALSE))</f>
        <v>0</v>
      </c>
      <c r="Z287">
        <f>IF(ISNA(MATCH(A287,'ICRP-07'!B:B,0)),0,VLOOKUP(A287,'ICRP-07'!B:X,23,FALSE))</f>
        <v>0</v>
      </c>
      <c r="AA287">
        <f>IF(ISNA(MATCH(A287,'ICRP-72'!A:A,0)),0,VLOOKUP(A287,'ICRP-72'!A:B,2,FALSE))</f>
        <v>0</v>
      </c>
      <c r="AB287">
        <f>IF(ISNA(MATCH(A287,'FGR-15'!A:A,0)),0,VLOOKUP(A287,'FGR-15'!A:B,2,FALSE))</f>
        <v>0</v>
      </c>
    </row>
    <row r="288" spans="1:28" x14ac:dyDescent="0.2">
      <c r="A288" s="1" t="s">
        <v>286</v>
      </c>
      <c r="B288">
        <f>VLOOKUP(D288,Elements!S:T,2,FALSE)</f>
        <v>82</v>
      </c>
      <c r="C288" s="9">
        <f t="shared" si="20"/>
        <v>196</v>
      </c>
      <c r="D288" t="str">
        <f t="shared" si="21"/>
        <v>Pb</v>
      </c>
      <c r="E288" t="str">
        <f t="shared" si="22"/>
        <v/>
      </c>
      <c r="F288" s="9">
        <f t="shared" si="23"/>
        <v>821960000</v>
      </c>
      <c r="G288" s="1">
        <v>195.972787552</v>
      </c>
      <c r="H288" s="1">
        <f t="shared" si="24"/>
        <v>7.034905726787443E-5</v>
      </c>
      <c r="I288" s="2">
        <v>37</v>
      </c>
      <c r="J288" t="s">
        <v>1514</v>
      </c>
      <c r="K288" t="s">
        <v>1784</v>
      </c>
      <c r="L288" s="1" t="s">
        <v>287</v>
      </c>
      <c r="P288" s="1">
        <v>1</v>
      </c>
      <c r="T288" s="6" t="s">
        <v>2669</v>
      </c>
      <c r="X288">
        <f>IF(ISNA(MATCH(A288,'ICRP-07'!B:B,0)),0,VLOOKUP(A288,'ICRP-07'!B:X,21,FALSE))</f>
        <v>0</v>
      </c>
      <c r="Y288">
        <f>IF(ISNA(MATCH(A288,'ICRP-07'!B:B,0)),0,VLOOKUP(A288,'ICRP-07'!B:X,22,FALSE))</f>
        <v>9.6879999999999994E-2</v>
      </c>
      <c r="Z288">
        <f>IF(ISNA(MATCH(A288,'ICRP-07'!B:B,0)),0,VLOOKUP(A288,'ICRP-07'!B:X,23,FALSE))</f>
        <v>0.49399999999999999</v>
      </c>
      <c r="AA288">
        <f>IF(ISNA(MATCH(A288,'ICRP-72'!A:A,0)),0,VLOOKUP(A288,'ICRP-72'!A:B,2,FALSE))</f>
        <v>0</v>
      </c>
      <c r="AB288">
        <f>IF(ISNA(MATCH(A288,'FGR-15'!A:A,0)),0,VLOOKUP(A288,'FGR-15'!A:B,2,FALSE))</f>
        <v>1.2600000000000001E-17</v>
      </c>
    </row>
    <row r="289" spans="1:28" x14ac:dyDescent="0.2">
      <c r="A289" s="1" t="s">
        <v>287</v>
      </c>
      <c r="B289">
        <f>VLOOKUP(D289,Elements!S:T,2,FALSE)</f>
        <v>81</v>
      </c>
      <c r="C289" s="9">
        <f t="shared" si="20"/>
        <v>196</v>
      </c>
      <c r="D289" t="str">
        <f t="shared" si="21"/>
        <v>Tl</v>
      </c>
      <c r="E289" t="str">
        <f t="shared" si="22"/>
        <v/>
      </c>
      <c r="F289" s="9">
        <f t="shared" si="23"/>
        <v>811960000</v>
      </c>
      <c r="G289" s="1">
        <v>195.970481189</v>
      </c>
      <c r="H289" s="1">
        <f t="shared" si="24"/>
        <v>2.0990637628036046E-4</v>
      </c>
      <c r="I289" s="2">
        <v>1.84</v>
      </c>
      <c r="J289" t="s">
        <v>1515</v>
      </c>
      <c r="K289" t="s">
        <v>1785</v>
      </c>
      <c r="L289" s="1" t="s">
        <v>290</v>
      </c>
      <c r="P289" s="1">
        <v>1</v>
      </c>
      <c r="T289" s="6" t="s">
        <v>2669</v>
      </c>
      <c r="X289">
        <f>IF(ISNA(MATCH(A289,'ICRP-07'!B:B,0)),0,VLOOKUP(A289,'ICRP-07'!B:X,21,FALSE))</f>
        <v>0</v>
      </c>
      <c r="Y289">
        <f>IF(ISNA(MATCH(A289,'ICRP-07'!B:B,0)),0,VLOOKUP(A289,'ICRP-07'!B:X,22,FALSE))</f>
        <v>0.17821000000000001</v>
      </c>
      <c r="Z289">
        <f>IF(ISNA(MATCH(A289,'ICRP-07'!B:B,0)),0,VLOOKUP(A289,'ICRP-07'!B:X,23,FALSE))</f>
        <v>1.8733599999999999</v>
      </c>
      <c r="AA289">
        <f>IF(ISNA(MATCH(A289,'ICRP-72'!A:A,0)),0,VLOOKUP(A289,'ICRP-72'!A:B,2,FALSE))</f>
        <v>0</v>
      </c>
      <c r="AB289">
        <f>IF(ISNA(MATCH(A289,'FGR-15'!A:A,0)),0,VLOOKUP(A289,'FGR-15'!A:B,2,FALSE))</f>
        <v>5.9899999999999997E-17</v>
      </c>
    </row>
    <row r="290" spans="1:28" x14ac:dyDescent="0.2">
      <c r="A290" s="1" t="s">
        <v>288</v>
      </c>
      <c r="B290">
        <f>VLOOKUP(D290,Elements!S:T,2,FALSE)</f>
        <v>79</v>
      </c>
      <c r="C290" s="9">
        <f t="shared" si="20"/>
        <v>196</v>
      </c>
      <c r="D290" t="str">
        <f t="shared" si="21"/>
        <v>Au</v>
      </c>
      <c r="E290" t="str">
        <f t="shared" si="22"/>
        <v>m</v>
      </c>
      <c r="F290" s="9">
        <f t="shared" si="23"/>
        <v>791960001</v>
      </c>
      <c r="G290" s="1">
        <v>195.96721067999999</v>
      </c>
      <c r="H290" s="1">
        <f t="shared" si="24"/>
        <v>1.0951637023323144E-3</v>
      </c>
      <c r="I290" s="2">
        <v>9.5999999999999908</v>
      </c>
      <c r="J290" t="s">
        <v>1515</v>
      </c>
      <c r="K290" t="s">
        <v>1786</v>
      </c>
      <c r="L290" s="1" t="s">
        <v>289</v>
      </c>
      <c r="P290" s="1">
        <v>1</v>
      </c>
      <c r="T290" s="6" t="s">
        <v>2671</v>
      </c>
      <c r="X290">
        <f>IF(ISNA(MATCH(A290,'ICRP-07'!B:B,0)),0,VLOOKUP(A290,'ICRP-07'!B:X,21,FALSE))</f>
        <v>0</v>
      </c>
      <c r="Y290">
        <f>IF(ISNA(MATCH(A290,'ICRP-07'!B:B,0)),0,VLOOKUP(A290,'ICRP-07'!B:X,22,FALSE))</f>
        <v>0.37601000000000001</v>
      </c>
      <c r="Z290">
        <f>IF(ISNA(MATCH(A290,'ICRP-07'!B:B,0)),0,VLOOKUP(A290,'ICRP-07'!B:X,23,FALSE))</f>
        <v>0.24732000000000001</v>
      </c>
      <c r="AA290">
        <f>IF(ISNA(MATCH(A290,'ICRP-72'!A:A,0)),0,VLOOKUP(A290,'ICRP-72'!A:B,2,FALSE))</f>
        <v>0</v>
      </c>
      <c r="AB290">
        <f>IF(ISNA(MATCH(A290,'FGR-15'!A:A,0)),0,VLOOKUP(A290,'FGR-15'!A:B,2,FALSE))</f>
        <v>4.9699999999999997E-18</v>
      </c>
    </row>
    <row r="291" spans="1:28" x14ac:dyDescent="0.2">
      <c r="A291" s="1" t="s">
        <v>289</v>
      </c>
      <c r="B291">
        <f>VLOOKUP(D291,Elements!S:T,2,FALSE)</f>
        <v>79</v>
      </c>
      <c r="C291" s="9">
        <f t="shared" si="20"/>
        <v>196</v>
      </c>
      <c r="D291" t="str">
        <f t="shared" si="21"/>
        <v>Au</v>
      </c>
      <c r="E291" t="str">
        <f t="shared" si="22"/>
        <v/>
      </c>
      <c r="F291" s="9">
        <f t="shared" si="23"/>
        <v>791960000</v>
      </c>
      <c r="G291" s="1">
        <v>195.96657121300001</v>
      </c>
      <c r="H291" s="1">
        <f t="shared" si="24"/>
        <v>1.6928492928801737E-2</v>
      </c>
      <c r="I291" s="2">
        <v>6.1829999999999901</v>
      </c>
      <c r="J291" t="s">
        <v>1513</v>
      </c>
      <c r="K291" t="s">
        <v>1787</v>
      </c>
      <c r="L291" s="1" t="s">
        <v>294</v>
      </c>
      <c r="M291" t="s">
        <v>290</v>
      </c>
      <c r="P291" s="1">
        <v>0.92800000000000005</v>
      </c>
      <c r="Q291">
        <v>7.1999999999999995E-2</v>
      </c>
      <c r="T291" s="6" t="s">
        <v>2670</v>
      </c>
      <c r="U291" t="s">
        <v>2667</v>
      </c>
      <c r="X291">
        <f>IF(ISNA(MATCH(A291,'ICRP-07'!B:B,0)),0,VLOOKUP(A291,'ICRP-07'!B:X,21,FALSE))</f>
        <v>0</v>
      </c>
      <c r="Y291">
        <f>IF(ISNA(MATCH(A291,'ICRP-07'!B:B,0)),0,VLOOKUP(A291,'ICRP-07'!B:X,22,FALSE))</f>
        <v>3.7179999999999998E-2</v>
      </c>
      <c r="Z291">
        <f>IF(ISNA(MATCH(A291,'ICRP-07'!B:B,0)),0,VLOOKUP(A291,'ICRP-07'!B:X,23,FALSE))</f>
        <v>0.47336</v>
      </c>
      <c r="AA291">
        <f>IF(ISNA(MATCH(A291,'ICRP-72'!A:A,0)),0,VLOOKUP(A291,'ICRP-72'!A:B,2,FALSE))</f>
        <v>0</v>
      </c>
      <c r="AB291">
        <f>IF(ISNA(MATCH(A291,'FGR-15'!A:A,0)),0,VLOOKUP(A291,'FGR-15'!A:B,2,FALSE))</f>
        <v>1.22E-17</v>
      </c>
    </row>
    <row r="292" spans="1:28" x14ac:dyDescent="0.2">
      <c r="A292" s="1" t="s">
        <v>290</v>
      </c>
      <c r="B292">
        <f>VLOOKUP(D292,Elements!S:T,2,FALSE)</f>
        <v>80</v>
      </c>
      <c r="C292" s="9">
        <f t="shared" si="20"/>
        <v>196</v>
      </c>
      <c r="D292" t="str">
        <f t="shared" si="21"/>
        <v>Hg</v>
      </c>
      <c r="E292" t="str">
        <f t="shared" si="22"/>
        <v/>
      </c>
      <c r="F292" s="9">
        <f t="shared" si="23"/>
        <v>801960000</v>
      </c>
      <c r="G292" s="1">
        <v>195.96583344499999</v>
      </c>
      <c r="H292" s="1" t="str">
        <f t="shared" si="24"/>
        <v>inf</v>
      </c>
      <c r="I292" s="2" t="s">
        <v>1512</v>
      </c>
      <c r="J292" t="s">
        <v>1517</v>
      </c>
      <c r="K292" s="4" t="s">
        <v>1722</v>
      </c>
      <c r="L292" s="1"/>
      <c r="P292" s="1"/>
      <c r="T292" s="1"/>
      <c r="X292">
        <f>IF(ISNA(MATCH(A292,'ICRP-07'!B:B,0)),0,VLOOKUP(A292,'ICRP-07'!B:X,21,FALSE))</f>
        <v>0</v>
      </c>
      <c r="Y292">
        <f>IF(ISNA(MATCH(A292,'ICRP-07'!B:B,0)),0,VLOOKUP(A292,'ICRP-07'!B:X,22,FALSE))</f>
        <v>0</v>
      </c>
      <c r="Z292">
        <f>IF(ISNA(MATCH(A292,'ICRP-07'!B:B,0)),0,VLOOKUP(A292,'ICRP-07'!B:X,23,FALSE))</f>
        <v>0</v>
      </c>
      <c r="AA292">
        <f>IF(ISNA(MATCH(A292,'ICRP-72'!A:A,0)),0,VLOOKUP(A292,'ICRP-72'!A:B,2,FALSE))</f>
        <v>0</v>
      </c>
      <c r="AB292">
        <f>IF(ISNA(MATCH(A292,'FGR-15'!A:A,0)),0,VLOOKUP(A292,'FGR-15'!A:B,2,FALSE))</f>
        <v>0</v>
      </c>
    </row>
    <row r="293" spans="1:28" x14ac:dyDescent="0.2">
      <c r="A293" s="1" t="s">
        <v>291</v>
      </c>
      <c r="B293">
        <f>VLOOKUP(D293,Elements!S:T,2,FALSE)</f>
        <v>77</v>
      </c>
      <c r="C293" s="9">
        <f t="shared" si="20"/>
        <v>196</v>
      </c>
      <c r="D293" t="str">
        <f t="shared" si="21"/>
        <v>Ir</v>
      </c>
      <c r="E293" t="str">
        <f t="shared" si="22"/>
        <v>m</v>
      </c>
      <c r="F293" s="9">
        <f t="shared" si="23"/>
        <v>771960001</v>
      </c>
      <c r="G293" s="1">
        <v>195.968625113</v>
      </c>
      <c r="H293" s="1">
        <f t="shared" si="24"/>
        <v>1.5971137325679485E-4</v>
      </c>
      <c r="I293" s="2">
        <v>1.3999999999999899</v>
      </c>
      <c r="J293" t="s">
        <v>1515</v>
      </c>
      <c r="K293" t="s">
        <v>1788</v>
      </c>
      <c r="L293" s="1" t="s">
        <v>294</v>
      </c>
      <c r="P293" s="1">
        <v>1</v>
      </c>
      <c r="T293" s="6" t="s">
        <v>2667</v>
      </c>
      <c r="X293">
        <f>IF(ISNA(MATCH(A293,'ICRP-07'!B:B,0)),0,VLOOKUP(A293,'ICRP-07'!B:X,21,FALSE))</f>
        <v>0</v>
      </c>
      <c r="Y293">
        <f>IF(ISNA(MATCH(A293,'ICRP-07'!B:B,0)),0,VLOOKUP(A293,'ICRP-07'!B:X,22,FALSE))</f>
        <v>0.38444</v>
      </c>
      <c r="Z293">
        <f>IF(ISNA(MATCH(A293,'ICRP-07'!B:B,0)),0,VLOOKUP(A293,'ICRP-07'!B:X,23,FALSE))</f>
        <v>2.4676999999999998</v>
      </c>
      <c r="AA293">
        <f>IF(ISNA(MATCH(A293,'ICRP-72'!A:A,0)),0,VLOOKUP(A293,'ICRP-72'!A:B,2,FALSE))</f>
        <v>0</v>
      </c>
      <c r="AB293">
        <f>IF(ISNA(MATCH(A293,'FGR-15'!A:A,0)),0,VLOOKUP(A293,'FGR-15'!A:B,2,FALSE))</f>
        <v>7.1500000000000003E-17</v>
      </c>
    </row>
    <row r="294" spans="1:28" x14ac:dyDescent="0.2">
      <c r="A294" s="1" t="s">
        <v>292</v>
      </c>
      <c r="B294">
        <f>VLOOKUP(D294,Elements!S:T,2,FALSE)</f>
        <v>76</v>
      </c>
      <c r="C294" s="9">
        <f t="shared" si="20"/>
        <v>196</v>
      </c>
      <c r="D294" t="str">
        <f t="shared" si="21"/>
        <v>Os</v>
      </c>
      <c r="E294" t="str">
        <f t="shared" si="22"/>
        <v/>
      </c>
      <c r="F294" s="9">
        <f t="shared" si="23"/>
        <v>761960000</v>
      </c>
      <c r="G294" s="1">
        <v>195.96964326099999</v>
      </c>
      <c r="H294" s="1">
        <f t="shared" si="24"/>
        <v>6.6356272936454348E-5</v>
      </c>
      <c r="I294" s="2">
        <v>34.899999999999899</v>
      </c>
      <c r="J294" t="s">
        <v>1514</v>
      </c>
      <c r="K294" t="s">
        <v>1789</v>
      </c>
      <c r="L294" s="1" t="s">
        <v>293</v>
      </c>
      <c r="P294" s="1">
        <v>1</v>
      </c>
      <c r="T294" s="6" t="s">
        <v>2667</v>
      </c>
      <c r="X294">
        <f>IF(ISNA(MATCH(A294,'ICRP-07'!B:B,0)),0,VLOOKUP(A294,'ICRP-07'!B:X,21,FALSE))</f>
        <v>0</v>
      </c>
      <c r="Y294">
        <f>IF(ISNA(MATCH(A294,'ICRP-07'!B:B,0)),0,VLOOKUP(A294,'ICRP-07'!B:X,22,FALSE))</f>
        <v>0.38069999999999998</v>
      </c>
      <c r="Z294">
        <f>IF(ISNA(MATCH(A294,'ICRP-07'!B:B,0)),0,VLOOKUP(A294,'ICRP-07'!B:X,23,FALSE))</f>
        <v>8.0490000000000006E-2</v>
      </c>
      <c r="AA294">
        <f>IF(ISNA(MATCH(A294,'ICRP-72'!A:A,0)),0,VLOOKUP(A294,'ICRP-72'!A:B,2,FALSE))</f>
        <v>0</v>
      </c>
      <c r="AB294">
        <f>IF(ISNA(MATCH(A294,'FGR-15'!A:A,0)),0,VLOOKUP(A294,'FGR-15'!A:B,2,FALSE))</f>
        <v>2.6500000000000002E-18</v>
      </c>
    </row>
    <row r="295" spans="1:28" x14ac:dyDescent="0.2">
      <c r="A295" s="1" t="s">
        <v>293</v>
      </c>
      <c r="B295">
        <f>VLOOKUP(D295,Elements!S:T,2,FALSE)</f>
        <v>77</v>
      </c>
      <c r="C295" s="9">
        <f t="shared" si="20"/>
        <v>196</v>
      </c>
      <c r="D295" t="str">
        <f t="shared" si="21"/>
        <v>Ir</v>
      </c>
      <c r="E295" t="str">
        <f t="shared" si="22"/>
        <v/>
      </c>
      <c r="F295" s="9">
        <f t="shared" si="23"/>
        <v>771960000</v>
      </c>
      <c r="G295" s="1">
        <v>195.96839966900001</v>
      </c>
      <c r="H295" s="1">
        <f t="shared" si="24"/>
        <v>1.647815755824086E-6</v>
      </c>
      <c r="I295" s="2">
        <v>52</v>
      </c>
      <c r="J295" t="s">
        <v>1517</v>
      </c>
      <c r="K295" t="s">
        <v>1790</v>
      </c>
      <c r="L295" s="1" t="s">
        <v>294</v>
      </c>
      <c r="P295" s="1">
        <v>1</v>
      </c>
      <c r="T295" s="6" t="s">
        <v>2667</v>
      </c>
      <c r="X295">
        <f>IF(ISNA(MATCH(A295,'ICRP-07'!B:B,0)),0,VLOOKUP(A295,'ICRP-07'!B:X,21,FALSE))</f>
        <v>0</v>
      </c>
      <c r="Y295">
        <f>IF(ISNA(MATCH(A295,'ICRP-07'!B:B,0)),0,VLOOKUP(A295,'ICRP-07'!B:X,22,FALSE))</f>
        <v>1.17377</v>
      </c>
      <c r="Z295">
        <f>IF(ISNA(MATCH(A295,'ICRP-07'!B:B,0)),0,VLOOKUP(A295,'ICRP-07'!B:X,23,FALSE))</f>
        <v>0.23219000000000001</v>
      </c>
      <c r="AA295">
        <f>IF(ISNA(MATCH(A295,'ICRP-72'!A:A,0)),0,VLOOKUP(A295,'ICRP-72'!A:B,2,FALSE))</f>
        <v>0</v>
      </c>
      <c r="AB295">
        <f>IF(ISNA(MATCH(A295,'FGR-15'!A:A,0)),0,VLOOKUP(A295,'FGR-15'!A:B,2,FALSE))</f>
        <v>9.9799999999999993E-18</v>
      </c>
    </row>
    <row r="296" spans="1:28" x14ac:dyDescent="0.2">
      <c r="A296" s="1" t="s">
        <v>294</v>
      </c>
      <c r="B296">
        <f>VLOOKUP(D296,Elements!S:T,2,FALSE)</f>
        <v>78</v>
      </c>
      <c r="C296" s="9">
        <f t="shared" si="20"/>
        <v>196</v>
      </c>
      <c r="D296" t="str">
        <f t="shared" si="21"/>
        <v>Pt</v>
      </c>
      <c r="E296" t="str">
        <f t="shared" si="22"/>
        <v/>
      </c>
      <c r="F296" s="9">
        <f t="shared" si="23"/>
        <v>781960000</v>
      </c>
      <c r="G296" s="1">
        <v>195.964954648</v>
      </c>
      <c r="H296" s="1" t="str">
        <f t="shared" si="24"/>
        <v>inf</v>
      </c>
      <c r="I296" s="2" t="s">
        <v>1512</v>
      </c>
      <c r="J296" t="s">
        <v>1517</v>
      </c>
      <c r="K296" s="4" t="s">
        <v>1722</v>
      </c>
      <c r="L296" s="1"/>
      <c r="P296" s="1"/>
      <c r="T296" s="1"/>
      <c r="X296">
        <f>IF(ISNA(MATCH(A296,'ICRP-07'!B:B,0)),0,VLOOKUP(A296,'ICRP-07'!B:X,21,FALSE))</f>
        <v>0</v>
      </c>
      <c r="Y296">
        <f>IF(ISNA(MATCH(A296,'ICRP-07'!B:B,0)),0,VLOOKUP(A296,'ICRP-07'!B:X,22,FALSE))</f>
        <v>0</v>
      </c>
      <c r="Z296">
        <f>IF(ISNA(MATCH(A296,'ICRP-07'!B:B,0)),0,VLOOKUP(A296,'ICRP-07'!B:X,23,FALSE))</f>
        <v>0</v>
      </c>
      <c r="AA296">
        <f>IF(ISNA(MATCH(A296,'ICRP-72'!A:A,0)),0,VLOOKUP(A296,'ICRP-72'!A:B,2,FALSE))</f>
        <v>0</v>
      </c>
      <c r="AB296">
        <f>IF(ISNA(MATCH(A296,'FGR-15'!A:A,0)),0,VLOOKUP(A296,'FGR-15'!A:B,2,FALSE))</f>
        <v>0</v>
      </c>
    </row>
    <row r="297" spans="1:28" x14ac:dyDescent="0.2">
      <c r="A297" s="1" t="s">
        <v>295</v>
      </c>
      <c r="B297">
        <f>VLOOKUP(D297,Elements!S:T,2,FALSE)</f>
        <v>82</v>
      </c>
      <c r="C297" s="9">
        <f t="shared" si="20"/>
        <v>195</v>
      </c>
      <c r="D297" t="str">
        <f t="shared" si="21"/>
        <v>Pb</v>
      </c>
      <c r="E297" t="str">
        <f t="shared" si="22"/>
        <v>m</v>
      </c>
      <c r="F297" s="9">
        <f t="shared" si="23"/>
        <v>821950001</v>
      </c>
      <c r="G297" s="1">
        <v>194.97473398899999</v>
      </c>
      <c r="H297" s="1">
        <f t="shared" si="24"/>
        <v>2.8519888081570718E-5</v>
      </c>
      <c r="I297" s="2">
        <v>15</v>
      </c>
      <c r="J297" t="s">
        <v>1514</v>
      </c>
      <c r="K297" t="s">
        <v>1791</v>
      </c>
      <c r="L297" s="1" t="s">
        <v>296</v>
      </c>
      <c r="P297" s="1">
        <v>1</v>
      </c>
      <c r="T297" s="6" t="s">
        <v>2669</v>
      </c>
      <c r="X297">
        <f>IF(ISNA(MATCH(A297,'ICRP-07'!B:B,0)),0,VLOOKUP(A297,'ICRP-07'!B:X,21,FALSE))</f>
        <v>0</v>
      </c>
      <c r="Y297">
        <f>IF(ISNA(MATCH(A297,'ICRP-07'!B:B,0)),0,VLOOKUP(A297,'ICRP-07'!B:X,22,FALSE))</f>
        <v>0.31674000000000002</v>
      </c>
      <c r="Z297">
        <f>IF(ISNA(MATCH(A297,'ICRP-07'!B:B,0)),0,VLOOKUP(A297,'ICRP-07'!B:X,23,FALSE))</f>
        <v>1.6547000000000001</v>
      </c>
      <c r="AA297">
        <f>IF(ISNA(MATCH(A297,'ICRP-72'!A:A,0)),0,VLOOKUP(A297,'ICRP-72'!A:B,2,FALSE))</f>
        <v>2.9E-11</v>
      </c>
      <c r="AB297">
        <f>IF(ISNA(MATCH(A297,'FGR-15'!A:A,0)),0,VLOOKUP(A297,'FGR-15'!A:B,2,FALSE))</f>
        <v>4.8299999999999997E-17</v>
      </c>
    </row>
    <row r="298" spans="1:28" x14ac:dyDescent="0.2">
      <c r="A298" s="1" t="s">
        <v>296</v>
      </c>
      <c r="B298">
        <f>VLOOKUP(D298,Elements!S:T,2,FALSE)</f>
        <v>81</v>
      </c>
      <c r="C298" s="9">
        <f t="shared" si="20"/>
        <v>195</v>
      </c>
      <c r="D298" t="str">
        <f t="shared" si="21"/>
        <v>Tl</v>
      </c>
      <c r="E298" t="str">
        <f t="shared" si="22"/>
        <v/>
      </c>
      <c r="F298" s="9">
        <f t="shared" si="23"/>
        <v>811950000</v>
      </c>
      <c r="G298" s="1">
        <v>194.96977405199999</v>
      </c>
      <c r="H298" s="1">
        <f t="shared" si="24"/>
        <v>1.3233228069848698E-4</v>
      </c>
      <c r="I298" s="2">
        <v>1.1599999999999899</v>
      </c>
      <c r="J298" t="s">
        <v>1515</v>
      </c>
      <c r="K298" t="s">
        <v>1792</v>
      </c>
      <c r="L298" s="1" t="s">
        <v>298</v>
      </c>
      <c r="M298" t="s">
        <v>297</v>
      </c>
      <c r="P298" s="1">
        <v>0.99656</v>
      </c>
      <c r="Q298">
        <v>3.4358000000000001E-3</v>
      </c>
      <c r="T298" s="6" t="s">
        <v>2669</v>
      </c>
      <c r="U298" t="s">
        <v>2669</v>
      </c>
      <c r="X298">
        <f>IF(ISNA(MATCH(A298,'ICRP-07'!B:B,0)),0,VLOOKUP(A298,'ICRP-07'!B:X,21,FALSE))</f>
        <v>0</v>
      </c>
      <c r="Y298">
        <f>IF(ISNA(MATCH(A298,'ICRP-07'!B:B,0)),0,VLOOKUP(A298,'ICRP-07'!B:X,22,FALSE))</f>
        <v>7.4010000000000006E-2</v>
      </c>
      <c r="Z298">
        <f>IF(ISNA(MATCH(A298,'ICRP-07'!B:B,0)),0,VLOOKUP(A298,'ICRP-07'!B:X,23,FALSE))</f>
        <v>1.2250399999999999</v>
      </c>
      <c r="AA298">
        <f>IF(ISNA(MATCH(A298,'ICRP-72'!A:A,0)),0,VLOOKUP(A298,'ICRP-72'!A:B,2,FALSE))</f>
        <v>2.7E-11</v>
      </c>
      <c r="AB298">
        <f>IF(ISNA(MATCH(A298,'FGR-15'!A:A,0)),0,VLOOKUP(A298,'FGR-15'!A:B,2,FALSE))</f>
        <v>3.8900000000000001E-17</v>
      </c>
    </row>
    <row r="299" spans="1:28" x14ac:dyDescent="0.2">
      <c r="A299" s="1" t="s">
        <v>297</v>
      </c>
      <c r="B299">
        <f>VLOOKUP(D299,Elements!S:T,2,FALSE)</f>
        <v>80</v>
      </c>
      <c r="C299" s="9">
        <f t="shared" si="20"/>
        <v>195</v>
      </c>
      <c r="D299" t="str">
        <f t="shared" si="21"/>
        <v>Hg</v>
      </c>
      <c r="E299" t="str">
        <f t="shared" si="22"/>
        <v>m</v>
      </c>
      <c r="F299" s="9">
        <f t="shared" si="23"/>
        <v>801950001</v>
      </c>
      <c r="G299" s="1">
        <v>194.96689482799999</v>
      </c>
      <c r="H299" s="1">
        <f t="shared" si="24"/>
        <v>4.7457093767733667E-3</v>
      </c>
      <c r="I299" s="2">
        <v>41.6</v>
      </c>
      <c r="J299" t="s">
        <v>1515</v>
      </c>
      <c r="K299" t="s">
        <v>1793</v>
      </c>
      <c r="L299" s="1" t="s">
        <v>298</v>
      </c>
      <c r="M299" t="s">
        <v>300</v>
      </c>
      <c r="P299" s="1">
        <v>0.54200000000000004</v>
      </c>
      <c r="Q299">
        <v>0.45800000000000002</v>
      </c>
      <c r="T299" s="6" t="s">
        <v>2671</v>
      </c>
      <c r="U299" t="s">
        <v>2669</v>
      </c>
      <c r="X299">
        <f>IF(ISNA(MATCH(A299,'ICRP-07'!B:B,0)),0,VLOOKUP(A299,'ICRP-07'!B:X,21,FALSE))</f>
        <v>0</v>
      </c>
      <c r="Y299">
        <f>IF(ISNA(MATCH(A299,'ICRP-07'!B:B,0)),0,VLOOKUP(A299,'ICRP-07'!B:X,22,FALSE))</f>
        <v>0.14796999999999999</v>
      </c>
      <c r="Z299">
        <f>IF(ISNA(MATCH(A299,'ICRP-07'!B:B,0)),0,VLOOKUP(A299,'ICRP-07'!B:X,23,FALSE))</f>
        <v>0.20473</v>
      </c>
      <c r="AA299">
        <f>IF(ISNA(MATCH(A299,'ICRP-72'!A:A,0)),0,VLOOKUP(A299,'ICRP-72'!A:B,2,FALSE))</f>
        <v>5.6000000000000003E-10</v>
      </c>
      <c r="AB299">
        <f>IF(ISNA(MATCH(A299,'FGR-15'!A:A,0)),0,VLOOKUP(A299,'FGR-15'!A:B,2,FALSE))</f>
        <v>4.92E-18</v>
      </c>
    </row>
    <row r="300" spans="1:28" x14ac:dyDescent="0.2">
      <c r="A300" s="1" t="s">
        <v>298</v>
      </c>
      <c r="B300">
        <f>VLOOKUP(D300,Elements!S:T,2,FALSE)</f>
        <v>80</v>
      </c>
      <c r="C300" s="9">
        <f t="shared" si="20"/>
        <v>195</v>
      </c>
      <c r="D300" t="str">
        <f t="shared" si="21"/>
        <v>Hg</v>
      </c>
      <c r="E300" t="str">
        <f t="shared" si="22"/>
        <v/>
      </c>
      <c r="F300" s="9">
        <f t="shared" si="23"/>
        <v>801950000</v>
      </c>
      <c r="G300" s="1">
        <v>194.96670580899999</v>
      </c>
      <c r="H300" s="1">
        <f t="shared" si="24"/>
        <v>1.201257685995747E-3</v>
      </c>
      <c r="I300" s="2">
        <v>10.5299999999999</v>
      </c>
      <c r="J300" t="s">
        <v>1515</v>
      </c>
      <c r="K300" t="s">
        <v>1794</v>
      </c>
      <c r="L300" s="1" t="s">
        <v>300</v>
      </c>
      <c r="P300" s="1">
        <v>1</v>
      </c>
      <c r="T300" s="6" t="s">
        <v>2669</v>
      </c>
      <c r="X300">
        <f>IF(ISNA(MATCH(A300,'ICRP-07'!B:B,0)),0,VLOOKUP(A300,'ICRP-07'!B:X,21,FALSE))</f>
        <v>0</v>
      </c>
      <c r="Y300">
        <f>IF(ISNA(MATCH(A300,'ICRP-07'!B:B,0)),0,VLOOKUP(A300,'ICRP-07'!B:X,22,FALSE))</f>
        <v>6.5030000000000004E-2</v>
      </c>
      <c r="Z300">
        <f>IF(ISNA(MATCH(A300,'ICRP-07'!B:B,0)),0,VLOOKUP(A300,'ICRP-07'!B:X,23,FALSE))</f>
        <v>0.20080000000000001</v>
      </c>
      <c r="AA300">
        <f>IF(ISNA(MATCH(A300,'ICRP-72'!A:A,0)),0,VLOOKUP(A300,'ICRP-72'!A:B,2,FALSE))</f>
        <v>9.7000000000000001E-11</v>
      </c>
      <c r="AB300">
        <f>IF(ISNA(MATCH(A300,'FGR-15'!A:A,0)),0,VLOOKUP(A300,'FGR-15'!A:B,2,FALSE))</f>
        <v>4.9000000000000001E-18</v>
      </c>
    </row>
    <row r="301" spans="1:28" x14ac:dyDescent="0.2">
      <c r="A301" s="1" t="s">
        <v>299</v>
      </c>
      <c r="B301">
        <f>VLOOKUP(D301,Elements!S:T,2,FALSE)</f>
        <v>79</v>
      </c>
      <c r="C301" s="9">
        <f t="shared" si="20"/>
        <v>195</v>
      </c>
      <c r="D301" t="str">
        <f t="shared" si="21"/>
        <v>Au</v>
      </c>
      <c r="E301" t="str">
        <f t="shared" si="22"/>
        <v>m</v>
      </c>
      <c r="F301" s="9">
        <f t="shared" si="23"/>
        <v>791950001</v>
      </c>
      <c r="G301" s="1">
        <v>194.96537983299999</v>
      </c>
      <c r="H301" s="1">
        <f t="shared" si="24"/>
        <v>9.6650731831989666E-7</v>
      </c>
      <c r="I301" s="2">
        <v>30.5</v>
      </c>
      <c r="J301" t="s">
        <v>1517</v>
      </c>
      <c r="K301" t="s">
        <v>1795</v>
      </c>
      <c r="L301" s="1" t="s">
        <v>300</v>
      </c>
      <c r="P301" s="1">
        <v>1</v>
      </c>
      <c r="T301" s="6" t="s">
        <v>2671</v>
      </c>
      <c r="X301">
        <f>IF(ISNA(MATCH(A301,'ICRP-07'!B:B,0)),0,VLOOKUP(A301,'ICRP-07'!B:X,21,FALSE))</f>
        <v>0</v>
      </c>
      <c r="Y301">
        <f>IF(ISNA(MATCH(A301,'ICRP-07'!B:B,0)),0,VLOOKUP(A301,'ICRP-07'!B:X,22,FALSE))</f>
        <v>0.11719</v>
      </c>
      <c r="Z301">
        <f>IF(ISNA(MATCH(A301,'ICRP-07'!B:B,0)),0,VLOOKUP(A301,'ICRP-07'!B:X,23,FALSE))</f>
        <v>0.20136000000000001</v>
      </c>
      <c r="AA301">
        <f>IF(ISNA(MATCH(A301,'ICRP-72'!A:A,0)),0,VLOOKUP(A301,'ICRP-72'!A:B,2,FALSE))</f>
        <v>0</v>
      </c>
      <c r="AB301">
        <f>IF(ISNA(MATCH(A301,'FGR-15'!A:A,0)),0,VLOOKUP(A301,'FGR-15'!A:B,2,FALSE))</f>
        <v>4.9399999999999999E-18</v>
      </c>
    </row>
    <row r="302" spans="1:28" x14ac:dyDescent="0.2">
      <c r="A302" s="1" t="s">
        <v>300</v>
      </c>
      <c r="B302">
        <f>VLOOKUP(D302,Elements!S:T,2,FALSE)</f>
        <v>79</v>
      </c>
      <c r="C302" s="9">
        <f t="shared" si="20"/>
        <v>195</v>
      </c>
      <c r="D302" t="str">
        <f t="shared" si="21"/>
        <v>Au</v>
      </c>
      <c r="E302" t="str">
        <f t="shared" si="22"/>
        <v/>
      </c>
      <c r="F302" s="9">
        <f t="shared" si="23"/>
        <v>791950000</v>
      </c>
      <c r="G302" s="1">
        <v>194.96503782299999</v>
      </c>
      <c r="H302" s="1">
        <f t="shared" si="24"/>
        <v>0.50951943669159805</v>
      </c>
      <c r="I302" s="2">
        <v>186.09800000000001</v>
      </c>
      <c r="J302" t="s">
        <v>1513</v>
      </c>
      <c r="K302" t="s">
        <v>1796</v>
      </c>
      <c r="L302" s="1" t="s">
        <v>304</v>
      </c>
      <c r="P302" s="1">
        <v>1</v>
      </c>
      <c r="T302" s="6" t="s">
        <v>2670</v>
      </c>
      <c r="X302">
        <f>IF(ISNA(MATCH(A302,'ICRP-07'!B:B,0)),0,VLOOKUP(A302,'ICRP-07'!B:X,21,FALSE))</f>
        <v>0</v>
      </c>
      <c r="Y302">
        <f>IF(ISNA(MATCH(A302,'ICRP-07'!B:B,0)),0,VLOOKUP(A302,'ICRP-07'!B:X,22,FALSE))</f>
        <v>5.2019999999999997E-2</v>
      </c>
      <c r="Z302">
        <f>IF(ISNA(MATCH(A302,'ICRP-07'!B:B,0)),0,VLOOKUP(A302,'ICRP-07'!B:X,23,FALSE))</f>
        <v>8.3849999999999994E-2</v>
      </c>
      <c r="AA302">
        <f>IF(ISNA(MATCH(A302,'ICRP-72'!A:A,0)),0,VLOOKUP(A302,'ICRP-72'!A:B,2,FALSE))</f>
        <v>2.5000000000000002E-10</v>
      </c>
      <c r="AB302">
        <f>IF(ISNA(MATCH(A302,'FGR-15'!A:A,0)),0,VLOOKUP(A302,'FGR-15'!A:B,2,FALSE))</f>
        <v>1.0400000000000001E-18</v>
      </c>
    </row>
    <row r="303" spans="1:28" x14ac:dyDescent="0.2">
      <c r="A303" s="1" t="s">
        <v>301</v>
      </c>
      <c r="B303">
        <f>VLOOKUP(D303,Elements!S:T,2,FALSE)</f>
        <v>77</v>
      </c>
      <c r="C303" s="9">
        <f t="shared" si="20"/>
        <v>195</v>
      </c>
      <c r="D303" t="str">
        <f t="shared" si="21"/>
        <v>Ir</v>
      </c>
      <c r="E303" t="str">
        <f t="shared" si="22"/>
        <v>m</v>
      </c>
      <c r="F303" s="9">
        <f t="shared" si="23"/>
        <v>771950001</v>
      </c>
      <c r="G303" s="1">
        <v>194.966084252</v>
      </c>
      <c r="H303" s="1">
        <f t="shared" si="24"/>
        <v>4.3350229883987374E-4</v>
      </c>
      <c r="I303" s="2">
        <v>3.7999999999999901</v>
      </c>
      <c r="J303" t="s">
        <v>1515</v>
      </c>
      <c r="K303" t="s">
        <v>1797</v>
      </c>
      <c r="L303" s="1" t="s">
        <v>304</v>
      </c>
      <c r="M303" t="s">
        <v>303</v>
      </c>
      <c r="N303" t="s">
        <v>302</v>
      </c>
      <c r="P303" s="1">
        <v>0.51307999999999998</v>
      </c>
      <c r="Q303">
        <v>0.43691999999999998</v>
      </c>
      <c r="R303">
        <v>0.05</v>
      </c>
      <c r="T303" s="6" t="s">
        <v>2667</v>
      </c>
      <c r="U303" t="s">
        <v>2667</v>
      </c>
      <c r="V303" t="s">
        <v>2671</v>
      </c>
      <c r="X303">
        <f>IF(ISNA(MATCH(A303,'ICRP-07'!B:B,0)),0,VLOOKUP(A303,'ICRP-07'!B:X,21,FALSE))</f>
        <v>0</v>
      </c>
      <c r="Y303">
        <f>IF(ISNA(MATCH(A303,'ICRP-07'!B:B,0)),0,VLOOKUP(A303,'ICRP-07'!B:X,22,FALSE))</f>
        <v>0.26057999999999998</v>
      </c>
      <c r="Z303">
        <f>IF(ISNA(MATCH(A303,'ICRP-07'!B:B,0)),0,VLOOKUP(A303,'ICRP-07'!B:X,23,FALSE))</f>
        <v>0.37661</v>
      </c>
      <c r="AA303">
        <f>IF(ISNA(MATCH(A303,'ICRP-72'!A:A,0)),0,VLOOKUP(A303,'ICRP-72'!A:B,2,FALSE))</f>
        <v>2.1E-10</v>
      </c>
      <c r="AB303">
        <f>IF(ISNA(MATCH(A303,'FGR-15'!A:A,0)),0,VLOOKUP(A303,'FGR-15'!A:B,2,FALSE))</f>
        <v>1.02E-17</v>
      </c>
    </row>
    <row r="304" spans="1:28" x14ac:dyDescent="0.2">
      <c r="A304" s="1" t="s">
        <v>302</v>
      </c>
      <c r="B304">
        <f>VLOOKUP(D304,Elements!S:T,2,FALSE)</f>
        <v>77</v>
      </c>
      <c r="C304" s="9">
        <f t="shared" si="20"/>
        <v>195</v>
      </c>
      <c r="D304" t="str">
        <f t="shared" si="21"/>
        <v>Ir</v>
      </c>
      <c r="E304" t="str">
        <f t="shared" si="22"/>
        <v/>
      </c>
      <c r="F304" s="9">
        <f t="shared" si="23"/>
        <v>771950000</v>
      </c>
      <c r="G304" s="1">
        <v>194.96597689800001</v>
      </c>
      <c r="H304" s="1">
        <f t="shared" si="24"/>
        <v>2.8519888081570712E-4</v>
      </c>
      <c r="I304" s="2">
        <v>2.5</v>
      </c>
      <c r="J304" t="s">
        <v>1515</v>
      </c>
      <c r="K304" t="s">
        <v>1798</v>
      </c>
      <c r="L304" s="1" t="s">
        <v>304</v>
      </c>
      <c r="P304" s="1">
        <v>1</v>
      </c>
      <c r="T304" s="6" t="s">
        <v>2667</v>
      </c>
      <c r="X304">
        <f>IF(ISNA(MATCH(A304,'ICRP-07'!B:B,0)),0,VLOOKUP(A304,'ICRP-07'!B:X,21,FALSE))</f>
        <v>0</v>
      </c>
      <c r="Y304">
        <f>IF(ISNA(MATCH(A304,'ICRP-07'!B:B,0)),0,VLOOKUP(A304,'ICRP-07'!B:X,22,FALSE))</f>
        <v>0.38034000000000001</v>
      </c>
      <c r="Z304">
        <f>IF(ISNA(MATCH(A304,'ICRP-07'!B:B,0)),0,VLOOKUP(A304,'ICRP-07'!B:X,23,FALSE))</f>
        <v>5.9319999999999998E-2</v>
      </c>
      <c r="AA304">
        <f>IF(ISNA(MATCH(A304,'ICRP-72'!A:A,0)),0,VLOOKUP(A304,'ICRP-72'!A:B,2,FALSE))</f>
        <v>1E-10</v>
      </c>
      <c r="AB304">
        <f>IF(ISNA(MATCH(A304,'FGR-15'!A:A,0)),0,VLOOKUP(A304,'FGR-15'!A:B,2,FALSE))</f>
        <v>1.37E-18</v>
      </c>
    </row>
    <row r="305" spans="1:28" x14ac:dyDescent="0.2">
      <c r="A305" s="1" t="s">
        <v>303</v>
      </c>
      <c r="B305">
        <f>VLOOKUP(D305,Elements!S:T,2,FALSE)</f>
        <v>78</v>
      </c>
      <c r="C305" s="9">
        <f t="shared" si="20"/>
        <v>195</v>
      </c>
      <c r="D305" t="str">
        <f t="shared" si="21"/>
        <v>Pt</v>
      </c>
      <c r="E305" t="str">
        <f t="shared" si="22"/>
        <v>m</v>
      </c>
      <c r="F305" s="9">
        <f t="shared" si="23"/>
        <v>781950001</v>
      </c>
      <c r="G305" s="1">
        <v>194.965072456</v>
      </c>
      <c r="H305" s="1">
        <f t="shared" si="24"/>
        <v>1.1006395208439742E-2</v>
      </c>
      <c r="I305" s="2">
        <v>4.0199999999999898</v>
      </c>
      <c r="J305" t="s">
        <v>1513</v>
      </c>
      <c r="K305" t="s">
        <v>1799</v>
      </c>
      <c r="L305" s="1" t="s">
        <v>304</v>
      </c>
      <c r="P305" s="1">
        <v>1</v>
      </c>
      <c r="T305" s="6" t="s">
        <v>2671</v>
      </c>
      <c r="X305">
        <f>IF(ISNA(MATCH(A305,'ICRP-07'!B:B,0)),0,VLOOKUP(A305,'ICRP-07'!B:X,21,FALSE))</f>
        <v>0</v>
      </c>
      <c r="Y305">
        <f>IF(ISNA(MATCH(A305,'ICRP-07'!B:B,0)),0,VLOOKUP(A305,'ICRP-07'!B:X,22,FALSE))</f>
        <v>0.18448999999999999</v>
      </c>
      <c r="Z305">
        <f>IF(ISNA(MATCH(A305,'ICRP-07'!B:B,0)),0,VLOOKUP(A305,'ICRP-07'!B:X,23,FALSE))</f>
        <v>7.7160000000000006E-2</v>
      </c>
      <c r="AA305">
        <f>IF(ISNA(MATCH(A305,'ICRP-72'!A:A,0)),0,VLOOKUP(A305,'ICRP-72'!A:B,2,FALSE))</f>
        <v>6.3E-10</v>
      </c>
      <c r="AB305">
        <f>IF(ISNA(MATCH(A305,'FGR-15'!A:A,0)),0,VLOOKUP(A305,'FGR-15'!A:B,2,FALSE))</f>
        <v>9.6000000000000009E-19</v>
      </c>
    </row>
    <row r="306" spans="1:28" x14ac:dyDescent="0.2">
      <c r="A306" s="1" t="s">
        <v>304</v>
      </c>
      <c r="B306">
        <f>VLOOKUP(D306,Elements!S:T,2,FALSE)</f>
        <v>78</v>
      </c>
      <c r="C306" s="9">
        <f t="shared" si="20"/>
        <v>195</v>
      </c>
      <c r="D306" t="str">
        <f t="shared" si="21"/>
        <v>Pt</v>
      </c>
      <c r="E306" t="str">
        <f t="shared" si="22"/>
        <v/>
      </c>
      <c r="F306" s="9">
        <f t="shared" si="23"/>
        <v>781950000</v>
      </c>
      <c r="G306" s="1">
        <v>194.96479432500001</v>
      </c>
      <c r="H306" s="1" t="str">
        <f t="shared" si="24"/>
        <v>inf</v>
      </c>
      <c r="I306" s="2" t="s">
        <v>1512</v>
      </c>
      <c r="J306" t="s">
        <v>1517</v>
      </c>
      <c r="K306" s="4" t="s">
        <v>1722</v>
      </c>
      <c r="L306" s="1"/>
      <c r="P306" s="1"/>
      <c r="T306" s="1"/>
      <c r="X306">
        <f>IF(ISNA(MATCH(A306,'ICRP-07'!B:B,0)),0,VLOOKUP(A306,'ICRP-07'!B:X,21,FALSE))</f>
        <v>0</v>
      </c>
      <c r="Y306">
        <f>IF(ISNA(MATCH(A306,'ICRP-07'!B:B,0)),0,VLOOKUP(A306,'ICRP-07'!B:X,22,FALSE))</f>
        <v>0</v>
      </c>
      <c r="Z306">
        <f>IF(ISNA(MATCH(A306,'ICRP-07'!B:B,0)),0,VLOOKUP(A306,'ICRP-07'!B:X,23,FALSE))</f>
        <v>0</v>
      </c>
      <c r="AA306">
        <f>IF(ISNA(MATCH(A306,'ICRP-72'!A:A,0)),0,VLOOKUP(A306,'ICRP-72'!A:B,2,FALSE))</f>
        <v>0</v>
      </c>
      <c r="AB306">
        <f>IF(ISNA(MATCH(A306,'FGR-15'!A:A,0)),0,VLOOKUP(A306,'FGR-15'!A:B,2,FALSE))</f>
        <v>0</v>
      </c>
    </row>
    <row r="307" spans="1:28" x14ac:dyDescent="0.2">
      <c r="A307" s="1" t="s">
        <v>305</v>
      </c>
      <c r="B307">
        <f>VLOOKUP(D307,Elements!S:T,2,FALSE)</f>
        <v>82</v>
      </c>
      <c r="C307" s="9">
        <f t="shared" si="20"/>
        <v>194</v>
      </c>
      <c r="D307" t="str">
        <f t="shared" si="21"/>
        <v>Pb</v>
      </c>
      <c r="E307" t="str">
        <f t="shared" si="22"/>
        <v/>
      </c>
      <c r="F307" s="9">
        <f t="shared" si="23"/>
        <v>821940000</v>
      </c>
      <c r="G307" s="1">
        <v>193.97401178800001</v>
      </c>
      <c r="H307" s="1">
        <f t="shared" si="24"/>
        <v>2.2815910465256574E-5</v>
      </c>
      <c r="I307" s="2">
        <v>12</v>
      </c>
      <c r="J307" t="s">
        <v>1514</v>
      </c>
      <c r="K307" t="s">
        <v>1800</v>
      </c>
      <c r="L307" s="1" t="s">
        <v>307</v>
      </c>
      <c r="M307" t="s">
        <v>339</v>
      </c>
      <c r="P307" s="1">
        <v>1</v>
      </c>
      <c r="Q307" s="5">
        <v>7.3000000000000005E-8</v>
      </c>
      <c r="T307" s="6" t="s">
        <v>2669</v>
      </c>
      <c r="U307" t="s">
        <v>2668</v>
      </c>
      <c r="X307">
        <f>IF(ISNA(MATCH(A307,'ICRP-07'!B:B,0)),0,VLOOKUP(A307,'ICRP-07'!B:X,21,FALSE))</f>
        <v>0</v>
      </c>
      <c r="Y307">
        <f>IF(ISNA(MATCH(A307,'ICRP-07'!B:B,0)),0,VLOOKUP(A307,'ICRP-07'!B:X,22,FALSE))</f>
        <v>8.4440000000000001E-2</v>
      </c>
      <c r="Z307">
        <f>IF(ISNA(MATCH(A307,'ICRP-07'!B:B,0)),0,VLOOKUP(A307,'ICRP-07'!B:X,23,FALSE))</f>
        <v>1.08324</v>
      </c>
      <c r="AA307">
        <f>IF(ISNA(MATCH(A307,'ICRP-72'!A:A,0)),0,VLOOKUP(A307,'ICRP-72'!A:B,2,FALSE))</f>
        <v>0</v>
      </c>
      <c r="AB307">
        <f>IF(ISNA(MATCH(A307,'FGR-15'!A:A,0)),0,VLOOKUP(A307,'FGR-15'!A:B,2,FALSE))</f>
        <v>3.2600000000000002E-17</v>
      </c>
    </row>
    <row r="308" spans="1:28" x14ac:dyDescent="0.2">
      <c r="A308" s="1" t="s">
        <v>306</v>
      </c>
      <c r="B308">
        <f>VLOOKUP(D308,Elements!S:T,2,FALSE)</f>
        <v>81</v>
      </c>
      <c r="C308" s="9">
        <f t="shared" si="20"/>
        <v>194</v>
      </c>
      <c r="D308" t="str">
        <f t="shared" si="21"/>
        <v>Tl</v>
      </c>
      <c r="E308" t="str">
        <f t="shared" si="22"/>
        <v>m</v>
      </c>
      <c r="F308" s="9">
        <f t="shared" si="23"/>
        <v>811940001</v>
      </c>
      <c r="G308" s="1">
        <v>193.97136052900001</v>
      </c>
      <c r="H308" s="1">
        <f t="shared" si="24"/>
        <v>6.2363488605034442E-5</v>
      </c>
      <c r="I308" s="2">
        <v>32.799999999999898</v>
      </c>
      <c r="J308" t="s">
        <v>1514</v>
      </c>
      <c r="K308" t="s">
        <v>1801</v>
      </c>
      <c r="L308" s="1" t="s">
        <v>308</v>
      </c>
      <c r="P308" s="1">
        <v>1</v>
      </c>
      <c r="T308" s="6" t="s">
        <v>2669</v>
      </c>
      <c r="X308">
        <f>IF(ISNA(MATCH(A308,'ICRP-07'!B:B,0)),0,VLOOKUP(A308,'ICRP-07'!B:X,21,FALSE))</f>
        <v>0</v>
      </c>
      <c r="Y308">
        <f>IF(ISNA(MATCH(A308,'ICRP-07'!B:B,0)),0,VLOOKUP(A308,'ICRP-07'!B:X,22,FALSE))</f>
        <v>0.30367</v>
      </c>
      <c r="Z308">
        <f>IF(ISNA(MATCH(A308,'ICRP-07'!B:B,0)),0,VLOOKUP(A308,'ICRP-07'!B:X,23,FALSE))</f>
        <v>2.5217700000000001</v>
      </c>
      <c r="AA308">
        <f>IF(ISNA(MATCH(A308,'ICRP-72'!A:A,0)),0,VLOOKUP(A308,'ICRP-72'!A:B,2,FALSE))</f>
        <v>3.9999999999999998E-11</v>
      </c>
      <c r="AB308">
        <f>IF(ISNA(MATCH(A308,'FGR-15'!A:A,0)),0,VLOOKUP(A308,'FGR-15'!A:B,2,FALSE))</f>
        <v>7.4299999999999994E-17</v>
      </c>
    </row>
    <row r="309" spans="1:28" x14ac:dyDescent="0.2">
      <c r="A309" s="1" t="s">
        <v>307</v>
      </c>
      <c r="B309">
        <f>VLOOKUP(D309,Elements!S:T,2,FALSE)</f>
        <v>81</v>
      </c>
      <c r="C309" s="9">
        <f t="shared" si="20"/>
        <v>194</v>
      </c>
      <c r="D309" t="str">
        <f t="shared" si="21"/>
        <v>Tl</v>
      </c>
      <c r="E309" t="str">
        <f t="shared" si="22"/>
        <v/>
      </c>
      <c r="F309" s="9">
        <f t="shared" si="23"/>
        <v>811940000</v>
      </c>
      <c r="G309" s="1">
        <v>193.971081408</v>
      </c>
      <c r="H309" s="1">
        <f t="shared" si="24"/>
        <v>6.274375377945558E-5</v>
      </c>
      <c r="I309" s="2">
        <v>33</v>
      </c>
      <c r="J309" t="s">
        <v>1514</v>
      </c>
      <c r="K309" t="s">
        <v>1802</v>
      </c>
      <c r="L309" s="1" t="s">
        <v>308</v>
      </c>
      <c r="P309" s="1">
        <v>1</v>
      </c>
      <c r="T309" s="6" t="s">
        <v>2669</v>
      </c>
      <c r="X309">
        <f>IF(ISNA(MATCH(A309,'ICRP-07'!B:B,0)),0,VLOOKUP(A309,'ICRP-07'!B:X,21,FALSE))</f>
        <v>0</v>
      </c>
      <c r="Y309">
        <f>IF(ISNA(MATCH(A309,'ICRP-07'!B:B,0)),0,VLOOKUP(A309,'ICRP-07'!B:X,22,FALSE))</f>
        <v>0.59718000000000004</v>
      </c>
      <c r="Z309">
        <f>IF(ISNA(MATCH(A309,'ICRP-07'!B:B,0)),0,VLOOKUP(A309,'ICRP-07'!B:X,23,FALSE))</f>
        <v>0.91432999999999998</v>
      </c>
      <c r="AA309">
        <f>IF(ISNA(MATCH(A309,'ICRP-72'!A:A,0)),0,VLOOKUP(A309,'ICRP-72'!A:B,2,FALSE))</f>
        <v>8.0999999999999998E-12</v>
      </c>
      <c r="AB309">
        <f>IF(ISNA(MATCH(A309,'FGR-15'!A:A,0)),0,VLOOKUP(A309,'FGR-15'!A:B,2,FALSE))</f>
        <v>2.7800000000000003E-17</v>
      </c>
    </row>
    <row r="310" spans="1:28" x14ac:dyDescent="0.2">
      <c r="A310" s="1" t="s">
        <v>308</v>
      </c>
      <c r="B310">
        <f>VLOOKUP(D310,Elements!S:T,2,FALSE)</f>
        <v>80</v>
      </c>
      <c r="C310" s="9">
        <f t="shared" si="20"/>
        <v>194</v>
      </c>
      <c r="D310" t="str">
        <f t="shared" si="21"/>
        <v>Hg</v>
      </c>
      <c r="E310" t="str">
        <f t="shared" si="22"/>
        <v/>
      </c>
      <c r="F310" s="9">
        <f t="shared" si="23"/>
        <v>801940000</v>
      </c>
      <c r="G310" s="1">
        <v>193.965449108</v>
      </c>
      <c r="H310" s="1">
        <f t="shared" si="24"/>
        <v>440</v>
      </c>
      <c r="I310" s="2">
        <v>440</v>
      </c>
      <c r="J310" t="s">
        <v>1516</v>
      </c>
      <c r="K310" t="s">
        <v>1803</v>
      </c>
      <c r="L310" s="1" t="s">
        <v>309</v>
      </c>
      <c r="P310" s="1">
        <v>1</v>
      </c>
      <c r="T310" s="6" t="s">
        <v>2670</v>
      </c>
      <c r="X310">
        <f>IF(ISNA(MATCH(A310,'ICRP-07'!B:B,0)),0,VLOOKUP(A310,'ICRP-07'!B:X,21,FALSE))</f>
        <v>0</v>
      </c>
      <c r="Y310">
        <f>IF(ISNA(MATCH(A310,'ICRP-07'!B:B,0)),0,VLOOKUP(A310,'ICRP-07'!B:X,22,FALSE))</f>
        <v>7.8399999999999997E-3</v>
      </c>
      <c r="Z310">
        <f>IF(ISNA(MATCH(A310,'ICRP-07'!B:B,0)),0,VLOOKUP(A310,'ICRP-07'!B:X,23,FALSE))</f>
        <v>2.7100000000000002E-3</v>
      </c>
      <c r="AA310">
        <f>IF(ISNA(MATCH(A310,'ICRP-72'!A:A,0)),0,VLOOKUP(A310,'ICRP-72'!A:B,2,FALSE))</f>
        <v>1.3999999999999999E-9</v>
      </c>
      <c r="AB310">
        <f>IF(ISNA(MATCH(A310,'FGR-15'!A:A,0)),0,VLOOKUP(A310,'FGR-15'!A:B,2,FALSE))</f>
        <v>3.77E-23</v>
      </c>
    </row>
    <row r="311" spans="1:28" x14ac:dyDescent="0.2">
      <c r="A311" s="1" t="s">
        <v>309</v>
      </c>
      <c r="B311">
        <f>VLOOKUP(D311,Elements!S:T,2,FALSE)</f>
        <v>79</v>
      </c>
      <c r="C311" s="9">
        <f t="shared" si="20"/>
        <v>194</v>
      </c>
      <c r="D311" t="str">
        <f t="shared" si="21"/>
        <v>Au</v>
      </c>
      <c r="E311" t="str">
        <f t="shared" si="22"/>
        <v/>
      </c>
      <c r="F311" s="9">
        <f t="shared" si="23"/>
        <v>791940000</v>
      </c>
      <c r="G311" s="1">
        <v>193.965419051</v>
      </c>
      <c r="H311" s="1">
        <f t="shared" si="24"/>
        <v>4.3373045794452749E-3</v>
      </c>
      <c r="I311" s="2">
        <v>38.020000000000003</v>
      </c>
      <c r="J311" t="s">
        <v>1515</v>
      </c>
      <c r="K311" t="s">
        <v>1804</v>
      </c>
      <c r="L311" s="1" t="s">
        <v>313</v>
      </c>
      <c r="P311" s="1">
        <v>1</v>
      </c>
      <c r="T311" s="6" t="s">
        <v>2669</v>
      </c>
      <c r="X311">
        <f>IF(ISNA(MATCH(A311,'ICRP-07'!B:B,0)),0,VLOOKUP(A311,'ICRP-07'!B:X,21,FALSE))</f>
        <v>0</v>
      </c>
      <c r="Y311">
        <f>IF(ISNA(MATCH(A311,'ICRP-07'!B:B,0)),0,VLOOKUP(A311,'ICRP-07'!B:X,22,FALSE))</f>
        <v>4.206E-2</v>
      </c>
      <c r="Z311">
        <f>IF(ISNA(MATCH(A311,'ICRP-07'!B:B,0)),0,VLOOKUP(A311,'ICRP-07'!B:X,23,FALSE))</f>
        <v>1.0385500000000001</v>
      </c>
      <c r="AA311">
        <f>IF(ISNA(MATCH(A311,'ICRP-72'!A:A,0)),0,VLOOKUP(A311,'ICRP-72'!A:B,2,FALSE))</f>
        <v>4.2E-10</v>
      </c>
      <c r="AB311">
        <f>IF(ISNA(MATCH(A311,'FGR-15'!A:A,0)),0,VLOOKUP(A311,'FGR-15'!A:B,2,FALSE))</f>
        <v>3.2000000000000002E-17</v>
      </c>
    </row>
    <row r="312" spans="1:28" x14ac:dyDescent="0.2">
      <c r="A312" s="1" t="s">
        <v>310</v>
      </c>
      <c r="B312">
        <f>VLOOKUP(D312,Elements!S:T,2,FALSE)</f>
        <v>77</v>
      </c>
      <c r="C312" s="9">
        <f t="shared" si="20"/>
        <v>194</v>
      </c>
      <c r="D312" t="str">
        <f t="shared" si="21"/>
        <v>Ir</v>
      </c>
      <c r="E312" t="str">
        <f t="shared" si="22"/>
        <v>m</v>
      </c>
      <c r="F312" s="9">
        <f t="shared" si="23"/>
        <v>771940001</v>
      </c>
      <c r="G312" s="1">
        <v>193.965472914</v>
      </c>
      <c r="H312" s="1">
        <f t="shared" si="24"/>
        <v>0.46818248274706481</v>
      </c>
      <c r="I312" s="2">
        <v>171</v>
      </c>
      <c r="J312" t="s">
        <v>1513</v>
      </c>
      <c r="K312" t="s">
        <v>1805</v>
      </c>
      <c r="L312" s="1" t="s">
        <v>313</v>
      </c>
      <c r="P312" s="1">
        <v>1</v>
      </c>
      <c r="T312" s="6" t="s">
        <v>2667</v>
      </c>
      <c r="X312">
        <f>IF(ISNA(MATCH(A312,'ICRP-07'!B:B,0)),0,VLOOKUP(A312,'ICRP-07'!B:X,21,FALSE))</f>
        <v>0</v>
      </c>
      <c r="Y312">
        <f>IF(ISNA(MATCH(A312,'ICRP-07'!B:B,0)),0,VLOOKUP(A312,'ICRP-07'!B:X,22,FALSE))</f>
        <v>0.14215</v>
      </c>
      <c r="Z312">
        <f>IF(ISNA(MATCH(A312,'ICRP-07'!B:B,0)),0,VLOOKUP(A312,'ICRP-07'!B:X,23,FALSE))</f>
        <v>2.3338999999999999</v>
      </c>
      <c r="AA312">
        <f>IF(ISNA(MATCH(A312,'ICRP-72'!A:A,0)),0,VLOOKUP(A312,'ICRP-72'!A:B,2,FALSE))</f>
        <v>2.1000000000000002E-9</v>
      </c>
      <c r="AB312">
        <f>IF(ISNA(MATCH(A312,'FGR-15'!A:A,0)),0,VLOOKUP(A312,'FGR-15'!A:B,2,FALSE))</f>
        <v>6.7399999999999996E-17</v>
      </c>
    </row>
    <row r="313" spans="1:28" x14ac:dyDescent="0.2">
      <c r="A313" s="1" t="s">
        <v>311</v>
      </c>
      <c r="B313">
        <f>VLOOKUP(D313,Elements!S:T,2,FALSE)</f>
        <v>76</v>
      </c>
      <c r="C313" s="9">
        <f t="shared" si="20"/>
        <v>194</v>
      </c>
      <c r="D313" t="str">
        <f t="shared" si="21"/>
        <v>Os</v>
      </c>
      <c r="E313" t="str">
        <f t="shared" si="22"/>
        <v/>
      </c>
      <c r="F313" s="9">
        <f t="shared" si="23"/>
        <v>761940000</v>
      </c>
      <c r="G313" s="1">
        <v>193.96517940699999</v>
      </c>
      <c r="H313" s="1">
        <f t="shared" si="24"/>
        <v>6</v>
      </c>
      <c r="I313" s="2">
        <v>6</v>
      </c>
      <c r="J313" t="s">
        <v>1516</v>
      </c>
      <c r="K313" t="s">
        <v>1806</v>
      </c>
      <c r="L313" s="1" t="s">
        <v>312</v>
      </c>
      <c r="P313" s="1">
        <v>1</v>
      </c>
      <c r="T313" s="6" t="s">
        <v>2667</v>
      </c>
      <c r="X313">
        <f>IF(ISNA(MATCH(A313,'ICRP-07'!B:B,0)),0,VLOOKUP(A313,'ICRP-07'!B:X,21,FALSE))</f>
        <v>0</v>
      </c>
      <c r="Y313">
        <f>IF(ISNA(MATCH(A313,'ICRP-07'!B:B,0)),0,VLOOKUP(A313,'ICRP-07'!B:X,22,FALSE))</f>
        <v>4.5330000000000002E-2</v>
      </c>
      <c r="Z313">
        <f>IF(ISNA(MATCH(A313,'ICRP-07'!B:B,0)),0,VLOOKUP(A313,'ICRP-07'!B:X,23,FALSE))</f>
        <v>4.5100000000000001E-3</v>
      </c>
      <c r="AA313">
        <f>IF(ISNA(MATCH(A313,'ICRP-72'!A:A,0)),0,VLOOKUP(A313,'ICRP-72'!A:B,2,FALSE))</f>
        <v>2.4E-9</v>
      </c>
      <c r="AB313">
        <f>IF(ISNA(MATCH(A313,'FGR-15'!A:A,0)),0,VLOOKUP(A313,'FGR-15'!A:B,2,FALSE))</f>
        <v>1.6199999999999999E-20</v>
      </c>
    </row>
    <row r="314" spans="1:28" x14ac:dyDescent="0.2">
      <c r="A314" s="1" t="s">
        <v>312</v>
      </c>
      <c r="B314">
        <f>VLOOKUP(D314,Elements!S:T,2,FALSE)</f>
        <v>77</v>
      </c>
      <c r="C314" s="9">
        <f t="shared" si="20"/>
        <v>194</v>
      </c>
      <c r="D314" t="str">
        <f t="shared" si="21"/>
        <v>Ir</v>
      </c>
      <c r="E314" t="str">
        <f t="shared" si="22"/>
        <v/>
      </c>
      <c r="F314" s="9">
        <f t="shared" si="23"/>
        <v>771940000</v>
      </c>
      <c r="G314" s="1">
        <v>193.965075703</v>
      </c>
      <c r="H314" s="1">
        <f t="shared" si="24"/>
        <v>2.1994537688507336E-3</v>
      </c>
      <c r="I314" s="2">
        <v>19.28</v>
      </c>
      <c r="J314" t="s">
        <v>1515</v>
      </c>
      <c r="K314" t="s">
        <v>1807</v>
      </c>
      <c r="L314" s="1" t="s">
        <v>313</v>
      </c>
      <c r="P314" s="1">
        <v>1</v>
      </c>
      <c r="T314" s="6" t="s">
        <v>2667</v>
      </c>
      <c r="X314">
        <f>IF(ISNA(MATCH(A314,'ICRP-07'!B:B,0)),0,VLOOKUP(A314,'ICRP-07'!B:X,21,FALSE))</f>
        <v>0</v>
      </c>
      <c r="Y314">
        <f>IF(ISNA(MATCH(A314,'ICRP-07'!B:B,0)),0,VLOOKUP(A314,'ICRP-07'!B:X,22,FALSE))</f>
        <v>0.81045999999999996</v>
      </c>
      <c r="Z314">
        <f>IF(ISNA(MATCH(A314,'ICRP-07'!B:B,0)),0,VLOOKUP(A314,'ICRP-07'!B:X,23,FALSE))</f>
        <v>9.1069999999999998E-2</v>
      </c>
      <c r="AA314">
        <f>IF(ISNA(MATCH(A314,'ICRP-72'!A:A,0)),0,VLOOKUP(A314,'ICRP-72'!A:B,2,FALSE))</f>
        <v>1.3000000000000001E-9</v>
      </c>
      <c r="AB314">
        <f>IF(ISNA(MATCH(A314,'FGR-15'!A:A,0)),0,VLOOKUP(A314,'FGR-15'!A:B,2,FALSE))</f>
        <v>4.5099999999999999E-18</v>
      </c>
    </row>
    <row r="315" spans="1:28" x14ac:dyDescent="0.2">
      <c r="A315" s="1" t="s">
        <v>313</v>
      </c>
      <c r="B315">
        <f>VLOOKUP(D315,Elements!S:T,2,FALSE)</f>
        <v>78</v>
      </c>
      <c r="C315" s="9">
        <f t="shared" si="20"/>
        <v>194</v>
      </c>
      <c r="D315" t="str">
        <f t="shared" si="21"/>
        <v>Pt</v>
      </c>
      <c r="E315" t="str">
        <f t="shared" si="22"/>
        <v/>
      </c>
      <c r="F315" s="9">
        <f t="shared" si="23"/>
        <v>781940000</v>
      </c>
      <c r="G315" s="1">
        <v>193.96268349799999</v>
      </c>
      <c r="H315" s="1" t="str">
        <f t="shared" si="24"/>
        <v>inf</v>
      </c>
      <c r="I315" s="2" t="s">
        <v>1512</v>
      </c>
      <c r="J315" t="s">
        <v>1517</v>
      </c>
      <c r="K315" s="4" t="s">
        <v>1722</v>
      </c>
      <c r="L315" s="1"/>
      <c r="P315" s="1"/>
      <c r="T315" s="1"/>
      <c r="X315">
        <f>IF(ISNA(MATCH(A315,'ICRP-07'!B:B,0)),0,VLOOKUP(A315,'ICRP-07'!B:X,21,FALSE))</f>
        <v>0</v>
      </c>
      <c r="Y315">
        <f>IF(ISNA(MATCH(A315,'ICRP-07'!B:B,0)),0,VLOOKUP(A315,'ICRP-07'!B:X,22,FALSE))</f>
        <v>0</v>
      </c>
      <c r="Z315">
        <f>IF(ISNA(MATCH(A315,'ICRP-07'!B:B,0)),0,VLOOKUP(A315,'ICRP-07'!B:X,23,FALSE))</f>
        <v>0</v>
      </c>
      <c r="AA315">
        <f>IF(ISNA(MATCH(A315,'ICRP-72'!A:A,0)),0,VLOOKUP(A315,'ICRP-72'!A:B,2,FALSE))</f>
        <v>0</v>
      </c>
      <c r="AB315">
        <f>IF(ISNA(MATCH(A315,'FGR-15'!A:A,0)),0,VLOOKUP(A315,'FGR-15'!A:B,2,FALSE))</f>
        <v>0</v>
      </c>
    </row>
    <row r="316" spans="1:28" x14ac:dyDescent="0.2">
      <c r="A316" s="1" t="s">
        <v>314</v>
      </c>
      <c r="B316">
        <f>VLOOKUP(D316,Elements!S:T,2,FALSE)</f>
        <v>80</v>
      </c>
      <c r="C316" s="9">
        <f t="shared" si="20"/>
        <v>193</v>
      </c>
      <c r="D316" t="str">
        <f t="shared" si="21"/>
        <v>Hg</v>
      </c>
      <c r="E316" t="str">
        <f t="shared" si="22"/>
        <v>m</v>
      </c>
      <c r="F316" s="9">
        <f t="shared" si="23"/>
        <v>801930001</v>
      </c>
      <c r="G316" s="1">
        <v>192.96680450700001</v>
      </c>
      <c r="H316" s="1">
        <f t="shared" si="24"/>
        <v>1.3461387174501377E-3</v>
      </c>
      <c r="I316" s="2">
        <v>11.8</v>
      </c>
      <c r="J316" t="s">
        <v>1515</v>
      </c>
      <c r="K316" t="s">
        <v>1808</v>
      </c>
      <c r="L316" s="1" t="s">
        <v>316</v>
      </c>
      <c r="M316" t="s">
        <v>315</v>
      </c>
      <c r="N316" t="s">
        <v>317</v>
      </c>
      <c r="P316" s="1">
        <v>0.89197000000000004</v>
      </c>
      <c r="Q316">
        <v>7.0999999999999994E-2</v>
      </c>
      <c r="R316">
        <v>3.7026999999999997E-2</v>
      </c>
      <c r="T316" s="6" t="s">
        <v>2669</v>
      </c>
      <c r="U316" t="s">
        <v>2671</v>
      </c>
      <c r="V316" t="s">
        <v>2669</v>
      </c>
      <c r="X316">
        <f>IF(ISNA(MATCH(A316,'ICRP-07'!B:B,0)),0,VLOOKUP(A316,'ICRP-07'!B:X,21,FALSE))</f>
        <v>0</v>
      </c>
      <c r="Y316">
        <f>IF(ISNA(MATCH(A316,'ICRP-07'!B:B,0)),0,VLOOKUP(A316,'ICRP-07'!B:X,22,FALSE))</f>
        <v>4.6949999999999999E-2</v>
      </c>
      <c r="Z316">
        <f>IF(ISNA(MATCH(A316,'ICRP-07'!B:B,0)),0,VLOOKUP(A316,'ICRP-07'!B:X,23,FALSE))</f>
        <v>1.02393</v>
      </c>
      <c r="AA316">
        <f>IF(ISNA(MATCH(A316,'ICRP-72'!A:A,0)),0,VLOOKUP(A316,'ICRP-72'!A:B,2,FALSE))</f>
        <v>4.0000000000000001E-10</v>
      </c>
      <c r="AB316">
        <f>IF(ISNA(MATCH(A316,'FGR-15'!A:A,0)),0,VLOOKUP(A316,'FGR-15'!A:B,2,FALSE))</f>
        <v>3.09E-17</v>
      </c>
    </row>
    <row r="317" spans="1:28" x14ac:dyDescent="0.2">
      <c r="A317" s="1" t="s">
        <v>315</v>
      </c>
      <c r="B317">
        <f>VLOOKUP(D317,Elements!S:T,2,FALSE)</f>
        <v>80</v>
      </c>
      <c r="C317" s="9">
        <f t="shared" si="20"/>
        <v>193</v>
      </c>
      <c r="D317" t="str">
        <f t="shared" si="21"/>
        <v>Hg</v>
      </c>
      <c r="E317" t="str">
        <f t="shared" si="22"/>
        <v/>
      </c>
      <c r="F317" s="9">
        <f t="shared" si="23"/>
        <v>801930000</v>
      </c>
      <c r="G317" s="1">
        <v>192.96665339500001</v>
      </c>
      <c r="H317" s="1">
        <f t="shared" si="24"/>
        <v>4.3350229883987374E-4</v>
      </c>
      <c r="I317" s="2">
        <v>3.7999999999999901</v>
      </c>
      <c r="J317" t="s">
        <v>1515</v>
      </c>
      <c r="K317" t="s">
        <v>1797</v>
      </c>
      <c r="L317" s="1" t="s">
        <v>317</v>
      </c>
      <c r="M317" t="s">
        <v>316</v>
      </c>
      <c r="P317" s="1">
        <v>0.96458999999999995</v>
      </c>
      <c r="Q317">
        <v>3.5408000000000002E-2</v>
      </c>
      <c r="T317" s="6" t="s">
        <v>2669</v>
      </c>
      <c r="U317" t="s">
        <v>2669</v>
      </c>
      <c r="X317">
        <f>IF(ISNA(MATCH(A317,'ICRP-07'!B:B,0)),0,VLOOKUP(A317,'ICRP-07'!B:X,21,FALSE))</f>
        <v>0</v>
      </c>
      <c r="Y317">
        <f>IF(ISNA(MATCH(A317,'ICRP-07'!B:B,0)),0,VLOOKUP(A317,'ICRP-07'!B:X,22,FALSE))</f>
        <v>7.4010000000000006E-2</v>
      </c>
      <c r="Z317">
        <f>IF(ISNA(MATCH(A317,'ICRP-07'!B:B,0)),0,VLOOKUP(A317,'ICRP-07'!B:X,23,FALSE))</f>
        <v>0.83770999999999995</v>
      </c>
      <c r="AA317">
        <f>IF(ISNA(MATCH(A317,'ICRP-72'!A:A,0)),0,VLOOKUP(A317,'ICRP-72'!A:B,2,FALSE))</f>
        <v>8.2000000000000001E-11</v>
      </c>
      <c r="AB317">
        <f>IF(ISNA(MATCH(A317,'FGR-15'!A:A,0)),0,VLOOKUP(A317,'FGR-15'!A:B,2,FALSE))</f>
        <v>2.51E-17</v>
      </c>
    </row>
    <row r="318" spans="1:28" x14ac:dyDescent="0.2">
      <c r="A318" s="1" t="s">
        <v>316</v>
      </c>
      <c r="B318">
        <f>VLOOKUP(D318,Elements!S:T,2,FALSE)</f>
        <v>79</v>
      </c>
      <c r="C318" s="9">
        <f t="shared" si="20"/>
        <v>193</v>
      </c>
      <c r="D318" t="str">
        <f t="shared" si="21"/>
        <v>Au</v>
      </c>
      <c r="E318" t="str">
        <f t="shared" si="22"/>
        <v>m</v>
      </c>
      <c r="F318" s="9">
        <f t="shared" si="23"/>
        <v>791930001</v>
      </c>
      <c r="G318" s="1">
        <v>192.964449984</v>
      </c>
      <c r="H318" s="1">
        <f t="shared" si="24"/>
        <v>1.2358618168680613E-7</v>
      </c>
      <c r="I318" s="2">
        <v>3.8999999999999901</v>
      </c>
      <c r="J318" t="s">
        <v>1517</v>
      </c>
      <c r="K318" t="s">
        <v>1809</v>
      </c>
      <c r="L318" s="1" t="s">
        <v>317</v>
      </c>
      <c r="M318" t="s">
        <v>318</v>
      </c>
      <c r="P318" s="1">
        <v>0.99970000000000003</v>
      </c>
      <c r="Q318">
        <v>2.9999999999999997E-4</v>
      </c>
      <c r="T318" s="6" t="s">
        <v>2671</v>
      </c>
      <c r="U318" t="s">
        <v>2670</v>
      </c>
      <c r="X318">
        <f>IF(ISNA(MATCH(A318,'ICRP-07'!B:B,0)),0,VLOOKUP(A318,'ICRP-07'!B:X,21,FALSE))</f>
        <v>0</v>
      </c>
      <c r="Y318">
        <f>IF(ISNA(MATCH(A318,'ICRP-07'!B:B,0)),0,VLOOKUP(A318,'ICRP-07'!B:X,22,FALSE))</f>
        <v>9.0389999999999998E-2</v>
      </c>
      <c r="Z318">
        <f>IF(ISNA(MATCH(A318,'ICRP-07'!B:B,0)),0,VLOOKUP(A318,'ICRP-07'!B:X,23,FALSE))</f>
        <v>0.19789999999999999</v>
      </c>
      <c r="AA318">
        <f>IF(ISNA(MATCH(A318,'ICRP-72'!A:A,0)),0,VLOOKUP(A318,'ICRP-72'!A:B,2,FALSE))</f>
        <v>0</v>
      </c>
      <c r="AB318">
        <f>IF(ISNA(MATCH(A318,'FGR-15'!A:A,0)),0,VLOOKUP(A318,'FGR-15'!A:B,2,FALSE))</f>
        <v>4.8499999999999996E-18</v>
      </c>
    </row>
    <row r="319" spans="1:28" x14ac:dyDescent="0.2">
      <c r="A319" s="1" t="s">
        <v>317</v>
      </c>
      <c r="B319">
        <f>VLOOKUP(D319,Elements!S:T,2,FALSE)</f>
        <v>79</v>
      </c>
      <c r="C319" s="9">
        <f t="shared" si="20"/>
        <v>193</v>
      </c>
      <c r="D319" t="str">
        <f t="shared" si="21"/>
        <v>Au</v>
      </c>
      <c r="E319" t="str">
        <f t="shared" si="22"/>
        <v/>
      </c>
      <c r="F319" s="9">
        <f t="shared" si="23"/>
        <v>791930000</v>
      </c>
      <c r="G319" s="1">
        <v>192.96413844200001</v>
      </c>
      <c r="H319" s="1">
        <f t="shared" si="24"/>
        <v>2.0135040985588808E-3</v>
      </c>
      <c r="I319" s="2">
        <v>17.649999999999899</v>
      </c>
      <c r="J319" t="s">
        <v>1515</v>
      </c>
      <c r="K319" t="s">
        <v>1810</v>
      </c>
      <c r="L319" s="1" t="s">
        <v>319</v>
      </c>
      <c r="P319" s="1">
        <v>1</v>
      </c>
      <c r="T319" s="6" t="s">
        <v>2670</v>
      </c>
      <c r="X319">
        <f>IF(ISNA(MATCH(A319,'ICRP-07'!B:B,0)),0,VLOOKUP(A319,'ICRP-07'!B:X,21,FALSE))</f>
        <v>0</v>
      </c>
      <c r="Y319">
        <f>IF(ISNA(MATCH(A319,'ICRP-07'!B:B,0)),0,VLOOKUP(A319,'ICRP-07'!B:X,22,FALSE))</f>
        <v>5.7500000000000002E-2</v>
      </c>
      <c r="Z319">
        <f>IF(ISNA(MATCH(A319,'ICRP-07'!B:B,0)),0,VLOOKUP(A319,'ICRP-07'!B:X,23,FALSE))</f>
        <v>0.16733999999999999</v>
      </c>
      <c r="AA319">
        <f>IF(ISNA(MATCH(A319,'ICRP-72'!A:A,0)),0,VLOOKUP(A319,'ICRP-72'!A:B,2,FALSE))</f>
        <v>1.2999999999999999E-10</v>
      </c>
      <c r="AB319">
        <f>IF(ISNA(MATCH(A319,'FGR-15'!A:A,0)),0,VLOOKUP(A319,'FGR-15'!A:B,2,FALSE))</f>
        <v>3.2699999999999999E-18</v>
      </c>
    </row>
    <row r="320" spans="1:28" x14ac:dyDescent="0.2">
      <c r="A320" s="1" t="s">
        <v>318</v>
      </c>
      <c r="B320">
        <f>VLOOKUP(D320,Elements!S:T,2,FALSE)</f>
        <v>78</v>
      </c>
      <c r="C320" s="9">
        <f t="shared" si="20"/>
        <v>193</v>
      </c>
      <c r="D320" t="str">
        <f t="shared" si="21"/>
        <v>Pt</v>
      </c>
      <c r="E320" t="str">
        <f t="shared" si="22"/>
        <v>m</v>
      </c>
      <c r="F320" s="9">
        <f t="shared" si="23"/>
        <v>781930001</v>
      </c>
      <c r="G320" s="1">
        <v>192.963145341</v>
      </c>
      <c r="H320" s="1">
        <f t="shared" si="24"/>
        <v>1.1855147077747314E-2</v>
      </c>
      <c r="I320" s="2">
        <v>4.33</v>
      </c>
      <c r="J320" t="s">
        <v>1513</v>
      </c>
      <c r="K320" t="s">
        <v>1811</v>
      </c>
      <c r="L320" s="1" t="s">
        <v>319</v>
      </c>
      <c r="P320" s="1">
        <v>1</v>
      </c>
      <c r="T320" s="6" t="s">
        <v>2671</v>
      </c>
      <c r="X320">
        <f>IF(ISNA(MATCH(A320,'ICRP-07'!B:B,0)),0,VLOOKUP(A320,'ICRP-07'!B:X,21,FALSE))</f>
        <v>0</v>
      </c>
      <c r="Y320">
        <f>IF(ISNA(MATCH(A320,'ICRP-07'!B:B,0)),0,VLOOKUP(A320,'ICRP-07'!B:X,22,FALSE))</f>
        <v>0.13772999999999999</v>
      </c>
      <c r="Z320">
        <f>IF(ISNA(MATCH(A320,'ICRP-07'!B:B,0)),0,VLOOKUP(A320,'ICRP-07'!B:X,23,FALSE))</f>
        <v>1.3220000000000001E-2</v>
      </c>
      <c r="AA320">
        <f>IF(ISNA(MATCH(A320,'ICRP-72'!A:A,0)),0,VLOOKUP(A320,'ICRP-72'!A:B,2,FALSE))</f>
        <v>4.5E-10</v>
      </c>
      <c r="AB320">
        <f>IF(ISNA(MATCH(A320,'FGR-15'!A:A,0)),0,VLOOKUP(A320,'FGR-15'!A:B,2,FALSE))</f>
        <v>1.2799999999999999E-19</v>
      </c>
    </row>
    <row r="321" spans="1:28" x14ac:dyDescent="0.2">
      <c r="A321" s="1" t="s">
        <v>319</v>
      </c>
      <c r="B321">
        <f>VLOOKUP(D321,Elements!S:T,2,FALSE)</f>
        <v>78</v>
      </c>
      <c r="C321" s="9">
        <f t="shared" si="20"/>
        <v>193</v>
      </c>
      <c r="D321" t="str">
        <f t="shared" si="21"/>
        <v>Pt</v>
      </c>
      <c r="E321" t="str">
        <f t="shared" si="22"/>
        <v/>
      </c>
      <c r="F321" s="9">
        <f t="shared" si="23"/>
        <v>781930000</v>
      </c>
      <c r="G321" s="1">
        <v>192.962984546</v>
      </c>
      <c r="H321" s="1">
        <f t="shared" si="24"/>
        <v>50</v>
      </c>
      <c r="I321" s="2">
        <v>50</v>
      </c>
      <c r="J321" t="s">
        <v>1516</v>
      </c>
      <c r="K321" t="s">
        <v>1812</v>
      </c>
      <c r="L321" s="1" t="s">
        <v>322</v>
      </c>
      <c r="P321" s="1">
        <v>1</v>
      </c>
      <c r="T321" s="6" t="s">
        <v>2670</v>
      </c>
      <c r="X321">
        <f>IF(ISNA(MATCH(A321,'ICRP-07'!B:B,0)),0,VLOOKUP(A321,'ICRP-07'!B:X,21,FALSE))</f>
        <v>0</v>
      </c>
      <c r="Y321">
        <f>IF(ISNA(MATCH(A321,'ICRP-07'!B:B,0)),0,VLOOKUP(A321,'ICRP-07'!B:X,22,FALSE))</f>
        <v>7.1399999999999996E-3</v>
      </c>
      <c r="Z321">
        <f>IF(ISNA(MATCH(A321,'ICRP-07'!B:B,0)),0,VLOOKUP(A321,'ICRP-07'!B:X,23,FALSE))</f>
        <v>2.5799999999999998E-3</v>
      </c>
      <c r="AA321">
        <f>IF(ISNA(MATCH(A321,'ICRP-72'!A:A,0)),0,VLOOKUP(A321,'ICRP-72'!A:B,2,FALSE))</f>
        <v>3.1000000000000003E-11</v>
      </c>
      <c r="AB321">
        <f>IF(ISNA(MATCH(A321,'FGR-15'!A:A,0)),0,VLOOKUP(A321,'FGR-15'!A:B,2,FALSE))</f>
        <v>2.2300000000000001E-23</v>
      </c>
    </row>
    <row r="322" spans="1:28" x14ac:dyDescent="0.2">
      <c r="A322" s="1" t="s">
        <v>320</v>
      </c>
      <c r="B322">
        <f>VLOOKUP(D322,Elements!S:T,2,FALSE)</f>
        <v>76</v>
      </c>
      <c r="C322" s="9">
        <f t="shared" ref="C322:C385" si="25">VALUE(SUBSTITUTE(RIGHT(A322,LEN(A322)-FIND("-",A322)),E322,""))</f>
        <v>193</v>
      </c>
      <c r="D322" t="str">
        <f t="shared" ref="D322:D385" si="26">LEFT(A322,FIND("-",A322)-1)</f>
        <v>Os</v>
      </c>
      <c r="E322" t="str">
        <f t="shared" ref="E322:E385" si="27">IF(ISERROR(FIND(RIGHT(A322,1),"mnpqrx")),"",RIGHT(A322,1))</f>
        <v/>
      </c>
      <c r="F322" s="9">
        <f t="shared" ref="F322:F385" si="28">(B322* 10000000) + (C322 * 10000)+(FIND(E322," mnpqrx"))-1</f>
        <v>761930000</v>
      </c>
      <c r="G322" s="1">
        <v>192.96414963699999</v>
      </c>
      <c r="H322" s="1">
        <f t="shared" ref="H322:H385" si="29">IF(I322="inf",I322,IF(J322="y",I322,IF(J322="d",I322/(1826211/5000),IF(J322="h",I322/(1826211/5000*24),IF(J322="m",I322/(1826211/5000*24*60),IF(J322="s",I322/(1826211/5000*24*60*60),IF(J322="ms",I322/(1826211/5000*24*60*60*1000),IF(J322="μs",I322/(1826211/5000*24*60*60*1000000)))))))))</f>
        <v>3.4349353205443654E-3</v>
      </c>
      <c r="I322" s="2">
        <v>30.1099999999999</v>
      </c>
      <c r="J322" t="s">
        <v>1515</v>
      </c>
      <c r="K322" t="s">
        <v>1813</v>
      </c>
      <c r="L322" s="1" t="s">
        <v>322</v>
      </c>
      <c r="M322" t="s">
        <v>321</v>
      </c>
      <c r="P322" s="1">
        <v>0.99651999999999996</v>
      </c>
      <c r="Q322">
        <v>3.4757E-3</v>
      </c>
      <c r="T322" s="6" t="s">
        <v>2667</v>
      </c>
      <c r="U322" t="s">
        <v>2667</v>
      </c>
      <c r="X322">
        <f>IF(ISNA(MATCH(A322,'ICRP-07'!B:B,0)),0,VLOOKUP(A322,'ICRP-07'!B:X,21,FALSE))</f>
        <v>0</v>
      </c>
      <c r="Y322">
        <f>IF(ISNA(MATCH(A322,'ICRP-07'!B:B,0)),0,VLOOKUP(A322,'ICRP-07'!B:X,22,FALSE))</f>
        <v>0.37968000000000002</v>
      </c>
      <c r="Z322">
        <f>IF(ISNA(MATCH(A322,'ICRP-07'!B:B,0)),0,VLOOKUP(A322,'ICRP-07'!B:X,23,FALSE))</f>
        <v>6.7419999999999994E-2</v>
      </c>
      <c r="AA322">
        <f>IF(ISNA(MATCH(A322,'ICRP-72'!A:A,0)),0,VLOOKUP(A322,'ICRP-72'!A:B,2,FALSE))</f>
        <v>8.0999999999999999E-10</v>
      </c>
      <c r="AB322">
        <f>IF(ISNA(MATCH(A322,'FGR-15'!A:A,0)),0,VLOOKUP(A322,'FGR-15'!A:B,2,FALSE))</f>
        <v>2.25E-18</v>
      </c>
    </row>
    <row r="323" spans="1:28" x14ac:dyDescent="0.2">
      <c r="A323" s="1" t="s">
        <v>321</v>
      </c>
      <c r="B323">
        <f>VLOOKUP(D323,Elements!S:T,2,FALSE)</f>
        <v>77</v>
      </c>
      <c r="C323" s="9">
        <f t="shared" si="25"/>
        <v>193</v>
      </c>
      <c r="D323" t="str">
        <f t="shared" si="26"/>
        <v>Ir</v>
      </c>
      <c r="E323" t="str">
        <f t="shared" si="27"/>
        <v>m</v>
      </c>
      <c r="F323" s="9">
        <f t="shared" si="28"/>
        <v>771930001</v>
      </c>
      <c r="G323" s="1">
        <v>192.963009892</v>
      </c>
      <c r="H323" s="1">
        <f t="shared" si="29"/>
        <v>2.8830184463897925E-2</v>
      </c>
      <c r="I323" s="2">
        <v>10.5299999999999</v>
      </c>
      <c r="J323" t="s">
        <v>1513</v>
      </c>
      <c r="K323" t="s">
        <v>1814</v>
      </c>
      <c r="L323" s="1" t="s">
        <v>322</v>
      </c>
      <c r="P323" s="1">
        <v>1</v>
      </c>
      <c r="T323" s="6" t="s">
        <v>2671</v>
      </c>
      <c r="X323">
        <f>IF(ISNA(MATCH(A323,'ICRP-07'!B:B,0)),0,VLOOKUP(A323,'ICRP-07'!B:X,21,FALSE))</f>
        <v>0</v>
      </c>
      <c r="Y323">
        <f>IF(ISNA(MATCH(A323,'ICRP-07'!B:B,0)),0,VLOOKUP(A323,'ICRP-07'!B:X,22,FALSE))</f>
        <v>7.7600000000000002E-2</v>
      </c>
      <c r="Z323">
        <f>IF(ISNA(MATCH(A323,'ICRP-07'!B:B,0)),0,VLOOKUP(A323,'ICRP-07'!B:X,23,FALSE))</f>
        <v>2.66E-3</v>
      </c>
      <c r="AA323">
        <f>IF(ISNA(MATCH(A323,'ICRP-72'!A:A,0)),0,VLOOKUP(A323,'ICRP-72'!A:B,2,FALSE))</f>
        <v>2.7E-10</v>
      </c>
      <c r="AB323">
        <f>IF(ISNA(MATCH(A323,'FGR-15'!A:A,0)),0,VLOOKUP(A323,'FGR-15'!A:B,2,FALSE))</f>
        <v>3.6199999999999997E-21</v>
      </c>
    </row>
    <row r="324" spans="1:28" x14ac:dyDescent="0.2">
      <c r="A324" s="1" t="s">
        <v>322</v>
      </c>
      <c r="B324">
        <f>VLOOKUP(D324,Elements!S:T,2,FALSE)</f>
        <v>77</v>
      </c>
      <c r="C324" s="9">
        <f t="shared" si="25"/>
        <v>193</v>
      </c>
      <c r="D324" t="str">
        <f t="shared" si="26"/>
        <v>Ir</v>
      </c>
      <c r="E324" t="str">
        <f t="shared" si="27"/>
        <v/>
      </c>
      <c r="F324" s="9">
        <f t="shared" si="28"/>
        <v>771930000</v>
      </c>
      <c r="G324" s="1">
        <v>192.96292375300001</v>
      </c>
      <c r="H324" s="1" t="str">
        <f t="shared" si="29"/>
        <v>inf</v>
      </c>
      <c r="I324" s="2" t="s">
        <v>1512</v>
      </c>
      <c r="J324" t="s">
        <v>1517</v>
      </c>
      <c r="K324" s="4" t="s">
        <v>1722</v>
      </c>
      <c r="L324" s="1"/>
      <c r="P324" s="1"/>
      <c r="T324" s="1"/>
      <c r="X324">
        <f>IF(ISNA(MATCH(A324,'ICRP-07'!B:B,0)),0,VLOOKUP(A324,'ICRP-07'!B:X,21,FALSE))</f>
        <v>0</v>
      </c>
      <c r="Y324">
        <f>IF(ISNA(MATCH(A324,'ICRP-07'!B:B,0)),0,VLOOKUP(A324,'ICRP-07'!B:X,22,FALSE))</f>
        <v>0</v>
      </c>
      <c r="Z324">
        <f>IF(ISNA(MATCH(A324,'ICRP-07'!B:B,0)),0,VLOOKUP(A324,'ICRP-07'!B:X,23,FALSE))</f>
        <v>0</v>
      </c>
      <c r="AA324">
        <f>IF(ISNA(MATCH(A324,'ICRP-72'!A:A,0)),0,VLOOKUP(A324,'ICRP-72'!A:B,2,FALSE))</f>
        <v>0</v>
      </c>
      <c r="AB324">
        <f>IF(ISNA(MATCH(A324,'FGR-15'!A:A,0)),0,VLOOKUP(A324,'FGR-15'!A:B,2,FALSE))</f>
        <v>0</v>
      </c>
    </row>
    <row r="325" spans="1:28" x14ac:dyDescent="0.2">
      <c r="A325" s="1" t="s">
        <v>323</v>
      </c>
      <c r="B325">
        <f>VLOOKUP(D325,Elements!S:T,2,FALSE)</f>
        <v>80</v>
      </c>
      <c r="C325" s="9">
        <f t="shared" si="25"/>
        <v>192</v>
      </c>
      <c r="D325" t="str">
        <f t="shared" si="26"/>
        <v>Hg</v>
      </c>
      <c r="E325" t="str">
        <f t="shared" si="27"/>
        <v/>
      </c>
      <c r="F325" s="9">
        <f t="shared" si="28"/>
        <v>801920000</v>
      </c>
      <c r="G325" s="1">
        <v>191.965634263</v>
      </c>
      <c r="H325" s="1">
        <f t="shared" si="29"/>
        <v>5.5328582878247064E-4</v>
      </c>
      <c r="I325" s="2">
        <v>4.8499999999999899</v>
      </c>
      <c r="J325" t="s">
        <v>1515</v>
      </c>
      <c r="K325" t="s">
        <v>1815</v>
      </c>
      <c r="L325" s="1" t="s">
        <v>324</v>
      </c>
      <c r="P325" s="1">
        <v>1</v>
      </c>
      <c r="T325" s="6" t="s">
        <v>2670</v>
      </c>
      <c r="X325">
        <f>IF(ISNA(MATCH(A325,'ICRP-07'!B:B,0)),0,VLOOKUP(A325,'ICRP-07'!B:X,21,FALSE))</f>
        <v>0</v>
      </c>
      <c r="Y325">
        <f>IF(ISNA(MATCH(A325,'ICRP-07'!B:B,0)),0,VLOOKUP(A325,'ICRP-07'!B:X,22,FALSE))</f>
        <v>6.3589999999999994E-2</v>
      </c>
      <c r="Z325">
        <f>IF(ISNA(MATCH(A325,'ICRP-07'!B:B,0)),0,VLOOKUP(A325,'ICRP-07'!B:X,23,FALSE))</f>
        <v>0.27489000000000002</v>
      </c>
      <c r="AA325">
        <f>IF(ISNA(MATCH(A325,'ICRP-72'!A:A,0)),0,VLOOKUP(A325,'ICRP-72'!A:B,2,FALSE))</f>
        <v>0</v>
      </c>
      <c r="AB325">
        <f>IF(ISNA(MATCH(A325,'FGR-15'!A:A,0)),0,VLOOKUP(A325,'FGR-15'!A:B,2,FALSE))</f>
        <v>5.9899999999999997E-18</v>
      </c>
    </row>
    <row r="326" spans="1:28" x14ac:dyDescent="0.2">
      <c r="A326" s="1" t="s">
        <v>324</v>
      </c>
      <c r="B326">
        <f>VLOOKUP(D326,Elements!S:T,2,FALSE)</f>
        <v>79</v>
      </c>
      <c r="C326" s="9">
        <f t="shared" si="25"/>
        <v>192</v>
      </c>
      <c r="D326" t="str">
        <f t="shared" si="26"/>
        <v>Au</v>
      </c>
      <c r="E326" t="str">
        <f t="shared" si="27"/>
        <v/>
      </c>
      <c r="F326" s="9">
        <f t="shared" si="28"/>
        <v>791920000</v>
      </c>
      <c r="G326" s="1">
        <v>191.96481761499999</v>
      </c>
      <c r="H326" s="1">
        <f t="shared" si="29"/>
        <v>5.6355298849183736E-4</v>
      </c>
      <c r="I326" s="2">
        <v>4.9400000000000004</v>
      </c>
      <c r="J326" t="s">
        <v>1515</v>
      </c>
      <c r="K326" t="s">
        <v>1816</v>
      </c>
      <c r="L326" s="1" t="s">
        <v>328</v>
      </c>
      <c r="P326" s="1">
        <v>1</v>
      </c>
      <c r="T326" s="6" t="s">
        <v>2669</v>
      </c>
      <c r="X326">
        <f>IF(ISNA(MATCH(A326,'ICRP-07'!B:B,0)),0,VLOOKUP(A326,'ICRP-07'!B:X,21,FALSE))</f>
        <v>0</v>
      </c>
      <c r="Y326">
        <f>IF(ISNA(MATCH(A326,'ICRP-07'!B:B,0)),0,VLOOKUP(A326,'ICRP-07'!B:X,22,FALSE))</f>
        <v>9.0440000000000006E-2</v>
      </c>
      <c r="Z326">
        <f>IF(ISNA(MATCH(A326,'ICRP-07'!B:B,0)),0,VLOOKUP(A326,'ICRP-07'!B:X,23,FALSE))</f>
        <v>1.93919</v>
      </c>
      <c r="AA326">
        <f>IF(ISNA(MATCH(A326,'ICRP-72'!A:A,0)),0,VLOOKUP(A326,'ICRP-72'!A:B,2,FALSE))</f>
        <v>0</v>
      </c>
      <c r="AB326">
        <f>IF(ISNA(MATCH(A326,'FGR-15'!A:A,0)),0,VLOOKUP(A326,'FGR-15'!A:B,2,FALSE))</f>
        <v>6.3499999999999996E-17</v>
      </c>
    </row>
    <row r="327" spans="1:28" x14ac:dyDescent="0.2">
      <c r="A327" s="1" t="s">
        <v>325</v>
      </c>
      <c r="B327">
        <f>VLOOKUP(D327,Elements!S:T,2,FALSE)</f>
        <v>77</v>
      </c>
      <c r="C327" s="9">
        <f t="shared" si="25"/>
        <v>192</v>
      </c>
      <c r="D327" t="str">
        <f t="shared" si="26"/>
        <v>Ir</v>
      </c>
      <c r="E327" t="str">
        <f t="shared" si="27"/>
        <v>m</v>
      </c>
      <c r="F327" s="9">
        <f t="shared" si="28"/>
        <v>771920001</v>
      </c>
      <c r="G327" s="1">
        <v>191.96266330500001</v>
      </c>
      <c r="H327" s="1">
        <f t="shared" si="29"/>
        <v>2.756922514551836E-6</v>
      </c>
      <c r="I327" s="2">
        <v>1.45</v>
      </c>
      <c r="J327" t="s">
        <v>1514</v>
      </c>
      <c r="K327" t="s">
        <v>1817</v>
      </c>
      <c r="L327" s="1" t="s">
        <v>327</v>
      </c>
      <c r="M327" t="s">
        <v>328</v>
      </c>
      <c r="P327" s="1">
        <v>0.99983</v>
      </c>
      <c r="Q327">
        <v>1.75E-4</v>
      </c>
      <c r="T327" s="6" t="s">
        <v>2671</v>
      </c>
      <c r="U327" t="s">
        <v>2667</v>
      </c>
      <c r="X327">
        <f>IF(ISNA(MATCH(A327,'ICRP-07'!B:B,0)),0,VLOOKUP(A327,'ICRP-07'!B:X,21,FALSE))</f>
        <v>0</v>
      </c>
      <c r="Y327">
        <f>IF(ISNA(MATCH(A327,'ICRP-07'!B:B,0)),0,VLOOKUP(A327,'ICRP-07'!B:X,22,FALSE))</f>
        <v>5.3949999999999998E-2</v>
      </c>
      <c r="Z327">
        <f>IF(ISNA(MATCH(A327,'ICRP-07'!B:B,0)),0,VLOOKUP(A327,'ICRP-07'!B:X,23,FALSE))</f>
        <v>2.9199999999999999E-3</v>
      </c>
      <c r="AA327">
        <f>IF(ISNA(MATCH(A327,'ICRP-72'!A:A,0)),0,VLOOKUP(A327,'ICRP-72'!A:B,2,FALSE))</f>
        <v>0</v>
      </c>
      <c r="AB327">
        <f>IF(ISNA(MATCH(A327,'FGR-15'!A:A,0)),0,VLOOKUP(A327,'FGR-15'!A:B,2,FALSE))</f>
        <v>1.3800000000000001E-21</v>
      </c>
    </row>
    <row r="328" spans="1:28" x14ac:dyDescent="0.2">
      <c r="A328" s="1" t="s">
        <v>326</v>
      </c>
      <c r="B328">
        <f>VLOOKUP(D328,Elements!S:T,2,FALSE)</f>
        <v>77</v>
      </c>
      <c r="C328" s="9">
        <f t="shared" si="25"/>
        <v>192</v>
      </c>
      <c r="D328" t="str">
        <f t="shared" si="26"/>
        <v>Ir</v>
      </c>
      <c r="E328" t="str">
        <f t="shared" si="27"/>
        <v>n</v>
      </c>
      <c r="F328" s="9">
        <f t="shared" si="28"/>
        <v>771920002</v>
      </c>
      <c r="G328" s="1">
        <v>191.96278292</v>
      </c>
      <c r="H328" s="1">
        <f t="shared" si="29"/>
        <v>241</v>
      </c>
      <c r="I328" s="2">
        <v>241</v>
      </c>
      <c r="J328" t="s">
        <v>1516</v>
      </c>
      <c r="K328" t="s">
        <v>1818</v>
      </c>
      <c r="L328" s="1" t="s">
        <v>327</v>
      </c>
      <c r="P328" s="1">
        <v>1</v>
      </c>
      <c r="T328" s="6" t="s">
        <v>2671</v>
      </c>
      <c r="X328">
        <f>IF(ISNA(MATCH(A328,'ICRP-07'!B:B,0)),0,VLOOKUP(A328,'ICRP-07'!B:X,21,FALSE))</f>
        <v>0</v>
      </c>
      <c r="Y328">
        <f>IF(ISNA(MATCH(A328,'ICRP-07'!B:B,0)),0,VLOOKUP(A328,'ICRP-07'!B:X,22,FALSE))</f>
        <v>0.16166</v>
      </c>
      <c r="Z328">
        <f>IF(ISNA(MATCH(A328,'ICRP-07'!B:B,0)),0,VLOOKUP(A328,'ICRP-07'!B:X,23,FALSE))</f>
        <v>6.5700000000000003E-3</v>
      </c>
      <c r="AA328">
        <f>IF(ISNA(MATCH(A328,'ICRP-72'!A:A,0)),0,VLOOKUP(A328,'ICRP-72'!A:B,2,FALSE))</f>
        <v>3.1000000000000002E-10</v>
      </c>
      <c r="AB328">
        <f>IF(ISNA(MATCH(A328,'FGR-15'!A:A,0)),0,VLOOKUP(A328,'FGR-15'!A:B,2,FALSE))</f>
        <v>8.7500000000000001E-21</v>
      </c>
    </row>
    <row r="329" spans="1:28" x14ac:dyDescent="0.2">
      <c r="A329" s="1" t="s">
        <v>327</v>
      </c>
      <c r="B329">
        <f>VLOOKUP(D329,Elements!S:T,2,FALSE)</f>
        <v>77</v>
      </c>
      <c r="C329" s="9">
        <f t="shared" si="25"/>
        <v>192</v>
      </c>
      <c r="D329" t="str">
        <f t="shared" si="26"/>
        <v>Ir</v>
      </c>
      <c r="E329" t="str">
        <f t="shared" si="27"/>
        <v/>
      </c>
      <c r="F329" s="9">
        <f t="shared" si="28"/>
        <v>771920000</v>
      </c>
      <c r="G329" s="1">
        <v>191.962602414</v>
      </c>
      <c r="H329" s="1">
        <f t="shared" si="29"/>
        <v>0.20213162663021933</v>
      </c>
      <c r="I329" s="2">
        <v>73.826999999999899</v>
      </c>
      <c r="J329" t="s">
        <v>1513</v>
      </c>
      <c r="K329" t="s">
        <v>1819</v>
      </c>
      <c r="L329" s="1" t="s">
        <v>328</v>
      </c>
      <c r="M329" t="s">
        <v>329</v>
      </c>
      <c r="P329" s="1">
        <v>0.95130000000000003</v>
      </c>
      <c r="Q329">
        <v>4.87E-2</v>
      </c>
      <c r="T329" s="6" t="s">
        <v>2667</v>
      </c>
      <c r="U329" t="s">
        <v>2670</v>
      </c>
      <c r="X329">
        <f>IF(ISNA(MATCH(A329,'ICRP-07'!B:B,0)),0,VLOOKUP(A329,'ICRP-07'!B:X,21,FALSE))</f>
        <v>0</v>
      </c>
      <c r="Y329">
        <f>IF(ISNA(MATCH(A329,'ICRP-07'!B:B,0)),0,VLOOKUP(A329,'ICRP-07'!B:X,22,FALSE))</f>
        <v>0.21768999999999999</v>
      </c>
      <c r="Z329">
        <f>IF(ISNA(MATCH(A329,'ICRP-07'!B:B,0)),0,VLOOKUP(A329,'ICRP-07'!B:X,23,FALSE))</f>
        <v>0.81649000000000005</v>
      </c>
      <c r="AA329">
        <f>IF(ISNA(MATCH(A329,'ICRP-72'!A:A,0)),0,VLOOKUP(A329,'ICRP-72'!A:B,2,FALSE))</f>
        <v>1.3999999999999999E-9</v>
      </c>
      <c r="AB329">
        <f>IF(ISNA(MATCH(A329,'FGR-15'!A:A,0)),0,VLOOKUP(A329,'FGR-15'!A:B,2,FALSE))</f>
        <v>2.2799999999999999E-17</v>
      </c>
    </row>
    <row r="330" spans="1:28" x14ac:dyDescent="0.2">
      <c r="A330" s="1" t="s">
        <v>328</v>
      </c>
      <c r="B330">
        <f>VLOOKUP(D330,Elements!S:T,2,FALSE)</f>
        <v>78</v>
      </c>
      <c r="C330" s="9">
        <f t="shared" si="25"/>
        <v>192</v>
      </c>
      <c r="D330" t="str">
        <f t="shared" si="26"/>
        <v>Pt</v>
      </c>
      <c r="E330" t="str">
        <f t="shared" si="27"/>
        <v/>
      </c>
      <c r="F330" s="9">
        <f t="shared" si="28"/>
        <v>781920000</v>
      </c>
      <c r="G330" s="1">
        <v>191.96104266699999</v>
      </c>
      <c r="H330" s="1" t="str">
        <f t="shared" si="29"/>
        <v>inf</v>
      </c>
      <c r="I330" s="2" t="s">
        <v>1512</v>
      </c>
      <c r="J330" t="s">
        <v>1517</v>
      </c>
      <c r="K330" s="4" t="s">
        <v>1722</v>
      </c>
      <c r="L330" s="1"/>
      <c r="P330" s="1"/>
      <c r="T330" s="1"/>
      <c r="X330">
        <f>IF(ISNA(MATCH(A330,'ICRP-07'!B:B,0)),0,VLOOKUP(A330,'ICRP-07'!B:X,21,FALSE))</f>
        <v>0</v>
      </c>
      <c r="Y330">
        <f>IF(ISNA(MATCH(A330,'ICRP-07'!B:B,0)),0,VLOOKUP(A330,'ICRP-07'!B:X,22,FALSE))</f>
        <v>0</v>
      </c>
      <c r="Z330">
        <f>IF(ISNA(MATCH(A330,'ICRP-07'!B:B,0)),0,VLOOKUP(A330,'ICRP-07'!B:X,23,FALSE))</f>
        <v>0</v>
      </c>
      <c r="AA330">
        <f>IF(ISNA(MATCH(A330,'ICRP-72'!A:A,0)),0,VLOOKUP(A330,'ICRP-72'!A:B,2,FALSE))</f>
        <v>0</v>
      </c>
      <c r="AB330">
        <f>IF(ISNA(MATCH(A330,'FGR-15'!A:A,0)),0,VLOOKUP(A330,'FGR-15'!A:B,2,FALSE))</f>
        <v>0</v>
      </c>
    </row>
    <row r="331" spans="1:28" x14ac:dyDescent="0.2">
      <c r="A331" s="1" t="s">
        <v>329</v>
      </c>
      <c r="B331">
        <f>VLOOKUP(D331,Elements!S:T,2,FALSE)</f>
        <v>76</v>
      </c>
      <c r="C331" s="9">
        <f t="shared" si="25"/>
        <v>192</v>
      </c>
      <c r="D331" t="str">
        <f t="shared" si="26"/>
        <v>Os</v>
      </c>
      <c r="E331" t="str">
        <f t="shared" si="27"/>
        <v/>
      </c>
      <c r="F331" s="9">
        <f t="shared" si="28"/>
        <v>761920000</v>
      </c>
      <c r="G331" s="1">
        <v>191.96147876500001</v>
      </c>
      <c r="H331" s="1" t="str">
        <f t="shared" si="29"/>
        <v>inf</v>
      </c>
      <c r="I331" s="2" t="s">
        <v>1512</v>
      </c>
      <c r="J331" t="s">
        <v>1517</v>
      </c>
      <c r="K331" s="4" t="s">
        <v>1722</v>
      </c>
      <c r="L331" s="1"/>
      <c r="P331" s="1"/>
      <c r="T331" s="1"/>
      <c r="X331">
        <f>IF(ISNA(MATCH(A331,'ICRP-07'!B:B,0)),0,VLOOKUP(A331,'ICRP-07'!B:X,21,FALSE))</f>
        <v>0</v>
      </c>
      <c r="Y331">
        <f>IF(ISNA(MATCH(A331,'ICRP-07'!B:B,0)),0,VLOOKUP(A331,'ICRP-07'!B:X,22,FALSE))</f>
        <v>0</v>
      </c>
      <c r="Z331">
        <f>IF(ISNA(MATCH(A331,'ICRP-07'!B:B,0)),0,VLOOKUP(A331,'ICRP-07'!B:X,23,FALSE))</f>
        <v>0</v>
      </c>
      <c r="AA331">
        <f>IF(ISNA(MATCH(A331,'ICRP-72'!A:A,0)),0,VLOOKUP(A331,'ICRP-72'!A:B,2,FALSE))</f>
        <v>0</v>
      </c>
      <c r="AB331">
        <f>IF(ISNA(MATCH(A331,'FGR-15'!A:A,0)),0,VLOOKUP(A331,'FGR-15'!A:B,2,FALSE))</f>
        <v>0</v>
      </c>
    </row>
    <row r="332" spans="1:28" x14ac:dyDescent="0.2">
      <c r="A332" s="1" t="s">
        <v>330</v>
      </c>
      <c r="B332">
        <f>VLOOKUP(D332,Elements!S:T,2,FALSE)</f>
        <v>80</v>
      </c>
      <c r="C332" s="9">
        <f t="shared" si="25"/>
        <v>191</v>
      </c>
      <c r="D332" t="str">
        <f t="shared" si="26"/>
        <v>Hg</v>
      </c>
      <c r="E332" t="str">
        <f t="shared" si="27"/>
        <v>m</v>
      </c>
      <c r="F332" s="9">
        <f t="shared" si="28"/>
        <v>801910001</v>
      </c>
      <c r="G332" s="1">
        <v>190.96729571500001</v>
      </c>
      <c r="H332" s="1">
        <f t="shared" si="29"/>
        <v>9.6587354302919294E-5</v>
      </c>
      <c r="I332" s="2">
        <v>50.799999999999898</v>
      </c>
      <c r="J332" t="s">
        <v>1514</v>
      </c>
      <c r="K332" t="s">
        <v>1820</v>
      </c>
      <c r="L332" s="1" t="s">
        <v>331</v>
      </c>
      <c r="P332" s="1">
        <v>1</v>
      </c>
      <c r="T332" s="6" t="s">
        <v>2669</v>
      </c>
      <c r="X332">
        <f>IF(ISNA(MATCH(A332,'ICRP-07'!B:B,0)),0,VLOOKUP(A332,'ICRP-07'!B:X,21,FALSE))</f>
        <v>0</v>
      </c>
      <c r="Y332">
        <f>IF(ISNA(MATCH(A332,'ICRP-07'!B:B,0)),0,VLOOKUP(A332,'ICRP-07'!B:X,22,FALSE))</f>
        <v>0.13780999999999999</v>
      </c>
      <c r="Z332">
        <f>IF(ISNA(MATCH(A332,'ICRP-07'!B:B,0)),0,VLOOKUP(A332,'ICRP-07'!B:X,23,FALSE))</f>
        <v>1.4895</v>
      </c>
      <c r="AA332">
        <f>IF(ISNA(MATCH(A332,'ICRP-72'!A:A,0)),0,VLOOKUP(A332,'ICRP-72'!A:B,2,FALSE))</f>
        <v>0</v>
      </c>
      <c r="AB332">
        <f>IF(ISNA(MATCH(A332,'FGR-15'!A:A,0)),0,VLOOKUP(A332,'FGR-15'!A:B,2,FALSE))</f>
        <v>4.3900000000000002E-17</v>
      </c>
    </row>
    <row r="333" spans="1:28" x14ac:dyDescent="0.2">
      <c r="A333" s="1" t="s">
        <v>331</v>
      </c>
      <c r="B333">
        <f>VLOOKUP(D333,Elements!S:T,2,FALSE)</f>
        <v>79</v>
      </c>
      <c r="C333" s="9">
        <f t="shared" si="25"/>
        <v>191</v>
      </c>
      <c r="D333" t="str">
        <f t="shared" si="26"/>
        <v>Au</v>
      </c>
      <c r="E333" t="str">
        <f t="shared" si="27"/>
        <v/>
      </c>
      <c r="F333" s="9">
        <f t="shared" si="28"/>
        <v>791910000</v>
      </c>
      <c r="G333" s="1">
        <v>190.963716452</v>
      </c>
      <c r="H333" s="1">
        <f t="shared" si="29"/>
        <v>3.6277297639757952E-4</v>
      </c>
      <c r="I333" s="2">
        <v>3.18</v>
      </c>
      <c r="J333" t="s">
        <v>1515</v>
      </c>
      <c r="K333" t="s">
        <v>1821</v>
      </c>
      <c r="L333" s="1" t="s">
        <v>332</v>
      </c>
      <c r="P333" s="1">
        <v>1</v>
      </c>
      <c r="T333" s="6" t="s">
        <v>2669</v>
      </c>
      <c r="X333">
        <f>IF(ISNA(MATCH(A333,'ICRP-07'!B:B,0)),0,VLOOKUP(A333,'ICRP-07'!B:X,21,FALSE))</f>
        <v>0</v>
      </c>
      <c r="Y333">
        <f>IF(ISNA(MATCH(A333,'ICRP-07'!B:B,0)),0,VLOOKUP(A333,'ICRP-07'!B:X,22,FALSE))</f>
        <v>8.6489999999999997E-2</v>
      </c>
      <c r="Z333">
        <f>IF(ISNA(MATCH(A333,'ICRP-07'!B:B,0)),0,VLOOKUP(A333,'ICRP-07'!B:X,23,FALSE))</f>
        <v>0.59462000000000004</v>
      </c>
      <c r="AA333">
        <f>IF(ISNA(MATCH(A333,'ICRP-72'!A:A,0)),0,VLOOKUP(A333,'ICRP-72'!A:B,2,FALSE))</f>
        <v>0</v>
      </c>
      <c r="AB333">
        <f>IF(ISNA(MATCH(A333,'FGR-15'!A:A,0)),0,VLOOKUP(A333,'FGR-15'!A:B,2,FALSE))</f>
        <v>1.5700000000000001E-17</v>
      </c>
    </row>
    <row r="334" spans="1:28" x14ac:dyDescent="0.2">
      <c r="A334" s="1" t="s">
        <v>332</v>
      </c>
      <c r="B334">
        <f>VLOOKUP(D334,Elements!S:T,2,FALSE)</f>
        <v>78</v>
      </c>
      <c r="C334" s="9">
        <f t="shared" si="25"/>
        <v>191</v>
      </c>
      <c r="D334" t="str">
        <f t="shared" si="26"/>
        <v>Pt</v>
      </c>
      <c r="E334" t="str">
        <f t="shared" si="27"/>
        <v/>
      </c>
      <c r="F334" s="9">
        <f t="shared" si="28"/>
        <v>781910000</v>
      </c>
      <c r="G334" s="1">
        <v>190.96167626100001</v>
      </c>
      <c r="H334" s="1">
        <f t="shared" si="29"/>
        <v>7.6716217348378685E-3</v>
      </c>
      <c r="I334" s="2">
        <v>2.802</v>
      </c>
      <c r="J334" t="s">
        <v>1513</v>
      </c>
      <c r="K334" t="s">
        <v>1822</v>
      </c>
      <c r="L334" s="1" t="s">
        <v>336</v>
      </c>
      <c r="P334" s="1">
        <v>1</v>
      </c>
      <c r="T334" s="6" t="s">
        <v>2670</v>
      </c>
      <c r="X334">
        <f>IF(ISNA(MATCH(A334,'ICRP-07'!B:B,0)),0,VLOOKUP(A334,'ICRP-07'!B:X,21,FALSE))</f>
        <v>0</v>
      </c>
      <c r="Y334">
        <f>IF(ISNA(MATCH(A334,'ICRP-07'!B:B,0)),0,VLOOKUP(A334,'ICRP-07'!B:X,22,FALSE))</f>
        <v>7.485E-2</v>
      </c>
      <c r="Z334">
        <f>IF(ISNA(MATCH(A334,'ICRP-07'!B:B,0)),0,VLOOKUP(A334,'ICRP-07'!B:X,23,FALSE))</f>
        <v>0.29602000000000001</v>
      </c>
      <c r="AA334">
        <f>IF(ISNA(MATCH(A334,'ICRP-72'!A:A,0)),0,VLOOKUP(A334,'ICRP-72'!A:B,2,FALSE))</f>
        <v>3.4000000000000001E-10</v>
      </c>
      <c r="AB334">
        <f>IF(ISNA(MATCH(A334,'FGR-15'!A:A,0)),0,VLOOKUP(A334,'FGR-15'!A:B,2,FALSE))</f>
        <v>6.6400000000000001E-18</v>
      </c>
    </row>
    <row r="335" spans="1:28" x14ac:dyDescent="0.2">
      <c r="A335" s="1" t="s">
        <v>333</v>
      </c>
      <c r="B335">
        <f>VLOOKUP(D335,Elements!S:T,2,FALSE)</f>
        <v>77</v>
      </c>
      <c r="C335" s="9">
        <f t="shared" si="25"/>
        <v>191</v>
      </c>
      <c r="D335" t="str">
        <f t="shared" si="26"/>
        <v>Ir</v>
      </c>
      <c r="E335" t="str">
        <f t="shared" si="27"/>
        <v>m</v>
      </c>
      <c r="F335" s="9">
        <f t="shared" si="28"/>
        <v>771910001</v>
      </c>
      <c r="G335" s="1">
        <v>190.96077534200001</v>
      </c>
      <c r="H335" s="1">
        <f t="shared" si="29"/>
        <v>1.5654249680328817E-7</v>
      </c>
      <c r="I335" s="2">
        <v>4.9400000000000004</v>
      </c>
      <c r="J335" t="s">
        <v>1517</v>
      </c>
      <c r="K335" t="s">
        <v>1823</v>
      </c>
      <c r="L335" s="1" t="s">
        <v>336</v>
      </c>
      <c r="P335" s="1">
        <v>1</v>
      </c>
      <c r="T335" s="6" t="s">
        <v>2671</v>
      </c>
      <c r="X335">
        <f>IF(ISNA(MATCH(A335,'ICRP-07'!B:B,0)),0,VLOOKUP(A335,'ICRP-07'!B:X,21,FALSE))</f>
        <v>0</v>
      </c>
      <c r="Y335">
        <f>IF(ISNA(MATCH(A335,'ICRP-07'!B:B,0)),0,VLOOKUP(A335,'ICRP-07'!B:X,22,FALSE))</f>
        <v>9.7070000000000004E-2</v>
      </c>
      <c r="Z335">
        <f>IF(ISNA(MATCH(A335,'ICRP-07'!B:B,0)),0,VLOOKUP(A335,'ICRP-07'!B:X,23,FALSE))</f>
        <v>7.6429999999999998E-2</v>
      </c>
      <c r="AA335">
        <f>IF(ISNA(MATCH(A335,'ICRP-72'!A:A,0)),0,VLOOKUP(A335,'ICRP-72'!A:B,2,FALSE))</f>
        <v>0</v>
      </c>
      <c r="AB335">
        <f>IF(ISNA(MATCH(A335,'FGR-15'!A:A,0)),0,VLOOKUP(A335,'FGR-15'!A:B,2,FALSE))</f>
        <v>1.1699999999999999E-18</v>
      </c>
    </row>
    <row r="336" spans="1:28" x14ac:dyDescent="0.2">
      <c r="A336" s="1" t="s">
        <v>334</v>
      </c>
      <c r="B336">
        <f>VLOOKUP(D336,Elements!S:T,2,FALSE)</f>
        <v>76</v>
      </c>
      <c r="C336" s="9">
        <f t="shared" si="25"/>
        <v>191</v>
      </c>
      <c r="D336" t="str">
        <f t="shared" si="26"/>
        <v>Os</v>
      </c>
      <c r="E336" t="str">
        <f t="shared" si="27"/>
        <v>m</v>
      </c>
      <c r="F336" s="9">
        <f t="shared" si="28"/>
        <v>761910001</v>
      </c>
      <c r="G336" s="1">
        <v>190.96100795699999</v>
      </c>
      <c r="H336" s="1">
        <f t="shared" si="29"/>
        <v>1.4944421354743053E-3</v>
      </c>
      <c r="I336" s="2">
        <v>13.1</v>
      </c>
      <c r="J336" t="s">
        <v>1515</v>
      </c>
      <c r="K336" t="s">
        <v>1824</v>
      </c>
      <c r="L336" s="1" t="s">
        <v>335</v>
      </c>
      <c r="P336" s="1">
        <v>1</v>
      </c>
      <c r="T336" s="6" t="s">
        <v>2671</v>
      </c>
      <c r="X336">
        <f>IF(ISNA(MATCH(A336,'ICRP-07'!B:B,0)),0,VLOOKUP(A336,'ICRP-07'!B:X,21,FALSE))</f>
        <v>0</v>
      </c>
      <c r="Y336">
        <f>IF(ISNA(MATCH(A336,'ICRP-07'!B:B,0)),0,VLOOKUP(A336,'ICRP-07'!B:X,22,FALSE))</f>
        <v>6.6350000000000006E-2</v>
      </c>
      <c r="Z336">
        <f>IF(ISNA(MATCH(A336,'ICRP-07'!B:B,0)),0,VLOOKUP(A336,'ICRP-07'!B:X,23,FALSE))</f>
        <v>8.0300000000000007E-3</v>
      </c>
      <c r="AA336">
        <f>IF(ISNA(MATCH(A336,'ICRP-72'!A:A,0)),0,VLOOKUP(A336,'ICRP-72'!A:B,2,FALSE))</f>
        <v>9.6000000000000005E-11</v>
      </c>
      <c r="AB336">
        <f>IF(ISNA(MATCH(A336,'FGR-15'!A:A,0)),0,VLOOKUP(A336,'FGR-15'!A:B,2,FALSE))</f>
        <v>6.49E-20</v>
      </c>
    </row>
    <row r="337" spans="1:28" x14ac:dyDescent="0.2">
      <c r="A337" s="1" t="s">
        <v>335</v>
      </c>
      <c r="B337">
        <f>VLOOKUP(D337,Elements!S:T,2,FALSE)</f>
        <v>76</v>
      </c>
      <c r="C337" s="9">
        <f t="shared" si="25"/>
        <v>191</v>
      </c>
      <c r="D337" t="str">
        <f t="shared" si="26"/>
        <v>Os</v>
      </c>
      <c r="E337" t="str">
        <f t="shared" si="27"/>
        <v/>
      </c>
      <c r="F337" s="9">
        <f t="shared" si="28"/>
        <v>761910000</v>
      </c>
      <c r="G337" s="1">
        <v>190.96092810499999</v>
      </c>
      <c r="H337" s="1">
        <f t="shared" si="29"/>
        <v>4.216380253979414E-2</v>
      </c>
      <c r="I337" s="2">
        <v>15.4</v>
      </c>
      <c r="J337" t="s">
        <v>1513</v>
      </c>
      <c r="K337" t="s">
        <v>1825</v>
      </c>
      <c r="L337" s="1" t="s">
        <v>336</v>
      </c>
      <c r="P337" s="1">
        <v>1</v>
      </c>
      <c r="T337" s="6" t="s">
        <v>2667</v>
      </c>
      <c r="X337">
        <f>IF(ISNA(MATCH(A337,'ICRP-07'!B:B,0)),0,VLOOKUP(A337,'ICRP-07'!B:X,21,FALSE))</f>
        <v>0</v>
      </c>
      <c r="Y337">
        <f>IF(ISNA(MATCH(A337,'ICRP-07'!B:B,0)),0,VLOOKUP(A337,'ICRP-07'!B:X,22,FALSE))</f>
        <v>0.13716</v>
      </c>
      <c r="Z337">
        <f>IF(ISNA(MATCH(A337,'ICRP-07'!B:B,0)),0,VLOOKUP(A337,'ICRP-07'!B:X,23,FALSE))</f>
        <v>8.43E-2</v>
      </c>
      <c r="AA337">
        <f>IF(ISNA(MATCH(A337,'ICRP-72'!A:A,0)),0,VLOOKUP(A337,'ICRP-72'!A:B,2,FALSE))</f>
        <v>5.7E-10</v>
      </c>
      <c r="AB337">
        <f>IF(ISNA(MATCH(A337,'FGR-15'!A:A,0)),0,VLOOKUP(A337,'FGR-15'!A:B,2,FALSE))</f>
        <v>1.3199999999999999E-18</v>
      </c>
    </row>
    <row r="338" spans="1:28" x14ac:dyDescent="0.2">
      <c r="A338" s="1" t="s">
        <v>336</v>
      </c>
      <c r="B338">
        <f>VLOOKUP(D338,Elements!S:T,2,FALSE)</f>
        <v>77</v>
      </c>
      <c r="C338" s="9">
        <f t="shared" si="25"/>
        <v>191</v>
      </c>
      <c r="D338" t="str">
        <f t="shared" si="26"/>
        <v>Ir</v>
      </c>
      <c r="E338" t="str">
        <f t="shared" si="27"/>
        <v/>
      </c>
      <c r="F338" s="9">
        <f t="shared" si="28"/>
        <v>771910000</v>
      </c>
      <c r="G338" s="1">
        <v>190.96059145500001</v>
      </c>
      <c r="H338" s="1" t="str">
        <f t="shared" si="29"/>
        <v>inf</v>
      </c>
      <c r="I338" s="2" t="s">
        <v>1512</v>
      </c>
      <c r="J338" t="s">
        <v>1517</v>
      </c>
      <c r="K338" s="4" t="s">
        <v>1722</v>
      </c>
      <c r="L338" s="1"/>
      <c r="P338" s="1"/>
      <c r="T338" s="1"/>
      <c r="X338">
        <f>IF(ISNA(MATCH(A338,'ICRP-07'!B:B,0)),0,VLOOKUP(A338,'ICRP-07'!B:X,21,FALSE))</f>
        <v>0</v>
      </c>
      <c r="Y338">
        <f>IF(ISNA(MATCH(A338,'ICRP-07'!B:B,0)),0,VLOOKUP(A338,'ICRP-07'!B:X,22,FALSE))</f>
        <v>0</v>
      </c>
      <c r="Z338">
        <f>IF(ISNA(MATCH(A338,'ICRP-07'!B:B,0)),0,VLOOKUP(A338,'ICRP-07'!B:X,23,FALSE))</f>
        <v>0</v>
      </c>
      <c r="AA338">
        <f>IF(ISNA(MATCH(A338,'ICRP-72'!A:A,0)),0,VLOOKUP(A338,'ICRP-72'!A:B,2,FALSE))</f>
        <v>0</v>
      </c>
      <c r="AB338">
        <f>IF(ISNA(MATCH(A338,'FGR-15'!A:A,0)),0,VLOOKUP(A338,'FGR-15'!A:B,2,FALSE))</f>
        <v>0</v>
      </c>
    </row>
    <row r="339" spans="1:28" x14ac:dyDescent="0.2">
      <c r="A339" s="1" t="s">
        <v>337</v>
      </c>
      <c r="B339">
        <f>VLOOKUP(D339,Elements!S:T,2,FALSE)</f>
        <v>81</v>
      </c>
      <c r="C339" s="9">
        <f t="shared" si="25"/>
        <v>190</v>
      </c>
      <c r="D339" t="str">
        <f t="shared" si="26"/>
        <v>Tl</v>
      </c>
      <c r="E339" t="str">
        <f t="shared" si="27"/>
        <v>m</v>
      </c>
      <c r="F339" s="9">
        <f t="shared" si="28"/>
        <v>811900001</v>
      </c>
      <c r="G339" s="1">
        <v>189.973916919</v>
      </c>
      <c r="H339" s="1">
        <f t="shared" si="29"/>
        <v>7.0349057267874442E-6</v>
      </c>
      <c r="I339" s="2">
        <v>3.7</v>
      </c>
      <c r="J339" t="s">
        <v>1514</v>
      </c>
      <c r="K339" t="s">
        <v>1826</v>
      </c>
      <c r="L339" s="1" t="s">
        <v>339</v>
      </c>
      <c r="P339" s="1">
        <v>1</v>
      </c>
      <c r="T339" s="6" t="s">
        <v>2669</v>
      </c>
      <c r="X339">
        <f>IF(ISNA(MATCH(A339,'ICRP-07'!B:B,0)),0,VLOOKUP(A339,'ICRP-07'!B:X,21,FALSE))</f>
        <v>0</v>
      </c>
      <c r="Y339">
        <f>IF(ISNA(MATCH(A339,'ICRP-07'!B:B,0)),0,VLOOKUP(A339,'ICRP-07'!B:X,22,FALSE))</f>
        <v>0.79844999999999999</v>
      </c>
      <c r="Z339">
        <f>IF(ISNA(MATCH(A339,'ICRP-07'!B:B,0)),0,VLOOKUP(A339,'ICRP-07'!B:X,23,FALSE))</f>
        <v>2.4550200000000002</v>
      </c>
      <c r="AA339">
        <f>IF(ISNA(MATCH(A339,'ICRP-72'!A:A,0)),0,VLOOKUP(A339,'ICRP-72'!A:B,2,FALSE))</f>
        <v>0</v>
      </c>
      <c r="AB339">
        <f>IF(ISNA(MATCH(A339,'FGR-15'!A:A,0)),0,VLOOKUP(A339,'FGR-15'!A:B,2,FALSE))</f>
        <v>7.4800000000000003E-17</v>
      </c>
    </row>
    <row r="340" spans="1:28" x14ac:dyDescent="0.2">
      <c r="A340" s="1" t="s">
        <v>338</v>
      </c>
      <c r="B340">
        <f>VLOOKUP(D340,Elements!S:T,2,FALSE)</f>
        <v>81</v>
      </c>
      <c r="C340" s="9">
        <f t="shared" si="25"/>
        <v>190</v>
      </c>
      <c r="D340" t="str">
        <f t="shared" si="26"/>
        <v>Tl</v>
      </c>
      <c r="E340" t="str">
        <f t="shared" si="27"/>
        <v/>
      </c>
      <c r="F340" s="9">
        <f t="shared" si="28"/>
        <v>811900000</v>
      </c>
      <c r="G340" s="1">
        <v>189.973841771</v>
      </c>
      <c r="H340" s="1">
        <f t="shared" si="29"/>
        <v>4.9434472674722577E-6</v>
      </c>
      <c r="I340" s="2">
        <v>2.6</v>
      </c>
      <c r="J340" t="s">
        <v>1514</v>
      </c>
      <c r="K340" t="s">
        <v>1827</v>
      </c>
      <c r="L340" s="1" t="s">
        <v>339</v>
      </c>
      <c r="P340" s="1">
        <v>1</v>
      </c>
      <c r="T340" s="6" t="s">
        <v>2669</v>
      </c>
      <c r="X340">
        <f>IF(ISNA(MATCH(A340,'ICRP-07'!B:B,0)),0,VLOOKUP(A340,'ICRP-07'!B:X,21,FALSE))</f>
        <v>0</v>
      </c>
      <c r="Y340">
        <f>IF(ISNA(MATCH(A340,'ICRP-07'!B:B,0)),0,VLOOKUP(A340,'ICRP-07'!B:X,22,FALSE))</f>
        <v>1.52881</v>
      </c>
      <c r="Z340">
        <f>IF(ISNA(MATCH(A340,'ICRP-07'!B:B,0)),0,VLOOKUP(A340,'ICRP-07'!B:X,23,FALSE))</f>
        <v>1.29142</v>
      </c>
      <c r="AA340">
        <f>IF(ISNA(MATCH(A340,'ICRP-72'!A:A,0)),0,VLOOKUP(A340,'ICRP-72'!A:B,2,FALSE))</f>
        <v>0</v>
      </c>
      <c r="AB340">
        <f>IF(ISNA(MATCH(A340,'FGR-15'!A:A,0)),0,VLOOKUP(A340,'FGR-15'!A:B,2,FALSE))</f>
        <v>4.3000000000000002E-17</v>
      </c>
    </row>
    <row r="341" spans="1:28" x14ac:dyDescent="0.2">
      <c r="A341" s="1" t="s">
        <v>339</v>
      </c>
      <c r="B341">
        <f>VLOOKUP(D341,Elements!S:T,2,FALSE)</f>
        <v>80</v>
      </c>
      <c r="C341" s="9">
        <f t="shared" si="25"/>
        <v>190</v>
      </c>
      <c r="D341" t="str">
        <f t="shared" si="26"/>
        <v>Hg</v>
      </c>
      <c r="E341" t="str">
        <f t="shared" si="27"/>
        <v/>
      </c>
      <c r="F341" s="9">
        <f t="shared" si="28"/>
        <v>801900000</v>
      </c>
      <c r="G341" s="1">
        <v>189.96632224999999</v>
      </c>
      <c r="H341" s="1">
        <f t="shared" si="29"/>
        <v>3.802651744209429E-5</v>
      </c>
      <c r="I341" s="2">
        <v>20</v>
      </c>
      <c r="J341" t="s">
        <v>1514</v>
      </c>
      <c r="K341" t="s">
        <v>1699</v>
      </c>
      <c r="L341" s="1" t="s">
        <v>340</v>
      </c>
      <c r="P341" s="1">
        <v>1</v>
      </c>
      <c r="T341" s="6" t="s">
        <v>2669</v>
      </c>
      <c r="X341">
        <f>IF(ISNA(MATCH(A341,'ICRP-07'!B:B,0)),0,VLOOKUP(A341,'ICRP-07'!B:X,21,FALSE))</f>
        <v>0</v>
      </c>
      <c r="Y341">
        <f>IF(ISNA(MATCH(A341,'ICRP-07'!B:B,0)),0,VLOOKUP(A341,'ICRP-07'!B:X,22,FALSE))</f>
        <v>5.3879999999999997E-2</v>
      </c>
      <c r="Z341">
        <f>IF(ISNA(MATCH(A341,'ICRP-07'!B:B,0)),0,VLOOKUP(A341,'ICRP-07'!B:X,23,FALSE))</f>
        <v>0.20182</v>
      </c>
      <c r="AA341">
        <f>IF(ISNA(MATCH(A341,'ICRP-72'!A:A,0)),0,VLOOKUP(A341,'ICRP-72'!A:B,2,FALSE))</f>
        <v>0</v>
      </c>
      <c r="AB341">
        <f>IF(ISNA(MATCH(A341,'FGR-15'!A:A,0)),0,VLOOKUP(A341,'FGR-15'!A:B,2,FALSE))</f>
        <v>3.77E-18</v>
      </c>
    </row>
    <row r="342" spans="1:28" x14ac:dyDescent="0.2">
      <c r="A342" s="1" t="s">
        <v>340</v>
      </c>
      <c r="B342">
        <f>VLOOKUP(D342,Elements!S:T,2,FALSE)</f>
        <v>79</v>
      </c>
      <c r="C342" s="9">
        <f t="shared" si="25"/>
        <v>190</v>
      </c>
      <c r="D342" t="str">
        <f t="shared" si="26"/>
        <v>Au</v>
      </c>
      <c r="E342" t="str">
        <f t="shared" si="27"/>
        <v/>
      </c>
      <c r="F342" s="9">
        <f t="shared" si="28"/>
        <v>791900000</v>
      </c>
      <c r="G342" s="1">
        <v>189.96475174599999</v>
      </c>
      <c r="H342" s="1">
        <f t="shared" si="29"/>
        <v>8.1376747326081581E-5</v>
      </c>
      <c r="I342" s="2">
        <v>42.799999999999898</v>
      </c>
      <c r="J342" t="s">
        <v>1514</v>
      </c>
      <c r="K342" t="s">
        <v>1828</v>
      </c>
      <c r="L342" s="1" t="s">
        <v>341</v>
      </c>
      <c r="P342" s="1">
        <v>1</v>
      </c>
      <c r="T342" s="6" t="s">
        <v>2669</v>
      </c>
      <c r="X342">
        <f>IF(ISNA(MATCH(A342,'ICRP-07'!B:B,0)),0,VLOOKUP(A342,'ICRP-07'!B:X,21,FALSE))</f>
        <v>0</v>
      </c>
      <c r="Y342">
        <f>IF(ISNA(MATCH(A342,'ICRP-07'!B:B,0)),0,VLOOKUP(A342,'ICRP-07'!B:X,22,FALSE))</f>
        <v>0.21292</v>
      </c>
      <c r="Z342">
        <f>IF(ISNA(MATCH(A342,'ICRP-07'!B:B,0)),0,VLOOKUP(A342,'ICRP-07'!B:X,23,FALSE))</f>
        <v>2.3807100000000001</v>
      </c>
      <c r="AA342">
        <f>IF(ISNA(MATCH(A342,'ICRP-72'!A:A,0)),0,VLOOKUP(A342,'ICRP-72'!A:B,2,FALSE))</f>
        <v>0</v>
      </c>
      <c r="AB342">
        <f>IF(ISNA(MATCH(A342,'FGR-15'!A:A,0)),0,VLOOKUP(A342,'FGR-15'!A:B,2,FALSE))</f>
        <v>7.9199999999999998E-17</v>
      </c>
    </row>
    <row r="343" spans="1:28" x14ac:dyDescent="0.2">
      <c r="A343" s="1" t="s">
        <v>341</v>
      </c>
      <c r="B343">
        <f>VLOOKUP(D343,Elements!S:T,2,FALSE)</f>
        <v>78</v>
      </c>
      <c r="C343" s="9">
        <f t="shared" si="25"/>
        <v>190</v>
      </c>
      <c r="D343" t="str">
        <f t="shared" si="26"/>
        <v>Pt</v>
      </c>
      <c r="E343" t="str">
        <f t="shared" si="27"/>
        <v/>
      </c>
      <c r="F343" s="9">
        <f t="shared" si="28"/>
        <v>781900000</v>
      </c>
      <c r="G343" s="1">
        <v>189.95994982299999</v>
      </c>
      <c r="H343" s="1">
        <f t="shared" si="29"/>
        <v>650000000000</v>
      </c>
      <c r="I343" s="2">
        <v>650000000000</v>
      </c>
      <c r="J343" t="s">
        <v>1516</v>
      </c>
      <c r="K343" t="s">
        <v>1829</v>
      </c>
      <c r="L343" s="1" t="s">
        <v>373</v>
      </c>
      <c r="P343" s="1">
        <v>1</v>
      </c>
      <c r="T343" s="6" t="s">
        <v>2668</v>
      </c>
      <c r="X343">
        <f>IF(ISNA(MATCH(A343,'ICRP-07'!B:B,0)),0,VLOOKUP(A343,'ICRP-07'!B:X,21,FALSE))</f>
        <v>3.2490000000000001</v>
      </c>
      <c r="Y343">
        <f>IF(ISNA(MATCH(A343,'ICRP-07'!B:B,0)),0,VLOOKUP(A343,'ICRP-07'!B:X,22,FALSE))</f>
        <v>0</v>
      </c>
      <c r="Z343">
        <f>IF(ISNA(MATCH(A343,'ICRP-07'!B:B,0)),0,VLOOKUP(A343,'ICRP-07'!B:X,23,FALSE))</f>
        <v>0</v>
      </c>
      <c r="AA343">
        <f>IF(ISNA(MATCH(A343,'ICRP-72'!A:A,0)),0,VLOOKUP(A343,'ICRP-72'!A:B,2,FALSE))</f>
        <v>0</v>
      </c>
      <c r="AB343">
        <f>IF(ISNA(MATCH(A343,'FGR-15'!A:A,0)),0,VLOOKUP(A343,'FGR-15'!A:B,2,FALSE))</f>
        <v>0</v>
      </c>
    </row>
    <row r="344" spans="1:28" x14ac:dyDescent="0.2">
      <c r="A344" s="1" t="s">
        <v>342</v>
      </c>
      <c r="B344">
        <f>VLOOKUP(D344,Elements!S:T,2,FALSE)</f>
        <v>77</v>
      </c>
      <c r="C344" s="9">
        <f t="shared" si="25"/>
        <v>190</v>
      </c>
      <c r="D344" t="str">
        <f t="shared" si="26"/>
        <v>Ir</v>
      </c>
      <c r="E344" t="str">
        <f t="shared" si="27"/>
        <v>n</v>
      </c>
      <c r="F344" s="9">
        <f t="shared" si="28"/>
        <v>771900002</v>
      </c>
      <c r="G344" s="1">
        <v>189.96094745600001</v>
      </c>
      <c r="H344" s="1">
        <f t="shared" si="29"/>
        <v>3.5216357803123519E-4</v>
      </c>
      <c r="I344" s="2">
        <v>3.0870000000000002</v>
      </c>
      <c r="J344" t="s">
        <v>1515</v>
      </c>
      <c r="K344" t="s">
        <v>1830</v>
      </c>
      <c r="L344" s="1" t="s">
        <v>345</v>
      </c>
      <c r="M344" t="s">
        <v>344</v>
      </c>
      <c r="P344" s="1">
        <v>0.91400000000000003</v>
      </c>
      <c r="Q344">
        <v>8.5999999999999993E-2</v>
      </c>
      <c r="T344" s="6" t="s">
        <v>2670</v>
      </c>
      <c r="U344" t="s">
        <v>2671</v>
      </c>
      <c r="X344">
        <f>IF(ISNA(MATCH(A344,'ICRP-07'!B:B,0)),0,VLOOKUP(A344,'ICRP-07'!B:X,21,FALSE))</f>
        <v>0</v>
      </c>
      <c r="Y344">
        <f>IF(ISNA(MATCH(A344,'ICRP-07'!B:B,0)),0,VLOOKUP(A344,'ICRP-07'!B:X,22,FALSE))</f>
        <v>2.8920000000000001E-2</v>
      </c>
      <c r="Z344">
        <f>IF(ISNA(MATCH(A344,'ICRP-07'!B:B,0)),0,VLOOKUP(A344,'ICRP-07'!B:X,23,FALSE))</f>
        <v>5.774E-2</v>
      </c>
      <c r="AA344">
        <f>IF(ISNA(MATCH(A344,'ICRP-72'!A:A,0)),0,VLOOKUP(A344,'ICRP-72'!A:B,2,FALSE))</f>
        <v>1.2E-10</v>
      </c>
      <c r="AB344">
        <f>IF(ISNA(MATCH(A344,'FGR-15'!A:A,0)),0,VLOOKUP(A344,'FGR-15'!A:B,2,FALSE))</f>
        <v>6.9400000000000002E-19</v>
      </c>
    </row>
    <row r="345" spans="1:28" x14ac:dyDescent="0.2">
      <c r="A345" s="1" t="s">
        <v>343</v>
      </c>
      <c r="B345">
        <f>VLOOKUP(D345,Elements!S:T,2,FALSE)</f>
        <v>77</v>
      </c>
      <c r="C345" s="9">
        <f t="shared" si="25"/>
        <v>190</v>
      </c>
      <c r="D345" t="str">
        <f t="shared" si="26"/>
        <v>Ir</v>
      </c>
      <c r="E345" t="str">
        <f t="shared" si="27"/>
        <v>m</v>
      </c>
      <c r="F345" s="9">
        <f t="shared" si="28"/>
        <v>771900001</v>
      </c>
      <c r="G345" s="1">
        <v>189.960571394</v>
      </c>
      <c r="H345" s="1">
        <f t="shared" si="29"/>
        <v>1.2776909860543682E-4</v>
      </c>
      <c r="I345" s="2">
        <v>1.1200000000000001</v>
      </c>
      <c r="J345" t="s">
        <v>1515</v>
      </c>
      <c r="K345" t="s">
        <v>1831</v>
      </c>
      <c r="L345" s="1" t="s">
        <v>344</v>
      </c>
      <c r="P345" s="1">
        <v>1</v>
      </c>
      <c r="T345" s="6" t="s">
        <v>2671</v>
      </c>
      <c r="X345">
        <f>IF(ISNA(MATCH(A345,'ICRP-07'!B:B,0)),0,VLOOKUP(A345,'ICRP-07'!B:X,21,FALSE))</f>
        <v>0</v>
      </c>
      <c r="Y345">
        <f>IF(ISNA(MATCH(A345,'ICRP-07'!B:B,0)),0,VLOOKUP(A345,'ICRP-07'!B:X,22,FALSE))</f>
        <v>2.3970000000000002E-2</v>
      </c>
      <c r="Z345">
        <f>IF(ISNA(MATCH(A345,'ICRP-07'!B:B,0)),0,VLOOKUP(A345,'ICRP-07'!B:X,23,FALSE))</f>
        <v>2.3700000000000001E-3</v>
      </c>
      <c r="AA345">
        <f>IF(ISNA(MATCH(A345,'ICRP-72'!A:A,0)),0,VLOOKUP(A345,'ICRP-72'!A:B,2,FALSE))</f>
        <v>7.9999999999999998E-12</v>
      </c>
      <c r="AB345">
        <f>IF(ISNA(MATCH(A345,'FGR-15'!A:A,0)),0,VLOOKUP(A345,'FGR-15'!A:B,2,FALSE))</f>
        <v>8.7700000000000005E-24</v>
      </c>
    </row>
    <row r="346" spans="1:28" x14ac:dyDescent="0.2">
      <c r="A346" s="1" t="s">
        <v>344</v>
      </c>
      <c r="B346">
        <f>VLOOKUP(D346,Elements!S:T,2,FALSE)</f>
        <v>77</v>
      </c>
      <c r="C346" s="9">
        <f t="shared" si="25"/>
        <v>190</v>
      </c>
      <c r="D346" t="str">
        <f t="shared" si="26"/>
        <v>Ir</v>
      </c>
      <c r="E346" t="str">
        <f t="shared" si="27"/>
        <v/>
      </c>
      <c r="F346" s="9">
        <f t="shared" si="28"/>
        <v>771900000</v>
      </c>
      <c r="G346" s="1">
        <v>189.960543374</v>
      </c>
      <c r="H346" s="1">
        <f t="shared" si="29"/>
        <v>3.2252571033686409E-2</v>
      </c>
      <c r="I346" s="2">
        <v>11.7799999999999</v>
      </c>
      <c r="J346" t="s">
        <v>1513</v>
      </c>
      <c r="K346" t="s">
        <v>1832</v>
      </c>
      <c r="L346" s="1" t="s">
        <v>349</v>
      </c>
      <c r="P346" s="1">
        <v>1</v>
      </c>
      <c r="T346" s="6" t="s">
        <v>2670</v>
      </c>
      <c r="X346">
        <f>IF(ISNA(MATCH(A346,'ICRP-07'!B:B,0)),0,VLOOKUP(A346,'ICRP-07'!B:X,21,FALSE))</f>
        <v>0</v>
      </c>
      <c r="Y346">
        <f>IF(ISNA(MATCH(A346,'ICRP-07'!B:B,0)),0,VLOOKUP(A346,'ICRP-07'!B:X,22,FALSE))</f>
        <v>7.4560000000000001E-2</v>
      </c>
      <c r="Z346">
        <f>IF(ISNA(MATCH(A346,'ICRP-07'!B:B,0)),0,VLOOKUP(A346,'ICRP-07'!B:X,23,FALSE))</f>
        <v>1.47679</v>
      </c>
      <c r="AA346">
        <f>IF(ISNA(MATCH(A346,'ICRP-72'!A:A,0)),0,VLOOKUP(A346,'ICRP-72'!A:B,2,FALSE))</f>
        <v>1.2E-9</v>
      </c>
      <c r="AB346">
        <f>IF(ISNA(MATCH(A346,'FGR-15'!A:A,0)),0,VLOOKUP(A346,'FGR-15'!A:B,2,FALSE))</f>
        <v>4.1500000000000003E-17</v>
      </c>
    </row>
    <row r="347" spans="1:28" x14ac:dyDescent="0.2">
      <c r="A347" s="1" t="s">
        <v>345</v>
      </c>
      <c r="B347">
        <f>VLOOKUP(D347,Elements!S:T,2,FALSE)</f>
        <v>76</v>
      </c>
      <c r="C347" s="9">
        <f t="shared" si="25"/>
        <v>190</v>
      </c>
      <c r="D347" t="str">
        <f t="shared" si="26"/>
        <v>Os</v>
      </c>
      <c r="E347" t="str">
        <f t="shared" si="27"/>
        <v>m</v>
      </c>
      <c r="F347" s="9">
        <f t="shared" si="28"/>
        <v>761900001</v>
      </c>
      <c r="G347" s="1">
        <v>189.96027658599999</v>
      </c>
      <c r="H347" s="1">
        <f t="shared" si="29"/>
        <v>1.8823126133836675E-5</v>
      </c>
      <c r="I347" s="2">
        <v>9.9</v>
      </c>
      <c r="J347" t="s">
        <v>1514</v>
      </c>
      <c r="K347" t="s">
        <v>1833</v>
      </c>
      <c r="L347" s="1" t="s">
        <v>349</v>
      </c>
      <c r="P347" s="1">
        <v>1</v>
      </c>
      <c r="T347" s="6" t="s">
        <v>2671</v>
      </c>
      <c r="X347">
        <f>IF(ISNA(MATCH(A347,'ICRP-07'!B:B,0)),0,VLOOKUP(A347,'ICRP-07'!B:X,21,FALSE))</f>
        <v>0</v>
      </c>
      <c r="Y347">
        <f>IF(ISNA(MATCH(A347,'ICRP-07'!B:B,0)),0,VLOOKUP(A347,'ICRP-07'!B:X,22,FALSE))</f>
        <v>0.11655</v>
      </c>
      <c r="Z347">
        <f>IF(ISNA(MATCH(A347,'ICRP-07'!B:B,0)),0,VLOOKUP(A347,'ICRP-07'!B:X,23,FALSE))</f>
        <v>1.58935</v>
      </c>
      <c r="AA347">
        <f>IF(ISNA(MATCH(A347,'ICRP-72'!A:A,0)),0,VLOOKUP(A347,'ICRP-72'!A:B,2,FALSE))</f>
        <v>0</v>
      </c>
      <c r="AB347">
        <f>IF(ISNA(MATCH(A347,'FGR-15'!A:A,0)),0,VLOOKUP(A347,'FGR-15'!A:B,2,FALSE))</f>
        <v>4.5100000000000002E-17</v>
      </c>
    </row>
    <row r="348" spans="1:28" x14ac:dyDescent="0.2">
      <c r="A348" s="1" t="s">
        <v>346</v>
      </c>
      <c r="B348">
        <f>VLOOKUP(D348,Elements!S:T,2,FALSE)</f>
        <v>75</v>
      </c>
      <c r="C348" s="9">
        <f t="shared" si="25"/>
        <v>190</v>
      </c>
      <c r="D348" t="str">
        <f t="shared" si="26"/>
        <v>Re</v>
      </c>
      <c r="E348" t="str">
        <f t="shared" si="27"/>
        <v>m</v>
      </c>
      <c r="F348" s="9">
        <f t="shared" si="28"/>
        <v>751900001</v>
      </c>
      <c r="G348" s="1">
        <v>189.962019067</v>
      </c>
      <c r="H348" s="1">
        <f t="shared" si="29"/>
        <v>3.6505456744410518E-4</v>
      </c>
      <c r="I348" s="2">
        <v>3.2</v>
      </c>
      <c r="J348" t="s">
        <v>1515</v>
      </c>
      <c r="K348" t="s">
        <v>1834</v>
      </c>
      <c r="L348" s="1" t="s">
        <v>349</v>
      </c>
      <c r="M348" t="s">
        <v>348</v>
      </c>
      <c r="P348" s="1">
        <v>0.54400000000000004</v>
      </c>
      <c r="Q348">
        <v>0.45600000000000002</v>
      </c>
      <c r="T348" s="6" t="s">
        <v>2667</v>
      </c>
      <c r="U348" t="s">
        <v>2671</v>
      </c>
      <c r="X348">
        <f>IF(ISNA(MATCH(A348,'ICRP-07'!B:B,0)),0,VLOOKUP(A348,'ICRP-07'!B:X,21,FALSE))</f>
        <v>0</v>
      </c>
      <c r="Y348">
        <f>IF(ISNA(MATCH(A348,'ICRP-07'!B:B,0)),0,VLOOKUP(A348,'ICRP-07'!B:X,22,FALSE))</f>
        <v>0.44561000000000001</v>
      </c>
      <c r="Z348">
        <f>IF(ISNA(MATCH(A348,'ICRP-07'!B:B,0)),0,VLOOKUP(A348,'ICRP-07'!B:X,23,FALSE))</f>
        <v>0.92573000000000005</v>
      </c>
      <c r="AA348">
        <f>IF(ISNA(MATCH(A348,'ICRP-72'!A:A,0)),0,VLOOKUP(A348,'ICRP-72'!A:B,2,FALSE))</f>
        <v>0</v>
      </c>
      <c r="AB348">
        <f>IF(ISNA(MATCH(A348,'FGR-15'!A:A,0)),0,VLOOKUP(A348,'FGR-15'!A:B,2,FALSE))</f>
        <v>2.7000000000000001E-17</v>
      </c>
    </row>
    <row r="349" spans="1:28" x14ac:dyDescent="0.2">
      <c r="A349" s="1" t="s">
        <v>347</v>
      </c>
      <c r="B349">
        <f>VLOOKUP(D349,Elements!S:T,2,FALSE)</f>
        <v>74</v>
      </c>
      <c r="C349" s="9">
        <f t="shared" si="25"/>
        <v>190</v>
      </c>
      <c r="D349" t="str">
        <f t="shared" si="26"/>
        <v>W</v>
      </c>
      <c r="E349" t="str">
        <f t="shared" si="27"/>
        <v/>
      </c>
      <c r="F349" s="9">
        <f t="shared" si="28"/>
        <v>741900000</v>
      </c>
      <c r="G349" s="1">
        <v>189.963103542</v>
      </c>
      <c r="H349" s="1">
        <f t="shared" si="29"/>
        <v>5.7039776163141436E-5</v>
      </c>
      <c r="I349" s="2">
        <v>30</v>
      </c>
      <c r="J349" t="s">
        <v>1514</v>
      </c>
      <c r="K349" t="s">
        <v>1835</v>
      </c>
      <c r="L349" s="1" t="s">
        <v>348</v>
      </c>
      <c r="P349" s="1">
        <v>1</v>
      </c>
      <c r="T349" s="6" t="s">
        <v>2667</v>
      </c>
      <c r="X349">
        <f>IF(ISNA(MATCH(A349,'ICRP-07'!B:B,0)),0,VLOOKUP(A349,'ICRP-07'!B:X,21,FALSE))</f>
        <v>0</v>
      </c>
      <c r="Y349">
        <f>IF(ISNA(MATCH(A349,'ICRP-07'!B:B,0)),0,VLOOKUP(A349,'ICRP-07'!B:X,22,FALSE))</f>
        <v>0.47710999999999998</v>
      </c>
      <c r="Z349">
        <f>IF(ISNA(MATCH(A349,'ICRP-07'!B:B,0)),0,VLOOKUP(A349,'ICRP-07'!B:X,23,FALSE))</f>
        <v>0.15110999999999999</v>
      </c>
      <c r="AA349">
        <f>IF(ISNA(MATCH(A349,'ICRP-72'!A:A,0)),0,VLOOKUP(A349,'ICRP-72'!A:B,2,FALSE))</f>
        <v>0</v>
      </c>
      <c r="AB349">
        <f>IF(ISNA(MATCH(A349,'FGR-15'!A:A,0)),0,VLOOKUP(A349,'FGR-15'!A:B,2,FALSE))</f>
        <v>3.0900000000000001E-18</v>
      </c>
    </row>
    <row r="350" spans="1:28" x14ac:dyDescent="0.2">
      <c r="A350" s="1" t="s">
        <v>348</v>
      </c>
      <c r="B350">
        <f>VLOOKUP(D350,Elements!S:T,2,FALSE)</f>
        <v>75</v>
      </c>
      <c r="C350" s="9">
        <f t="shared" si="25"/>
        <v>190</v>
      </c>
      <c r="D350" t="str">
        <f t="shared" si="26"/>
        <v>Re</v>
      </c>
      <c r="E350" t="str">
        <f t="shared" si="27"/>
        <v/>
      </c>
      <c r="F350" s="9">
        <f t="shared" si="28"/>
        <v>751900000</v>
      </c>
      <c r="G350" s="1">
        <v>189.96180006399999</v>
      </c>
      <c r="H350" s="1">
        <f t="shared" si="29"/>
        <v>5.8941102035246148E-6</v>
      </c>
      <c r="I350" s="2">
        <v>3.1</v>
      </c>
      <c r="J350" t="s">
        <v>1514</v>
      </c>
      <c r="K350" t="s">
        <v>1681</v>
      </c>
      <c r="L350" s="1" t="s">
        <v>349</v>
      </c>
      <c r="P350" s="1">
        <v>1</v>
      </c>
      <c r="T350" s="6" t="s">
        <v>2667</v>
      </c>
      <c r="X350">
        <f>IF(ISNA(MATCH(A350,'ICRP-07'!B:B,0)),0,VLOOKUP(A350,'ICRP-07'!B:X,21,FALSE))</f>
        <v>0</v>
      </c>
      <c r="Y350">
        <f>IF(ISNA(MATCH(A350,'ICRP-07'!B:B,0)),0,VLOOKUP(A350,'ICRP-07'!B:X,22,FALSE))</f>
        <v>0.68627000000000005</v>
      </c>
      <c r="Z350">
        <f>IF(ISNA(MATCH(A350,'ICRP-07'!B:B,0)),0,VLOOKUP(A350,'ICRP-07'!B:X,23,FALSE))</f>
        <v>1.33758</v>
      </c>
      <c r="AA350">
        <f>IF(ISNA(MATCH(A350,'ICRP-72'!A:A,0)),0,VLOOKUP(A350,'ICRP-72'!A:B,2,FALSE))</f>
        <v>0</v>
      </c>
      <c r="AB350">
        <f>IF(ISNA(MATCH(A350,'FGR-15'!A:A,0)),0,VLOOKUP(A350,'FGR-15'!A:B,2,FALSE))</f>
        <v>4.0199999999999999E-17</v>
      </c>
    </row>
    <row r="351" spans="1:28" x14ac:dyDescent="0.2">
      <c r="A351" s="1" t="s">
        <v>349</v>
      </c>
      <c r="B351">
        <f>VLOOKUP(D351,Elements!S:T,2,FALSE)</f>
        <v>76</v>
      </c>
      <c r="C351" s="9">
        <f t="shared" si="25"/>
        <v>190</v>
      </c>
      <c r="D351" t="str">
        <f t="shared" si="26"/>
        <v>Os</v>
      </c>
      <c r="E351" t="str">
        <f t="shared" si="27"/>
        <v/>
      </c>
      <c r="F351" s="9">
        <f t="shared" si="28"/>
        <v>761900000</v>
      </c>
      <c r="G351" s="1">
        <v>189.958445442</v>
      </c>
      <c r="H351" s="1" t="str">
        <f t="shared" si="29"/>
        <v>inf</v>
      </c>
      <c r="I351" s="2" t="s">
        <v>1512</v>
      </c>
      <c r="J351" t="s">
        <v>1517</v>
      </c>
      <c r="K351" s="4" t="s">
        <v>1722</v>
      </c>
      <c r="L351" s="1"/>
      <c r="P351" s="1"/>
      <c r="T351" s="1"/>
      <c r="X351">
        <f>IF(ISNA(MATCH(A351,'ICRP-07'!B:B,0)),0,VLOOKUP(A351,'ICRP-07'!B:X,21,FALSE))</f>
        <v>0</v>
      </c>
      <c r="Y351">
        <f>IF(ISNA(MATCH(A351,'ICRP-07'!B:B,0)),0,VLOOKUP(A351,'ICRP-07'!B:X,22,FALSE))</f>
        <v>0</v>
      </c>
      <c r="Z351">
        <f>IF(ISNA(MATCH(A351,'ICRP-07'!B:B,0)),0,VLOOKUP(A351,'ICRP-07'!B:X,23,FALSE))</f>
        <v>0</v>
      </c>
      <c r="AA351">
        <f>IF(ISNA(MATCH(A351,'ICRP-72'!A:A,0)),0,VLOOKUP(A351,'ICRP-72'!A:B,2,FALSE))</f>
        <v>0</v>
      </c>
      <c r="AB351">
        <f>IF(ISNA(MATCH(A351,'FGR-15'!A:A,0)),0,VLOOKUP(A351,'FGR-15'!A:B,2,FALSE))</f>
        <v>0</v>
      </c>
    </row>
    <row r="352" spans="1:28" x14ac:dyDescent="0.2">
      <c r="A352" s="1" t="s">
        <v>350</v>
      </c>
      <c r="B352">
        <f>VLOOKUP(D352,Elements!S:T,2,FALSE)</f>
        <v>78</v>
      </c>
      <c r="C352" s="9">
        <f t="shared" si="25"/>
        <v>189</v>
      </c>
      <c r="D352" t="str">
        <f t="shared" si="26"/>
        <v>Pt</v>
      </c>
      <c r="E352" t="str">
        <f t="shared" si="27"/>
        <v/>
      </c>
      <c r="F352" s="9">
        <f t="shared" si="28"/>
        <v>781890000</v>
      </c>
      <c r="G352" s="1">
        <v>188.96084848500001</v>
      </c>
      <c r="H352" s="1">
        <f t="shared" si="29"/>
        <v>1.2400447337866832E-3</v>
      </c>
      <c r="I352" s="2">
        <v>10.8699999999999</v>
      </c>
      <c r="J352" t="s">
        <v>1515</v>
      </c>
      <c r="K352" t="s">
        <v>1836</v>
      </c>
      <c r="L352" s="1" t="s">
        <v>351</v>
      </c>
      <c r="P352" s="1">
        <v>1</v>
      </c>
      <c r="T352" s="6" t="s">
        <v>2669</v>
      </c>
      <c r="X352">
        <f>IF(ISNA(MATCH(A352,'ICRP-07'!B:B,0)),0,VLOOKUP(A352,'ICRP-07'!B:X,21,FALSE))</f>
        <v>0</v>
      </c>
      <c r="Y352">
        <f>IF(ISNA(MATCH(A352,'ICRP-07'!B:B,0)),0,VLOOKUP(A352,'ICRP-07'!B:X,22,FALSE))</f>
        <v>9.962E-2</v>
      </c>
      <c r="Z352">
        <f>IF(ISNA(MATCH(A352,'ICRP-07'!B:B,0)),0,VLOOKUP(A352,'ICRP-07'!B:X,23,FALSE))</f>
        <v>0.48703999999999997</v>
      </c>
      <c r="AA352">
        <f>IF(ISNA(MATCH(A352,'ICRP-72'!A:A,0)),0,VLOOKUP(A352,'ICRP-72'!A:B,2,FALSE))</f>
        <v>1.2E-10</v>
      </c>
      <c r="AB352">
        <f>IF(ISNA(MATCH(A352,'FGR-15'!A:A,0)),0,VLOOKUP(A352,'FGR-15'!A:B,2,FALSE))</f>
        <v>1.2600000000000001E-17</v>
      </c>
    </row>
    <row r="353" spans="1:28" x14ac:dyDescent="0.2">
      <c r="A353" s="1" t="s">
        <v>351</v>
      </c>
      <c r="B353">
        <f>VLOOKUP(D353,Elements!S:T,2,FALSE)</f>
        <v>77</v>
      </c>
      <c r="C353" s="9">
        <f t="shared" si="25"/>
        <v>189</v>
      </c>
      <c r="D353" t="str">
        <f t="shared" si="26"/>
        <v>Ir</v>
      </c>
      <c r="E353" t="str">
        <f t="shared" si="27"/>
        <v/>
      </c>
      <c r="F353" s="9">
        <f t="shared" si="28"/>
        <v>771890000</v>
      </c>
      <c r="G353" s="1">
        <v>188.95872260199999</v>
      </c>
      <c r="H353" s="1">
        <f t="shared" si="29"/>
        <v>3.6140402176966131E-2</v>
      </c>
      <c r="I353" s="2">
        <v>13.1999999999999</v>
      </c>
      <c r="J353" t="s">
        <v>1513</v>
      </c>
      <c r="K353" t="s">
        <v>1837</v>
      </c>
      <c r="L353" s="1" t="s">
        <v>354</v>
      </c>
      <c r="M353" t="s">
        <v>353</v>
      </c>
      <c r="P353" s="1">
        <v>0.92574000000000001</v>
      </c>
      <c r="Q353">
        <v>7.4263999999999997E-2</v>
      </c>
      <c r="T353" s="6" t="s">
        <v>2670</v>
      </c>
      <c r="U353" t="s">
        <v>2670</v>
      </c>
      <c r="X353">
        <f>IF(ISNA(MATCH(A353,'ICRP-07'!B:B,0)),0,VLOOKUP(A353,'ICRP-07'!B:X,21,FALSE))</f>
        <v>0</v>
      </c>
      <c r="Y353">
        <f>IF(ISNA(MATCH(A353,'ICRP-07'!B:B,0)),0,VLOOKUP(A353,'ICRP-07'!B:X,22,FALSE))</f>
        <v>4.5769999999999998E-2</v>
      </c>
      <c r="Z353">
        <f>IF(ISNA(MATCH(A353,'ICRP-07'!B:B,0)),0,VLOOKUP(A353,'ICRP-07'!B:X,23,FALSE))</f>
        <v>7.9329999999999998E-2</v>
      </c>
      <c r="AA353">
        <f>IF(ISNA(MATCH(A353,'ICRP-72'!A:A,0)),0,VLOOKUP(A353,'ICRP-72'!A:B,2,FALSE))</f>
        <v>2.4E-10</v>
      </c>
      <c r="AB353">
        <f>IF(ISNA(MATCH(A353,'FGR-15'!A:A,0)),0,VLOOKUP(A353,'FGR-15'!A:B,2,FALSE))</f>
        <v>1.16E-18</v>
      </c>
    </row>
    <row r="354" spans="1:28" x14ac:dyDescent="0.2">
      <c r="A354" s="1" t="s">
        <v>352</v>
      </c>
      <c r="B354">
        <f>VLOOKUP(D354,Elements!S:T,2,FALSE)</f>
        <v>75</v>
      </c>
      <c r="C354" s="9">
        <f t="shared" si="25"/>
        <v>189</v>
      </c>
      <c r="D354" t="str">
        <f t="shared" si="26"/>
        <v>Re</v>
      </c>
      <c r="E354" t="str">
        <f t="shared" si="27"/>
        <v/>
      </c>
      <c r="F354" s="9">
        <f t="shared" si="28"/>
        <v>751890000</v>
      </c>
      <c r="G354" s="1">
        <v>188.95922776399999</v>
      </c>
      <c r="H354" s="1">
        <f t="shared" si="29"/>
        <v>2.7721331215286734E-3</v>
      </c>
      <c r="I354" s="2">
        <v>24.3</v>
      </c>
      <c r="J354" t="s">
        <v>1515</v>
      </c>
      <c r="K354" t="s">
        <v>1838</v>
      </c>
      <c r="L354" s="1" t="s">
        <v>354</v>
      </c>
      <c r="M354" t="s">
        <v>353</v>
      </c>
      <c r="P354" s="1">
        <v>0.87788999999999995</v>
      </c>
      <c r="Q354">
        <v>0.12211</v>
      </c>
      <c r="T354" s="6" t="s">
        <v>2667</v>
      </c>
      <c r="U354" t="s">
        <v>2667</v>
      </c>
      <c r="X354">
        <f>IF(ISNA(MATCH(A354,'ICRP-07'!B:B,0)),0,VLOOKUP(A354,'ICRP-07'!B:X,21,FALSE))</f>
        <v>0</v>
      </c>
      <c r="Y354">
        <f>IF(ISNA(MATCH(A354,'ICRP-07'!B:B,0)),0,VLOOKUP(A354,'ICRP-07'!B:X,22,FALSE))</f>
        <v>0.32599</v>
      </c>
      <c r="Z354">
        <f>IF(ISNA(MATCH(A354,'ICRP-07'!B:B,0)),0,VLOOKUP(A354,'ICRP-07'!B:X,23,FALSE))</f>
        <v>5.5640000000000002E-2</v>
      </c>
      <c r="AA354">
        <f>IF(ISNA(MATCH(A354,'ICRP-72'!A:A,0)),0,VLOOKUP(A354,'ICRP-72'!A:B,2,FALSE))</f>
        <v>7.7999999999999999E-10</v>
      </c>
      <c r="AB354">
        <f>IF(ISNA(MATCH(A354,'FGR-15'!A:A,0)),0,VLOOKUP(A354,'FGR-15'!A:B,2,FALSE))</f>
        <v>1.8700000000000001E-18</v>
      </c>
    </row>
    <row r="355" spans="1:28" x14ac:dyDescent="0.2">
      <c r="A355" s="1" t="s">
        <v>353</v>
      </c>
      <c r="B355">
        <f>VLOOKUP(D355,Elements!S:T,2,FALSE)</f>
        <v>76</v>
      </c>
      <c r="C355" s="9">
        <f t="shared" si="25"/>
        <v>189</v>
      </c>
      <c r="D355" t="str">
        <f t="shared" si="26"/>
        <v>Os</v>
      </c>
      <c r="E355" t="str">
        <f t="shared" si="27"/>
        <v>m</v>
      </c>
      <c r="F355" s="9">
        <f t="shared" si="28"/>
        <v>761890001</v>
      </c>
      <c r="G355" s="1">
        <v>188.95817903599999</v>
      </c>
      <c r="H355" s="1">
        <f t="shared" si="29"/>
        <v>6.6166140349243946E-4</v>
      </c>
      <c r="I355" s="2">
        <v>5.7999999999999901</v>
      </c>
      <c r="J355" t="s">
        <v>1515</v>
      </c>
      <c r="K355" t="s">
        <v>1729</v>
      </c>
      <c r="L355" s="1" t="s">
        <v>354</v>
      </c>
      <c r="P355" s="1">
        <v>1</v>
      </c>
      <c r="T355" s="6" t="s">
        <v>2671</v>
      </c>
      <c r="X355">
        <f>IF(ISNA(MATCH(A355,'ICRP-07'!B:B,0)),0,VLOOKUP(A355,'ICRP-07'!B:X,21,FALSE))</f>
        <v>0</v>
      </c>
      <c r="Y355">
        <f>IF(ISNA(MATCH(A355,'ICRP-07'!B:B,0)),0,VLOOKUP(A355,'ICRP-07'!B:X,22,FALSE))</f>
        <v>2.86E-2</v>
      </c>
      <c r="Z355">
        <f>IF(ISNA(MATCH(A355,'ICRP-07'!B:B,0)),0,VLOOKUP(A355,'ICRP-07'!B:X,23,FALSE))</f>
        <v>2.2499999999999998E-3</v>
      </c>
      <c r="AA355">
        <f>IF(ISNA(MATCH(A355,'ICRP-72'!A:A,0)),0,VLOOKUP(A355,'ICRP-72'!A:B,2,FALSE))</f>
        <v>1.7999999999999999E-11</v>
      </c>
      <c r="AB355">
        <f>IF(ISNA(MATCH(A355,'FGR-15'!A:A,0)),0,VLOOKUP(A355,'FGR-15'!A:B,2,FALSE))</f>
        <v>7.6900000000000006E-24</v>
      </c>
    </row>
    <row r="356" spans="1:28" x14ac:dyDescent="0.2">
      <c r="A356" s="1" t="s">
        <v>354</v>
      </c>
      <c r="B356">
        <f>VLOOKUP(D356,Elements!S:T,2,FALSE)</f>
        <v>76</v>
      </c>
      <c r="C356" s="9">
        <f t="shared" si="25"/>
        <v>189</v>
      </c>
      <c r="D356" t="str">
        <f t="shared" si="26"/>
        <v>Os</v>
      </c>
      <c r="E356" t="str">
        <f t="shared" si="27"/>
        <v/>
      </c>
      <c r="F356" s="9">
        <f t="shared" si="28"/>
        <v>761890000</v>
      </c>
      <c r="G356" s="1">
        <v>188.958145949</v>
      </c>
      <c r="H356" s="1" t="str">
        <f t="shared" si="29"/>
        <v>inf</v>
      </c>
      <c r="I356" s="2" t="s">
        <v>1512</v>
      </c>
      <c r="J356" t="s">
        <v>1517</v>
      </c>
      <c r="K356" s="4" t="s">
        <v>1722</v>
      </c>
      <c r="L356" s="1"/>
      <c r="P356" s="1"/>
      <c r="T356" s="1"/>
      <c r="X356">
        <f>IF(ISNA(MATCH(A356,'ICRP-07'!B:B,0)),0,VLOOKUP(A356,'ICRP-07'!B:X,21,FALSE))</f>
        <v>0</v>
      </c>
      <c r="Y356">
        <f>IF(ISNA(MATCH(A356,'ICRP-07'!B:B,0)),0,VLOOKUP(A356,'ICRP-07'!B:X,22,FALSE))</f>
        <v>0</v>
      </c>
      <c r="Z356">
        <f>IF(ISNA(MATCH(A356,'ICRP-07'!B:B,0)),0,VLOOKUP(A356,'ICRP-07'!B:X,23,FALSE))</f>
        <v>0</v>
      </c>
      <c r="AA356">
        <f>IF(ISNA(MATCH(A356,'ICRP-72'!A:A,0)),0,VLOOKUP(A356,'ICRP-72'!A:B,2,FALSE))</f>
        <v>0</v>
      </c>
      <c r="AB356">
        <f>IF(ISNA(MATCH(A356,'FGR-15'!A:A,0)),0,VLOOKUP(A356,'FGR-15'!A:B,2,FALSE))</f>
        <v>0</v>
      </c>
    </row>
    <row r="357" spans="1:28" x14ac:dyDescent="0.2">
      <c r="A357" s="1" t="s">
        <v>355</v>
      </c>
      <c r="B357">
        <f>VLOOKUP(D357,Elements!S:T,2,FALSE)</f>
        <v>78</v>
      </c>
      <c r="C357" s="9">
        <f t="shared" si="25"/>
        <v>188</v>
      </c>
      <c r="D357" t="str">
        <f t="shared" si="26"/>
        <v>Pt</v>
      </c>
      <c r="E357" t="str">
        <f t="shared" si="27"/>
        <v/>
      </c>
      <c r="F357" s="9">
        <f t="shared" si="28"/>
        <v>781880000</v>
      </c>
      <c r="G357" s="1">
        <v>187.959397521</v>
      </c>
      <c r="H357" s="1">
        <f t="shared" si="29"/>
        <v>2.7926674409473766E-2</v>
      </c>
      <c r="I357" s="2">
        <v>10.1999999999999</v>
      </c>
      <c r="J357" t="s">
        <v>1513</v>
      </c>
      <c r="K357" t="s">
        <v>1839</v>
      </c>
      <c r="L357" s="1" t="s">
        <v>356</v>
      </c>
      <c r="M357" t="s">
        <v>384</v>
      </c>
      <c r="P357" s="1">
        <v>1</v>
      </c>
      <c r="Q357" s="5">
        <v>2.8999999999999998E-7</v>
      </c>
      <c r="T357" s="6" t="s">
        <v>2670</v>
      </c>
      <c r="U357" t="s">
        <v>2668</v>
      </c>
      <c r="X357">
        <f>IF(ISNA(MATCH(A357,'ICRP-07'!B:B,0)),0,VLOOKUP(A357,'ICRP-07'!B:X,21,FALSE))</f>
        <v>0</v>
      </c>
      <c r="Y357">
        <f>IF(ISNA(MATCH(A357,'ICRP-07'!B:B,0)),0,VLOOKUP(A357,'ICRP-07'!B:X,22,FALSE))</f>
        <v>8.2339999999999997E-2</v>
      </c>
      <c r="Z357">
        <f>IF(ISNA(MATCH(A357,'ICRP-07'!B:B,0)),0,VLOOKUP(A357,'ICRP-07'!B:X,23,FALSE))</f>
        <v>0.20548</v>
      </c>
      <c r="AA357">
        <f>IF(ISNA(MATCH(A357,'ICRP-72'!A:A,0)),0,VLOOKUP(A357,'ICRP-72'!A:B,2,FALSE))</f>
        <v>7.5999999999999996E-10</v>
      </c>
      <c r="AB357">
        <f>IF(ISNA(MATCH(A357,'FGR-15'!A:A,0)),0,VLOOKUP(A357,'FGR-15'!A:B,2,FALSE))</f>
        <v>4.2599999999999997E-18</v>
      </c>
    </row>
    <row r="358" spans="1:28" x14ac:dyDescent="0.2">
      <c r="A358" s="1" t="s">
        <v>356</v>
      </c>
      <c r="B358">
        <f>VLOOKUP(D358,Elements!S:T,2,FALSE)</f>
        <v>77</v>
      </c>
      <c r="C358" s="9">
        <f t="shared" si="25"/>
        <v>188</v>
      </c>
      <c r="D358" t="str">
        <f t="shared" si="26"/>
        <v>Ir</v>
      </c>
      <c r="E358" t="str">
        <f t="shared" si="27"/>
        <v/>
      </c>
      <c r="F358" s="9">
        <f t="shared" si="28"/>
        <v>771880000</v>
      </c>
      <c r="G358" s="1">
        <v>187.958834999</v>
      </c>
      <c r="H358" s="1">
        <f t="shared" si="29"/>
        <v>4.7343014215407387E-3</v>
      </c>
      <c r="I358" s="2">
        <v>41.5</v>
      </c>
      <c r="J358" t="s">
        <v>1515</v>
      </c>
      <c r="K358" t="s">
        <v>1840</v>
      </c>
      <c r="L358" s="1" t="s">
        <v>360</v>
      </c>
      <c r="P358" s="1">
        <v>1</v>
      </c>
      <c r="T358" s="6" t="s">
        <v>2669</v>
      </c>
      <c r="X358">
        <f>IF(ISNA(MATCH(A358,'ICRP-07'!B:B,0)),0,VLOOKUP(A358,'ICRP-07'!B:X,21,FALSE))</f>
        <v>0</v>
      </c>
      <c r="Y358">
        <f>IF(ISNA(MATCH(A358,'ICRP-07'!B:B,0)),0,VLOOKUP(A358,'ICRP-07'!B:X,22,FALSE))</f>
        <v>5.0840000000000003E-2</v>
      </c>
      <c r="Z358">
        <f>IF(ISNA(MATCH(A358,'ICRP-07'!B:B,0)),0,VLOOKUP(A358,'ICRP-07'!B:X,23,FALSE))</f>
        <v>2.09741</v>
      </c>
      <c r="AA358">
        <f>IF(ISNA(MATCH(A358,'ICRP-72'!A:A,0)),0,VLOOKUP(A358,'ICRP-72'!A:B,2,FALSE))</f>
        <v>6.3E-10</v>
      </c>
      <c r="AB358">
        <f>IF(ISNA(MATCH(A358,'FGR-15'!A:A,0)),0,VLOOKUP(A358,'FGR-15'!A:B,2,FALSE))</f>
        <v>6.9700000000000004E-17</v>
      </c>
    </row>
    <row r="359" spans="1:28" x14ac:dyDescent="0.2">
      <c r="A359" s="1" t="s">
        <v>357</v>
      </c>
      <c r="B359">
        <f>VLOOKUP(D359,Elements!S:T,2,FALSE)</f>
        <v>74</v>
      </c>
      <c r="C359" s="9">
        <f t="shared" si="25"/>
        <v>188</v>
      </c>
      <c r="D359" t="str">
        <f t="shared" si="26"/>
        <v>W</v>
      </c>
      <c r="E359" t="str">
        <f t="shared" si="27"/>
        <v/>
      </c>
      <c r="F359" s="9">
        <f t="shared" si="28"/>
        <v>741880000</v>
      </c>
      <c r="G359" s="1">
        <v>187.95848832499999</v>
      </c>
      <c r="H359" s="1">
        <f t="shared" si="29"/>
        <v>0.19105130787187241</v>
      </c>
      <c r="I359" s="2">
        <v>69.78</v>
      </c>
      <c r="J359" t="s">
        <v>1513</v>
      </c>
      <c r="K359" t="s">
        <v>1841</v>
      </c>
      <c r="L359" s="1" t="s">
        <v>359</v>
      </c>
      <c r="P359" s="1">
        <v>1</v>
      </c>
      <c r="T359" s="6" t="s">
        <v>2667</v>
      </c>
      <c r="X359">
        <f>IF(ISNA(MATCH(A359,'ICRP-07'!B:B,0)),0,VLOOKUP(A359,'ICRP-07'!B:X,21,FALSE))</f>
        <v>0</v>
      </c>
      <c r="Y359">
        <f>IF(ISNA(MATCH(A359,'ICRP-07'!B:B,0)),0,VLOOKUP(A359,'ICRP-07'!B:X,22,FALSE))</f>
        <v>9.9659999999999999E-2</v>
      </c>
      <c r="Z359">
        <f>IF(ISNA(MATCH(A359,'ICRP-07'!B:B,0)),0,VLOOKUP(A359,'ICRP-07'!B:X,23,FALSE))</f>
        <v>1.89E-3</v>
      </c>
      <c r="AA359">
        <f>IF(ISNA(MATCH(A359,'ICRP-72'!A:A,0)),0,VLOOKUP(A359,'ICRP-72'!A:B,2,FALSE))</f>
        <v>2.1000000000000002E-9</v>
      </c>
      <c r="AB359">
        <f>IF(ISNA(MATCH(A359,'FGR-15'!A:A,0)),0,VLOOKUP(A359,'FGR-15'!A:B,2,FALSE))</f>
        <v>1.4699999999999999E-19</v>
      </c>
    </row>
    <row r="360" spans="1:28" x14ac:dyDescent="0.2">
      <c r="A360" s="1" t="s">
        <v>358</v>
      </c>
      <c r="B360">
        <f>VLOOKUP(D360,Elements!S:T,2,FALSE)</f>
        <v>75</v>
      </c>
      <c r="C360" s="9">
        <f t="shared" si="25"/>
        <v>188</v>
      </c>
      <c r="D360" t="str">
        <f t="shared" si="26"/>
        <v>Re</v>
      </c>
      <c r="E360" t="str">
        <f t="shared" si="27"/>
        <v>m</v>
      </c>
      <c r="F360" s="9">
        <f t="shared" si="28"/>
        <v>751880001</v>
      </c>
      <c r="G360" s="1">
        <v>187.958298399</v>
      </c>
      <c r="H360" s="1">
        <f t="shared" si="29"/>
        <v>3.5345647962426642E-5</v>
      </c>
      <c r="I360" s="2">
        <v>18.59</v>
      </c>
      <c r="J360" t="s">
        <v>1514</v>
      </c>
      <c r="K360" t="s">
        <v>1842</v>
      </c>
      <c r="L360" s="1" t="s">
        <v>359</v>
      </c>
      <c r="P360" s="1">
        <v>1</v>
      </c>
      <c r="T360" s="6" t="s">
        <v>2671</v>
      </c>
      <c r="X360">
        <f>IF(ISNA(MATCH(A360,'ICRP-07'!B:B,0)),0,VLOOKUP(A360,'ICRP-07'!B:X,21,FALSE))</f>
        <v>0</v>
      </c>
      <c r="Y360">
        <f>IF(ISNA(MATCH(A360,'ICRP-07'!B:B,0)),0,VLOOKUP(A360,'ICRP-07'!B:X,22,FALSE))</f>
        <v>9.7610000000000002E-2</v>
      </c>
      <c r="Z360">
        <f>IF(ISNA(MATCH(A360,'ICRP-07'!B:B,0)),0,VLOOKUP(A360,'ICRP-07'!B:X,23,FALSE))</f>
        <v>7.1529999999999996E-2</v>
      </c>
      <c r="AA360">
        <f>IF(ISNA(MATCH(A360,'ICRP-72'!A:A,0)),0,VLOOKUP(A360,'ICRP-72'!A:B,2,FALSE))</f>
        <v>3E-11</v>
      </c>
      <c r="AB360">
        <f>IF(ISNA(MATCH(A360,'FGR-15'!A:A,0)),0,VLOOKUP(A360,'FGR-15'!A:B,2,FALSE))</f>
        <v>8.6899999999999996E-19</v>
      </c>
    </row>
    <row r="361" spans="1:28" x14ac:dyDescent="0.2">
      <c r="A361" s="1" t="s">
        <v>359</v>
      </c>
      <c r="B361">
        <f>VLOOKUP(D361,Elements!S:T,2,FALSE)</f>
        <v>75</v>
      </c>
      <c r="C361" s="9">
        <f t="shared" si="25"/>
        <v>188</v>
      </c>
      <c r="D361" t="str">
        <f t="shared" si="26"/>
        <v>Re</v>
      </c>
      <c r="E361" t="str">
        <f t="shared" si="27"/>
        <v/>
      </c>
      <c r="F361" s="9">
        <f t="shared" si="28"/>
        <v>751880000</v>
      </c>
      <c r="G361" s="1">
        <v>187.958113658</v>
      </c>
      <c r="H361" s="1">
        <f t="shared" si="29"/>
        <v>1.9398087077561138E-3</v>
      </c>
      <c r="I361" s="2">
        <v>17.004000000000001</v>
      </c>
      <c r="J361" t="s">
        <v>1515</v>
      </c>
      <c r="K361" t="s">
        <v>1843</v>
      </c>
      <c r="L361" s="1" t="s">
        <v>360</v>
      </c>
      <c r="P361" s="1">
        <v>1</v>
      </c>
      <c r="T361" s="6" t="s">
        <v>2667</v>
      </c>
      <c r="X361">
        <f>IF(ISNA(MATCH(A361,'ICRP-07'!B:B,0)),0,VLOOKUP(A361,'ICRP-07'!B:X,21,FALSE))</f>
        <v>0</v>
      </c>
      <c r="Y361">
        <f>IF(ISNA(MATCH(A361,'ICRP-07'!B:B,0)),0,VLOOKUP(A361,'ICRP-07'!B:X,22,FALSE))</f>
        <v>0.77934000000000003</v>
      </c>
      <c r="Z361">
        <f>IF(ISNA(MATCH(A361,'ICRP-07'!B:B,0)),0,VLOOKUP(A361,'ICRP-07'!B:X,23,FALSE))</f>
        <v>6.1249999999999999E-2</v>
      </c>
      <c r="AA361">
        <f>IF(ISNA(MATCH(A361,'ICRP-72'!A:A,0)),0,VLOOKUP(A361,'ICRP-72'!A:B,2,FALSE))</f>
        <v>1.3999999999999999E-9</v>
      </c>
      <c r="AB361">
        <f>IF(ISNA(MATCH(A361,'FGR-15'!A:A,0)),0,VLOOKUP(A361,'FGR-15'!A:B,2,FALSE))</f>
        <v>3.3499999999999999E-18</v>
      </c>
    </row>
    <row r="362" spans="1:28" x14ac:dyDescent="0.2">
      <c r="A362" s="1" t="s">
        <v>360</v>
      </c>
      <c r="B362">
        <f>VLOOKUP(D362,Elements!S:T,2,FALSE)</f>
        <v>76</v>
      </c>
      <c r="C362" s="9">
        <f t="shared" si="25"/>
        <v>188</v>
      </c>
      <c r="D362" t="str">
        <f t="shared" si="26"/>
        <v>Os</v>
      </c>
      <c r="E362" t="str">
        <f t="shared" si="27"/>
        <v/>
      </c>
      <c r="F362" s="9">
        <f t="shared" si="28"/>
        <v>761880000</v>
      </c>
      <c r="G362" s="1">
        <v>187.95583729200001</v>
      </c>
      <c r="H362" s="1" t="str">
        <f t="shared" si="29"/>
        <v>inf</v>
      </c>
      <c r="I362" s="2" t="s">
        <v>1512</v>
      </c>
      <c r="J362" t="s">
        <v>1517</v>
      </c>
      <c r="K362" s="4" t="s">
        <v>1722</v>
      </c>
      <c r="L362" s="1"/>
      <c r="P362" s="1"/>
      <c r="T362" s="1"/>
      <c r="X362">
        <f>IF(ISNA(MATCH(A362,'ICRP-07'!B:B,0)),0,VLOOKUP(A362,'ICRP-07'!B:X,21,FALSE))</f>
        <v>0</v>
      </c>
      <c r="Y362">
        <f>IF(ISNA(MATCH(A362,'ICRP-07'!B:B,0)),0,VLOOKUP(A362,'ICRP-07'!B:X,22,FALSE))</f>
        <v>0</v>
      </c>
      <c r="Z362">
        <f>IF(ISNA(MATCH(A362,'ICRP-07'!B:B,0)),0,VLOOKUP(A362,'ICRP-07'!B:X,23,FALSE))</f>
        <v>0</v>
      </c>
      <c r="AA362">
        <f>IF(ISNA(MATCH(A362,'ICRP-72'!A:A,0)),0,VLOOKUP(A362,'ICRP-72'!A:B,2,FALSE))</f>
        <v>0</v>
      </c>
      <c r="AB362">
        <f>IF(ISNA(MATCH(A362,'FGR-15'!A:A,0)),0,VLOOKUP(A362,'FGR-15'!A:B,2,FALSE))</f>
        <v>0</v>
      </c>
    </row>
    <row r="363" spans="1:28" x14ac:dyDescent="0.2">
      <c r="A363" s="1" t="s">
        <v>361</v>
      </c>
      <c r="B363">
        <f>VLOOKUP(D363,Elements!S:T,2,FALSE)</f>
        <v>79</v>
      </c>
      <c r="C363" s="9">
        <f t="shared" si="25"/>
        <v>187</v>
      </c>
      <c r="D363" t="str">
        <f t="shared" si="26"/>
        <v>Au</v>
      </c>
      <c r="E363" t="str">
        <f t="shared" si="27"/>
        <v/>
      </c>
      <c r="F363" s="9">
        <f t="shared" si="28"/>
        <v>791870000</v>
      </c>
      <c r="G363" s="1">
        <v>186.964542147</v>
      </c>
      <c r="H363" s="1">
        <f t="shared" si="29"/>
        <v>1.5971137325679603E-5</v>
      </c>
      <c r="I363" s="2">
        <v>8.4</v>
      </c>
      <c r="J363" t="s">
        <v>1514</v>
      </c>
      <c r="K363" t="s">
        <v>1844</v>
      </c>
      <c r="L363" s="1" t="s">
        <v>362</v>
      </c>
      <c r="M363" t="s">
        <v>390</v>
      </c>
      <c r="P363" s="1">
        <v>1</v>
      </c>
      <c r="Q363" s="5">
        <v>3.0000000000000001E-5</v>
      </c>
      <c r="T363" s="6" t="s">
        <v>2669</v>
      </c>
      <c r="U363" t="s">
        <v>2668</v>
      </c>
      <c r="X363">
        <f>IF(ISNA(MATCH(A363,'ICRP-07'!B:B,0)),0,VLOOKUP(A363,'ICRP-07'!B:X,21,FALSE))</f>
        <v>1E-4</v>
      </c>
      <c r="Y363">
        <f>IF(ISNA(MATCH(A363,'ICRP-07'!B:B,0)),0,VLOOKUP(A363,'ICRP-07'!B:X,22,FALSE))</f>
        <v>0.13602</v>
      </c>
      <c r="Z363">
        <f>IF(ISNA(MATCH(A363,'ICRP-07'!B:B,0)),0,VLOOKUP(A363,'ICRP-07'!B:X,23,FALSE))</f>
        <v>1.0652299999999999</v>
      </c>
      <c r="AA363">
        <f>IF(ISNA(MATCH(A363,'ICRP-72'!A:A,0)),0,VLOOKUP(A363,'ICRP-72'!A:B,2,FALSE))</f>
        <v>0</v>
      </c>
      <c r="AB363">
        <f>IF(ISNA(MATCH(A363,'FGR-15'!A:A,0)),0,VLOOKUP(A363,'FGR-15'!A:B,2,FALSE))</f>
        <v>3.3500000000000002E-17</v>
      </c>
    </row>
    <row r="364" spans="1:28" x14ac:dyDescent="0.2">
      <c r="A364" s="1" t="s">
        <v>362</v>
      </c>
      <c r="B364">
        <f>VLOOKUP(D364,Elements!S:T,2,FALSE)</f>
        <v>78</v>
      </c>
      <c r="C364" s="9">
        <f t="shared" si="25"/>
        <v>187</v>
      </c>
      <c r="D364" t="str">
        <f t="shared" si="26"/>
        <v>Pt</v>
      </c>
      <c r="E364" t="str">
        <f t="shared" si="27"/>
        <v/>
      </c>
      <c r="F364" s="9">
        <f t="shared" si="28"/>
        <v>781870000</v>
      </c>
      <c r="G364" s="1">
        <v>186.96061664600001</v>
      </c>
      <c r="H364" s="1">
        <f t="shared" si="29"/>
        <v>2.6808694796676472E-4</v>
      </c>
      <c r="I364" s="2">
        <v>2.35</v>
      </c>
      <c r="J364" t="s">
        <v>1515</v>
      </c>
      <c r="K364" t="s">
        <v>1845</v>
      </c>
      <c r="L364" s="1" t="s">
        <v>363</v>
      </c>
      <c r="P364" s="1">
        <v>1</v>
      </c>
      <c r="T364" s="6" t="s">
        <v>2669</v>
      </c>
      <c r="X364">
        <f>IF(ISNA(MATCH(A364,'ICRP-07'!B:B,0)),0,VLOOKUP(A364,'ICRP-07'!B:X,21,FALSE))</f>
        <v>0</v>
      </c>
      <c r="Y364">
        <f>IF(ISNA(MATCH(A364,'ICRP-07'!B:B,0)),0,VLOOKUP(A364,'ICRP-07'!B:X,22,FALSE))</f>
        <v>0.15490000000000001</v>
      </c>
      <c r="Z364">
        <f>IF(ISNA(MATCH(A364,'ICRP-07'!B:B,0)),0,VLOOKUP(A364,'ICRP-07'!B:X,23,FALSE))</f>
        <v>0.61824999999999997</v>
      </c>
      <c r="AA364">
        <f>IF(ISNA(MATCH(A364,'ICRP-72'!A:A,0)),0,VLOOKUP(A364,'ICRP-72'!A:B,2,FALSE))</f>
        <v>0</v>
      </c>
      <c r="AB364">
        <f>IF(ISNA(MATCH(A364,'FGR-15'!A:A,0)),0,VLOOKUP(A364,'FGR-15'!A:B,2,FALSE))</f>
        <v>1.65E-17</v>
      </c>
    </row>
    <row r="365" spans="1:28" x14ac:dyDescent="0.2">
      <c r="A365" s="1" t="s">
        <v>363</v>
      </c>
      <c r="B365">
        <f>VLOOKUP(D365,Elements!S:T,2,FALSE)</f>
        <v>77</v>
      </c>
      <c r="C365" s="9">
        <f t="shared" si="25"/>
        <v>187</v>
      </c>
      <c r="D365" t="str">
        <f t="shared" si="26"/>
        <v>Ir</v>
      </c>
      <c r="E365" t="str">
        <f t="shared" si="27"/>
        <v/>
      </c>
      <c r="F365" s="9">
        <f t="shared" si="28"/>
        <v>771870000</v>
      </c>
      <c r="G365" s="1">
        <v>186.95754199999999</v>
      </c>
      <c r="H365" s="1">
        <f t="shared" si="29"/>
        <v>1.1978352994259701E-3</v>
      </c>
      <c r="I365" s="2">
        <v>10.5</v>
      </c>
      <c r="J365" t="s">
        <v>1515</v>
      </c>
      <c r="K365" t="s">
        <v>1563</v>
      </c>
      <c r="L365" s="1" t="s">
        <v>366</v>
      </c>
      <c r="P365" s="1">
        <v>1</v>
      </c>
      <c r="T365" s="6" t="s">
        <v>2669</v>
      </c>
      <c r="X365">
        <f>IF(ISNA(MATCH(A365,'ICRP-07'!B:B,0)),0,VLOOKUP(A365,'ICRP-07'!B:X,21,FALSE))</f>
        <v>0</v>
      </c>
      <c r="Y365">
        <f>IF(ISNA(MATCH(A365,'ICRP-07'!B:B,0)),0,VLOOKUP(A365,'ICRP-07'!B:X,22,FALSE))</f>
        <v>5.6770000000000001E-2</v>
      </c>
      <c r="Z365">
        <f>IF(ISNA(MATCH(A365,'ICRP-07'!B:B,0)),0,VLOOKUP(A365,'ICRP-07'!B:X,23,FALSE))</f>
        <v>0.33245000000000002</v>
      </c>
      <c r="AA365">
        <f>IF(ISNA(MATCH(A365,'ICRP-72'!A:A,0)),0,VLOOKUP(A365,'ICRP-72'!A:B,2,FALSE))</f>
        <v>1.2E-10</v>
      </c>
      <c r="AB365">
        <f>IF(ISNA(MATCH(A365,'FGR-15'!A:A,0)),0,VLOOKUP(A365,'FGR-15'!A:B,2,FALSE))</f>
        <v>8.6600000000000001E-18</v>
      </c>
    </row>
    <row r="366" spans="1:28" x14ac:dyDescent="0.2">
      <c r="A366" s="1" t="s">
        <v>364</v>
      </c>
      <c r="B366">
        <f>VLOOKUP(D366,Elements!S:T,2,FALSE)</f>
        <v>74</v>
      </c>
      <c r="C366" s="9">
        <f t="shared" si="25"/>
        <v>187</v>
      </c>
      <c r="D366" t="str">
        <f t="shared" si="26"/>
        <v>W</v>
      </c>
      <c r="E366" t="str">
        <f t="shared" si="27"/>
        <v/>
      </c>
      <c r="F366" s="9">
        <f t="shared" si="28"/>
        <v>741870000</v>
      </c>
      <c r="G366" s="1">
        <v>186.95716124899999</v>
      </c>
      <c r="H366" s="1">
        <f t="shared" si="29"/>
        <v>2.7059669811794178E-3</v>
      </c>
      <c r="I366" s="2">
        <v>23.719999999999899</v>
      </c>
      <c r="J366" t="s">
        <v>1515</v>
      </c>
      <c r="K366" t="s">
        <v>1846</v>
      </c>
      <c r="L366" s="1" t="s">
        <v>365</v>
      </c>
      <c r="P366" s="1">
        <v>1</v>
      </c>
      <c r="T366" s="6" t="s">
        <v>2667</v>
      </c>
      <c r="X366">
        <f>IF(ISNA(MATCH(A366,'ICRP-07'!B:B,0)),0,VLOOKUP(A366,'ICRP-07'!B:X,21,FALSE))</f>
        <v>0</v>
      </c>
      <c r="Y366">
        <f>IF(ISNA(MATCH(A366,'ICRP-07'!B:B,0)),0,VLOOKUP(A366,'ICRP-07'!B:X,22,FALSE))</f>
        <v>0.29948000000000002</v>
      </c>
      <c r="Z366">
        <f>IF(ISNA(MATCH(A366,'ICRP-07'!B:B,0)),0,VLOOKUP(A366,'ICRP-07'!B:X,23,FALSE))</f>
        <v>0.44833000000000001</v>
      </c>
      <c r="AA366">
        <f>IF(ISNA(MATCH(A366,'ICRP-72'!A:A,0)),0,VLOOKUP(A366,'ICRP-72'!A:B,2,FALSE))</f>
        <v>6.3E-10</v>
      </c>
      <c r="AB366">
        <f>IF(ISNA(MATCH(A366,'FGR-15'!A:A,0)),0,VLOOKUP(A366,'FGR-15'!A:B,2,FALSE))</f>
        <v>1.3200000000000001E-17</v>
      </c>
    </row>
    <row r="367" spans="1:28" x14ac:dyDescent="0.2">
      <c r="A367" s="1" t="s">
        <v>365</v>
      </c>
      <c r="B367">
        <f>VLOOKUP(D367,Elements!S:T,2,FALSE)</f>
        <v>75</v>
      </c>
      <c r="C367" s="9">
        <f t="shared" si="25"/>
        <v>187</v>
      </c>
      <c r="D367" t="str">
        <f t="shared" si="26"/>
        <v>Re</v>
      </c>
      <c r="E367" t="str">
        <f t="shared" si="27"/>
        <v/>
      </c>
      <c r="F367" s="9">
        <f t="shared" si="28"/>
        <v>751870000</v>
      </c>
      <c r="G367" s="1">
        <v>186.955752217</v>
      </c>
      <c r="H367" s="1">
        <f t="shared" si="29"/>
        <v>41200000000</v>
      </c>
      <c r="I367" s="2">
        <v>41200000000</v>
      </c>
      <c r="J367" t="s">
        <v>1516</v>
      </c>
      <c r="K367" t="s">
        <v>1847</v>
      </c>
      <c r="L367" s="1" t="s">
        <v>366</v>
      </c>
      <c r="P367" s="1">
        <v>1</v>
      </c>
      <c r="T367" s="6" t="s">
        <v>2667</v>
      </c>
      <c r="X367">
        <f>IF(ISNA(MATCH(A367,'ICRP-07'!B:B,0)),0,VLOOKUP(A367,'ICRP-07'!B:X,21,FALSE))</f>
        <v>0</v>
      </c>
      <c r="Y367">
        <f>IF(ISNA(MATCH(A367,'ICRP-07'!B:B,0)),0,VLOOKUP(A367,'ICRP-07'!B:X,22,FALSE))</f>
        <v>6.0999999999999997E-4</v>
      </c>
      <c r="Z367">
        <f>IF(ISNA(MATCH(A367,'ICRP-07'!B:B,0)),0,VLOOKUP(A367,'ICRP-07'!B:X,23,FALSE))</f>
        <v>0</v>
      </c>
      <c r="AA367">
        <f>IF(ISNA(MATCH(A367,'ICRP-72'!A:A,0)),0,VLOOKUP(A367,'ICRP-72'!A:B,2,FALSE))</f>
        <v>5.0999999999999997E-12</v>
      </c>
      <c r="AB367">
        <f>IF(ISNA(MATCH(A367,'FGR-15'!A:A,0)),0,VLOOKUP(A367,'FGR-15'!A:B,2,FALSE))</f>
        <v>0</v>
      </c>
    </row>
    <row r="368" spans="1:28" x14ac:dyDescent="0.2">
      <c r="A368" s="1" t="s">
        <v>366</v>
      </c>
      <c r="B368">
        <f>VLOOKUP(D368,Elements!S:T,2,FALSE)</f>
        <v>76</v>
      </c>
      <c r="C368" s="9">
        <f t="shared" si="25"/>
        <v>187</v>
      </c>
      <c r="D368" t="str">
        <f t="shared" si="26"/>
        <v>Os</v>
      </c>
      <c r="E368" t="str">
        <f t="shared" si="27"/>
        <v/>
      </c>
      <c r="F368" s="9">
        <f t="shared" si="28"/>
        <v>761870000</v>
      </c>
      <c r="G368" s="1">
        <v>186.95574956900001</v>
      </c>
      <c r="H368" s="1" t="str">
        <f t="shared" si="29"/>
        <v>inf</v>
      </c>
      <c r="I368" s="2" t="s">
        <v>1512</v>
      </c>
      <c r="J368" t="s">
        <v>1517</v>
      </c>
      <c r="K368" s="4" t="s">
        <v>1722</v>
      </c>
      <c r="L368" s="1"/>
      <c r="P368" s="1"/>
      <c r="T368" s="1"/>
      <c r="X368">
        <f>IF(ISNA(MATCH(A368,'ICRP-07'!B:B,0)),0,VLOOKUP(A368,'ICRP-07'!B:X,21,FALSE))</f>
        <v>0</v>
      </c>
      <c r="Y368">
        <f>IF(ISNA(MATCH(A368,'ICRP-07'!B:B,0)),0,VLOOKUP(A368,'ICRP-07'!B:X,22,FALSE))</f>
        <v>0</v>
      </c>
      <c r="Z368">
        <f>IF(ISNA(MATCH(A368,'ICRP-07'!B:B,0)),0,VLOOKUP(A368,'ICRP-07'!B:X,23,FALSE))</f>
        <v>0</v>
      </c>
      <c r="AA368">
        <f>IF(ISNA(MATCH(A368,'ICRP-72'!A:A,0)),0,VLOOKUP(A368,'ICRP-72'!A:B,2,FALSE))</f>
        <v>0</v>
      </c>
      <c r="AB368">
        <f>IF(ISNA(MATCH(A368,'FGR-15'!A:A,0)),0,VLOOKUP(A368,'FGR-15'!A:B,2,FALSE))</f>
        <v>0</v>
      </c>
    </row>
    <row r="369" spans="1:28" x14ac:dyDescent="0.2">
      <c r="A369" s="1" t="s">
        <v>367</v>
      </c>
      <c r="B369">
        <f>VLOOKUP(D369,Elements!S:T,2,FALSE)</f>
        <v>79</v>
      </c>
      <c r="C369" s="9">
        <f t="shared" si="25"/>
        <v>186</v>
      </c>
      <c r="D369" t="str">
        <f t="shared" si="26"/>
        <v>Au</v>
      </c>
      <c r="E369" t="str">
        <f t="shared" si="27"/>
        <v/>
      </c>
      <c r="F369" s="9">
        <f t="shared" si="28"/>
        <v>791860000</v>
      </c>
      <c r="G369" s="1">
        <v>185.965952703</v>
      </c>
      <c r="H369" s="1">
        <f t="shared" si="29"/>
        <v>2.0344186831520253E-5</v>
      </c>
      <c r="I369" s="2">
        <v>10.6999999999999</v>
      </c>
      <c r="J369" t="s">
        <v>1514</v>
      </c>
      <c r="K369" t="s">
        <v>1848</v>
      </c>
      <c r="L369" s="1" t="s">
        <v>368</v>
      </c>
      <c r="P369" s="1">
        <v>1</v>
      </c>
      <c r="T369" s="6" t="s">
        <v>2669</v>
      </c>
      <c r="X369">
        <f>IF(ISNA(MATCH(A369,'ICRP-07'!B:B,0)),0,VLOOKUP(A369,'ICRP-07'!B:X,21,FALSE))</f>
        <v>0</v>
      </c>
      <c r="Y369">
        <f>IF(ISNA(MATCH(A369,'ICRP-07'!B:B,0)),0,VLOOKUP(A369,'ICRP-07'!B:X,22,FALSE))</f>
        <v>1.07511</v>
      </c>
      <c r="Z369">
        <f>IF(ISNA(MATCH(A369,'ICRP-07'!B:B,0)),0,VLOOKUP(A369,'ICRP-07'!B:X,23,FALSE))</f>
        <v>1.49834</v>
      </c>
      <c r="AA369">
        <f>IF(ISNA(MATCH(A369,'ICRP-72'!A:A,0)),0,VLOOKUP(A369,'ICRP-72'!A:B,2,FALSE))</f>
        <v>0</v>
      </c>
      <c r="AB369">
        <f>IF(ISNA(MATCH(A369,'FGR-15'!A:A,0)),0,VLOOKUP(A369,'FGR-15'!A:B,2,FALSE))</f>
        <v>4.7399999999999997E-17</v>
      </c>
    </row>
    <row r="370" spans="1:28" x14ac:dyDescent="0.2">
      <c r="A370" s="1" t="s">
        <v>368</v>
      </c>
      <c r="B370">
        <f>VLOOKUP(D370,Elements!S:T,2,FALSE)</f>
        <v>78</v>
      </c>
      <c r="C370" s="9">
        <f t="shared" si="25"/>
        <v>186</v>
      </c>
      <c r="D370" t="str">
        <f t="shared" si="26"/>
        <v>Pt</v>
      </c>
      <c r="E370" t="str">
        <f t="shared" si="27"/>
        <v/>
      </c>
      <c r="F370" s="9">
        <f t="shared" si="28"/>
        <v>781860000</v>
      </c>
      <c r="G370" s="1">
        <v>185.95935084499999</v>
      </c>
      <c r="H370" s="1">
        <f t="shared" si="29"/>
        <v>2.3728546883866836E-4</v>
      </c>
      <c r="I370" s="2">
        <v>2.08</v>
      </c>
      <c r="J370" t="s">
        <v>1515</v>
      </c>
      <c r="K370" t="s">
        <v>1849</v>
      </c>
      <c r="L370" s="1" t="s">
        <v>369</v>
      </c>
      <c r="M370" t="s">
        <v>370</v>
      </c>
      <c r="N370" t="s">
        <v>398</v>
      </c>
      <c r="P370" s="1">
        <v>0.81942000000000004</v>
      </c>
      <c r="Q370">
        <v>0.18057999999999999</v>
      </c>
      <c r="R370" s="5">
        <v>9.9999999999999995E-7</v>
      </c>
      <c r="T370" s="6" t="s">
        <v>2670</v>
      </c>
      <c r="U370" t="s">
        <v>2670</v>
      </c>
      <c r="V370" t="s">
        <v>2668</v>
      </c>
      <c r="X370">
        <f>IF(ISNA(MATCH(A370,'ICRP-07'!B:B,0)),0,VLOOKUP(A370,'ICRP-07'!B:X,21,FALSE))</f>
        <v>0</v>
      </c>
      <c r="Y370">
        <f>IF(ISNA(MATCH(A370,'ICRP-07'!B:B,0)),0,VLOOKUP(A370,'ICRP-07'!B:X,22,FALSE))</f>
        <v>4.5130000000000003E-2</v>
      </c>
      <c r="Z370">
        <f>IF(ISNA(MATCH(A370,'ICRP-07'!B:B,0)),0,VLOOKUP(A370,'ICRP-07'!B:X,23,FALSE))</f>
        <v>0.68442000000000003</v>
      </c>
      <c r="AA370">
        <f>IF(ISNA(MATCH(A370,'ICRP-72'!A:A,0)),0,VLOOKUP(A370,'ICRP-72'!A:B,2,FALSE))</f>
        <v>9.3000000000000002E-11</v>
      </c>
      <c r="AB370">
        <f>IF(ISNA(MATCH(A370,'FGR-15'!A:A,0)),0,VLOOKUP(A370,'FGR-15'!A:B,2,FALSE))</f>
        <v>1.9099999999999999E-17</v>
      </c>
    </row>
    <row r="371" spans="1:28" x14ac:dyDescent="0.2">
      <c r="A371" s="1" t="s">
        <v>369</v>
      </c>
      <c r="B371">
        <f>VLOOKUP(D371,Elements!S:T,2,FALSE)</f>
        <v>77</v>
      </c>
      <c r="C371" s="9">
        <f t="shared" si="25"/>
        <v>186</v>
      </c>
      <c r="D371" t="str">
        <f t="shared" si="26"/>
        <v>Ir</v>
      </c>
      <c r="E371" t="str">
        <f t="shared" si="27"/>
        <v>m</v>
      </c>
      <c r="F371" s="9">
        <f t="shared" si="28"/>
        <v>771860001</v>
      </c>
      <c r="G371" s="1">
        <v>185.95794761299999</v>
      </c>
      <c r="H371" s="1">
        <f t="shared" si="29"/>
        <v>2.1903274046646194E-4</v>
      </c>
      <c r="I371" s="2">
        <v>1.9199999999999899</v>
      </c>
      <c r="J371" t="s">
        <v>1515</v>
      </c>
      <c r="K371" t="s">
        <v>1850</v>
      </c>
      <c r="L371" s="1" t="s">
        <v>373</v>
      </c>
      <c r="M371" t="s">
        <v>370</v>
      </c>
      <c r="P371" s="1">
        <v>0.75</v>
      </c>
      <c r="Q371">
        <v>0.25</v>
      </c>
      <c r="T371" s="6" t="s">
        <v>2669</v>
      </c>
      <c r="U371" t="s">
        <v>2671</v>
      </c>
      <c r="X371">
        <f>IF(ISNA(MATCH(A371,'ICRP-07'!B:B,0)),0,VLOOKUP(A371,'ICRP-07'!B:X,21,FALSE))</f>
        <v>0</v>
      </c>
      <c r="Y371">
        <f>IF(ISNA(MATCH(A371,'ICRP-07'!B:B,0)),0,VLOOKUP(A371,'ICRP-07'!B:X,22,FALSE))</f>
        <v>0.11032</v>
      </c>
      <c r="Z371">
        <f>IF(ISNA(MATCH(A371,'ICRP-07'!B:B,0)),0,VLOOKUP(A371,'ICRP-07'!B:X,23,FALSE))</f>
        <v>1.25227</v>
      </c>
      <c r="AA371">
        <f>IF(ISNA(MATCH(A371,'ICRP-72'!A:A,0)),0,VLOOKUP(A371,'ICRP-72'!A:B,2,FALSE))</f>
        <v>6.0999999999999996E-11</v>
      </c>
      <c r="AB371">
        <f>IF(ISNA(MATCH(A371,'FGR-15'!A:A,0)),0,VLOOKUP(A371,'FGR-15'!A:B,2,FALSE))</f>
        <v>3.9100000000000003E-17</v>
      </c>
    </row>
    <row r="372" spans="1:28" x14ac:dyDescent="0.2">
      <c r="A372" s="1" t="s">
        <v>370</v>
      </c>
      <c r="B372">
        <f>VLOOKUP(D372,Elements!S:T,2,FALSE)</f>
        <v>77</v>
      </c>
      <c r="C372" s="9">
        <f t="shared" si="25"/>
        <v>186</v>
      </c>
      <c r="D372" t="str">
        <f t="shared" si="26"/>
        <v>Ir</v>
      </c>
      <c r="E372" t="str">
        <f t="shared" si="27"/>
        <v/>
      </c>
      <c r="F372" s="9">
        <f t="shared" si="28"/>
        <v>771860000</v>
      </c>
      <c r="G372" s="1">
        <v>185.95794675400001</v>
      </c>
      <c r="H372" s="1">
        <f t="shared" si="29"/>
        <v>1.8982837507093469E-3</v>
      </c>
      <c r="I372" s="2">
        <v>16.64</v>
      </c>
      <c r="J372" t="s">
        <v>1515</v>
      </c>
      <c r="K372" t="s">
        <v>1851</v>
      </c>
      <c r="L372" s="1" t="s">
        <v>373</v>
      </c>
      <c r="P372" s="1">
        <v>1</v>
      </c>
      <c r="T372" s="6" t="s">
        <v>2669</v>
      </c>
      <c r="X372">
        <f>IF(ISNA(MATCH(A372,'ICRP-07'!B:B,0)),0,VLOOKUP(A372,'ICRP-07'!B:X,21,FALSE))</f>
        <v>0</v>
      </c>
      <c r="Y372">
        <f>IF(ISNA(MATCH(A372,'ICRP-07'!B:B,0)),0,VLOOKUP(A372,'ICRP-07'!B:X,22,FALSE))</f>
        <v>0.14524999999999999</v>
      </c>
      <c r="Z372">
        <f>IF(ISNA(MATCH(A372,'ICRP-07'!B:B,0)),0,VLOOKUP(A372,'ICRP-07'!B:X,23,FALSE))</f>
        <v>1.6651400000000001</v>
      </c>
      <c r="AA372">
        <f>IF(ISNA(MATCH(A372,'ICRP-72'!A:A,0)),0,VLOOKUP(A372,'ICRP-72'!A:B,2,FALSE))</f>
        <v>4.8999999999999996E-10</v>
      </c>
      <c r="AB372">
        <f>IF(ISNA(MATCH(A372,'FGR-15'!A:A,0)),0,VLOOKUP(A372,'FGR-15'!A:B,2,FALSE))</f>
        <v>5.0299999999999999E-17</v>
      </c>
    </row>
    <row r="373" spans="1:28" x14ac:dyDescent="0.2">
      <c r="A373" s="1" t="s">
        <v>371</v>
      </c>
      <c r="B373">
        <f>VLOOKUP(D373,Elements!S:T,2,FALSE)</f>
        <v>75</v>
      </c>
      <c r="C373" s="9">
        <f t="shared" si="25"/>
        <v>186</v>
      </c>
      <c r="D373" t="str">
        <f t="shared" si="26"/>
        <v>Re</v>
      </c>
      <c r="E373" t="str">
        <f t="shared" si="27"/>
        <v>m</v>
      </c>
      <c r="F373" s="9">
        <f t="shared" si="28"/>
        <v>751860001</v>
      </c>
      <c r="G373" s="1">
        <v>185.95514827100001</v>
      </c>
      <c r="H373" s="1">
        <f t="shared" si="29"/>
        <v>200000</v>
      </c>
      <c r="I373" s="2">
        <v>200000</v>
      </c>
      <c r="J373" t="s">
        <v>1516</v>
      </c>
      <c r="K373" t="s">
        <v>1852</v>
      </c>
      <c r="L373" s="1" t="s">
        <v>372</v>
      </c>
      <c r="P373" s="1">
        <v>1</v>
      </c>
      <c r="T373" s="6" t="s">
        <v>2671</v>
      </c>
      <c r="X373">
        <f>IF(ISNA(MATCH(A373,'ICRP-07'!B:B,0)),0,VLOOKUP(A373,'ICRP-07'!B:X,21,FALSE))</f>
        <v>0</v>
      </c>
      <c r="Y373">
        <f>IF(ISNA(MATCH(A373,'ICRP-07'!B:B,0)),0,VLOOKUP(A373,'ICRP-07'!B:X,22,FALSE))</f>
        <v>0.12669</v>
      </c>
      <c r="Z373">
        <f>IF(ISNA(MATCH(A373,'ICRP-07'!B:B,0)),0,VLOOKUP(A373,'ICRP-07'!B:X,23,FALSE))</f>
        <v>2.0670000000000001E-2</v>
      </c>
      <c r="AA373">
        <f>IF(ISNA(MATCH(A373,'ICRP-72'!A:A,0)),0,VLOOKUP(A373,'ICRP-72'!A:B,2,FALSE))</f>
        <v>2.1999999999999998E-9</v>
      </c>
      <c r="AB373">
        <f>IF(ISNA(MATCH(A373,'FGR-15'!A:A,0)),0,VLOOKUP(A373,'FGR-15'!A:B,2,FALSE))</f>
        <v>1.42E-19</v>
      </c>
    </row>
    <row r="374" spans="1:28" x14ac:dyDescent="0.2">
      <c r="A374" s="1" t="s">
        <v>372</v>
      </c>
      <c r="B374">
        <f>VLOOKUP(D374,Elements!S:T,2,FALSE)</f>
        <v>75</v>
      </c>
      <c r="C374" s="9">
        <f t="shared" si="25"/>
        <v>186</v>
      </c>
      <c r="D374" t="str">
        <f t="shared" si="26"/>
        <v>Re</v>
      </c>
      <c r="E374" t="str">
        <f t="shared" si="27"/>
        <v/>
      </c>
      <c r="F374" s="9">
        <f t="shared" si="28"/>
        <v>751860000</v>
      </c>
      <c r="G374" s="1">
        <v>185.95498917200001</v>
      </c>
      <c r="H374" s="1">
        <f t="shared" si="29"/>
        <v>1.018036798595562E-2</v>
      </c>
      <c r="I374" s="2">
        <v>3.7183000000000002</v>
      </c>
      <c r="J374" t="s">
        <v>1513</v>
      </c>
      <c r="K374" t="s">
        <v>1853</v>
      </c>
      <c r="L374" s="1" t="s">
        <v>373</v>
      </c>
      <c r="M374" t="s">
        <v>375</v>
      </c>
      <c r="P374" s="1">
        <v>0.92530000000000001</v>
      </c>
      <c r="Q374">
        <v>7.4700000000000003E-2</v>
      </c>
      <c r="T374" s="6" t="s">
        <v>2667</v>
      </c>
      <c r="U374" t="s">
        <v>2670</v>
      </c>
      <c r="X374">
        <f>IF(ISNA(MATCH(A374,'ICRP-07'!B:B,0)),0,VLOOKUP(A374,'ICRP-07'!B:X,21,FALSE))</f>
        <v>0</v>
      </c>
      <c r="Y374">
        <f>IF(ISNA(MATCH(A374,'ICRP-07'!B:B,0)),0,VLOOKUP(A374,'ICRP-07'!B:X,22,FALSE))</f>
        <v>0.33623999999999998</v>
      </c>
      <c r="Z374">
        <f>IF(ISNA(MATCH(A374,'ICRP-07'!B:B,0)),0,VLOOKUP(A374,'ICRP-07'!B:X,23,FALSE))</f>
        <v>2.0789999999999999E-2</v>
      </c>
      <c r="AA374">
        <f>IF(ISNA(MATCH(A374,'ICRP-72'!A:A,0)),0,VLOOKUP(A374,'ICRP-72'!A:B,2,FALSE))</f>
        <v>1.5E-9</v>
      </c>
      <c r="AB374">
        <f>IF(ISNA(MATCH(A374,'FGR-15'!A:A,0)),0,VLOOKUP(A374,'FGR-15'!A:B,2,FALSE))</f>
        <v>9.1999999999999992E-19</v>
      </c>
    </row>
    <row r="375" spans="1:28" x14ac:dyDescent="0.2">
      <c r="A375" s="1" t="s">
        <v>373</v>
      </c>
      <c r="B375">
        <f>VLOOKUP(D375,Elements!S:T,2,FALSE)</f>
        <v>76</v>
      </c>
      <c r="C375" s="9">
        <f t="shared" si="25"/>
        <v>186</v>
      </c>
      <c r="D375" t="str">
        <f t="shared" si="26"/>
        <v>Os</v>
      </c>
      <c r="E375" t="str">
        <f t="shared" si="27"/>
        <v/>
      </c>
      <c r="F375" s="9">
        <f t="shared" si="28"/>
        <v>761860000</v>
      </c>
      <c r="G375" s="1">
        <v>185.953837569</v>
      </c>
      <c r="H375" s="1">
        <f t="shared" si="29"/>
        <v>2000000000000000</v>
      </c>
      <c r="I375" s="2">
        <v>2000000000000000</v>
      </c>
      <c r="J375" t="s">
        <v>1516</v>
      </c>
      <c r="K375" t="s">
        <v>1854</v>
      </c>
      <c r="L375" s="1" t="s">
        <v>405</v>
      </c>
      <c r="P375" s="1">
        <v>1</v>
      </c>
      <c r="T375" s="6" t="s">
        <v>2668</v>
      </c>
      <c r="X375">
        <f>IF(ISNA(MATCH(A375,'ICRP-07'!B:B,0)),0,VLOOKUP(A375,'ICRP-07'!B:X,21,FALSE))</f>
        <v>2.8218999999999999</v>
      </c>
      <c r="Y375">
        <f>IF(ISNA(MATCH(A375,'ICRP-07'!B:B,0)),0,VLOOKUP(A375,'ICRP-07'!B:X,22,FALSE))</f>
        <v>0</v>
      </c>
      <c r="Z375">
        <f>IF(ISNA(MATCH(A375,'ICRP-07'!B:B,0)),0,VLOOKUP(A375,'ICRP-07'!B:X,23,FALSE))</f>
        <v>0</v>
      </c>
      <c r="AA375">
        <f>IF(ISNA(MATCH(A375,'ICRP-72'!A:A,0)),0,VLOOKUP(A375,'ICRP-72'!A:B,2,FALSE))</f>
        <v>0</v>
      </c>
      <c r="AB375">
        <f>IF(ISNA(MATCH(A375,'FGR-15'!A:A,0)),0,VLOOKUP(A375,'FGR-15'!A:B,2,FALSE))</f>
        <v>0</v>
      </c>
    </row>
    <row r="376" spans="1:28" x14ac:dyDescent="0.2">
      <c r="A376" s="1" t="s">
        <v>374</v>
      </c>
      <c r="B376">
        <f>VLOOKUP(D376,Elements!S:T,2,FALSE)</f>
        <v>73</v>
      </c>
      <c r="C376" s="9">
        <f t="shared" si="25"/>
        <v>186</v>
      </c>
      <c r="D376" t="str">
        <f t="shared" si="26"/>
        <v>Ta</v>
      </c>
      <c r="E376" t="str">
        <f t="shared" si="27"/>
        <v/>
      </c>
      <c r="F376" s="9">
        <f t="shared" si="28"/>
        <v>731860000</v>
      </c>
      <c r="G376" s="1">
        <v>185.95855303600001</v>
      </c>
      <c r="H376" s="1">
        <f t="shared" si="29"/>
        <v>1.9963921657099501E-5</v>
      </c>
      <c r="I376" s="2">
        <v>10.5</v>
      </c>
      <c r="J376" t="s">
        <v>1514</v>
      </c>
      <c r="K376" t="s">
        <v>1855</v>
      </c>
      <c r="L376" s="1" t="s">
        <v>375</v>
      </c>
      <c r="P376" s="1">
        <v>1</v>
      </c>
      <c r="T376" s="6" t="s">
        <v>2667</v>
      </c>
      <c r="X376">
        <f>IF(ISNA(MATCH(A376,'ICRP-07'!B:B,0)),0,VLOOKUP(A376,'ICRP-07'!B:X,21,FALSE))</f>
        <v>0</v>
      </c>
      <c r="Y376">
        <f>IF(ISNA(MATCH(A376,'ICRP-07'!B:B,0)),0,VLOOKUP(A376,'ICRP-07'!B:X,22,FALSE))</f>
        <v>1.07104</v>
      </c>
      <c r="Z376">
        <f>IF(ISNA(MATCH(A376,'ICRP-07'!B:B,0)),0,VLOOKUP(A376,'ICRP-07'!B:X,23,FALSE))</f>
        <v>1.4201600000000001</v>
      </c>
      <c r="AA376">
        <f>IF(ISNA(MATCH(A376,'ICRP-72'!A:A,0)),0,VLOOKUP(A376,'ICRP-72'!A:B,2,FALSE))</f>
        <v>3.3000000000000002E-11</v>
      </c>
      <c r="AB376">
        <f>IF(ISNA(MATCH(A376,'FGR-15'!A:A,0)),0,VLOOKUP(A376,'FGR-15'!A:B,2,FALSE))</f>
        <v>4.3300000000000002E-17</v>
      </c>
    </row>
    <row r="377" spans="1:28" x14ac:dyDescent="0.2">
      <c r="A377" s="1" t="s">
        <v>375</v>
      </c>
      <c r="B377">
        <f>VLOOKUP(D377,Elements!S:T,2,FALSE)</f>
        <v>74</v>
      </c>
      <c r="C377" s="9">
        <f t="shared" si="25"/>
        <v>186</v>
      </c>
      <c r="D377" t="str">
        <f t="shared" si="26"/>
        <v>W</v>
      </c>
      <c r="E377" t="str">
        <f t="shared" si="27"/>
        <v/>
      </c>
      <c r="F377" s="9">
        <f t="shared" si="28"/>
        <v>741860000</v>
      </c>
      <c r="G377" s="1">
        <v>185.95436513999999</v>
      </c>
      <c r="H377" s="1" t="str">
        <f t="shared" si="29"/>
        <v>inf</v>
      </c>
      <c r="I377" s="2" t="s">
        <v>1512</v>
      </c>
      <c r="J377" t="s">
        <v>1517</v>
      </c>
      <c r="K377" s="4" t="s">
        <v>1722</v>
      </c>
      <c r="L377" s="1"/>
      <c r="P377" s="1"/>
      <c r="T377" s="1"/>
      <c r="X377">
        <f>IF(ISNA(MATCH(A377,'ICRP-07'!B:B,0)),0,VLOOKUP(A377,'ICRP-07'!B:X,21,FALSE))</f>
        <v>0</v>
      </c>
      <c r="Y377">
        <f>IF(ISNA(MATCH(A377,'ICRP-07'!B:B,0)),0,VLOOKUP(A377,'ICRP-07'!B:X,22,FALSE))</f>
        <v>0</v>
      </c>
      <c r="Z377">
        <f>IF(ISNA(MATCH(A377,'ICRP-07'!B:B,0)),0,VLOOKUP(A377,'ICRP-07'!B:X,23,FALSE))</f>
        <v>0</v>
      </c>
      <c r="AA377">
        <f>IF(ISNA(MATCH(A377,'ICRP-72'!A:A,0)),0,VLOOKUP(A377,'ICRP-72'!A:B,2,FALSE))</f>
        <v>0</v>
      </c>
      <c r="AB377">
        <f>IF(ISNA(MATCH(A377,'FGR-15'!A:A,0)),0,VLOOKUP(A377,'FGR-15'!A:B,2,FALSE))</f>
        <v>0</v>
      </c>
    </row>
    <row r="378" spans="1:28" x14ac:dyDescent="0.2">
      <c r="A378" s="1" t="s">
        <v>376</v>
      </c>
      <c r="B378">
        <f>VLOOKUP(D378,Elements!S:T,2,FALSE)</f>
        <v>77</v>
      </c>
      <c r="C378" s="9">
        <f t="shared" si="25"/>
        <v>185</v>
      </c>
      <c r="D378" t="str">
        <f t="shared" si="26"/>
        <v>Ir</v>
      </c>
      <c r="E378" t="str">
        <f t="shared" si="27"/>
        <v/>
      </c>
      <c r="F378" s="9">
        <f t="shared" si="28"/>
        <v>771850000</v>
      </c>
      <c r="G378" s="1">
        <v>184.95669799999999</v>
      </c>
      <c r="H378" s="1">
        <f t="shared" si="29"/>
        <v>1.6427455534984731E-3</v>
      </c>
      <c r="I378" s="2">
        <v>14.4</v>
      </c>
      <c r="J378" t="s">
        <v>1515</v>
      </c>
      <c r="K378" t="s">
        <v>1856</v>
      </c>
      <c r="L378" s="1" t="s">
        <v>377</v>
      </c>
      <c r="P378" s="1">
        <v>1</v>
      </c>
      <c r="T378" s="6" t="s">
        <v>2669</v>
      </c>
      <c r="X378">
        <f>IF(ISNA(MATCH(A378,'ICRP-07'!B:B,0)),0,VLOOKUP(A378,'ICRP-07'!B:X,21,FALSE))</f>
        <v>0</v>
      </c>
      <c r="Y378">
        <f>IF(ISNA(MATCH(A378,'ICRP-07'!B:B,0)),0,VLOOKUP(A378,'ICRP-07'!B:X,22,FALSE))</f>
        <v>0.12278</v>
      </c>
      <c r="Z378">
        <f>IF(ISNA(MATCH(A378,'ICRP-07'!B:B,0)),0,VLOOKUP(A378,'ICRP-07'!B:X,23,FALSE))</f>
        <v>0.85809999999999997</v>
      </c>
      <c r="AA378">
        <f>IF(ISNA(MATCH(A378,'ICRP-72'!A:A,0)),0,VLOOKUP(A378,'ICRP-72'!A:B,2,FALSE))</f>
        <v>2.5999999999999998E-10</v>
      </c>
      <c r="AB378">
        <f>IF(ISNA(MATCH(A378,'FGR-15'!A:A,0)),0,VLOOKUP(A378,'FGR-15'!A:B,2,FALSE))</f>
        <v>2.63E-17</v>
      </c>
    </row>
    <row r="379" spans="1:28" x14ac:dyDescent="0.2">
      <c r="A379" s="1" t="s">
        <v>377</v>
      </c>
      <c r="B379">
        <f>VLOOKUP(D379,Elements!S:T,2,FALSE)</f>
        <v>76</v>
      </c>
      <c r="C379" s="9">
        <f t="shared" si="25"/>
        <v>185</v>
      </c>
      <c r="D379" t="str">
        <f t="shared" si="26"/>
        <v>Os</v>
      </c>
      <c r="E379" t="str">
        <f t="shared" si="27"/>
        <v/>
      </c>
      <c r="F379" s="9">
        <f t="shared" si="28"/>
        <v>761850000</v>
      </c>
      <c r="G379" s="1">
        <v>184.95404596899999</v>
      </c>
      <c r="H379" s="1">
        <f t="shared" si="29"/>
        <v>0.25626830634576148</v>
      </c>
      <c r="I379" s="2">
        <v>93.599999999999895</v>
      </c>
      <c r="J379" t="s">
        <v>1513</v>
      </c>
      <c r="K379" t="s">
        <v>1857</v>
      </c>
      <c r="L379" s="1" t="s">
        <v>381</v>
      </c>
      <c r="P379" s="1">
        <v>1</v>
      </c>
      <c r="T379" s="6" t="s">
        <v>2670</v>
      </c>
      <c r="X379">
        <f>IF(ISNA(MATCH(A379,'ICRP-07'!B:B,0)),0,VLOOKUP(A379,'ICRP-07'!B:X,21,FALSE))</f>
        <v>0</v>
      </c>
      <c r="Y379">
        <f>IF(ISNA(MATCH(A379,'ICRP-07'!B:B,0)),0,VLOOKUP(A379,'ICRP-07'!B:X,22,FALSE))</f>
        <v>1.84E-2</v>
      </c>
      <c r="Z379">
        <f>IF(ISNA(MATCH(A379,'ICRP-07'!B:B,0)),0,VLOOKUP(A379,'ICRP-07'!B:X,23,FALSE))</f>
        <v>0.69172</v>
      </c>
      <c r="AA379">
        <f>IF(ISNA(MATCH(A379,'ICRP-72'!A:A,0)),0,VLOOKUP(A379,'ICRP-72'!A:B,2,FALSE))</f>
        <v>5.1E-10</v>
      </c>
      <c r="AB379">
        <f>IF(ISNA(MATCH(A379,'FGR-15'!A:A,0)),0,VLOOKUP(A379,'FGR-15'!A:B,2,FALSE))</f>
        <v>1.99E-17</v>
      </c>
    </row>
    <row r="380" spans="1:28" x14ac:dyDescent="0.2">
      <c r="A380" s="1" t="s">
        <v>378</v>
      </c>
      <c r="B380">
        <f>VLOOKUP(D380,Elements!S:T,2,FALSE)</f>
        <v>73</v>
      </c>
      <c r="C380" s="9">
        <f t="shared" si="25"/>
        <v>185</v>
      </c>
      <c r="D380" t="str">
        <f t="shared" si="26"/>
        <v>Ta</v>
      </c>
      <c r="E380" t="str">
        <f t="shared" si="27"/>
        <v/>
      </c>
      <c r="F380" s="9">
        <f t="shared" si="28"/>
        <v>731850000</v>
      </c>
      <c r="G380" s="1">
        <v>184.95556131699999</v>
      </c>
      <c r="H380" s="1">
        <f t="shared" si="29"/>
        <v>9.3925498081972699E-5</v>
      </c>
      <c r="I380" s="2">
        <v>49.399999999999899</v>
      </c>
      <c r="J380" t="s">
        <v>1514</v>
      </c>
      <c r="K380" t="s">
        <v>1858</v>
      </c>
      <c r="L380" s="1" t="s">
        <v>380</v>
      </c>
      <c r="P380" s="1">
        <v>1</v>
      </c>
      <c r="T380" s="6" t="s">
        <v>2667</v>
      </c>
      <c r="X380">
        <f>IF(ISNA(MATCH(A380,'ICRP-07'!B:B,0)),0,VLOOKUP(A380,'ICRP-07'!B:X,21,FALSE))</f>
        <v>0</v>
      </c>
      <c r="Y380">
        <f>IF(ISNA(MATCH(A380,'ICRP-07'!B:B,0)),0,VLOOKUP(A380,'ICRP-07'!B:X,22,FALSE))</f>
        <v>0.74155000000000004</v>
      </c>
      <c r="Z380">
        <f>IF(ISNA(MATCH(A380,'ICRP-07'!B:B,0)),0,VLOOKUP(A380,'ICRP-07'!B:X,23,FALSE))</f>
        <v>0.15473999999999999</v>
      </c>
      <c r="AA380">
        <f>IF(ISNA(MATCH(A380,'ICRP-72'!A:A,0)),0,VLOOKUP(A380,'ICRP-72'!A:B,2,FALSE))</f>
        <v>6.7999999999999998E-11</v>
      </c>
      <c r="AB380">
        <f>IF(ISNA(MATCH(A380,'FGR-15'!A:A,0)),0,VLOOKUP(A380,'FGR-15'!A:B,2,FALSE))</f>
        <v>4.7100000000000004E-18</v>
      </c>
    </row>
    <row r="381" spans="1:28" x14ac:dyDescent="0.2">
      <c r="A381" s="1" t="s">
        <v>379</v>
      </c>
      <c r="B381">
        <f>VLOOKUP(D381,Elements!S:T,2,FALSE)</f>
        <v>74</v>
      </c>
      <c r="C381" s="9">
        <f t="shared" si="25"/>
        <v>185</v>
      </c>
      <c r="D381" t="str">
        <f t="shared" si="26"/>
        <v>W</v>
      </c>
      <c r="E381" t="str">
        <f t="shared" si="27"/>
        <v>m</v>
      </c>
      <c r="F381" s="9">
        <f t="shared" si="28"/>
        <v>741850001</v>
      </c>
      <c r="G381" s="1">
        <v>184.95363310499999</v>
      </c>
      <c r="H381" s="1">
        <f t="shared" si="29"/>
        <v>3.0364174177512291E-6</v>
      </c>
      <c r="I381" s="2">
        <v>1.597</v>
      </c>
      <c r="J381" t="s">
        <v>1514</v>
      </c>
      <c r="K381" t="s">
        <v>1859</v>
      </c>
      <c r="L381" s="1" t="s">
        <v>380</v>
      </c>
      <c r="P381" s="1">
        <v>1</v>
      </c>
      <c r="T381" s="6" t="s">
        <v>2671</v>
      </c>
      <c r="X381">
        <f>IF(ISNA(MATCH(A381,'ICRP-07'!B:B,0)),0,VLOOKUP(A381,'ICRP-07'!B:X,21,FALSE))</f>
        <v>0</v>
      </c>
      <c r="Y381">
        <f>IF(ISNA(MATCH(A381,'ICRP-07'!B:B,0)),0,VLOOKUP(A381,'ICRP-07'!B:X,22,FALSE))</f>
        <v>0.17377999999999999</v>
      </c>
      <c r="Z381">
        <f>IF(ISNA(MATCH(A381,'ICRP-07'!B:B,0)),0,VLOOKUP(A381,'ICRP-07'!B:X,23,FALSE))</f>
        <v>2.8729999999999999E-2</v>
      </c>
      <c r="AA381">
        <f>IF(ISNA(MATCH(A381,'ICRP-72'!A:A,0)),0,VLOOKUP(A381,'ICRP-72'!A:B,2,FALSE))</f>
        <v>0</v>
      </c>
      <c r="AB381">
        <f>IF(ISNA(MATCH(A381,'FGR-15'!A:A,0)),0,VLOOKUP(A381,'FGR-15'!A:B,2,FALSE))</f>
        <v>4.3100000000000001E-19</v>
      </c>
    </row>
    <row r="382" spans="1:28" x14ac:dyDescent="0.2">
      <c r="A382" s="1" t="s">
        <v>380</v>
      </c>
      <c r="B382">
        <f>VLOOKUP(D382,Elements!S:T,2,FALSE)</f>
        <v>74</v>
      </c>
      <c r="C382" s="9">
        <f t="shared" si="25"/>
        <v>185</v>
      </c>
      <c r="D382" t="str">
        <f t="shared" si="26"/>
        <v>W</v>
      </c>
      <c r="E382" t="str">
        <f t="shared" si="27"/>
        <v/>
      </c>
      <c r="F382" s="9">
        <f t="shared" si="28"/>
        <v>741850000</v>
      </c>
      <c r="G382" s="1">
        <v>184.953421206</v>
      </c>
      <c r="H382" s="1">
        <f t="shared" si="29"/>
        <v>0.20561698511289192</v>
      </c>
      <c r="I382" s="2">
        <v>75.099999999999895</v>
      </c>
      <c r="J382" t="s">
        <v>1513</v>
      </c>
      <c r="K382" t="s">
        <v>1860</v>
      </c>
      <c r="L382" s="1" t="s">
        <v>381</v>
      </c>
      <c r="P382" s="1">
        <v>1</v>
      </c>
      <c r="T382" s="6" t="s">
        <v>2667</v>
      </c>
      <c r="X382">
        <f>IF(ISNA(MATCH(A382,'ICRP-07'!B:B,0)),0,VLOOKUP(A382,'ICRP-07'!B:X,21,FALSE))</f>
        <v>0</v>
      </c>
      <c r="Y382">
        <f>IF(ISNA(MATCH(A382,'ICRP-07'!B:B,0)),0,VLOOKUP(A382,'ICRP-07'!B:X,22,FALSE))</f>
        <v>0.12695999999999999</v>
      </c>
      <c r="Z382">
        <f>IF(ISNA(MATCH(A382,'ICRP-07'!B:B,0)),0,VLOOKUP(A382,'ICRP-07'!B:X,23,FALSE))</f>
        <v>5.0000000000000002E-5</v>
      </c>
      <c r="AA382">
        <f>IF(ISNA(MATCH(A382,'ICRP-72'!A:A,0)),0,VLOOKUP(A382,'ICRP-72'!A:B,2,FALSE))</f>
        <v>4.3999999999999998E-10</v>
      </c>
      <c r="AB382">
        <f>IF(ISNA(MATCH(A382,'FGR-15'!A:A,0)),0,VLOOKUP(A382,'FGR-15'!A:B,2,FALSE))</f>
        <v>1.45E-19</v>
      </c>
    </row>
    <row r="383" spans="1:28" x14ac:dyDescent="0.2">
      <c r="A383" s="1" t="s">
        <v>381</v>
      </c>
      <c r="B383">
        <f>VLOOKUP(D383,Elements!S:T,2,FALSE)</f>
        <v>75</v>
      </c>
      <c r="C383" s="9">
        <f t="shared" si="25"/>
        <v>185</v>
      </c>
      <c r="D383" t="str">
        <f t="shared" si="26"/>
        <v>Re</v>
      </c>
      <c r="E383" t="str">
        <f t="shared" si="27"/>
        <v/>
      </c>
      <c r="F383" s="9">
        <f t="shared" si="28"/>
        <v>751850000</v>
      </c>
      <c r="G383" s="1">
        <v>184.95295831999999</v>
      </c>
      <c r="H383" s="1" t="str">
        <f t="shared" si="29"/>
        <v>inf</v>
      </c>
      <c r="I383" s="2" t="s">
        <v>1512</v>
      </c>
      <c r="J383" t="s">
        <v>1517</v>
      </c>
      <c r="K383" s="4" t="s">
        <v>1722</v>
      </c>
      <c r="L383" s="1"/>
      <c r="P383" s="1"/>
      <c r="T383" s="1"/>
      <c r="X383">
        <f>IF(ISNA(MATCH(A383,'ICRP-07'!B:B,0)),0,VLOOKUP(A383,'ICRP-07'!B:X,21,FALSE))</f>
        <v>0</v>
      </c>
      <c r="Y383">
        <f>IF(ISNA(MATCH(A383,'ICRP-07'!B:B,0)),0,VLOOKUP(A383,'ICRP-07'!B:X,22,FALSE))</f>
        <v>0</v>
      </c>
      <c r="Z383">
        <f>IF(ISNA(MATCH(A383,'ICRP-07'!B:B,0)),0,VLOOKUP(A383,'ICRP-07'!B:X,23,FALSE))</f>
        <v>0</v>
      </c>
      <c r="AA383">
        <f>IF(ISNA(MATCH(A383,'ICRP-72'!A:A,0)),0,VLOOKUP(A383,'ICRP-72'!A:B,2,FALSE))</f>
        <v>0</v>
      </c>
      <c r="AB383">
        <f>IF(ISNA(MATCH(A383,'FGR-15'!A:A,0)),0,VLOOKUP(A383,'FGR-15'!A:B,2,FALSE))</f>
        <v>0</v>
      </c>
    </row>
    <row r="384" spans="1:28" x14ac:dyDescent="0.2">
      <c r="A384" s="1" t="s">
        <v>382</v>
      </c>
      <c r="B384">
        <f>VLOOKUP(D384,Elements!S:T,2,FALSE)</f>
        <v>78</v>
      </c>
      <c r="C384" s="9">
        <f t="shared" si="25"/>
        <v>184</v>
      </c>
      <c r="D384" t="str">
        <f t="shared" si="26"/>
        <v>Pt</v>
      </c>
      <c r="E384" t="str">
        <f t="shared" si="27"/>
        <v/>
      </c>
      <c r="F384" s="9">
        <f t="shared" si="28"/>
        <v>781840000</v>
      </c>
      <c r="G384" s="1">
        <v>183.95992192899999</v>
      </c>
      <c r="H384" s="1">
        <f t="shared" si="29"/>
        <v>3.2892937587411561E-5</v>
      </c>
      <c r="I384" s="2">
        <v>17.3</v>
      </c>
      <c r="J384" t="s">
        <v>1514</v>
      </c>
      <c r="K384" t="s">
        <v>1861</v>
      </c>
      <c r="L384" s="1" t="s">
        <v>383</v>
      </c>
      <c r="M384" t="s">
        <v>413</v>
      </c>
      <c r="P384" s="1">
        <v>1</v>
      </c>
      <c r="Q384" s="5">
        <v>1.7E-5</v>
      </c>
      <c r="T384" s="6" t="s">
        <v>2669</v>
      </c>
      <c r="U384" t="s">
        <v>2668</v>
      </c>
      <c r="X384">
        <f>IF(ISNA(MATCH(A384,'ICRP-07'!B:B,0)),0,VLOOKUP(A384,'ICRP-07'!B:X,21,FALSE))</f>
        <v>0</v>
      </c>
      <c r="Y384">
        <f>IF(ISNA(MATCH(A384,'ICRP-07'!B:B,0)),0,VLOOKUP(A384,'ICRP-07'!B:X,22,FALSE))</f>
        <v>0.20038</v>
      </c>
      <c r="Z384">
        <f>IF(ISNA(MATCH(A384,'ICRP-07'!B:B,0)),0,VLOOKUP(A384,'ICRP-07'!B:X,23,FALSE))</f>
        <v>0.72660999999999998</v>
      </c>
      <c r="AA384">
        <f>IF(ISNA(MATCH(A384,'ICRP-72'!A:A,0)),0,VLOOKUP(A384,'ICRP-72'!A:B,2,FALSE))</f>
        <v>0</v>
      </c>
      <c r="AB384">
        <f>IF(ISNA(MATCH(A384,'FGR-15'!A:A,0)),0,VLOOKUP(A384,'FGR-15'!A:B,2,FALSE))</f>
        <v>1.7800000000000001E-17</v>
      </c>
    </row>
    <row r="385" spans="1:28" x14ac:dyDescent="0.2">
      <c r="A385" s="1" t="s">
        <v>383</v>
      </c>
      <c r="B385">
        <f>VLOOKUP(D385,Elements!S:T,2,FALSE)</f>
        <v>77</v>
      </c>
      <c r="C385" s="9">
        <f t="shared" si="25"/>
        <v>184</v>
      </c>
      <c r="D385" t="str">
        <f t="shared" si="26"/>
        <v>Ir</v>
      </c>
      <c r="E385" t="str">
        <f t="shared" si="27"/>
        <v/>
      </c>
      <c r="F385" s="9">
        <f t="shared" si="28"/>
        <v>771840000</v>
      </c>
      <c r="G385" s="1">
        <v>183.95747600000001</v>
      </c>
      <c r="H385" s="1">
        <f t="shared" si="29"/>
        <v>3.5250581668821291E-4</v>
      </c>
      <c r="I385" s="2">
        <v>3.0899999999999901</v>
      </c>
      <c r="J385" t="s">
        <v>1515</v>
      </c>
      <c r="K385" t="s">
        <v>1862</v>
      </c>
      <c r="L385" s="1" t="s">
        <v>384</v>
      </c>
      <c r="P385" s="1">
        <v>1</v>
      </c>
      <c r="T385" s="6" t="s">
        <v>2669</v>
      </c>
      <c r="X385">
        <f>IF(ISNA(MATCH(A385,'ICRP-07'!B:B,0)),0,VLOOKUP(A385,'ICRP-07'!B:X,21,FALSE))</f>
        <v>0</v>
      </c>
      <c r="Y385">
        <f>IF(ISNA(MATCH(A385,'ICRP-07'!B:B,0)),0,VLOOKUP(A385,'ICRP-07'!B:X,22,FALSE))</f>
        <v>0.31940000000000002</v>
      </c>
      <c r="Z385">
        <f>IF(ISNA(MATCH(A385,'ICRP-07'!B:B,0)),0,VLOOKUP(A385,'ICRP-07'!B:X,23,FALSE))</f>
        <v>1.9643600000000001</v>
      </c>
      <c r="AA385">
        <f>IF(ISNA(MATCH(A385,'ICRP-72'!A:A,0)),0,VLOOKUP(A385,'ICRP-72'!A:B,2,FALSE))</f>
        <v>1.7000000000000001E-10</v>
      </c>
      <c r="AB385">
        <f>IF(ISNA(MATCH(A385,'FGR-15'!A:A,0)),0,VLOOKUP(A385,'FGR-15'!A:B,2,FALSE))</f>
        <v>6.0100000000000005E-17</v>
      </c>
    </row>
    <row r="386" spans="1:28" x14ac:dyDescent="0.2">
      <c r="A386" s="1" t="s">
        <v>384</v>
      </c>
      <c r="B386">
        <f>VLOOKUP(D386,Elements!S:T,2,FALSE)</f>
        <v>76</v>
      </c>
      <c r="C386" s="9">
        <f t="shared" ref="C386:C449" si="30">VALUE(SUBSTITUTE(RIGHT(A386,LEN(A386)-FIND("-",A386)),E386,""))</f>
        <v>184</v>
      </c>
      <c r="D386" t="str">
        <f t="shared" ref="D386:D449" si="31">LEFT(A386,FIND("-",A386)-1)</f>
        <v>Os</v>
      </c>
      <c r="E386" t="str">
        <f t="shared" ref="E386:E449" si="32">IF(ISERROR(FIND(RIGHT(A386,1),"mnpqrx")),"",RIGHT(A386,1))</f>
        <v/>
      </c>
      <c r="F386" s="9">
        <f t="shared" ref="F386:F449" si="33">(B386* 10000000) + (C386 * 10000)+(FIND(E386," mnpqrx"))-1</f>
        <v>761840000</v>
      </c>
      <c r="G386" s="1">
        <v>183.95249291900001</v>
      </c>
      <c r="H386" s="1" t="str">
        <f t="shared" ref="H386:H449" si="34">IF(I386="inf",I386,IF(J386="y",I386,IF(J386="d",I386/(1826211/5000),IF(J386="h",I386/(1826211/5000*24),IF(J386="m",I386/(1826211/5000*24*60),IF(J386="s",I386/(1826211/5000*24*60*60),IF(J386="ms",I386/(1826211/5000*24*60*60*1000),IF(J386="μs",I386/(1826211/5000*24*60*60*1000000)))))))))</f>
        <v>inf</v>
      </c>
      <c r="I386" s="2" t="s">
        <v>1512</v>
      </c>
      <c r="J386" t="s">
        <v>1517</v>
      </c>
      <c r="K386" s="4" t="s">
        <v>1722</v>
      </c>
      <c r="L386" s="1"/>
      <c r="P386" s="1"/>
      <c r="T386" s="1"/>
      <c r="X386">
        <f>IF(ISNA(MATCH(A386,'ICRP-07'!B:B,0)),0,VLOOKUP(A386,'ICRP-07'!B:X,21,FALSE))</f>
        <v>0</v>
      </c>
      <c r="Y386">
        <f>IF(ISNA(MATCH(A386,'ICRP-07'!B:B,0)),0,VLOOKUP(A386,'ICRP-07'!B:X,22,FALSE))</f>
        <v>0</v>
      </c>
      <c r="Z386">
        <f>IF(ISNA(MATCH(A386,'ICRP-07'!B:B,0)),0,VLOOKUP(A386,'ICRP-07'!B:X,23,FALSE))</f>
        <v>0</v>
      </c>
      <c r="AA386">
        <f>IF(ISNA(MATCH(A386,'ICRP-72'!A:A,0)),0,VLOOKUP(A386,'ICRP-72'!A:B,2,FALSE))</f>
        <v>0</v>
      </c>
      <c r="AB386">
        <f>IF(ISNA(MATCH(A386,'FGR-15'!A:A,0)),0,VLOOKUP(A386,'FGR-15'!A:B,2,FALSE))</f>
        <v>0</v>
      </c>
    </row>
    <row r="387" spans="1:28" x14ac:dyDescent="0.2">
      <c r="A387" s="1" t="s">
        <v>385</v>
      </c>
      <c r="B387">
        <f>VLOOKUP(D387,Elements!S:T,2,FALSE)</f>
        <v>75</v>
      </c>
      <c r="C387" s="9">
        <f t="shared" si="30"/>
        <v>184</v>
      </c>
      <c r="D387" t="str">
        <f t="shared" si="31"/>
        <v>Re</v>
      </c>
      <c r="E387" t="str">
        <f t="shared" si="32"/>
        <v>m</v>
      </c>
      <c r="F387" s="9">
        <f t="shared" si="33"/>
        <v>751840001</v>
      </c>
      <c r="G387" s="1">
        <v>183.952729949</v>
      </c>
      <c r="H387" s="1">
        <f t="shared" si="34"/>
        <v>0.46270666423540324</v>
      </c>
      <c r="I387" s="2">
        <v>169</v>
      </c>
      <c r="J387" t="s">
        <v>1513</v>
      </c>
      <c r="K387" t="s">
        <v>1863</v>
      </c>
      <c r="L387" s="1" t="s">
        <v>386</v>
      </c>
      <c r="M387" t="s">
        <v>389</v>
      </c>
      <c r="P387" s="1">
        <v>0.754</v>
      </c>
      <c r="Q387">
        <v>0.246</v>
      </c>
      <c r="T387" s="6" t="s">
        <v>2671</v>
      </c>
      <c r="U387" t="s">
        <v>2670</v>
      </c>
      <c r="X387">
        <f>IF(ISNA(MATCH(A387,'ICRP-07'!B:B,0)),0,VLOOKUP(A387,'ICRP-07'!B:X,21,FALSE))</f>
        <v>0</v>
      </c>
      <c r="Y387">
        <f>IF(ISNA(MATCH(A387,'ICRP-07'!B:B,0)),0,VLOOKUP(A387,'ICRP-07'!B:X,22,FALSE))</f>
        <v>0.14129</v>
      </c>
      <c r="Z387">
        <f>IF(ISNA(MATCH(A387,'ICRP-07'!B:B,0)),0,VLOOKUP(A387,'ICRP-07'!B:X,23,FALSE))</f>
        <v>0.38357999999999998</v>
      </c>
      <c r="AA387">
        <f>IF(ISNA(MATCH(A387,'ICRP-72'!A:A,0)),0,VLOOKUP(A387,'ICRP-72'!A:B,2,FALSE))</f>
        <v>1.5E-9</v>
      </c>
      <c r="AB387">
        <f>IF(ISNA(MATCH(A387,'FGR-15'!A:A,0)),0,VLOOKUP(A387,'FGR-15'!A:B,2,FALSE))</f>
        <v>1.0000000000000001E-17</v>
      </c>
    </row>
    <row r="388" spans="1:28" x14ac:dyDescent="0.2">
      <c r="A388" s="1" t="s">
        <v>386</v>
      </c>
      <c r="B388">
        <f>VLOOKUP(D388,Elements!S:T,2,FALSE)</f>
        <v>75</v>
      </c>
      <c r="C388" s="9">
        <f t="shared" si="30"/>
        <v>184</v>
      </c>
      <c r="D388" t="str">
        <f t="shared" si="31"/>
        <v>Re</v>
      </c>
      <c r="E388" t="str">
        <f t="shared" si="32"/>
        <v/>
      </c>
      <c r="F388" s="9">
        <f t="shared" si="33"/>
        <v>751840000</v>
      </c>
      <c r="G388" s="1">
        <v>183.952528073</v>
      </c>
      <c r="H388" s="1">
        <f t="shared" si="34"/>
        <v>0.10404055172156995</v>
      </c>
      <c r="I388" s="2">
        <v>38</v>
      </c>
      <c r="J388" t="s">
        <v>1513</v>
      </c>
      <c r="K388" t="s">
        <v>1864</v>
      </c>
      <c r="L388" s="1" t="s">
        <v>389</v>
      </c>
      <c r="P388" s="1">
        <v>1</v>
      </c>
      <c r="T388" s="6" t="s">
        <v>2669</v>
      </c>
      <c r="X388">
        <f>IF(ISNA(MATCH(A388,'ICRP-07'!B:B,0)),0,VLOOKUP(A388,'ICRP-07'!B:X,21,FALSE))</f>
        <v>0</v>
      </c>
      <c r="Y388">
        <f>IF(ISNA(MATCH(A388,'ICRP-07'!B:B,0)),0,VLOOKUP(A388,'ICRP-07'!B:X,22,FALSE))</f>
        <v>5.62E-2</v>
      </c>
      <c r="Z388">
        <f>IF(ISNA(MATCH(A388,'ICRP-07'!B:B,0)),0,VLOOKUP(A388,'ICRP-07'!B:X,23,FALSE))</f>
        <v>0.89185000000000003</v>
      </c>
      <c r="AA388">
        <f>IF(ISNA(MATCH(A388,'ICRP-72'!A:A,0)),0,VLOOKUP(A388,'ICRP-72'!A:B,2,FALSE))</f>
        <v>1.0000000000000001E-9</v>
      </c>
      <c r="AB388">
        <f>IF(ISNA(MATCH(A388,'FGR-15'!A:A,0)),0,VLOOKUP(A388,'FGR-15'!A:B,2,FALSE))</f>
        <v>2.63E-17</v>
      </c>
    </row>
    <row r="389" spans="1:28" x14ac:dyDescent="0.2">
      <c r="A389" s="1" t="s">
        <v>387</v>
      </c>
      <c r="B389">
        <f>VLOOKUP(D389,Elements!S:T,2,FALSE)</f>
        <v>72</v>
      </c>
      <c r="C389" s="9">
        <f t="shared" si="30"/>
        <v>184</v>
      </c>
      <c r="D389" t="str">
        <f t="shared" si="31"/>
        <v>Hf</v>
      </c>
      <c r="E389" t="str">
        <f t="shared" si="32"/>
        <v/>
      </c>
      <c r="F389" s="9">
        <f t="shared" si="33"/>
        <v>721840000</v>
      </c>
      <c r="G389" s="1">
        <v>183.955448507</v>
      </c>
      <c r="H389" s="1">
        <f t="shared" si="34"/>
        <v>4.7000775558428539E-4</v>
      </c>
      <c r="I389" s="2">
        <v>4.12</v>
      </c>
      <c r="J389" t="s">
        <v>1515</v>
      </c>
      <c r="K389" t="s">
        <v>1865</v>
      </c>
      <c r="L389" s="1" t="s">
        <v>388</v>
      </c>
      <c r="P389" s="1">
        <v>1</v>
      </c>
      <c r="T389" s="6" t="s">
        <v>2667</v>
      </c>
      <c r="X389">
        <f>IF(ISNA(MATCH(A389,'ICRP-07'!B:B,0)),0,VLOOKUP(A389,'ICRP-07'!B:X,21,FALSE))</f>
        <v>0</v>
      </c>
      <c r="Y389">
        <f>IF(ISNA(MATCH(A389,'ICRP-07'!B:B,0)),0,VLOOKUP(A389,'ICRP-07'!B:X,22,FALSE))</f>
        <v>0.47867999999999999</v>
      </c>
      <c r="Z389">
        <f>IF(ISNA(MATCH(A389,'ICRP-07'!B:B,0)),0,VLOOKUP(A389,'ICRP-07'!B:X,23,FALSE))</f>
        <v>0.23866999999999999</v>
      </c>
      <c r="AA389">
        <f>IF(ISNA(MATCH(A389,'ICRP-72'!A:A,0)),0,VLOOKUP(A389,'ICRP-72'!A:B,2,FALSE))</f>
        <v>5.1999999999999996E-10</v>
      </c>
      <c r="AB389">
        <f>IF(ISNA(MATCH(A389,'FGR-15'!A:A,0)),0,VLOOKUP(A389,'FGR-15'!A:B,2,FALSE))</f>
        <v>5.9899999999999997E-18</v>
      </c>
    </row>
    <row r="390" spans="1:28" x14ac:dyDescent="0.2">
      <c r="A390" s="1" t="s">
        <v>388</v>
      </c>
      <c r="B390">
        <f>VLOOKUP(D390,Elements!S:T,2,FALSE)</f>
        <v>73</v>
      </c>
      <c r="C390" s="9">
        <f t="shared" si="30"/>
        <v>184</v>
      </c>
      <c r="D390" t="str">
        <f t="shared" si="31"/>
        <v>Ta</v>
      </c>
      <c r="E390" t="str">
        <f t="shared" si="32"/>
        <v/>
      </c>
      <c r="F390" s="9">
        <f t="shared" si="33"/>
        <v>731840000</v>
      </c>
      <c r="G390" s="1">
        <v>183.954009958</v>
      </c>
      <c r="H390" s="1">
        <f t="shared" si="34"/>
        <v>9.9249210523865978E-4</v>
      </c>
      <c r="I390" s="2">
        <v>8.6999999999999904</v>
      </c>
      <c r="J390" t="s">
        <v>1515</v>
      </c>
      <c r="K390" t="s">
        <v>1866</v>
      </c>
      <c r="L390" s="1" t="s">
        <v>389</v>
      </c>
      <c r="P390" s="1">
        <v>1</v>
      </c>
      <c r="T390" s="6" t="s">
        <v>2667</v>
      </c>
      <c r="X390">
        <f>IF(ISNA(MATCH(A390,'ICRP-07'!B:B,0)),0,VLOOKUP(A390,'ICRP-07'!B:X,21,FALSE))</f>
        <v>0</v>
      </c>
      <c r="Y390">
        <f>IF(ISNA(MATCH(A390,'ICRP-07'!B:B,0)),0,VLOOKUP(A390,'ICRP-07'!B:X,22,FALSE))</f>
        <v>0.54254999999999998</v>
      </c>
      <c r="Z390">
        <f>IF(ISNA(MATCH(A390,'ICRP-07'!B:B,0)),0,VLOOKUP(A390,'ICRP-07'!B:X,23,FALSE))</f>
        <v>1.57267</v>
      </c>
      <c r="AA390">
        <f>IF(ISNA(MATCH(A390,'ICRP-72'!A:A,0)),0,VLOOKUP(A390,'ICRP-72'!A:B,2,FALSE))</f>
        <v>6.8000000000000003E-10</v>
      </c>
      <c r="AB390">
        <f>IF(ISNA(MATCH(A390,'FGR-15'!A:A,0)),0,VLOOKUP(A390,'FGR-15'!A:B,2,FALSE))</f>
        <v>4.6300000000000002E-17</v>
      </c>
    </row>
    <row r="391" spans="1:28" x14ac:dyDescent="0.2">
      <c r="A391" s="1" t="s">
        <v>389</v>
      </c>
      <c r="B391">
        <f>VLOOKUP(D391,Elements!S:T,2,FALSE)</f>
        <v>74</v>
      </c>
      <c r="C391" s="9">
        <f t="shared" si="30"/>
        <v>184</v>
      </c>
      <c r="D391" t="str">
        <f t="shared" si="31"/>
        <v>W</v>
      </c>
      <c r="E391" t="str">
        <f t="shared" si="32"/>
        <v/>
      </c>
      <c r="F391" s="9">
        <f t="shared" si="33"/>
        <v>741840000</v>
      </c>
      <c r="G391" s="1">
        <v>183.95093317999999</v>
      </c>
      <c r="H391" s="1" t="str">
        <f t="shared" si="34"/>
        <v>inf</v>
      </c>
      <c r="I391" s="2" t="s">
        <v>1512</v>
      </c>
      <c r="J391" t="s">
        <v>1517</v>
      </c>
      <c r="K391" s="4" t="s">
        <v>1722</v>
      </c>
      <c r="L391" s="1"/>
      <c r="P391" s="1"/>
      <c r="T391" s="1"/>
      <c r="X391">
        <f>IF(ISNA(MATCH(A391,'ICRP-07'!B:B,0)),0,VLOOKUP(A391,'ICRP-07'!B:X,21,FALSE))</f>
        <v>0</v>
      </c>
      <c r="Y391">
        <f>IF(ISNA(MATCH(A391,'ICRP-07'!B:B,0)),0,VLOOKUP(A391,'ICRP-07'!B:X,22,FALSE))</f>
        <v>0</v>
      </c>
      <c r="Z391">
        <f>IF(ISNA(MATCH(A391,'ICRP-07'!B:B,0)),0,VLOOKUP(A391,'ICRP-07'!B:X,23,FALSE))</f>
        <v>0</v>
      </c>
      <c r="AA391">
        <f>IF(ISNA(MATCH(A391,'ICRP-72'!A:A,0)),0,VLOOKUP(A391,'ICRP-72'!A:B,2,FALSE))</f>
        <v>0</v>
      </c>
      <c r="AB391">
        <f>IF(ISNA(MATCH(A391,'FGR-15'!A:A,0)),0,VLOOKUP(A391,'FGR-15'!A:B,2,FALSE))</f>
        <v>0</v>
      </c>
    </row>
    <row r="392" spans="1:28" x14ac:dyDescent="0.2">
      <c r="A392" s="1" t="s">
        <v>390</v>
      </c>
      <c r="B392">
        <f>VLOOKUP(D392,Elements!S:T,2,FALSE)</f>
        <v>77</v>
      </c>
      <c r="C392" s="9">
        <f t="shared" si="30"/>
        <v>183</v>
      </c>
      <c r="D392" t="str">
        <f t="shared" si="31"/>
        <v>Ir</v>
      </c>
      <c r="E392" t="str">
        <f t="shared" si="32"/>
        <v/>
      </c>
      <c r="F392" s="9">
        <f t="shared" si="33"/>
        <v>771830000</v>
      </c>
      <c r="G392" s="1">
        <v>182.956841231</v>
      </c>
      <c r="H392" s="1">
        <f t="shared" si="34"/>
        <v>1.1027690058207343E-4</v>
      </c>
      <c r="I392" s="2">
        <v>58</v>
      </c>
      <c r="J392" t="s">
        <v>1514</v>
      </c>
      <c r="K392" t="s">
        <v>1867</v>
      </c>
      <c r="L392" s="1" t="s">
        <v>391</v>
      </c>
      <c r="M392" t="s">
        <v>392</v>
      </c>
      <c r="P392" s="1">
        <v>0.70972000000000002</v>
      </c>
      <c r="Q392">
        <v>0.29027999999999998</v>
      </c>
      <c r="T392" s="6" t="s">
        <v>2669</v>
      </c>
      <c r="U392" t="s">
        <v>2669</v>
      </c>
      <c r="X392">
        <f>IF(ISNA(MATCH(A392,'ICRP-07'!B:B,0)),0,VLOOKUP(A392,'ICRP-07'!B:X,21,FALSE))</f>
        <v>0</v>
      </c>
      <c r="Y392">
        <f>IF(ISNA(MATCH(A392,'ICRP-07'!B:B,0)),0,VLOOKUP(A392,'ICRP-07'!B:X,22,FALSE))</f>
        <v>0.15157000000000001</v>
      </c>
      <c r="Z392">
        <f>IF(ISNA(MATCH(A392,'ICRP-07'!B:B,0)),0,VLOOKUP(A392,'ICRP-07'!B:X,23,FALSE))</f>
        <v>1.18886</v>
      </c>
      <c r="AA392">
        <f>IF(ISNA(MATCH(A392,'ICRP-72'!A:A,0)),0,VLOOKUP(A392,'ICRP-72'!A:B,2,FALSE))</f>
        <v>0</v>
      </c>
      <c r="AB392">
        <f>IF(ISNA(MATCH(A392,'FGR-15'!A:A,0)),0,VLOOKUP(A392,'FGR-15'!A:B,2,FALSE))</f>
        <v>3.6599999999999999E-17</v>
      </c>
    </row>
    <row r="393" spans="1:28" x14ac:dyDescent="0.2">
      <c r="A393" s="1" t="s">
        <v>391</v>
      </c>
      <c r="B393">
        <f>VLOOKUP(D393,Elements!S:T,2,FALSE)</f>
        <v>76</v>
      </c>
      <c r="C393" s="9">
        <f t="shared" si="30"/>
        <v>183</v>
      </c>
      <c r="D393" t="str">
        <f t="shared" si="31"/>
        <v>Os</v>
      </c>
      <c r="E393" t="str">
        <f t="shared" si="32"/>
        <v>m</v>
      </c>
      <c r="F393" s="9">
        <f t="shared" si="33"/>
        <v>761830001</v>
      </c>
      <c r="G393" s="1">
        <v>182.953308314</v>
      </c>
      <c r="H393" s="1">
        <f t="shared" si="34"/>
        <v>1.1293875680302003E-3</v>
      </c>
      <c r="I393" s="2">
        <v>9.9</v>
      </c>
      <c r="J393" t="s">
        <v>1515</v>
      </c>
      <c r="K393" t="s">
        <v>1868</v>
      </c>
      <c r="L393" s="1" t="s">
        <v>393</v>
      </c>
      <c r="M393" t="s">
        <v>392</v>
      </c>
      <c r="P393" s="1">
        <v>0.85</v>
      </c>
      <c r="Q393">
        <v>0.15</v>
      </c>
      <c r="T393" s="6" t="s">
        <v>2669</v>
      </c>
      <c r="U393" t="s">
        <v>2671</v>
      </c>
      <c r="X393">
        <f>IF(ISNA(MATCH(A393,'ICRP-07'!B:B,0)),0,VLOOKUP(A393,'ICRP-07'!B:X,21,FALSE))</f>
        <v>0</v>
      </c>
      <c r="Y393">
        <f>IF(ISNA(MATCH(A393,'ICRP-07'!B:B,0)),0,VLOOKUP(A393,'ICRP-07'!B:X,22,FALSE))</f>
        <v>4.163E-2</v>
      </c>
      <c r="Z393">
        <f>IF(ISNA(MATCH(A393,'ICRP-07'!B:B,0)),0,VLOOKUP(A393,'ICRP-07'!B:X,23,FALSE))</f>
        <v>1.0062</v>
      </c>
      <c r="AA393">
        <f>IF(ISNA(MATCH(A393,'ICRP-72'!A:A,0)),0,VLOOKUP(A393,'ICRP-72'!A:B,2,FALSE))</f>
        <v>0</v>
      </c>
      <c r="AB393">
        <f>IF(ISNA(MATCH(A393,'FGR-15'!A:A,0)),0,VLOOKUP(A393,'FGR-15'!A:B,2,FALSE))</f>
        <v>3.12E-17</v>
      </c>
    </row>
    <row r="394" spans="1:28" x14ac:dyDescent="0.2">
      <c r="A394" s="1" t="s">
        <v>392</v>
      </c>
      <c r="B394">
        <f>VLOOKUP(D394,Elements!S:T,2,FALSE)</f>
        <v>76</v>
      </c>
      <c r="C394" s="9">
        <f t="shared" si="30"/>
        <v>183</v>
      </c>
      <c r="D394" t="str">
        <f t="shared" si="31"/>
        <v>Os</v>
      </c>
      <c r="E394" t="str">
        <f t="shared" si="32"/>
        <v/>
      </c>
      <c r="F394" s="9">
        <f t="shared" si="33"/>
        <v>761830000</v>
      </c>
      <c r="G394" s="1">
        <v>182.95312502799999</v>
      </c>
      <c r="H394" s="1">
        <f t="shared" si="34"/>
        <v>1.4830341802416771E-3</v>
      </c>
      <c r="I394" s="2">
        <v>13</v>
      </c>
      <c r="J394" t="s">
        <v>1515</v>
      </c>
      <c r="K394" t="s">
        <v>1869</v>
      </c>
      <c r="L394" s="1" t="s">
        <v>393</v>
      </c>
      <c r="P394" s="1">
        <v>1</v>
      </c>
      <c r="T394" s="6" t="s">
        <v>2669</v>
      </c>
      <c r="X394">
        <f>IF(ISNA(MATCH(A394,'ICRP-07'!B:B,0)),0,VLOOKUP(A394,'ICRP-07'!B:X,21,FALSE))</f>
        <v>0</v>
      </c>
      <c r="Y394">
        <f>IF(ISNA(MATCH(A394,'ICRP-07'!B:B,0)),0,VLOOKUP(A394,'ICRP-07'!B:X,22,FALSE))</f>
        <v>7.9219999999999999E-2</v>
      </c>
      <c r="Z394">
        <f>IF(ISNA(MATCH(A394,'ICRP-07'!B:B,0)),0,VLOOKUP(A394,'ICRP-07'!B:X,23,FALSE))</f>
        <v>0.62882000000000005</v>
      </c>
      <c r="AA394">
        <f>IF(ISNA(MATCH(A394,'ICRP-72'!A:A,0)),0,VLOOKUP(A394,'ICRP-72'!A:B,2,FALSE))</f>
        <v>0</v>
      </c>
      <c r="AB394">
        <f>IF(ISNA(MATCH(A394,'FGR-15'!A:A,0)),0,VLOOKUP(A394,'FGR-15'!A:B,2,FALSE))</f>
        <v>1.6000000000000001E-17</v>
      </c>
    </row>
    <row r="395" spans="1:28" x14ac:dyDescent="0.2">
      <c r="A395" s="1" t="s">
        <v>393</v>
      </c>
      <c r="B395">
        <f>VLOOKUP(D395,Elements!S:T,2,FALSE)</f>
        <v>75</v>
      </c>
      <c r="C395" s="9">
        <f t="shared" si="30"/>
        <v>183</v>
      </c>
      <c r="D395" t="str">
        <f t="shared" si="31"/>
        <v>Re</v>
      </c>
      <c r="E395" t="str">
        <f t="shared" si="32"/>
        <v/>
      </c>
      <c r="F395" s="9">
        <f t="shared" si="33"/>
        <v>751830000</v>
      </c>
      <c r="G395" s="1">
        <v>182.95082130599999</v>
      </c>
      <c r="H395" s="1">
        <f t="shared" si="34"/>
        <v>0.19165364790815517</v>
      </c>
      <c r="I395" s="2">
        <v>70</v>
      </c>
      <c r="J395" t="s">
        <v>1513</v>
      </c>
      <c r="K395" t="s">
        <v>1870</v>
      </c>
      <c r="L395" s="1" t="s">
        <v>396</v>
      </c>
      <c r="P395" s="1">
        <v>1</v>
      </c>
      <c r="T395" s="6" t="s">
        <v>2670</v>
      </c>
      <c r="X395">
        <f>IF(ISNA(MATCH(A395,'ICRP-07'!B:B,0)),0,VLOOKUP(A395,'ICRP-07'!B:X,21,FALSE))</f>
        <v>0</v>
      </c>
      <c r="Y395">
        <f>IF(ISNA(MATCH(A395,'ICRP-07'!B:B,0)),0,VLOOKUP(A395,'ICRP-07'!B:X,22,FALSE))</f>
        <v>0.10926</v>
      </c>
      <c r="Z395">
        <f>IF(ISNA(MATCH(A395,'ICRP-07'!B:B,0)),0,VLOOKUP(A395,'ICRP-07'!B:X,23,FALSE))</f>
        <v>0.15745999999999999</v>
      </c>
      <c r="AA395">
        <f>IF(ISNA(MATCH(A395,'ICRP-72'!A:A,0)),0,VLOOKUP(A395,'ICRP-72'!A:B,2,FALSE))</f>
        <v>0</v>
      </c>
      <c r="AB395">
        <f>IF(ISNA(MATCH(A395,'FGR-15'!A:A,0)),0,VLOOKUP(A395,'FGR-15'!A:B,2,FALSE))</f>
        <v>2.54E-18</v>
      </c>
    </row>
    <row r="396" spans="1:28" x14ac:dyDescent="0.2">
      <c r="A396" s="1" t="s">
        <v>394</v>
      </c>
      <c r="B396">
        <f>VLOOKUP(D396,Elements!S:T,2,FALSE)</f>
        <v>72</v>
      </c>
      <c r="C396" s="9">
        <f t="shared" si="30"/>
        <v>183</v>
      </c>
      <c r="D396" t="str">
        <f t="shared" si="31"/>
        <v>Hf</v>
      </c>
      <c r="E396" t="str">
        <f t="shared" si="32"/>
        <v/>
      </c>
      <c r="F396" s="9">
        <f t="shared" si="33"/>
        <v>721830000</v>
      </c>
      <c r="G396" s="1">
        <v>182.95353320300001</v>
      </c>
      <c r="H396" s="1">
        <f t="shared" si="34"/>
        <v>1.2172288233214266E-4</v>
      </c>
      <c r="I396" s="2">
        <v>1.06699999999999</v>
      </c>
      <c r="J396" t="s">
        <v>1515</v>
      </c>
      <c r="K396" t="s">
        <v>1871</v>
      </c>
      <c r="L396" s="1" t="s">
        <v>395</v>
      </c>
      <c r="P396" s="1">
        <v>1</v>
      </c>
      <c r="T396" s="6" t="s">
        <v>2667</v>
      </c>
      <c r="X396">
        <f>IF(ISNA(MATCH(A396,'ICRP-07'!B:B,0)),0,VLOOKUP(A396,'ICRP-07'!B:X,21,FALSE))</f>
        <v>0</v>
      </c>
      <c r="Y396">
        <f>IF(ISNA(MATCH(A396,'ICRP-07'!B:B,0)),0,VLOOKUP(A396,'ICRP-07'!B:X,22,FALSE))</f>
        <v>0.44782</v>
      </c>
      <c r="Z396">
        <f>IF(ISNA(MATCH(A396,'ICRP-07'!B:B,0)),0,VLOOKUP(A396,'ICRP-07'!B:X,23,FALSE))</f>
        <v>0.77490999999999999</v>
      </c>
      <c r="AA396">
        <f>IF(ISNA(MATCH(A396,'ICRP-72'!A:A,0)),0,VLOOKUP(A396,'ICRP-72'!A:B,2,FALSE))</f>
        <v>7.3000000000000006E-11</v>
      </c>
      <c r="AB396">
        <f>IF(ISNA(MATCH(A396,'FGR-15'!A:A,0)),0,VLOOKUP(A396,'FGR-15'!A:B,2,FALSE))</f>
        <v>2.3600000000000001E-17</v>
      </c>
    </row>
    <row r="397" spans="1:28" x14ac:dyDescent="0.2">
      <c r="A397" s="1" t="s">
        <v>395</v>
      </c>
      <c r="B397">
        <f>VLOOKUP(D397,Elements!S:T,2,FALSE)</f>
        <v>73</v>
      </c>
      <c r="C397" s="9">
        <f t="shared" si="30"/>
        <v>183</v>
      </c>
      <c r="D397" t="str">
        <f t="shared" si="31"/>
        <v>Ta</v>
      </c>
      <c r="E397" t="str">
        <f t="shared" si="32"/>
        <v/>
      </c>
      <c r="F397" s="9">
        <f t="shared" si="33"/>
        <v>731830000</v>
      </c>
      <c r="G397" s="1">
        <v>182.95137538</v>
      </c>
      <c r="H397" s="1">
        <f t="shared" si="34"/>
        <v>1.3963337204736992E-2</v>
      </c>
      <c r="I397" s="2">
        <v>5.0999999999999899</v>
      </c>
      <c r="J397" t="s">
        <v>1513</v>
      </c>
      <c r="K397" t="s">
        <v>1872</v>
      </c>
      <c r="L397" s="1" t="s">
        <v>396</v>
      </c>
      <c r="P397" s="1">
        <v>1</v>
      </c>
      <c r="T397" s="6" t="s">
        <v>2667</v>
      </c>
      <c r="X397">
        <f>IF(ISNA(MATCH(A397,'ICRP-07'!B:B,0)),0,VLOOKUP(A397,'ICRP-07'!B:X,21,FALSE))</f>
        <v>0</v>
      </c>
      <c r="Y397">
        <f>IF(ISNA(MATCH(A397,'ICRP-07'!B:B,0)),0,VLOOKUP(A397,'ICRP-07'!B:X,22,FALSE))</f>
        <v>0.35365999999999997</v>
      </c>
      <c r="Z397">
        <f>IF(ISNA(MATCH(A397,'ICRP-07'!B:B,0)),0,VLOOKUP(A397,'ICRP-07'!B:X,23,FALSE))</f>
        <v>0.29627999999999999</v>
      </c>
      <c r="AA397">
        <f>IF(ISNA(MATCH(A397,'ICRP-72'!A:A,0)),0,VLOOKUP(A397,'ICRP-72'!A:B,2,FALSE))</f>
        <v>1.3000000000000001E-9</v>
      </c>
      <c r="AB397">
        <f>IF(ISNA(MATCH(A397,'FGR-15'!A:A,0)),0,VLOOKUP(A397,'FGR-15'!A:B,2,FALSE))</f>
        <v>6.6999999999999998E-18</v>
      </c>
    </row>
    <row r="398" spans="1:28" x14ac:dyDescent="0.2">
      <c r="A398" s="1" t="s">
        <v>396</v>
      </c>
      <c r="B398">
        <f>VLOOKUP(D398,Elements!S:T,2,FALSE)</f>
        <v>74</v>
      </c>
      <c r="C398" s="9">
        <f t="shared" si="30"/>
        <v>183</v>
      </c>
      <c r="D398" t="str">
        <f t="shared" si="31"/>
        <v>W</v>
      </c>
      <c r="E398" t="str">
        <f t="shared" si="32"/>
        <v/>
      </c>
      <c r="F398" s="9">
        <f t="shared" si="33"/>
        <v>741830000</v>
      </c>
      <c r="G398" s="1">
        <v>182.950224416</v>
      </c>
      <c r="H398" s="1" t="str">
        <f t="shared" si="34"/>
        <v>inf</v>
      </c>
      <c r="I398" s="2" t="s">
        <v>1512</v>
      </c>
      <c r="J398" t="s">
        <v>1517</v>
      </c>
      <c r="K398" s="4" t="s">
        <v>1722</v>
      </c>
      <c r="L398" s="1"/>
      <c r="P398" s="1"/>
      <c r="T398" s="1"/>
      <c r="X398">
        <f>IF(ISNA(MATCH(A398,'ICRP-07'!B:B,0)),0,VLOOKUP(A398,'ICRP-07'!B:X,21,FALSE))</f>
        <v>0</v>
      </c>
      <c r="Y398">
        <f>IF(ISNA(MATCH(A398,'ICRP-07'!B:B,0)),0,VLOOKUP(A398,'ICRP-07'!B:X,22,FALSE))</f>
        <v>0</v>
      </c>
      <c r="Z398">
        <f>IF(ISNA(MATCH(A398,'ICRP-07'!B:B,0)),0,VLOOKUP(A398,'ICRP-07'!B:X,23,FALSE))</f>
        <v>0</v>
      </c>
      <c r="AA398">
        <f>IF(ISNA(MATCH(A398,'ICRP-72'!A:A,0)),0,VLOOKUP(A398,'ICRP-72'!A:B,2,FALSE))</f>
        <v>0</v>
      </c>
      <c r="AB398">
        <f>IF(ISNA(MATCH(A398,'FGR-15'!A:A,0)),0,VLOOKUP(A398,'FGR-15'!A:B,2,FALSE))</f>
        <v>0</v>
      </c>
    </row>
    <row r="399" spans="1:28" x14ac:dyDescent="0.2">
      <c r="A399" s="1" t="s">
        <v>397</v>
      </c>
      <c r="B399">
        <f>VLOOKUP(D399,Elements!S:T,2,FALSE)</f>
        <v>77</v>
      </c>
      <c r="C399" s="9">
        <f t="shared" si="30"/>
        <v>182</v>
      </c>
      <c r="D399" t="str">
        <f t="shared" si="31"/>
        <v>Ir</v>
      </c>
      <c r="E399" t="str">
        <f t="shared" si="32"/>
        <v/>
      </c>
      <c r="F399" s="9">
        <f t="shared" si="33"/>
        <v>771820000</v>
      </c>
      <c r="G399" s="1">
        <v>181.958076296</v>
      </c>
      <c r="H399" s="1">
        <f t="shared" si="34"/>
        <v>2.8519888081570718E-5</v>
      </c>
      <c r="I399" s="2">
        <v>15</v>
      </c>
      <c r="J399" t="s">
        <v>1514</v>
      </c>
      <c r="K399" t="s">
        <v>1791</v>
      </c>
      <c r="L399" s="1" t="s">
        <v>398</v>
      </c>
      <c r="P399" s="1">
        <v>1</v>
      </c>
      <c r="T399" s="6" t="s">
        <v>2669</v>
      </c>
      <c r="X399">
        <f>IF(ISNA(MATCH(A399,'ICRP-07'!B:B,0)),0,VLOOKUP(A399,'ICRP-07'!B:X,21,FALSE))</f>
        <v>0</v>
      </c>
      <c r="Y399">
        <f>IF(ISNA(MATCH(A399,'ICRP-07'!B:B,0)),0,VLOOKUP(A399,'ICRP-07'!B:X,22,FALSE))</f>
        <v>1.04741</v>
      </c>
      <c r="Z399">
        <f>IF(ISNA(MATCH(A399,'ICRP-07'!B:B,0)),0,VLOOKUP(A399,'ICRP-07'!B:X,23,FALSE))</f>
        <v>1.4120999999999999</v>
      </c>
      <c r="AA399">
        <f>IF(ISNA(MATCH(A399,'ICRP-72'!A:A,0)),0,VLOOKUP(A399,'ICRP-72'!A:B,2,FALSE))</f>
        <v>4.8000000000000002E-11</v>
      </c>
      <c r="AB399">
        <f>IF(ISNA(MATCH(A399,'FGR-15'!A:A,0)),0,VLOOKUP(A399,'FGR-15'!A:B,2,FALSE))</f>
        <v>4.3900000000000002E-17</v>
      </c>
    </row>
    <row r="400" spans="1:28" x14ac:dyDescent="0.2">
      <c r="A400" s="1" t="s">
        <v>398</v>
      </c>
      <c r="B400">
        <f>VLOOKUP(D400,Elements!S:T,2,FALSE)</f>
        <v>76</v>
      </c>
      <c r="C400" s="9">
        <f t="shared" si="30"/>
        <v>182</v>
      </c>
      <c r="D400" t="str">
        <f t="shared" si="31"/>
        <v>Os</v>
      </c>
      <c r="E400" t="str">
        <f t="shared" si="32"/>
        <v/>
      </c>
      <c r="F400" s="9">
        <f t="shared" si="33"/>
        <v>761820000</v>
      </c>
      <c r="G400" s="1">
        <v>181.952110154</v>
      </c>
      <c r="H400" s="1">
        <f t="shared" si="34"/>
        <v>2.5211581064108514E-3</v>
      </c>
      <c r="I400" s="2">
        <v>22.1</v>
      </c>
      <c r="J400" t="s">
        <v>1515</v>
      </c>
      <c r="K400" t="s">
        <v>1873</v>
      </c>
      <c r="L400" s="1" t="s">
        <v>399</v>
      </c>
      <c r="P400" s="1">
        <v>1</v>
      </c>
      <c r="T400" s="6" t="s">
        <v>2670</v>
      </c>
      <c r="X400">
        <f>IF(ISNA(MATCH(A400,'ICRP-07'!B:B,0)),0,VLOOKUP(A400,'ICRP-07'!B:X,21,FALSE))</f>
        <v>0</v>
      </c>
      <c r="Y400">
        <f>IF(ISNA(MATCH(A400,'ICRP-07'!B:B,0)),0,VLOOKUP(A400,'ICRP-07'!B:X,22,FALSE))</f>
        <v>5.6489999999999999E-2</v>
      </c>
      <c r="Z400">
        <f>IF(ISNA(MATCH(A400,'ICRP-07'!B:B,0)),0,VLOOKUP(A400,'ICRP-07'!B:X,23,FALSE))</f>
        <v>0.43169000000000002</v>
      </c>
      <c r="AA400">
        <f>IF(ISNA(MATCH(A400,'ICRP-72'!A:A,0)),0,VLOOKUP(A400,'ICRP-72'!A:B,2,FALSE))</f>
        <v>5.6000000000000003E-10</v>
      </c>
      <c r="AB400">
        <f>IF(ISNA(MATCH(A400,'FGR-15'!A:A,0)),0,VLOOKUP(A400,'FGR-15'!A:B,2,FALSE))</f>
        <v>1.1E-17</v>
      </c>
    </row>
    <row r="401" spans="1:28" x14ac:dyDescent="0.2">
      <c r="A401" s="1" t="s">
        <v>399</v>
      </c>
      <c r="B401">
        <f>VLOOKUP(D401,Elements!S:T,2,FALSE)</f>
        <v>75</v>
      </c>
      <c r="C401" s="9">
        <f t="shared" si="30"/>
        <v>182</v>
      </c>
      <c r="D401" t="str">
        <f t="shared" si="31"/>
        <v>Re</v>
      </c>
      <c r="E401" t="str">
        <f t="shared" si="32"/>
        <v>m</v>
      </c>
      <c r="F401" s="9">
        <f t="shared" si="33"/>
        <v>751820001</v>
      </c>
      <c r="G401" s="1">
        <v>181.95127597300001</v>
      </c>
      <c r="H401" s="1">
        <f t="shared" si="34"/>
        <v>1.4488103145437808E-3</v>
      </c>
      <c r="I401" s="2">
        <v>12.6999999999999</v>
      </c>
      <c r="J401" t="s">
        <v>1515</v>
      </c>
      <c r="K401" t="s">
        <v>1874</v>
      </c>
      <c r="L401" s="1" t="s">
        <v>405</v>
      </c>
      <c r="P401" s="1">
        <v>1</v>
      </c>
      <c r="T401" s="6" t="s">
        <v>2669</v>
      </c>
      <c r="X401">
        <f>IF(ISNA(MATCH(A401,'ICRP-07'!B:B,0)),0,VLOOKUP(A401,'ICRP-07'!B:X,21,FALSE))</f>
        <v>0</v>
      </c>
      <c r="Y401">
        <f>IF(ISNA(MATCH(A401,'ICRP-07'!B:B,0)),0,VLOOKUP(A401,'ICRP-07'!B:X,22,FALSE))</f>
        <v>9.2219999999999996E-2</v>
      </c>
      <c r="Z401">
        <f>IF(ISNA(MATCH(A401,'ICRP-07'!B:B,0)),0,VLOOKUP(A401,'ICRP-07'!B:X,23,FALSE))</f>
        <v>1.2213799999999999</v>
      </c>
      <c r="AA401">
        <f>IF(ISNA(MATCH(A401,'ICRP-72'!A:A,0)),0,VLOOKUP(A401,'ICRP-72'!A:B,2,FALSE))</f>
        <v>2.7E-10</v>
      </c>
      <c r="AB401">
        <f>IF(ISNA(MATCH(A401,'FGR-15'!A:A,0)),0,VLOOKUP(A401,'FGR-15'!A:B,2,FALSE))</f>
        <v>3.7299999999999997E-17</v>
      </c>
    </row>
    <row r="402" spans="1:28" x14ac:dyDescent="0.2">
      <c r="A402" s="1" t="s">
        <v>400</v>
      </c>
      <c r="B402">
        <f>VLOOKUP(D402,Elements!S:T,2,FALSE)</f>
        <v>75</v>
      </c>
      <c r="C402" s="9">
        <f t="shared" si="30"/>
        <v>182</v>
      </c>
      <c r="D402" t="str">
        <f t="shared" si="31"/>
        <v>Re</v>
      </c>
      <c r="E402" t="str">
        <f t="shared" si="32"/>
        <v/>
      </c>
      <c r="F402" s="9">
        <f t="shared" si="33"/>
        <v>751820000</v>
      </c>
      <c r="G402" s="1">
        <v>181.95121155999999</v>
      </c>
      <c r="H402" s="1">
        <f t="shared" si="34"/>
        <v>7.3010913488821029E-3</v>
      </c>
      <c r="I402" s="2">
        <v>64</v>
      </c>
      <c r="J402" t="s">
        <v>1515</v>
      </c>
      <c r="K402" t="s">
        <v>1875</v>
      </c>
      <c r="L402" s="1" t="s">
        <v>405</v>
      </c>
      <c r="P402" s="1">
        <v>1</v>
      </c>
      <c r="T402" s="6" t="s">
        <v>2670</v>
      </c>
      <c r="X402">
        <f>IF(ISNA(MATCH(A402,'ICRP-07'!B:B,0)),0,VLOOKUP(A402,'ICRP-07'!B:X,21,FALSE))</f>
        <v>0</v>
      </c>
      <c r="Y402">
        <f>IF(ISNA(MATCH(A402,'ICRP-07'!B:B,0)),0,VLOOKUP(A402,'ICRP-07'!B:X,22,FALSE))</f>
        <v>0.20452999999999999</v>
      </c>
      <c r="Z402">
        <f>IF(ISNA(MATCH(A402,'ICRP-07'!B:B,0)),0,VLOOKUP(A402,'ICRP-07'!B:X,23,FALSE))</f>
        <v>1.7982100000000001</v>
      </c>
      <c r="AA402">
        <f>IF(ISNA(MATCH(A402,'ICRP-72'!A:A,0)),0,VLOOKUP(A402,'ICRP-72'!A:B,2,FALSE))</f>
        <v>1.3999999999999999E-9</v>
      </c>
      <c r="AB402">
        <f>IF(ISNA(MATCH(A402,'FGR-15'!A:A,0)),0,VLOOKUP(A402,'FGR-15'!A:B,2,FALSE))</f>
        <v>5.2500000000000003E-17</v>
      </c>
    </row>
    <row r="403" spans="1:28" x14ac:dyDescent="0.2">
      <c r="A403" s="1" t="s">
        <v>401</v>
      </c>
      <c r="B403">
        <f>VLOOKUP(D403,Elements!S:T,2,FALSE)</f>
        <v>72</v>
      </c>
      <c r="C403" s="9">
        <f t="shared" si="30"/>
        <v>182</v>
      </c>
      <c r="D403" t="str">
        <f t="shared" si="31"/>
        <v>Hf</v>
      </c>
      <c r="E403" t="str">
        <f t="shared" si="32"/>
        <v>m</v>
      </c>
      <c r="F403" s="9">
        <f t="shared" si="33"/>
        <v>721820001</v>
      </c>
      <c r="G403" s="1">
        <v>181.95182281199999</v>
      </c>
      <c r="H403" s="1">
        <f t="shared" si="34"/>
        <v>1.1693154113443995E-4</v>
      </c>
      <c r="I403" s="2">
        <v>61.5</v>
      </c>
      <c r="J403" t="s">
        <v>1514</v>
      </c>
      <c r="K403" t="s">
        <v>1876</v>
      </c>
      <c r="L403" s="1" t="s">
        <v>404</v>
      </c>
      <c r="M403" t="s">
        <v>403</v>
      </c>
      <c r="N403" t="s">
        <v>402</v>
      </c>
      <c r="P403" s="1">
        <v>0.49070000000000003</v>
      </c>
      <c r="Q403">
        <v>0.42</v>
      </c>
      <c r="R403">
        <v>8.9279999999999998E-2</v>
      </c>
      <c r="T403" s="6" t="s">
        <v>2667</v>
      </c>
      <c r="U403" t="s">
        <v>2671</v>
      </c>
      <c r="V403" t="s">
        <v>2667</v>
      </c>
      <c r="X403">
        <f>IF(ISNA(MATCH(A403,'ICRP-07'!B:B,0)),0,VLOOKUP(A403,'ICRP-07'!B:X,21,FALSE))</f>
        <v>0</v>
      </c>
      <c r="Y403">
        <f>IF(ISNA(MATCH(A403,'ICRP-07'!B:B,0)),0,VLOOKUP(A403,'ICRP-07'!B:X,22,FALSE))</f>
        <v>0.24406</v>
      </c>
      <c r="Z403">
        <f>IF(ISNA(MATCH(A403,'ICRP-07'!B:B,0)),0,VLOOKUP(A403,'ICRP-07'!B:X,23,FALSE))</f>
        <v>0.91347</v>
      </c>
      <c r="AA403">
        <f>IF(ISNA(MATCH(A403,'ICRP-72'!A:A,0)),0,VLOOKUP(A403,'ICRP-72'!A:B,2,FALSE))</f>
        <v>4.1999999999999997E-11</v>
      </c>
      <c r="AB403">
        <f>IF(ISNA(MATCH(A403,'FGR-15'!A:A,0)),0,VLOOKUP(A403,'FGR-15'!A:B,2,FALSE))</f>
        <v>2.51E-17</v>
      </c>
    </row>
    <row r="404" spans="1:28" x14ac:dyDescent="0.2">
      <c r="A404" s="1" t="s">
        <v>402</v>
      </c>
      <c r="B404">
        <f>VLOOKUP(D404,Elements!S:T,2,FALSE)</f>
        <v>73</v>
      </c>
      <c r="C404" s="9">
        <f t="shared" si="30"/>
        <v>182</v>
      </c>
      <c r="D404" t="str">
        <f t="shared" si="31"/>
        <v>Ta</v>
      </c>
      <c r="E404" t="str">
        <f t="shared" si="32"/>
        <v>m</v>
      </c>
      <c r="F404" s="9">
        <f t="shared" si="33"/>
        <v>731820001</v>
      </c>
      <c r="G404" s="1">
        <v>181.950712401</v>
      </c>
      <c r="H404" s="1">
        <f t="shared" si="34"/>
        <v>3.0117001814138676E-5</v>
      </c>
      <c r="I404" s="2">
        <v>15.84</v>
      </c>
      <c r="J404" t="s">
        <v>1514</v>
      </c>
      <c r="K404" t="s">
        <v>1877</v>
      </c>
      <c r="L404" s="1" t="s">
        <v>404</v>
      </c>
      <c r="P404" s="1">
        <v>1</v>
      </c>
      <c r="T404" s="6" t="s">
        <v>2671</v>
      </c>
      <c r="X404">
        <f>IF(ISNA(MATCH(A404,'ICRP-07'!B:B,0)),0,VLOOKUP(A404,'ICRP-07'!B:X,21,FALSE))</f>
        <v>0</v>
      </c>
      <c r="Y404">
        <f>IF(ISNA(MATCH(A404,'ICRP-07'!B:B,0)),0,VLOOKUP(A404,'ICRP-07'!B:X,22,FALSE))</f>
        <v>0.26646999999999998</v>
      </c>
      <c r="Z404">
        <f>IF(ISNA(MATCH(A404,'ICRP-07'!B:B,0)),0,VLOOKUP(A404,'ICRP-07'!B:X,23,FALSE))</f>
        <v>0.26590000000000003</v>
      </c>
      <c r="AA404">
        <f>IF(ISNA(MATCH(A404,'ICRP-72'!A:A,0)),0,VLOOKUP(A404,'ICRP-72'!A:B,2,FALSE))</f>
        <v>1.2000000000000001E-11</v>
      </c>
      <c r="AB404">
        <f>IF(ISNA(MATCH(A404,'FGR-15'!A:A,0)),0,VLOOKUP(A404,'FGR-15'!A:B,2,FALSE))</f>
        <v>5.3999999999999998E-18</v>
      </c>
    </row>
    <row r="405" spans="1:28" x14ac:dyDescent="0.2">
      <c r="A405" s="1" t="s">
        <v>403</v>
      </c>
      <c r="B405">
        <f>VLOOKUP(D405,Elements!S:T,2,FALSE)</f>
        <v>72</v>
      </c>
      <c r="C405" s="9">
        <f t="shared" si="30"/>
        <v>182</v>
      </c>
      <c r="D405" t="str">
        <f t="shared" si="31"/>
        <v>Hf</v>
      </c>
      <c r="E405" t="str">
        <f t="shared" si="32"/>
        <v/>
      </c>
      <c r="F405" s="9">
        <f t="shared" si="33"/>
        <v>721820000</v>
      </c>
      <c r="G405" s="1">
        <v>181.950563684</v>
      </c>
      <c r="H405" s="1">
        <f t="shared" si="34"/>
        <v>9000000</v>
      </c>
      <c r="I405" s="2">
        <v>9000000</v>
      </c>
      <c r="J405" t="s">
        <v>1516</v>
      </c>
      <c r="K405" t="s">
        <v>1878</v>
      </c>
      <c r="L405" s="1" t="s">
        <v>404</v>
      </c>
      <c r="P405" s="1">
        <v>1</v>
      </c>
      <c r="T405" s="6" t="s">
        <v>2667</v>
      </c>
      <c r="X405">
        <f>IF(ISNA(MATCH(A405,'ICRP-07'!B:B,0)),0,VLOOKUP(A405,'ICRP-07'!B:X,21,FALSE))</f>
        <v>0</v>
      </c>
      <c r="Y405">
        <f>IF(ISNA(MATCH(A405,'ICRP-07'!B:B,0)),0,VLOOKUP(A405,'ICRP-07'!B:X,22,FALSE))</f>
        <v>6.3240000000000005E-2</v>
      </c>
      <c r="Z405">
        <f>IF(ISNA(MATCH(A405,'ICRP-07'!B:B,0)),0,VLOOKUP(A405,'ICRP-07'!B:X,23,FALSE))</f>
        <v>0.23971999999999999</v>
      </c>
      <c r="AA405">
        <f>IF(ISNA(MATCH(A405,'ICRP-72'!A:A,0)),0,VLOOKUP(A405,'ICRP-72'!A:B,2,FALSE))</f>
        <v>3E-9</v>
      </c>
      <c r="AB405">
        <f>IF(ISNA(MATCH(A405,'FGR-15'!A:A,0)),0,VLOOKUP(A405,'FGR-15'!A:B,2,FALSE))</f>
        <v>6.1099999999999998E-18</v>
      </c>
    </row>
    <row r="406" spans="1:28" x14ac:dyDescent="0.2">
      <c r="A406" s="1" t="s">
        <v>404</v>
      </c>
      <c r="B406">
        <f>VLOOKUP(D406,Elements!S:T,2,FALSE)</f>
        <v>73</v>
      </c>
      <c r="C406" s="9">
        <f t="shared" si="30"/>
        <v>182</v>
      </c>
      <c r="D406" t="str">
        <f t="shared" si="31"/>
        <v>Ta</v>
      </c>
      <c r="E406" t="str">
        <f t="shared" si="32"/>
        <v/>
      </c>
      <c r="F406" s="9">
        <f t="shared" si="33"/>
        <v>731820000</v>
      </c>
      <c r="G406" s="1">
        <v>181.95015461200001</v>
      </c>
      <c r="H406" s="1">
        <f t="shared" si="34"/>
        <v>0.31329895614471714</v>
      </c>
      <c r="I406" s="2">
        <v>114.43</v>
      </c>
      <c r="J406" t="s">
        <v>1513</v>
      </c>
      <c r="K406" t="s">
        <v>1879</v>
      </c>
      <c r="L406" s="1" t="s">
        <v>405</v>
      </c>
      <c r="P406" s="1">
        <v>1</v>
      </c>
      <c r="T406" s="6" t="s">
        <v>2667</v>
      </c>
      <c r="X406">
        <f>IF(ISNA(MATCH(A406,'ICRP-07'!B:B,0)),0,VLOOKUP(A406,'ICRP-07'!B:X,21,FALSE))</f>
        <v>0</v>
      </c>
      <c r="Y406">
        <f>IF(ISNA(MATCH(A406,'ICRP-07'!B:B,0)),0,VLOOKUP(A406,'ICRP-07'!B:X,22,FALSE))</f>
        <v>0.21045</v>
      </c>
      <c r="Z406">
        <f>IF(ISNA(MATCH(A406,'ICRP-07'!B:B,0)),0,VLOOKUP(A406,'ICRP-07'!B:X,23,FALSE))</f>
        <v>1.29183</v>
      </c>
      <c r="AA406">
        <f>IF(ISNA(MATCH(A406,'ICRP-72'!A:A,0)),0,VLOOKUP(A406,'ICRP-72'!A:B,2,FALSE))</f>
        <v>1.5E-9</v>
      </c>
      <c r="AB406">
        <f>IF(ISNA(MATCH(A406,'FGR-15'!A:A,0)),0,VLOOKUP(A406,'FGR-15'!A:B,2,FALSE))</f>
        <v>4.0300000000000003E-17</v>
      </c>
    </row>
    <row r="407" spans="1:28" x14ac:dyDescent="0.2">
      <c r="A407" s="1" t="s">
        <v>405</v>
      </c>
      <c r="B407">
        <f>VLOOKUP(D407,Elements!S:T,2,FALSE)</f>
        <v>74</v>
      </c>
      <c r="C407" s="9">
        <f t="shared" si="30"/>
        <v>182</v>
      </c>
      <c r="D407" t="str">
        <f t="shared" si="31"/>
        <v>W</v>
      </c>
      <c r="E407" t="str">
        <f t="shared" si="32"/>
        <v/>
      </c>
      <c r="F407" s="9">
        <f t="shared" si="33"/>
        <v>741820000</v>
      </c>
      <c r="G407" s="1">
        <v>181.94820563600001</v>
      </c>
      <c r="H407" s="1" t="str">
        <f t="shared" si="34"/>
        <v>inf</v>
      </c>
      <c r="I407" s="2" t="s">
        <v>1512</v>
      </c>
      <c r="J407" t="s">
        <v>1517</v>
      </c>
      <c r="K407" s="4" t="s">
        <v>1722</v>
      </c>
      <c r="L407" s="1"/>
      <c r="P407" s="1"/>
      <c r="T407" s="1"/>
      <c r="X407">
        <f>IF(ISNA(MATCH(A407,'ICRP-07'!B:B,0)),0,VLOOKUP(A407,'ICRP-07'!B:X,21,FALSE))</f>
        <v>0</v>
      </c>
      <c r="Y407">
        <f>IF(ISNA(MATCH(A407,'ICRP-07'!B:B,0)),0,VLOOKUP(A407,'ICRP-07'!B:X,22,FALSE))</f>
        <v>0</v>
      </c>
      <c r="Z407">
        <f>IF(ISNA(MATCH(A407,'ICRP-07'!B:B,0)),0,VLOOKUP(A407,'ICRP-07'!B:X,23,FALSE))</f>
        <v>0</v>
      </c>
      <c r="AA407">
        <f>IF(ISNA(MATCH(A407,'ICRP-72'!A:A,0)),0,VLOOKUP(A407,'ICRP-72'!A:B,2,FALSE))</f>
        <v>0</v>
      </c>
      <c r="AB407">
        <f>IF(ISNA(MATCH(A407,'FGR-15'!A:A,0)),0,VLOOKUP(A407,'FGR-15'!A:B,2,FALSE))</f>
        <v>0</v>
      </c>
    </row>
    <row r="408" spans="1:28" x14ac:dyDescent="0.2">
      <c r="A408" s="1" t="s">
        <v>406</v>
      </c>
      <c r="B408">
        <f>VLOOKUP(D408,Elements!S:T,2,FALSE)</f>
        <v>76</v>
      </c>
      <c r="C408" s="9">
        <f t="shared" si="30"/>
        <v>181</v>
      </c>
      <c r="D408" t="str">
        <f t="shared" si="31"/>
        <v>Os</v>
      </c>
      <c r="E408" t="str">
        <f t="shared" si="32"/>
        <v/>
      </c>
      <c r="F408" s="9">
        <f t="shared" si="33"/>
        <v>761810000</v>
      </c>
      <c r="G408" s="1">
        <v>180.95324718800001</v>
      </c>
      <c r="H408" s="1">
        <f t="shared" si="34"/>
        <v>1.9963921657099501E-4</v>
      </c>
      <c r="I408" s="2">
        <v>105</v>
      </c>
      <c r="J408" t="s">
        <v>1514</v>
      </c>
      <c r="K408" t="s">
        <v>1880</v>
      </c>
      <c r="L408" s="1" t="s">
        <v>407</v>
      </c>
      <c r="P408" s="1">
        <v>1</v>
      </c>
      <c r="T408" s="6" t="s">
        <v>2669</v>
      </c>
      <c r="X408">
        <f>IF(ISNA(MATCH(A408,'ICRP-07'!B:B,0)),0,VLOOKUP(A408,'ICRP-07'!B:X,21,FALSE))</f>
        <v>0</v>
      </c>
      <c r="Y408">
        <f>IF(ISNA(MATCH(A408,'ICRP-07'!B:B,0)),0,VLOOKUP(A408,'ICRP-07'!B:X,22,FALSE))</f>
        <v>9.1819999999999999E-2</v>
      </c>
      <c r="Z408">
        <f>IF(ISNA(MATCH(A408,'ICRP-07'!B:B,0)),0,VLOOKUP(A408,'ICRP-07'!B:X,23,FALSE))</f>
        <v>1.3835</v>
      </c>
      <c r="AA408">
        <f>IF(ISNA(MATCH(A408,'ICRP-72'!A:A,0)),0,VLOOKUP(A408,'ICRP-72'!A:B,2,FALSE))</f>
        <v>8.9000000000000003E-11</v>
      </c>
      <c r="AB408">
        <f>IF(ISNA(MATCH(A408,'FGR-15'!A:A,0)),0,VLOOKUP(A408,'FGR-15'!A:B,2,FALSE))</f>
        <v>4.1699999999999998E-17</v>
      </c>
    </row>
    <row r="409" spans="1:28" x14ac:dyDescent="0.2">
      <c r="A409" s="1" t="s">
        <v>407</v>
      </c>
      <c r="B409">
        <f>VLOOKUP(D409,Elements!S:T,2,FALSE)</f>
        <v>75</v>
      </c>
      <c r="C409" s="9">
        <f t="shared" si="30"/>
        <v>181</v>
      </c>
      <c r="D409" t="str">
        <f t="shared" si="31"/>
        <v>Re</v>
      </c>
      <c r="E409" t="str">
        <f t="shared" si="32"/>
        <v/>
      </c>
      <c r="F409" s="9">
        <f t="shared" si="33"/>
        <v>751810000</v>
      </c>
      <c r="G409" s="1">
        <v>180.95006150699999</v>
      </c>
      <c r="H409" s="1">
        <f t="shared" si="34"/>
        <v>2.2701830912930173E-3</v>
      </c>
      <c r="I409" s="2">
        <v>19.899999999999899</v>
      </c>
      <c r="J409" t="s">
        <v>1515</v>
      </c>
      <c r="K409" t="s">
        <v>1881</v>
      </c>
      <c r="L409" s="1" t="s">
        <v>408</v>
      </c>
      <c r="P409" s="1">
        <v>1</v>
      </c>
      <c r="T409" s="6" t="s">
        <v>2669</v>
      </c>
      <c r="X409">
        <f>IF(ISNA(MATCH(A409,'ICRP-07'!B:B,0)),0,VLOOKUP(A409,'ICRP-07'!B:X,21,FALSE))</f>
        <v>0</v>
      </c>
      <c r="Y409">
        <f>IF(ISNA(MATCH(A409,'ICRP-07'!B:B,0)),0,VLOOKUP(A409,'ICRP-07'!B:X,22,FALSE))</f>
        <v>0.13600000000000001</v>
      </c>
      <c r="Z409">
        <f>IF(ISNA(MATCH(A409,'ICRP-07'!B:B,0)),0,VLOOKUP(A409,'ICRP-07'!B:X,23,FALSE))</f>
        <v>0.80444000000000004</v>
      </c>
      <c r="AA409">
        <f>IF(ISNA(MATCH(A409,'ICRP-72'!A:A,0)),0,VLOOKUP(A409,'ICRP-72'!A:B,2,FALSE))</f>
        <v>4.2E-10</v>
      </c>
      <c r="AB409">
        <f>IF(ISNA(MATCH(A409,'FGR-15'!A:A,0)),0,VLOOKUP(A409,'FGR-15'!A:B,2,FALSE))</f>
        <v>2.2199999999999999E-17</v>
      </c>
    </row>
    <row r="410" spans="1:28" x14ac:dyDescent="0.2">
      <c r="A410" s="1" t="s">
        <v>408</v>
      </c>
      <c r="B410">
        <f>VLOOKUP(D410,Elements!S:T,2,FALSE)</f>
        <v>74</v>
      </c>
      <c r="C410" s="9">
        <f t="shared" si="30"/>
        <v>181</v>
      </c>
      <c r="D410" t="str">
        <f t="shared" si="31"/>
        <v>W</v>
      </c>
      <c r="E410" t="str">
        <f t="shared" si="32"/>
        <v/>
      </c>
      <c r="F410" s="9">
        <f t="shared" si="33"/>
        <v>741810000</v>
      </c>
      <c r="G410" s="1">
        <v>180.948218733</v>
      </c>
      <c r="H410" s="1">
        <f t="shared" si="34"/>
        <v>0.33183460180669155</v>
      </c>
      <c r="I410" s="2">
        <v>121.2</v>
      </c>
      <c r="J410" t="s">
        <v>1513</v>
      </c>
      <c r="K410" t="s">
        <v>1882</v>
      </c>
      <c r="L410" s="1" t="s">
        <v>411</v>
      </c>
      <c r="P410" s="1">
        <v>1</v>
      </c>
      <c r="T410" s="6" t="s">
        <v>2670</v>
      </c>
      <c r="X410">
        <f>IF(ISNA(MATCH(A410,'ICRP-07'!B:B,0)),0,VLOOKUP(A410,'ICRP-07'!B:X,21,FALSE))</f>
        <v>0</v>
      </c>
      <c r="Y410">
        <f>IF(ISNA(MATCH(A410,'ICRP-07'!B:B,0)),0,VLOOKUP(A410,'ICRP-07'!B:X,22,FALSE))</f>
        <v>1.289E-2</v>
      </c>
      <c r="Z410">
        <f>IF(ISNA(MATCH(A410,'ICRP-07'!B:B,0)),0,VLOOKUP(A410,'ICRP-07'!B:X,23,FALSE))</f>
        <v>4.0419999999999998E-2</v>
      </c>
      <c r="AA410">
        <f>IF(ISNA(MATCH(A410,'ICRP-72'!A:A,0)),0,VLOOKUP(A410,'ICRP-72'!A:B,2,FALSE))</f>
        <v>7.5999999999999996E-11</v>
      </c>
      <c r="AB410">
        <f>IF(ISNA(MATCH(A410,'FGR-15'!A:A,0)),0,VLOOKUP(A410,'FGR-15'!A:B,2,FALSE))</f>
        <v>3.8099999999999999E-19</v>
      </c>
    </row>
    <row r="411" spans="1:28" x14ac:dyDescent="0.2">
      <c r="A411" s="1" t="s">
        <v>409</v>
      </c>
      <c r="B411">
        <f>VLOOKUP(D411,Elements!S:T,2,FALSE)</f>
        <v>71</v>
      </c>
      <c r="C411" s="9">
        <f t="shared" si="30"/>
        <v>181</v>
      </c>
      <c r="D411" t="str">
        <f t="shared" si="31"/>
        <v>Lu</v>
      </c>
      <c r="E411" t="str">
        <f t="shared" si="32"/>
        <v/>
      </c>
      <c r="F411" s="9">
        <f t="shared" si="33"/>
        <v>711810000</v>
      </c>
      <c r="G411" s="1">
        <v>180.951908</v>
      </c>
      <c r="H411" s="1">
        <f t="shared" si="34"/>
        <v>6.6546405523665005E-6</v>
      </c>
      <c r="I411" s="2">
        <v>3.5</v>
      </c>
      <c r="J411" t="s">
        <v>1514</v>
      </c>
      <c r="K411" t="s">
        <v>1883</v>
      </c>
      <c r="L411" s="1" t="s">
        <v>410</v>
      </c>
      <c r="P411" s="1">
        <v>1</v>
      </c>
      <c r="T411" s="6" t="s">
        <v>2667</v>
      </c>
      <c r="X411">
        <f>IF(ISNA(MATCH(A411,'ICRP-07'!B:B,0)),0,VLOOKUP(A411,'ICRP-07'!B:X,21,FALSE))</f>
        <v>0</v>
      </c>
      <c r="Y411">
        <f>IF(ISNA(MATCH(A411,'ICRP-07'!B:B,0)),0,VLOOKUP(A411,'ICRP-07'!B:X,22,FALSE))</f>
        <v>0.85114999999999996</v>
      </c>
      <c r="Z411">
        <f>IF(ISNA(MATCH(A411,'ICRP-07'!B:B,0)),0,VLOOKUP(A411,'ICRP-07'!B:X,23,FALSE))</f>
        <v>0.57403000000000004</v>
      </c>
      <c r="AA411">
        <f>IF(ISNA(MATCH(A411,'ICRP-72'!A:A,0)),0,VLOOKUP(A411,'ICRP-72'!A:B,2,FALSE))</f>
        <v>0</v>
      </c>
      <c r="AB411">
        <f>IF(ISNA(MATCH(A411,'FGR-15'!A:A,0)),0,VLOOKUP(A411,'FGR-15'!A:B,2,FALSE))</f>
        <v>1.7899999999999999E-17</v>
      </c>
    </row>
    <row r="412" spans="1:28" x14ac:dyDescent="0.2">
      <c r="A412" s="1" t="s">
        <v>410</v>
      </c>
      <c r="B412">
        <f>VLOOKUP(D412,Elements!S:T,2,FALSE)</f>
        <v>72</v>
      </c>
      <c r="C412" s="9">
        <f t="shared" si="30"/>
        <v>181</v>
      </c>
      <c r="D412" t="str">
        <f t="shared" si="31"/>
        <v>Hf</v>
      </c>
      <c r="E412" t="str">
        <f t="shared" si="32"/>
        <v/>
      </c>
      <c r="F412" s="9">
        <f t="shared" si="33"/>
        <v>721810000</v>
      </c>
      <c r="G412" s="1">
        <v>180.94911083400001</v>
      </c>
      <c r="H412" s="1">
        <f t="shared" si="34"/>
        <v>0.11605997335466711</v>
      </c>
      <c r="I412" s="2">
        <v>42.39</v>
      </c>
      <c r="J412" t="s">
        <v>1513</v>
      </c>
      <c r="K412" t="s">
        <v>1884</v>
      </c>
      <c r="L412" s="1" t="s">
        <v>411</v>
      </c>
      <c r="P412" s="1">
        <v>1</v>
      </c>
      <c r="T412" s="6" t="s">
        <v>2667</v>
      </c>
      <c r="X412">
        <f>IF(ISNA(MATCH(A412,'ICRP-07'!B:B,0)),0,VLOOKUP(A412,'ICRP-07'!B:X,21,FALSE))</f>
        <v>0</v>
      </c>
      <c r="Y412">
        <f>IF(ISNA(MATCH(A412,'ICRP-07'!B:B,0)),0,VLOOKUP(A412,'ICRP-07'!B:X,22,FALSE))</f>
        <v>0.20523</v>
      </c>
      <c r="Z412">
        <f>IF(ISNA(MATCH(A412,'ICRP-07'!B:B,0)),0,VLOOKUP(A412,'ICRP-07'!B:X,23,FALSE))</f>
        <v>0.53242</v>
      </c>
      <c r="AA412">
        <f>IF(ISNA(MATCH(A412,'ICRP-72'!A:A,0)),0,VLOOKUP(A412,'ICRP-72'!A:B,2,FALSE))</f>
        <v>1.0999999999999999E-9</v>
      </c>
      <c r="AB412">
        <f>IF(ISNA(MATCH(A412,'FGR-15'!A:A,0)),0,VLOOKUP(A412,'FGR-15'!A:B,2,FALSE))</f>
        <v>1.4500000000000001E-17</v>
      </c>
    </row>
    <row r="413" spans="1:28" x14ac:dyDescent="0.2">
      <c r="A413" s="1" t="s">
        <v>411</v>
      </c>
      <c r="B413">
        <f>VLOOKUP(D413,Elements!S:T,2,FALSE)</f>
        <v>73</v>
      </c>
      <c r="C413" s="9">
        <f t="shared" si="30"/>
        <v>181</v>
      </c>
      <c r="D413" t="str">
        <f t="shared" si="31"/>
        <v>Ta</v>
      </c>
      <c r="E413" t="str">
        <f t="shared" si="32"/>
        <v/>
      </c>
      <c r="F413" s="9">
        <f t="shared" si="33"/>
        <v>731810000</v>
      </c>
      <c r="G413" s="1">
        <v>180.947998528</v>
      </c>
      <c r="H413" s="1" t="str">
        <f t="shared" si="34"/>
        <v>inf</v>
      </c>
      <c r="I413" s="2" t="s">
        <v>1512</v>
      </c>
      <c r="J413" t="s">
        <v>1517</v>
      </c>
      <c r="K413" s="4" t="s">
        <v>1722</v>
      </c>
      <c r="L413" s="1"/>
      <c r="P413" s="1"/>
      <c r="T413" s="1"/>
      <c r="X413">
        <f>IF(ISNA(MATCH(A413,'ICRP-07'!B:B,0)),0,VLOOKUP(A413,'ICRP-07'!B:X,21,FALSE))</f>
        <v>0</v>
      </c>
      <c r="Y413">
        <f>IF(ISNA(MATCH(A413,'ICRP-07'!B:B,0)),0,VLOOKUP(A413,'ICRP-07'!B:X,22,FALSE))</f>
        <v>0</v>
      </c>
      <c r="Z413">
        <f>IF(ISNA(MATCH(A413,'ICRP-07'!B:B,0)),0,VLOOKUP(A413,'ICRP-07'!B:X,23,FALSE))</f>
        <v>0</v>
      </c>
      <c r="AA413">
        <f>IF(ISNA(MATCH(A413,'ICRP-72'!A:A,0)),0,VLOOKUP(A413,'ICRP-72'!A:B,2,FALSE))</f>
        <v>0</v>
      </c>
      <c r="AB413">
        <f>IF(ISNA(MATCH(A413,'FGR-15'!A:A,0)),0,VLOOKUP(A413,'FGR-15'!A:B,2,FALSE))</f>
        <v>0</v>
      </c>
    </row>
    <row r="414" spans="1:28" x14ac:dyDescent="0.2">
      <c r="A414" s="1" t="s">
        <v>412</v>
      </c>
      <c r="B414">
        <f>VLOOKUP(D414,Elements!S:T,2,FALSE)</f>
        <v>77</v>
      </c>
      <c r="C414" s="9">
        <f t="shared" si="30"/>
        <v>180</v>
      </c>
      <c r="D414" t="str">
        <f t="shared" si="31"/>
        <v>Ir</v>
      </c>
      <c r="E414" t="str">
        <f t="shared" si="32"/>
        <v/>
      </c>
      <c r="F414" s="9">
        <f t="shared" si="33"/>
        <v>771800000</v>
      </c>
      <c r="G414" s="1">
        <v>179.95922944599999</v>
      </c>
      <c r="H414" s="1">
        <f t="shared" si="34"/>
        <v>2.8519888081570717E-6</v>
      </c>
      <c r="I414" s="2">
        <v>1.5</v>
      </c>
      <c r="J414" t="s">
        <v>1514</v>
      </c>
      <c r="K414" t="s">
        <v>1885</v>
      </c>
      <c r="L414" s="1" t="s">
        <v>413</v>
      </c>
      <c r="P414" s="1">
        <v>1</v>
      </c>
      <c r="T414" s="6" t="s">
        <v>2669</v>
      </c>
      <c r="X414">
        <f>IF(ISNA(MATCH(A414,'ICRP-07'!B:B,0)),0,VLOOKUP(A414,'ICRP-07'!B:X,21,FALSE))</f>
        <v>0</v>
      </c>
      <c r="Y414">
        <f>IF(ISNA(MATCH(A414,'ICRP-07'!B:B,0)),0,VLOOKUP(A414,'ICRP-07'!B:X,22,FALSE))</f>
        <v>1.24394</v>
      </c>
      <c r="Z414">
        <f>IF(ISNA(MATCH(A414,'ICRP-07'!B:B,0)),0,VLOOKUP(A414,'ICRP-07'!B:X,23,FALSE))</f>
        <v>1.59548</v>
      </c>
      <c r="AA414">
        <f>IF(ISNA(MATCH(A414,'ICRP-72'!A:A,0)),0,VLOOKUP(A414,'ICRP-72'!A:B,2,FALSE))</f>
        <v>0</v>
      </c>
      <c r="AB414">
        <f>IF(ISNA(MATCH(A414,'FGR-15'!A:A,0)),0,VLOOKUP(A414,'FGR-15'!A:B,2,FALSE))</f>
        <v>4.9799999999999997E-17</v>
      </c>
    </row>
    <row r="415" spans="1:28" x14ac:dyDescent="0.2">
      <c r="A415" s="1" t="s">
        <v>413</v>
      </c>
      <c r="B415">
        <f>VLOOKUP(D415,Elements!S:T,2,FALSE)</f>
        <v>76</v>
      </c>
      <c r="C415" s="9">
        <f t="shared" si="30"/>
        <v>180</v>
      </c>
      <c r="D415" t="str">
        <f t="shared" si="31"/>
        <v>Os</v>
      </c>
      <c r="E415" t="str">
        <f t="shared" si="32"/>
        <v/>
      </c>
      <c r="F415" s="9">
        <f t="shared" si="33"/>
        <v>761800000</v>
      </c>
      <c r="G415" s="1">
        <v>179.95238166499999</v>
      </c>
      <c r="H415" s="1">
        <f t="shared" si="34"/>
        <v>4.0878506250251359E-5</v>
      </c>
      <c r="I415" s="2">
        <v>21.5</v>
      </c>
      <c r="J415" t="s">
        <v>1514</v>
      </c>
      <c r="K415" t="s">
        <v>1886</v>
      </c>
      <c r="L415" s="1" t="s">
        <v>414</v>
      </c>
      <c r="P415" s="1">
        <v>1</v>
      </c>
      <c r="T415" s="6" t="s">
        <v>2669</v>
      </c>
      <c r="X415">
        <f>IF(ISNA(MATCH(A415,'ICRP-07'!B:B,0)),0,VLOOKUP(A415,'ICRP-07'!B:X,21,FALSE))</f>
        <v>0</v>
      </c>
      <c r="Y415">
        <f>IF(ISNA(MATCH(A415,'ICRP-07'!B:B,0)),0,VLOOKUP(A415,'ICRP-07'!B:X,22,FALSE))</f>
        <v>2.9839999999999998E-2</v>
      </c>
      <c r="Z415">
        <f>IF(ISNA(MATCH(A415,'ICRP-07'!B:B,0)),0,VLOOKUP(A415,'ICRP-07'!B:X,23,FALSE))</f>
        <v>0.12653</v>
      </c>
      <c r="AA415">
        <f>IF(ISNA(MATCH(A415,'ICRP-72'!A:A,0)),0,VLOOKUP(A415,'ICRP-72'!A:B,2,FALSE))</f>
        <v>1.6999999999999999E-11</v>
      </c>
      <c r="AB415">
        <f>IF(ISNA(MATCH(A415,'FGR-15'!A:A,0)),0,VLOOKUP(A415,'FGR-15'!A:B,2,FALSE))</f>
        <v>2.5200000000000001E-18</v>
      </c>
    </row>
    <row r="416" spans="1:28" x14ac:dyDescent="0.2">
      <c r="A416" s="1" t="s">
        <v>414</v>
      </c>
      <c r="B416">
        <f>VLOOKUP(D416,Elements!S:T,2,FALSE)</f>
        <v>75</v>
      </c>
      <c r="C416" s="9">
        <f t="shared" si="30"/>
        <v>180</v>
      </c>
      <c r="D416" t="str">
        <f t="shared" si="31"/>
        <v>Re</v>
      </c>
      <c r="E416" t="str">
        <f t="shared" si="32"/>
        <v/>
      </c>
      <c r="F416" s="9">
        <f t="shared" si="33"/>
        <v>751800000</v>
      </c>
      <c r="G416" s="1">
        <v>179.950791568</v>
      </c>
      <c r="H416" s="1">
        <f t="shared" si="34"/>
        <v>4.6392351279354848E-6</v>
      </c>
      <c r="I416" s="2">
        <v>2.4399999999999902</v>
      </c>
      <c r="J416" t="s">
        <v>1514</v>
      </c>
      <c r="K416" t="s">
        <v>1887</v>
      </c>
      <c r="L416" s="1" t="s">
        <v>417</v>
      </c>
      <c r="P416" s="1">
        <v>1</v>
      </c>
      <c r="T416" s="6" t="s">
        <v>2669</v>
      </c>
      <c r="X416">
        <f>IF(ISNA(MATCH(A416,'ICRP-07'!B:B,0)),0,VLOOKUP(A416,'ICRP-07'!B:X,21,FALSE))</f>
        <v>0</v>
      </c>
      <c r="Y416">
        <f>IF(ISNA(MATCH(A416,'ICRP-07'!B:B,0)),0,VLOOKUP(A416,'ICRP-07'!B:X,22,FALSE))</f>
        <v>0.17201</v>
      </c>
      <c r="Z416">
        <f>IF(ISNA(MATCH(A416,'ICRP-07'!B:B,0)),0,VLOOKUP(A416,'ICRP-07'!B:X,23,FALSE))</f>
        <v>1.20279</v>
      </c>
      <c r="AA416">
        <f>IF(ISNA(MATCH(A416,'ICRP-72'!A:A,0)),0,VLOOKUP(A416,'ICRP-72'!A:B,2,FALSE))</f>
        <v>0</v>
      </c>
      <c r="AB416">
        <f>IF(ISNA(MATCH(A416,'FGR-15'!A:A,0)),0,VLOOKUP(A416,'FGR-15'!A:B,2,FALSE))</f>
        <v>3.6299999999999999E-17</v>
      </c>
    </row>
    <row r="417" spans="1:28" x14ac:dyDescent="0.2">
      <c r="A417" s="1" t="s">
        <v>415</v>
      </c>
      <c r="B417">
        <f>VLOOKUP(D417,Elements!S:T,2,FALSE)</f>
        <v>73</v>
      </c>
      <c r="C417" s="9">
        <f t="shared" si="30"/>
        <v>180</v>
      </c>
      <c r="D417" t="str">
        <f t="shared" si="31"/>
        <v>Ta</v>
      </c>
      <c r="E417" t="str">
        <f t="shared" si="32"/>
        <v/>
      </c>
      <c r="F417" s="9">
        <f t="shared" si="33"/>
        <v>731800000</v>
      </c>
      <c r="G417" s="1">
        <v>179.94746758900001</v>
      </c>
      <c r="H417" s="1">
        <f t="shared" si="34"/>
        <v>9.2997651056385671E-4</v>
      </c>
      <c r="I417" s="2">
        <v>8.1519999999999904</v>
      </c>
      <c r="J417" t="s">
        <v>1515</v>
      </c>
      <c r="K417" t="s">
        <v>1888</v>
      </c>
      <c r="L417" s="1" t="s">
        <v>420</v>
      </c>
      <c r="M417" t="s">
        <v>417</v>
      </c>
      <c r="P417" s="1">
        <v>0.86</v>
      </c>
      <c r="Q417">
        <v>0.14000000000000001</v>
      </c>
      <c r="T417" s="6" t="s">
        <v>2670</v>
      </c>
      <c r="U417" t="s">
        <v>2667</v>
      </c>
      <c r="X417">
        <f>IF(ISNA(MATCH(A417,'ICRP-07'!B:B,0)),0,VLOOKUP(A417,'ICRP-07'!B:X,21,FALSE))</f>
        <v>0</v>
      </c>
      <c r="Y417">
        <f>IF(ISNA(MATCH(A417,'ICRP-07'!B:B,0)),0,VLOOKUP(A417,'ICRP-07'!B:X,22,FALSE))</f>
        <v>5.6509999999999998E-2</v>
      </c>
      <c r="Z417">
        <f>IF(ISNA(MATCH(A417,'ICRP-07'!B:B,0)),0,VLOOKUP(A417,'ICRP-07'!B:X,23,FALSE))</f>
        <v>4.8239999999999998E-2</v>
      </c>
      <c r="AA417">
        <f>IF(ISNA(MATCH(A417,'ICRP-72'!A:A,0)),0,VLOOKUP(A417,'ICRP-72'!A:B,2,FALSE))</f>
        <v>5.4000000000000001E-11</v>
      </c>
      <c r="AB417">
        <f>IF(ISNA(MATCH(A417,'FGR-15'!A:A,0)),0,VLOOKUP(A417,'FGR-15'!A:B,2,FALSE))</f>
        <v>5.1799999999999996E-19</v>
      </c>
    </row>
    <row r="418" spans="1:28" x14ac:dyDescent="0.2">
      <c r="A418" s="1" t="s">
        <v>416</v>
      </c>
      <c r="B418">
        <f>VLOOKUP(D418,Elements!S:T,2,FALSE)</f>
        <v>72</v>
      </c>
      <c r="C418" s="9">
        <f t="shared" si="30"/>
        <v>180</v>
      </c>
      <c r="D418" t="str">
        <f t="shared" si="31"/>
        <v>Hf</v>
      </c>
      <c r="E418" t="str">
        <f t="shared" si="32"/>
        <v>m</v>
      </c>
      <c r="F418" s="9">
        <f t="shared" si="33"/>
        <v>721800001</v>
      </c>
      <c r="G418" s="1">
        <v>179.94778504300001</v>
      </c>
      <c r="H418" s="1">
        <f t="shared" si="34"/>
        <v>6.2743753779455575E-4</v>
      </c>
      <c r="I418" s="2">
        <v>5.5</v>
      </c>
      <c r="J418" t="s">
        <v>1515</v>
      </c>
      <c r="K418" t="s">
        <v>1889</v>
      </c>
      <c r="L418" s="1" t="s">
        <v>420</v>
      </c>
      <c r="M418" t="s">
        <v>418</v>
      </c>
      <c r="P418" s="1">
        <v>0.997</v>
      </c>
      <c r="Q418">
        <v>3.0000000000000001E-3</v>
      </c>
      <c r="T418" s="6" t="s">
        <v>2671</v>
      </c>
      <c r="U418" t="s">
        <v>2667</v>
      </c>
      <c r="X418">
        <f>IF(ISNA(MATCH(A418,'ICRP-07'!B:B,0)),0,VLOOKUP(A418,'ICRP-07'!B:X,21,FALSE))</f>
        <v>0</v>
      </c>
      <c r="Y418">
        <f>IF(ISNA(MATCH(A418,'ICRP-07'!B:B,0)),0,VLOOKUP(A418,'ICRP-07'!B:X,22,FALSE))</f>
        <v>0.14374000000000001</v>
      </c>
      <c r="Z418">
        <f>IF(ISNA(MATCH(A418,'ICRP-07'!B:B,0)),0,VLOOKUP(A418,'ICRP-07'!B:X,23,FALSE))</f>
        <v>0.98838999999999999</v>
      </c>
      <c r="AA418">
        <f>IF(ISNA(MATCH(A418,'ICRP-72'!A:A,0)),0,VLOOKUP(A418,'ICRP-72'!A:B,2,FALSE))</f>
        <v>1.7000000000000001E-10</v>
      </c>
      <c r="AB418">
        <f>IF(ISNA(MATCH(A418,'FGR-15'!A:A,0)),0,VLOOKUP(A418,'FGR-15'!A:B,2,FALSE))</f>
        <v>2.6E-17</v>
      </c>
    </row>
    <row r="419" spans="1:28" x14ac:dyDescent="0.2">
      <c r="A419" s="1" t="s">
        <v>417</v>
      </c>
      <c r="B419">
        <f>VLOOKUP(D419,Elements!S:T,2,FALSE)</f>
        <v>74</v>
      </c>
      <c r="C419" s="9">
        <f t="shared" si="30"/>
        <v>180</v>
      </c>
      <c r="D419" t="str">
        <f t="shared" si="31"/>
        <v>W</v>
      </c>
      <c r="E419" t="str">
        <f t="shared" si="32"/>
        <v/>
      </c>
      <c r="F419" s="9">
        <f t="shared" si="33"/>
        <v>741800000</v>
      </c>
      <c r="G419" s="1">
        <v>179.94671330400001</v>
      </c>
      <c r="H419" s="1" t="str">
        <f t="shared" si="34"/>
        <v>inf</v>
      </c>
      <c r="I419" s="2" t="s">
        <v>1512</v>
      </c>
      <c r="J419" t="s">
        <v>1517</v>
      </c>
      <c r="K419" s="4" t="s">
        <v>1722</v>
      </c>
      <c r="L419" s="1"/>
      <c r="P419" s="1"/>
      <c r="T419" s="1"/>
      <c r="X419">
        <f>IF(ISNA(MATCH(A419,'ICRP-07'!B:B,0)),0,VLOOKUP(A419,'ICRP-07'!B:X,21,FALSE))</f>
        <v>0</v>
      </c>
      <c r="Y419">
        <f>IF(ISNA(MATCH(A419,'ICRP-07'!B:B,0)),0,VLOOKUP(A419,'ICRP-07'!B:X,22,FALSE))</f>
        <v>0</v>
      </c>
      <c r="Z419">
        <f>IF(ISNA(MATCH(A419,'ICRP-07'!B:B,0)),0,VLOOKUP(A419,'ICRP-07'!B:X,23,FALSE))</f>
        <v>0</v>
      </c>
      <c r="AA419">
        <f>IF(ISNA(MATCH(A419,'ICRP-72'!A:A,0)),0,VLOOKUP(A419,'ICRP-72'!A:B,2,FALSE))</f>
        <v>0</v>
      </c>
      <c r="AB419">
        <f>IF(ISNA(MATCH(A419,'FGR-15'!A:A,0)),0,VLOOKUP(A419,'FGR-15'!A:B,2,FALSE))</f>
        <v>0</v>
      </c>
    </row>
    <row r="420" spans="1:28" x14ac:dyDescent="0.2">
      <c r="A420" s="1" t="s">
        <v>418</v>
      </c>
      <c r="B420">
        <f>VLOOKUP(D420,Elements!S:T,2,FALSE)</f>
        <v>73</v>
      </c>
      <c r="C420" s="9">
        <f t="shared" si="30"/>
        <v>180</v>
      </c>
      <c r="D420" t="str">
        <f t="shared" si="31"/>
        <v>Ta</v>
      </c>
      <c r="E420" t="str">
        <f t="shared" si="32"/>
        <v>m</v>
      </c>
      <c r="F420" s="9">
        <f t="shared" si="33"/>
        <v>731800001</v>
      </c>
      <c r="G420" s="1">
        <v>179.94754842699999</v>
      </c>
      <c r="H420" s="1" t="str">
        <f t="shared" si="34"/>
        <v>inf</v>
      </c>
      <c r="I420" s="2" t="s">
        <v>1512</v>
      </c>
      <c r="J420" t="s">
        <v>1517</v>
      </c>
      <c r="K420" s="4" t="s">
        <v>1722</v>
      </c>
      <c r="L420" s="1"/>
      <c r="P420" s="1"/>
      <c r="T420" s="1"/>
      <c r="X420">
        <f>IF(ISNA(MATCH(A420,'ICRP-07'!B:B,0)),0,VLOOKUP(A420,'ICRP-07'!B:X,21,FALSE))</f>
        <v>0</v>
      </c>
      <c r="Y420">
        <f>IF(ISNA(MATCH(A420,'ICRP-07'!B:B,0)),0,VLOOKUP(A420,'ICRP-07'!B:X,22,FALSE))</f>
        <v>0</v>
      </c>
      <c r="Z420">
        <f>IF(ISNA(MATCH(A420,'ICRP-07'!B:B,0)),0,VLOOKUP(A420,'ICRP-07'!B:X,23,FALSE))</f>
        <v>0</v>
      </c>
      <c r="AA420">
        <f>IF(ISNA(MATCH(A420,'ICRP-72'!A:A,0)),0,VLOOKUP(A420,'ICRP-72'!A:B,2,FALSE))</f>
        <v>8.3999999999999999E-10</v>
      </c>
      <c r="AB420">
        <f>IF(ISNA(MATCH(A420,'FGR-15'!A:A,0)),0,VLOOKUP(A420,'FGR-15'!A:B,2,FALSE))</f>
        <v>0</v>
      </c>
    </row>
    <row r="421" spans="1:28" x14ac:dyDescent="0.2">
      <c r="A421" s="1" t="s">
        <v>419</v>
      </c>
      <c r="B421">
        <f>VLOOKUP(D421,Elements!S:T,2,FALSE)</f>
        <v>71</v>
      </c>
      <c r="C421" s="9">
        <f t="shared" si="30"/>
        <v>180</v>
      </c>
      <c r="D421" t="str">
        <f t="shared" si="31"/>
        <v>Lu</v>
      </c>
      <c r="E421" t="str">
        <f t="shared" si="32"/>
        <v/>
      </c>
      <c r="F421" s="9">
        <f t="shared" si="33"/>
        <v>711800000</v>
      </c>
      <c r="G421" s="1">
        <v>179.94989074399999</v>
      </c>
      <c r="H421" s="1">
        <f t="shared" si="34"/>
        <v>1.0837557470996873E-5</v>
      </c>
      <c r="I421" s="2">
        <v>5.7</v>
      </c>
      <c r="J421" t="s">
        <v>1514</v>
      </c>
      <c r="K421" t="s">
        <v>1890</v>
      </c>
      <c r="L421" s="1" t="s">
        <v>420</v>
      </c>
      <c r="P421" s="1">
        <v>1</v>
      </c>
      <c r="T421" s="6" t="s">
        <v>2667</v>
      </c>
      <c r="X421">
        <f>IF(ISNA(MATCH(A421,'ICRP-07'!B:B,0)),0,VLOOKUP(A421,'ICRP-07'!B:X,21,FALSE))</f>
        <v>0</v>
      </c>
      <c r="Y421">
        <f>IF(ISNA(MATCH(A421,'ICRP-07'!B:B,0)),0,VLOOKUP(A421,'ICRP-07'!B:X,22,FALSE))</f>
        <v>0.63517999999999997</v>
      </c>
      <c r="Z421">
        <f>IF(ISNA(MATCH(A421,'ICRP-07'!B:B,0)),0,VLOOKUP(A421,'ICRP-07'!B:X,23,FALSE))</f>
        <v>1.51475</v>
      </c>
      <c r="AA421">
        <f>IF(ISNA(MATCH(A421,'ICRP-72'!A:A,0)),0,VLOOKUP(A421,'ICRP-72'!A:B,2,FALSE))</f>
        <v>0</v>
      </c>
      <c r="AB421">
        <f>IF(ISNA(MATCH(A421,'FGR-15'!A:A,0)),0,VLOOKUP(A421,'FGR-15'!A:B,2,FALSE))</f>
        <v>4.8799999999999999E-17</v>
      </c>
    </row>
    <row r="422" spans="1:28" x14ac:dyDescent="0.2">
      <c r="A422" s="1" t="s">
        <v>420</v>
      </c>
      <c r="B422">
        <f>VLOOKUP(D422,Elements!S:T,2,FALSE)</f>
        <v>72</v>
      </c>
      <c r="C422" s="9">
        <f t="shared" si="30"/>
        <v>180</v>
      </c>
      <c r="D422" t="str">
        <f t="shared" si="31"/>
        <v>Hf</v>
      </c>
      <c r="E422" t="str">
        <f t="shared" si="32"/>
        <v/>
      </c>
      <c r="F422" s="9">
        <f t="shared" si="33"/>
        <v>721800000</v>
      </c>
      <c r="G422" s="1">
        <v>179.94655953700001</v>
      </c>
      <c r="H422" s="1" t="str">
        <f t="shared" si="34"/>
        <v>inf</v>
      </c>
      <c r="I422" s="2" t="s">
        <v>1512</v>
      </c>
      <c r="J422" t="s">
        <v>1517</v>
      </c>
      <c r="K422" s="4" t="s">
        <v>1722</v>
      </c>
      <c r="L422" s="1"/>
      <c r="P422" s="1"/>
      <c r="T422" s="1"/>
      <c r="X422">
        <f>IF(ISNA(MATCH(A422,'ICRP-07'!B:B,0)),0,VLOOKUP(A422,'ICRP-07'!B:X,21,FALSE))</f>
        <v>0</v>
      </c>
      <c r="Y422">
        <f>IF(ISNA(MATCH(A422,'ICRP-07'!B:B,0)),0,VLOOKUP(A422,'ICRP-07'!B:X,22,FALSE))</f>
        <v>0</v>
      </c>
      <c r="Z422">
        <f>IF(ISNA(MATCH(A422,'ICRP-07'!B:B,0)),0,VLOOKUP(A422,'ICRP-07'!B:X,23,FALSE))</f>
        <v>0</v>
      </c>
      <c r="AA422">
        <f>IF(ISNA(MATCH(A422,'ICRP-72'!A:A,0)),0,VLOOKUP(A422,'ICRP-72'!A:B,2,FALSE))</f>
        <v>0</v>
      </c>
      <c r="AB422">
        <f>IF(ISNA(MATCH(A422,'FGR-15'!A:A,0)),0,VLOOKUP(A422,'FGR-15'!A:B,2,FALSE))</f>
        <v>0</v>
      </c>
    </row>
    <row r="423" spans="1:28" x14ac:dyDescent="0.2">
      <c r="A423" s="1" t="s">
        <v>421</v>
      </c>
      <c r="B423">
        <f>VLOOKUP(D423,Elements!S:T,2,FALSE)</f>
        <v>75</v>
      </c>
      <c r="C423" s="9">
        <f t="shared" si="30"/>
        <v>179</v>
      </c>
      <c r="D423" t="str">
        <f t="shared" si="31"/>
        <v>Re</v>
      </c>
      <c r="E423" t="str">
        <f t="shared" si="32"/>
        <v/>
      </c>
      <c r="F423" s="9">
        <f t="shared" si="33"/>
        <v>751790000</v>
      </c>
      <c r="G423" s="1">
        <v>178.94998968600001</v>
      </c>
      <c r="H423" s="1">
        <f t="shared" si="34"/>
        <v>3.7075854506041934E-5</v>
      </c>
      <c r="I423" s="2">
        <v>19.5</v>
      </c>
      <c r="J423" t="s">
        <v>1514</v>
      </c>
      <c r="K423" t="s">
        <v>1891</v>
      </c>
      <c r="L423" s="1" t="s">
        <v>423</v>
      </c>
      <c r="M423" t="s">
        <v>422</v>
      </c>
      <c r="P423" s="1">
        <v>0.76078999999999997</v>
      </c>
      <c r="Q423">
        <v>0.23921000000000001</v>
      </c>
      <c r="T423" s="6" t="s">
        <v>2669</v>
      </c>
      <c r="U423" t="s">
        <v>2669</v>
      </c>
      <c r="X423">
        <f>IF(ISNA(MATCH(A423,'ICRP-07'!B:B,0)),0,VLOOKUP(A423,'ICRP-07'!B:X,21,FALSE))</f>
        <v>0</v>
      </c>
      <c r="Y423">
        <f>IF(ISNA(MATCH(A423,'ICRP-07'!B:B,0)),0,VLOOKUP(A423,'ICRP-07'!B:X,22,FALSE))</f>
        <v>6.6830000000000001E-2</v>
      </c>
      <c r="Z423">
        <f>IF(ISNA(MATCH(A423,'ICRP-07'!B:B,0)),0,VLOOKUP(A423,'ICRP-07'!B:X,23,FALSE))</f>
        <v>1.0841099999999999</v>
      </c>
      <c r="AA423">
        <f>IF(ISNA(MATCH(A423,'ICRP-72'!A:A,0)),0,VLOOKUP(A423,'ICRP-72'!A:B,2,FALSE))</f>
        <v>0</v>
      </c>
      <c r="AB423">
        <f>IF(ISNA(MATCH(A423,'FGR-15'!A:A,0)),0,VLOOKUP(A423,'FGR-15'!A:B,2,FALSE))</f>
        <v>3.1899999999999998E-17</v>
      </c>
    </row>
    <row r="424" spans="1:28" x14ac:dyDescent="0.2">
      <c r="A424" s="1" t="s">
        <v>422</v>
      </c>
      <c r="B424">
        <f>VLOOKUP(D424,Elements!S:T,2,FALSE)</f>
        <v>74</v>
      </c>
      <c r="C424" s="9">
        <f t="shared" si="30"/>
        <v>179</v>
      </c>
      <c r="D424" t="str">
        <f t="shared" si="31"/>
        <v>W</v>
      </c>
      <c r="E424" t="str">
        <f t="shared" si="32"/>
        <v>m</v>
      </c>
      <c r="F424" s="9">
        <f t="shared" si="33"/>
        <v>741790001</v>
      </c>
      <c r="G424" s="1">
        <v>178.94731760799999</v>
      </c>
      <c r="H424" s="1">
        <f t="shared" si="34"/>
        <v>1.2168485581470172E-5</v>
      </c>
      <c r="I424" s="2">
        <v>6.4</v>
      </c>
      <c r="J424" t="s">
        <v>1514</v>
      </c>
      <c r="K424" t="s">
        <v>1892</v>
      </c>
      <c r="L424" s="1" t="s">
        <v>423</v>
      </c>
      <c r="M424" t="s">
        <v>424</v>
      </c>
      <c r="P424" s="1">
        <v>0.99719999999999998</v>
      </c>
      <c r="Q424">
        <v>2.8E-3</v>
      </c>
      <c r="T424" s="6" t="s">
        <v>2671</v>
      </c>
      <c r="U424" t="s">
        <v>2670</v>
      </c>
      <c r="X424">
        <f>IF(ISNA(MATCH(A424,'ICRP-07'!B:B,0)),0,VLOOKUP(A424,'ICRP-07'!B:X,21,FALSE))</f>
        <v>0</v>
      </c>
      <c r="Y424">
        <f>IF(ISNA(MATCH(A424,'ICRP-07'!B:B,0)),0,VLOOKUP(A424,'ICRP-07'!B:X,22,FALSE))</f>
        <v>0.16608000000000001</v>
      </c>
      <c r="Z424">
        <f>IF(ISNA(MATCH(A424,'ICRP-07'!B:B,0)),0,VLOOKUP(A424,'ICRP-07'!B:X,23,FALSE))</f>
        <v>5.6050000000000003E-2</v>
      </c>
      <c r="AA424">
        <f>IF(ISNA(MATCH(A424,'ICRP-72'!A:A,0)),0,VLOOKUP(A424,'ICRP-72'!A:B,2,FALSE))</f>
        <v>0</v>
      </c>
      <c r="AB424">
        <f>IF(ISNA(MATCH(A424,'FGR-15'!A:A,0)),0,VLOOKUP(A424,'FGR-15'!A:B,2,FALSE))</f>
        <v>8.7300000000000009E-19</v>
      </c>
    </row>
    <row r="425" spans="1:28" x14ac:dyDescent="0.2">
      <c r="A425" s="1" t="s">
        <v>423</v>
      </c>
      <c r="B425">
        <f>VLOOKUP(D425,Elements!S:T,2,FALSE)</f>
        <v>74</v>
      </c>
      <c r="C425" s="9">
        <f t="shared" si="30"/>
        <v>179</v>
      </c>
      <c r="D425" t="str">
        <f t="shared" si="31"/>
        <v>W</v>
      </c>
      <c r="E425" t="str">
        <f t="shared" si="32"/>
        <v/>
      </c>
      <c r="F425" s="9">
        <f t="shared" si="33"/>
        <v>741790000</v>
      </c>
      <c r="G425" s="1">
        <v>178.94707937800001</v>
      </c>
      <c r="H425" s="1">
        <f t="shared" si="34"/>
        <v>7.0444123561479481E-5</v>
      </c>
      <c r="I425" s="2">
        <v>37.049999999999898</v>
      </c>
      <c r="J425" t="s">
        <v>1514</v>
      </c>
      <c r="K425" t="s">
        <v>1893</v>
      </c>
      <c r="L425" s="1" t="s">
        <v>424</v>
      </c>
      <c r="P425" s="1">
        <v>1</v>
      </c>
      <c r="T425" s="6" t="s">
        <v>2670</v>
      </c>
      <c r="X425">
        <f>IF(ISNA(MATCH(A425,'ICRP-07'!B:B,0)),0,VLOOKUP(A425,'ICRP-07'!B:X,21,FALSE))</f>
        <v>0</v>
      </c>
      <c r="Y425">
        <f>IF(ISNA(MATCH(A425,'ICRP-07'!B:B,0)),0,VLOOKUP(A425,'ICRP-07'!B:X,22,FALSE))</f>
        <v>3.2570000000000002E-2</v>
      </c>
      <c r="Z425">
        <f>IF(ISNA(MATCH(A425,'ICRP-07'!B:B,0)),0,VLOOKUP(A425,'ICRP-07'!B:X,23,FALSE))</f>
        <v>5.5390000000000002E-2</v>
      </c>
      <c r="AA425">
        <f>IF(ISNA(MATCH(A425,'ICRP-72'!A:A,0)),0,VLOOKUP(A425,'ICRP-72'!A:B,2,FALSE))</f>
        <v>3.3000000000000001E-12</v>
      </c>
      <c r="AB425">
        <f>IF(ISNA(MATCH(A425,'FGR-15'!A:A,0)),0,VLOOKUP(A425,'FGR-15'!A:B,2,FALSE))</f>
        <v>4.6899999999999997E-19</v>
      </c>
    </row>
    <row r="426" spans="1:28" x14ac:dyDescent="0.2">
      <c r="A426" s="1" t="s">
        <v>424</v>
      </c>
      <c r="B426">
        <f>VLOOKUP(D426,Elements!S:T,2,FALSE)</f>
        <v>73</v>
      </c>
      <c r="C426" s="9">
        <f t="shared" si="30"/>
        <v>179</v>
      </c>
      <c r="D426" t="str">
        <f t="shared" si="31"/>
        <v>Ta</v>
      </c>
      <c r="E426" t="str">
        <f t="shared" si="32"/>
        <v/>
      </c>
      <c r="F426" s="9">
        <f t="shared" si="33"/>
        <v>731790000</v>
      </c>
      <c r="G426" s="1">
        <v>178.94593904999999</v>
      </c>
      <c r="H426" s="1">
        <f t="shared" si="34"/>
        <v>1.82</v>
      </c>
      <c r="I426" s="2">
        <v>1.82</v>
      </c>
      <c r="J426" t="s">
        <v>1516</v>
      </c>
      <c r="K426" t="s">
        <v>1894</v>
      </c>
      <c r="L426" s="1" t="s">
        <v>428</v>
      </c>
      <c r="P426" s="1">
        <v>1</v>
      </c>
      <c r="T426" s="6" t="s">
        <v>2670</v>
      </c>
      <c r="X426">
        <f>IF(ISNA(MATCH(A426,'ICRP-07'!B:B,0)),0,VLOOKUP(A426,'ICRP-07'!B:X,21,FALSE))</f>
        <v>0</v>
      </c>
      <c r="Y426">
        <f>IF(ISNA(MATCH(A426,'ICRP-07'!B:B,0)),0,VLOOKUP(A426,'ICRP-07'!B:X,22,FALSE))</f>
        <v>7.7999999999999996E-3</v>
      </c>
      <c r="Z426">
        <f>IF(ISNA(MATCH(A426,'ICRP-07'!B:B,0)),0,VLOOKUP(A426,'ICRP-07'!B:X,23,FALSE))</f>
        <v>2.5600000000000001E-2</v>
      </c>
      <c r="AA426">
        <f>IF(ISNA(MATCH(A426,'ICRP-72'!A:A,0)),0,VLOOKUP(A426,'ICRP-72'!A:B,2,FALSE))</f>
        <v>6.4999999999999995E-11</v>
      </c>
      <c r="AB426">
        <f>IF(ISNA(MATCH(A426,'FGR-15'!A:A,0)),0,VLOOKUP(A426,'FGR-15'!A:B,2,FALSE))</f>
        <v>2.2400000000000002E-19</v>
      </c>
    </row>
    <row r="427" spans="1:28" x14ac:dyDescent="0.2">
      <c r="A427" s="1" t="s">
        <v>425</v>
      </c>
      <c r="B427">
        <f>VLOOKUP(D427,Elements!S:T,2,FALSE)</f>
        <v>72</v>
      </c>
      <c r="C427" s="9">
        <f t="shared" si="30"/>
        <v>179</v>
      </c>
      <c r="D427" t="str">
        <f t="shared" si="31"/>
        <v>Hf</v>
      </c>
      <c r="E427" t="str">
        <f t="shared" si="32"/>
        <v>m</v>
      </c>
      <c r="F427" s="9">
        <f t="shared" si="33"/>
        <v>721790001</v>
      </c>
      <c r="G427" s="1">
        <v>178.94701348699999</v>
      </c>
      <c r="H427" s="1">
        <f t="shared" si="34"/>
        <v>6.8584626858561246E-2</v>
      </c>
      <c r="I427" s="2">
        <v>25.05</v>
      </c>
      <c r="J427" t="s">
        <v>1513</v>
      </c>
      <c r="K427" t="s">
        <v>1895</v>
      </c>
      <c r="L427" s="1" t="s">
        <v>428</v>
      </c>
      <c r="P427" s="1">
        <v>1</v>
      </c>
      <c r="T427" s="6" t="s">
        <v>2671</v>
      </c>
      <c r="X427">
        <f>IF(ISNA(MATCH(A427,'ICRP-07'!B:B,0)),0,VLOOKUP(A427,'ICRP-07'!B:X,21,FALSE))</f>
        <v>0</v>
      </c>
      <c r="Y427">
        <f>IF(ISNA(MATCH(A427,'ICRP-07'!B:B,0)),0,VLOOKUP(A427,'ICRP-07'!B:X,22,FALSE))</f>
        <v>0.18969</v>
      </c>
      <c r="Z427">
        <f>IF(ISNA(MATCH(A427,'ICRP-07'!B:B,0)),0,VLOOKUP(A427,'ICRP-07'!B:X,23,FALSE))</f>
        <v>0.92069000000000001</v>
      </c>
      <c r="AA427">
        <f>IF(ISNA(MATCH(A427,'ICRP-72'!A:A,0)),0,VLOOKUP(A427,'ICRP-72'!A:B,2,FALSE))</f>
        <v>1.2E-9</v>
      </c>
      <c r="AB427">
        <f>IF(ISNA(MATCH(A427,'FGR-15'!A:A,0)),0,VLOOKUP(A427,'FGR-15'!A:B,2,FALSE))</f>
        <v>2.35E-17</v>
      </c>
    </row>
    <row r="428" spans="1:28" x14ac:dyDescent="0.2">
      <c r="A428" s="1" t="s">
        <v>426</v>
      </c>
      <c r="B428">
        <f>VLOOKUP(D428,Elements!S:T,2,FALSE)</f>
        <v>70</v>
      </c>
      <c r="C428" s="9">
        <f t="shared" si="30"/>
        <v>179</v>
      </c>
      <c r="D428" t="str">
        <f t="shared" si="31"/>
        <v>Yb</v>
      </c>
      <c r="E428" t="str">
        <f t="shared" si="32"/>
        <v/>
      </c>
      <c r="F428" s="9">
        <f t="shared" si="33"/>
        <v>701790000</v>
      </c>
      <c r="G428" s="1">
        <v>178.94992999999999</v>
      </c>
      <c r="H428" s="1">
        <f t="shared" si="34"/>
        <v>1.5210606976837715E-5</v>
      </c>
      <c r="I428" s="2">
        <v>8</v>
      </c>
      <c r="J428" t="s">
        <v>1514</v>
      </c>
      <c r="K428" t="s">
        <v>1778</v>
      </c>
      <c r="L428" s="1" t="s">
        <v>427</v>
      </c>
      <c r="P428" s="1">
        <v>1</v>
      </c>
      <c r="T428" s="6" t="s">
        <v>2667</v>
      </c>
      <c r="X428">
        <f>IF(ISNA(MATCH(A428,'ICRP-07'!B:B,0)),0,VLOOKUP(A428,'ICRP-07'!B:X,21,FALSE))</f>
        <v>0</v>
      </c>
      <c r="Y428">
        <f>IF(ISNA(MATCH(A428,'ICRP-07'!B:B,0)),0,VLOOKUP(A428,'ICRP-07'!B:X,22,FALSE))</f>
        <v>0.70926</v>
      </c>
      <c r="Z428">
        <f>IF(ISNA(MATCH(A428,'ICRP-07'!B:B,0)),0,VLOOKUP(A428,'ICRP-07'!B:X,23,FALSE))</f>
        <v>0.97428999999999999</v>
      </c>
      <c r="AA428">
        <f>IF(ISNA(MATCH(A428,'ICRP-72'!A:A,0)),0,VLOOKUP(A428,'ICRP-72'!A:B,2,FALSE))</f>
        <v>0</v>
      </c>
      <c r="AB428">
        <f>IF(ISNA(MATCH(A428,'FGR-15'!A:A,0)),0,VLOOKUP(A428,'FGR-15'!A:B,2,FALSE))</f>
        <v>2.9799999999999999E-17</v>
      </c>
    </row>
    <row r="429" spans="1:28" x14ac:dyDescent="0.2">
      <c r="A429" s="1" t="s">
        <v>427</v>
      </c>
      <c r="B429">
        <f>VLOOKUP(D429,Elements!S:T,2,FALSE)</f>
        <v>71</v>
      </c>
      <c r="C429" s="9">
        <f t="shared" si="30"/>
        <v>179</v>
      </c>
      <c r="D429" t="str">
        <f t="shared" si="31"/>
        <v>Lu</v>
      </c>
      <c r="E429" t="str">
        <f t="shared" si="32"/>
        <v/>
      </c>
      <c r="F429" s="9">
        <f t="shared" si="33"/>
        <v>711790000</v>
      </c>
      <c r="G429" s="1">
        <v>178.947332985</v>
      </c>
      <c r="H429" s="1">
        <f t="shared" si="34"/>
        <v>5.2362514517763717E-4</v>
      </c>
      <c r="I429" s="2">
        <v>4.5899999999999901</v>
      </c>
      <c r="J429" t="s">
        <v>1515</v>
      </c>
      <c r="K429" t="s">
        <v>1896</v>
      </c>
      <c r="L429" s="1" t="s">
        <v>428</v>
      </c>
      <c r="P429" s="1">
        <v>1</v>
      </c>
      <c r="T429" s="6" t="s">
        <v>2667</v>
      </c>
      <c r="X429">
        <f>IF(ISNA(MATCH(A429,'ICRP-07'!B:B,0)),0,VLOOKUP(A429,'ICRP-07'!B:X,21,FALSE))</f>
        <v>0</v>
      </c>
      <c r="Y429">
        <f>IF(ISNA(MATCH(A429,'ICRP-07'!B:B,0)),0,VLOOKUP(A429,'ICRP-07'!B:X,22,FALSE))</f>
        <v>0.48692999999999997</v>
      </c>
      <c r="Z429">
        <f>IF(ISNA(MATCH(A429,'ICRP-07'!B:B,0)),0,VLOOKUP(A429,'ICRP-07'!B:X,23,FALSE))</f>
        <v>2.9760000000000002E-2</v>
      </c>
      <c r="AA429">
        <f>IF(ISNA(MATCH(A429,'ICRP-72'!A:A,0)),0,VLOOKUP(A429,'ICRP-72'!A:B,2,FALSE))</f>
        <v>2.1E-10</v>
      </c>
      <c r="AB429">
        <f>IF(ISNA(MATCH(A429,'FGR-15'!A:A,0)),0,VLOOKUP(A429,'FGR-15'!A:B,2,FALSE))</f>
        <v>1.6799999999999999E-18</v>
      </c>
    </row>
    <row r="430" spans="1:28" x14ac:dyDescent="0.2">
      <c r="A430" s="1" t="s">
        <v>428</v>
      </c>
      <c r="B430">
        <f>VLOOKUP(D430,Elements!S:T,2,FALSE)</f>
        <v>72</v>
      </c>
      <c r="C430" s="9">
        <f t="shared" si="30"/>
        <v>179</v>
      </c>
      <c r="D430" t="str">
        <f t="shared" si="31"/>
        <v>Hf</v>
      </c>
      <c r="E430" t="str">
        <f t="shared" si="32"/>
        <v/>
      </c>
      <c r="F430" s="9">
        <f t="shared" si="33"/>
        <v>721790000</v>
      </c>
      <c r="G430" s="1">
        <v>178.945825705</v>
      </c>
      <c r="H430" s="1" t="str">
        <f t="shared" si="34"/>
        <v>inf</v>
      </c>
      <c r="I430" s="2" t="s">
        <v>1512</v>
      </c>
      <c r="J430" t="s">
        <v>1517</v>
      </c>
      <c r="K430" s="4" t="s">
        <v>1722</v>
      </c>
      <c r="L430" s="1"/>
      <c r="P430" s="1"/>
      <c r="T430" s="1"/>
      <c r="X430">
        <f>IF(ISNA(MATCH(A430,'ICRP-07'!B:B,0)),0,VLOOKUP(A430,'ICRP-07'!B:X,21,FALSE))</f>
        <v>0</v>
      </c>
      <c r="Y430">
        <f>IF(ISNA(MATCH(A430,'ICRP-07'!B:B,0)),0,VLOOKUP(A430,'ICRP-07'!B:X,22,FALSE))</f>
        <v>0</v>
      </c>
      <c r="Z430">
        <f>IF(ISNA(MATCH(A430,'ICRP-07'!B:B,0)),0,VLOOKUP(A430,'ICRP-07'!B:X,23,FALSE))</f>
        <v>0</v>
      </c>
      <c r="AA430">
        <f>IF(ISNA(MATCH(A430,'ICRP-72'!A:A,0)),0,VLOOKUP(A430,'ICRP-72'!A:B,2,FALSE))</f>
        <v>0</v>
      </c>
      <c r="AB430">
        <f>IF(ISNA(MATCH(A430,'FGR-15'!A:A,0)),0,VLOOKUP(A430,'FGR-15'!A:B,2,FALSE))</f>
        <v>0</v>
      </c>
    </row>
    <row r="431" spans="1:28" x14ac:dyDescent="0.2">
      <c r="A431" s="1" t="s">
        <v>429</v>
      </c>
      <c r="B431">
        <f>VLOOKUP(D431,Elements!S:T,2,FALSE)</f>
        <v>75</v>
      </c>
      <c r="C431" s="9">
        <f t="shared" si="30"/>
        <v>178</v>
      </c>
      <c r="D431" t="str">
        <f t="shared" si="31"/>
        <v>Re</v>
      </c>
      <c r="E431" t="str">
        <f t="shared" si="32"/>
        <v/>
      </c>
      <c r="F431" s="9">
        <f t="shared" si="33"/>
        <v>751780000</v>
      </c>
      <c r="G431" s="1">
        <v>177.95098899999999</v>
      </c>
      <c r="H431" s="1">
        <f t="shared" si="34"/>
        <v>2.5097501511782041E-5</v>
      </c>
      <c r="I431" s="2">
        <v>13.1999999999999</v>
      </c>
      <c r="J431" t="s">
        <v>1514</v>
      </c>
      <c r="K431" t="s">
        <v>1897</v>
      </c>
      <c r="L431" s="1" t="s">
        <v>430</v>
      </c>
      <c r="P431" s="1">
        <v>1</v>
      </c>
      <c r="T431" s="6" t="s">
        <v>2669</v>
      </c>
      <c r="X431">
        <f>IF(ISNA(MATCH(A431,'ICRP-07'!B:B,0)),0,VLOOKUP(A431,'ICRP-07'!B:X,21,FALSE))</f>
        <v>0</v>
      </c>
      <c r="Y431">
        <f>IF(ISNA(MATCH(A431,'ICRP-07'!B:B,0)),0,VLOOKUP(A431,'ICRP-07'!B:X,22,FALSE))</f>
        <v>0.61924000000000001</v>
      </c>
      <c r="Z431">
        <f>IF(ISNA(MATCH(A431,'ICRP-07'!B:B,0)),0,VLOOKUP(A431,'ICRP-07'!B:X,23,FALSE))</f>
        <v>1.7084900000000001</v>
      </c>
      <c r="AA431">
        <f>IF(ISNA(MATCH(A431,'ICRP-72'!A:A,0)),0,VLOOKUP(A431,'ICRP-72'!A:B,2,FALSE))</f>
        <v>2.5000000000000001E-11</v>
      </c>
      <c r="AB431">
        <f>IF(ISNA(MATCH(A431,'FGR-15'!A:A,0)),0,VLOOKUP(A431,'FGR-15'!A:B,2,FALSE))</f>
        <v>5.5999999999999998E-17</v>
      </c>
    </row>
    <row r="432" spans="1:28" x14ac:dyDescent="0.2">
      <c r="A432" s="1" t="s">
        <v>430</v>
      </c>
      <c r="B432">
        <f>VLOOKUP(D432,Elements!S:T,2,FALSE)</f>
        <v>74</v>
      </c>
      <c r="C432" s="9">
        <f t="shared" si="30"/>
        <v>178</v>
      </c>
      <c r="D432" t="str">
        <f t="shared" si="31"/>
        <v>W</v>
      </c>
      <c r="E432" t="str">
        <f t="shared" si="32"/>
        <v/>
      </c>
      <c r="F432" s="9">
        <f t="shared" si="33"/>
        <v>741780000</v>
      </c>
      <c r="G432" s="1">
        <v>177.94588579099999</v>
      </c>
      <c r="H432" s="1">
        <f t="shared" si="34"/>
        <v>5.9138839925945028E-2</v>
      </c>
      <c r="I432" s="2">
        <v>21.6</v>
      </c>
      <c r="J432" t="s">
        <v>1513</v>
      </c>
      <c r="K432" t="s">
        <v>1898</v>
      </c>
      <c r="L432" s="1" t="s">
        <v>432</v>
      </c>
      <c r="P432" s="1">
        <v>1</v>
      </c>
      <c r="T432" s="6" t="s">
        <v>2670</v>
      </c>
      <c r="X432">
        <f>IF(ISNA(MATCH(A432,'ICRP-07'!B:B,0)),0,VLOOKUP(A432,'ICRP-07'!B:X,21,FALSE))</f>
        <v>0</v>
      </c>
      <c r="Y432">
        <f>IF(ISNA(MATCH(A432,'ICRP-07'!B:B,0)),0,VLOOKUP(A432,'ICRP-07'!B:X,22,FALSE))</f>
        <v>7.4900000000000001E-3</v>
      </c>
      <c r="Z432">
        <f>IF(ISNA(MATCH(A432,'ICRP-07'!B:B,0)),0,VLOOKUP(A432,'ICRP-07'!B:X,23,FALSE))</f>
        <v>1.6369999999999999E-2</v>
      </c>
      <c r="AA432">
        <f>IF(ISNA(MATCH(A432,'ICRP-72'!A:A,0)),0,VLOOKUP(A432,'ICRP-72'!A:B,2,FALSE))</f>
        <v>2.1999999999999999E-10</v>
      </c>
      <c r="AB432">
        <f>IF(ISNA(MATCH(A432,'FGR-15'!A:A,0)),0,VLOOKUP(A432,'FGR-15'!A:B,2,FALSE))</f>
        <v>1.43E-19</v>
      </c>
    </row>
    <row r="433" spans="1:28" x14ac:dyDescent="0.2">
      <c r="A433" s="1" t="s">
        <v>431</v>
      </c>
      <c r="B433">
        <f>VLOOKUP(D433,Elements!S:T,2,FALSE)</f>
        <v>73</v>
      </c>
      <c r="C433" s="9">
        <f t="shared" si="30"/>
        <v>178</v>
      </c>
      <c r="D433" t="str">
        <f t="shared" si="31"/>
        <v>Ta</v>
      </c>
      <c r="E433" t="str">
        <f t="shared" si="32"/>
        <v>m</v>
      </c>
      <c r="F433" s="9">
        <f t="shared" si="33"/>
        <v>731780001</v>
      </c>
      <c r="G433" s="1">
        <v>177.94568000000001</v>
      </c>
      <c r="H433" s="1">
        <f t="shared" si="34"/>
        <v>2.6922774349002641E-4</v>
      </c>
      <c r="I433" s="2">
        <v>2.3599999999999901</v>
      </c>
      <c r="J433" t="s">
        <v>1515</v>
      </c>
      <c r="K433" t="s">
        <v>1899</v>
      </c>
      <c r="L433" s="1" t="s">
        <v>437</v>
      </c>
      <c r="P433" s="1">
        <v>1</v>
      </c>
      <c r="T433" s="6" t="s">
        <v>2670</v>
      </c>
      <c r="X433">
        <f>IF(ISNA(MATCH(A433,'ICRP-07'!B:B,0)),0,VLOOKUP(A433,'ICRP-07'!B:X,21,FALSE))</f>
        <v>0</v>
      </c>
      <c r="Y433">
        <f>IF(ISNA(MATCH(A433,'ICRP-07'!B:B,0)),0,VLOOKUP(A433,'ICRP-07'!B:X,22,FALSE))</f>
        <v>0.16155</v>
      </c>
      <c r="Z433">
        <f>IF(ISNA(MATCH(A433,'ICRP-07'!B:B,0)),0,VLOOKUP(A433,'ICRP-07'!B:X,23,FALSE))</f>
        <v>1.1557999999999999</v>
      </c>
      <c r="AA433">
        <f>IF(ISNA(MATCH(A433,'ICRP-72'!A:A,0)),0,VLOOKUP(A433,'ICRP-72'!A:B,2,FALSE))</f>
        <v>7.1999999999999997E-11</v>
      </c>
      <c r="AB433">
        <f>IF(ISNA(MATCH(A433,'FGR-15'!A:A,0)),0,VLOOKUP(A433,'FGR-15'!A:B,2,FALSE))</f>
        <v>2.9199999999999999E-17</v>
      </c>
    </row>
    <row r="434" spans="1:28" x14ac:dyDescent="0.2">
      <c r="A434" s="1" t="s">
        <v>432</v>
      </c>
      <c r="B434">
        <f>VLOOKUP(D434,Elements!S:T,2,FALSE)</f>
        <v>73</v>
      </c>
      <c r="C434" s="9">
        <f t="shared" si="30"/>
        <v>178</v>
      </c>
      <c r="D434" t="str">
        <f t="shared" si="31"/>
        <v>Ta</v>
      </c>
      <c r="E434" t="str">
        <f t="shared" si="32"/>
        <v/>
      </c>
      <c r="F434" s="9">
        <f t="shared" si="33"/>
        <v>731780000</v>
      </c>
      <c r="G434" s="1">
        <v>177.945787354</v>
      </c>
      <c r="H434" s="1">
        <f t="shared" si="34"/>
        <v>1.7701343869294891E-5</v>
      </c>
      <c r="I434" s="2">
        <v>9.31</v>
      </c>
      <c r="J434" t="s">
        <v>1514</v>
      </c>
      <c r="K434" t="s">
        <v>1900</v>
      </c>
      <c r="L434" s="1" t="s">
        <v>437</v>
      </c>
      <c r="P434" s="1">
        <v>1</v>
      </c>
      <c r="T434" s="6" t="s">
        <v>2669</v>
      </c>
      <c r="X434">
        <f>IF(ISNA(MATCH(A434,'ICRP-07'!B:B,0)),0,VLOOKUP(A434,'ICRP-07'!B:X,21,FALSE))</f>
        <v>0</v>
      </c>
      <c r="Y434">
        <f>IF(ISNA(MATCH(A434,'ICRP-07'!B:B,0)),0,VLOOKUP(A434,'ICRP-07'!B:X,22,FALSE))</f>
        <v>3.9120000000000002E-2</v>
      </c>
      <c r="Z434">
        <f>IF(ISNA(MATCH(A434,'ICRP-07'!B:B,0)),0,VLOOKUP(A434,'ICRP-07'!B:X,23,FALSE))</f>
        <v>0.12182</v>
      </c>
      <c r="AA434">
        <f>IF(ISNA(MATCH(A434,'ICRP-72'!A:A,0)),0,VLOOKUP(A434,'ICRP-72'!A:B,2,FALSE))</f>
        <v>0</v>
      </c>
      <c r="AB434">
        <f>IF(ISNA(MATCH(A434,'FGR-15'!A:A,0)),0,VLOOKUP(A434,'FGR-15'!A:B,2,FALSE))</f>
        <v>2.67E-18</v>
      </c>
    </row>
    <row r="435" spans="1:28" x14ac:dyDescent="0.2">
      <c r="A435" s="1" t="s">
        <v>433</v>
      </c>
      <c r="B435">
        <f>VLOOKUP(D435,Elements!S:T,2,FALSE)</f>
        <v>72</v>
      </c>
      <c r="C435" s="9">
        <f t="shared" si="30"/>
        <v>178</v>
      </c>
      <c r="D435" t="str">
        <f t="shared" si="31"/>
        <v>Hf</v>
      </c>
      <c r="E435" t="str">
        <f t="shared" si="32"/>
        <v>m</v>
      </c>
      <c r="F435" s="9">
        <f t="shared" si="33"/>
        <v>721780001</v>
      </c>
      <c r="G435" s="1">
        <v>177.946334307</v>
      </c>
      <c r="H435" s="1">
        <f t="shared" si="34"/>
        <v>31</v>
      </c>
      <c r="I435" s="2">
        <v>31</v>
      </c>
      <c r="J435" t="s">
        <v>1516</v>
      </c>
      <c r="K435" t="s">
        <v>1901</v>
      </c>
      <c r="L435" s="1" t="s">
        <v>437</v>
      </c>
      <c r="P435" s="1">
        <v>1</v>
      </c>
      <c r="T435" s="6" t="s">
        <v>2671</v>
      </c>
      <c r="X435">
        <f>IF(ISNA(MATCH(A435,'ICRP-07'!B:B,0)),0,VLOOKUP(A435,'ICRP-07'!B:X,21,FALSE))</f>
        <v>0</v>
      </c>
      <c r="Y435">
        <f>IF(ISNA(MATCH(A435,'ICRP-07'!B:B,0)),0,VLOOKUP(A435,'ICRP-07'!B:X,22,FALSE))</f>
        <v>0.21132000000000001</v>
      </c>
      <c r="Z435">
        <f>IF(ISNA(MATCH(A435,'ICRP-07'!B:B,0)),0,VLOOKUP(A435,'ICRP-07'!B:X,23,FALSE))</f>
        <v>2.2383099999999998</v>
      </c>
      <c r="AA435">
        <f>IF(ISNA(MATCH(A435,'ICRP-72'!A:A,0)),0,VLOOKUP(A435,'ICRP-72'!A:B,2,FALSE))</f>
        <v>4.6999999999999999E-9</v>
      </c>
      <c r="AB435">
        <f>IF(ISNA(MATCH(A435,'FGR-15'!A:A,0)),0,VLOOKUP(A435,'FGR-15'!A:B,2,FALSE))</f>
        <v>6.0900000000000001E-17</v>
      </c>
    </row>
    <row r="436" spans="1:28" x14ac:dyDescent="0.2">
      <c r="A436" s="1" t="s">
        <v>434</v>
      </c>
      <c r="B436">
        <f>VLOOKUP(D436,Elements!S:T,2,FALSE)</f>
        <v>71</v>
      </c>
      <c r="C436" s="9">
        <f t="shared" si="30"/>
        <v>178</v>
      </c>
      <c r="D436" t="str">
        <f t="shared" si="31"/>
        <v>Lu</v>
      </c>
      <c r="E436" t="str">
        <f t="shared" si="32"/>
        <v>m</v>
      </c>
      <c r="F436" s="9">
        <f t="shared" si="33"/>
        <v>711780001</v>
      </c>
      <c r="G436" s="1">
        <v>177.94609297</v>
      </c>
      <c r="H436" s="1">
        <f t="shared" si="34"/>
        <v>4.3920627645618909E-5</v>
      </c>
      <c r="I436" s="2">
        <v>23.1</v>
      </c>
      <c r="J436" t="s">
        <v>1514</v>
      </c>
      <c r="K436" t="s">
        <v>1902</v>
      </c>
      <c r="L436" s="1" t="s">
        <v>437</v>
      </c>
      <c r="P436" s="1">
        <v>1</v>
      </c>
      <c r="T436" s="6" t="s">
        <v>2667</v>
      </c>
      <c r="X436">
        <f>IF(ISNA(MATCH(A436,'ICRP-07'!B:B,0)),0,VLOOKUP(A436,'ICRP-07'!B:X,21,FALSE))</f>
        <v>0</v>
      </c>
      <c r="Y436">
        <f>IF(ISNA(MATCH(A436,'ICRP-07'!B:B,0)),0,VLOOKUP(A436,'ICRP-07'!B:X,22,FALSE))</f>
        <v>0.49073</v>
      </c>
      <c r="Z436">
        <f>IF(ISNA(MATCH(A436,'ICRP-07'!B:B,0)),0,VLOOKUP(A436,'ICRP-07'!B:X,23,FALSE))</f>
        <v>1.04813</v>
      </c>
      <c r="AA436">
        <f>IF(ISNA(MATCH(A436,'ICRP-72'!A:A,0)),0,VLOOKUP(A436,'ICRP-72'!A:B,2,FALSE))</f>
        <v>3.7999999999999998E-11</v>
      </c>
      <c r="AB436">
        <f>IF(ISNA(MATCH(A436,'FGR-15'!A:A,0)),0,VLOOKUP(A436,'FGR-15'!A:B,2,FALSE))</f>
        <v>2.7699999999999999E-17</v>
      </c>
    </row>
    <row r="437" spans="1:28" x14ac:dyDescent="0.2">
      <c r="A437" s="1" t="s">
        <v>435</v>
      </c>
      <c r="B437">
        <f>VLOOKUP(D437,Elements!S:T,2,FALSE)</f>
        <v>70</v>
      </c>
      <c r="C437" s="9">
        <f t="shared" si="30"/>
        <v>178</v>
      </c>
      <c r="D437" t="str">
        <f t="shared" si="31"/>
        <v>Yb</v>
      </c>
      <c r="E437" t="str">
        <f t="shared" si="32"/>
        <v/>
      </c>
      <c r="F437" s="9">
        <f t="shared" si="33"/>
        <v>701780000</v>
      </c>
      <c r="G437" s="1">
        <v>177.94666939999999</v>
      </c>
      <c r="H437" s="1">
        <f t="shared" si="34"/>
        <v>1.4069811453574886E-4</v>
      </c>
      <c r="I437" s="2">
        <v>74</v>
      </c>
      <c r="J437" t="s">
        <v>1514</v>
      </c>
      <c r="K437" t="s">
        <v>1903</v>
      </c>
      <c r="L437" s="1" t="s">
        <v>436</v>
      </c>
      <c r="P437" s="1">
        <v>1</v>
      </c>
      <c r="T437" s="6" t="s">
        <v>2667</v>
      </c>
      <c r="X437">
        <f>IF(ISNA(MATCH(A437,'ICRP-07'!B:B,0)),0,VLOOKUP(A437,'ICRP-07'!B:X,21,FALSE))</f>
        <v>0</v>
      </c>
      <c r="Y437">
        <f>IF(ISNA(MATCH(A437,'ICRP-07'!B:B,0)),0,VLOOKUP(A437,'ICRP-07'!B:X,22,FALSE))</f>
        <v>0.19250999999999999</v>
      </c>
      <c r="Z437">
        <f>IF(ISNA(MATCH(A437,'ICRP-07'!B:B,0)),0,VLOOKUP(A437,'ICRP-07'!B:X,23,FALSE))</f>
        <v>3.8129999999999997E-2</v>
      </c>
      <c r="AA437">
        <f>IF(ISNA(MATCH(A437,'ICRP-72'!A:A,0)),0,VLOOKUP(A437,'ICRP-72'!A:B,2,FALSE))</f>
        <v>1.2E-10</v>
      </c>
      <c r="AB437">
        <f>IF(ISNA(MATCH(A437,'FGR-15'!A:A,0)),0,VLOOKUP(A437,'FGR-15'!A:B,2,FALSE))</f>
        <v>1.3E-18</v>
      </c>
    </row>
    <row r="438" spans="1:28" x14ac:dyDescent="0.2">
      <c r="A438" s="1" t="s">
        <v>436</v>
      </c>
      <c r="B438">
        <f>VLOOKUP(D438,Elements!S:T,2,FALSE)</f>
        <v>71</v>
      </c>
      <c r="C438" s="9">
        <f t="shared" si="30"/>
        <v>178</v>
      </c>
      <c r="D438" t="str">
        <f t="shared" si="31"/>
        <v>Lu</v>
      </c>
      <c r="E438" t="str">
        <f t="shared" si="32"/>
        <v/>
      </c>
      <c r="F438" s="9">
        <f t="shared" si="33"/>
        <v>711780000</v>
      </c>
      <c r="G438" s="1">
        <v>177.94596006500001</v>
      </c>
      <c r="H438" s="1">
        <f t="shared" si="34"/>
        <v>5.3997654767773696E-5</v>
      </c>
      <c r="I438" s="2">
        <v>28.399999999999899</v>
      </c>
      <c r="J438" t="s">
        <v>1514</v>
      </c>
      <c r="K438" t="s">
        <v>1904</v>
      </c>
      <c r="L438" s="1" t="s">
        <v>437</v>
      </c>
      <c r="P438" s="1">
        <v>1</v>
      </c>
      <c r="T438" s="6" t="s">
        <v>2667</v>
      </c>
      <c r="X438">
        <f>IF(ISNA(MATCH(A438,'ICRP-07'!B:B,0)),0,VLOOKUP(A438,'ICRP-07'!B:X,21,FALSE))</f>
        <v>0</v>
      </c>
      <c r="Y438">
        <f>IF(ISNA(MATCH(A438,'ICRP-07'!B:B,0)),0,VLOOKUP(A438,'ICRP-07'!B:X,22,FALSE))</f>
        <v>0.75607000000000002</v>
      </c>
      <c r="Z438">
        <f>IF(ISNA(MATCH(A438,'ICRP-07'!B:B,0)),0,VLOOKUP(A438,'ICRP-07'!B:X,23,FALSE))</f>
        <v>0.12561</v>
      </c>
      <c r="AA438">
        <f>IF(ISNA(MATCH(A438,'ICRP-72'!A:A,0)),0,VLOOKUP(A438,'ICRP-72'!A:B,2,FALSE))</f>
        <v>4.6999999999999999E-11</v>
      </c>
      <c r="AB438">
        <f>IF(ISNA(MATCH(A438,'FGR-15'!A:A,0)),0,VLOOKUP(A438,'FGR-15'!A:B,2,FALSE))</f>
        <v>5.6100000000000002E-18</v>
      </c>
    </row>
    <row r="439" spans="1:28" x14ac:dyDescent="0.2">
      <c r="A439" s="1" t="s">
        <v>437</v>
      </c>
      <c r="B439">
        <f>VLOOKUP(D439,Elements!S:T,2,FALSE)</f>
        <v>72</v>
      </c>
      <c r="C439" s="9">
        <f t="shared" si="30"/>
        <v>178</v>
      </c>
      <c r="D439" t="str">
        <f t="shared" si="31"/>
        <v>Hf</v>
      </c>
      <c r="E439" t="str">
        <f t="shared" si="32"/>
        <v/>
      </c>
      <c r="F439" s="9">
        <f t="shared" si="33"/>
        <v>721780000</v>
      </c>
      <c r="G439" s="1">
        <v>177.94370832199999</v>
      </c>
      <c r="H439" s="1" t="str">
        <f t="shared" si="34"/>
        <v>inf</v>
      </c>
      <c r="I439" s="2" t="s">
        <v>1512</v>
      </c>
      <c r="J439" t="s">
        <v>1517</v>
      </c>
      <c r="K439" s="4" t="s">
        <v>1722</v>
      </c>
      <c r="L439" s="1"/>
      <c r="P439" s="1"/>
      <c r="T439" s="1"/>
      <c r="X439">
        <f>IF(ISNA(MATCH(A439,'ICRP-07'!B:B,0)),0,VLOOKUP(A439,'ICRP-07'!B:X,21,FALSE))</f>
        <v>0</v>
      </c>
      <c r="Y439">
        <f>IF(ISNA(MATCH(A439,'ICRP-07'!B:B,0)),0,VLOOKUP(A439,'ICRP-07'!B:X,22,FALSE))</f>
        <v>0</v>
      </c>
      <c r="Z439">
        <f>IF(ISNA(MATCH(A439,'ICRP-07'!B:B,0)),0,VLOOKUP(A439,'ICRP-07'!B:X,23,FALSE))</f>
        <v>0</v>
      </c>
      <c r="AA439">
        <f>IF(ISNA(MATCH(A439,'ICRP-72'!A:A,0)),0,VLOOKUP(A439,'ICRP-72'!A:B,2,FALSE))</f>
        <v>0</v>
      </c>
      <c r="AB439">
        <f>IF(ISNA(MATCH(A439,'FGR-15'!A:A,0)),0,VLOOKUP(A439,'FGR-15'!A:B,2,FALSE))</f>
        <v>0</v>
      </c>
    </row>
    <row r="440" spans="1:28" x14ac:dyDescent="0.2">
      <c r="A440" s="1" t="s">
        <v>438</v>
      </c>
      <c r="B440">
        <f>VLOOKUP(D440,Elements!S:T,2,FALSE)</f>
        <v>74</v>
      </c>
      <c r="C440" s="9">
        <f t="shared" si="30"/>
        <v>177</v>
      </c>
      <c r="D440" t="str">
        <f t="shared" si="31"/>
        <v>W</v>
      </c>
      <c r="E440" t="str">
        <f t="shared" si="32"/>
        <v/>
      </c>
      <c r="F440" s="9">
        <f t="shared" si="33"/>
        <v>741770000</v>
      </c>
      <c r="G440" s="1">
        <v>176.94664299999999</v>
      </c>
      <c r="H440" s="1">
        <f t="shared" si="34"/>
        <v>2.5097501511782232E-4</v>
      </c>
      <c r="I440" s="2">
        <v>132</v>
      </c>
      <c r="J440" t="s">
        <v>1514</v>
      </c>
      <c r="K440" t="s">
        <v>1905</v>
      </c>
      <c r="L440" s="1" t="s">
        <v>439</v>
      </c>
      <c r="P440" s="1">
        <v>1</v>
      </c>
      <c r="T440" s="6" t="s">
        <v>2669</v>
      </c>
      <c r="X440">
        <f>IF(ISNA(MATCH(A440,'ICRP-07'!B:B,0)),0,VLOOKUP(A440,'ICRP-07'!B:X,21,FALSE))</f>
        <v>0</v>
      </c>
      <c r="Y440">
        <f>IF(ISNA(MATCH(A440,'ICRP-07'!B:B,0)),0,VLOOKUP(A440,'ICRP-07'!B:X,22,FALSE))</f>
        <v>9.6979999999999997E-2</v>
      </c>
      <c r="Z440">
        <f>IF(ISNA(MATCH(A440,'ICRP-07'!B:B,0)),0,VLOOKUP(A440,'ICRP-07'!B:X,23,FALSE))</f>
        <v>0.91849999999999998</v>
      </c>
      <c r="AA440">
        <f>IF(ISNA(MATCH(A440,'ICRP-72'!A:A,0)),0,VLOOKUP(A440,'ICRP-72'!A:B,2,FALSE))</f>
        <v>5.8E-11</v>
      </c>
      <c r="AB440">
        <f>IF(ISNA(MATCH(A440,'FGR-15'!A:A,0)),0,VLOOKUP(A440,'FGR-15'!A:B,2,FALSE))</f>
        <v>2.4899999999999998E-17</v>
      </c>
    </row>
    <row r="441" spans="1:28" x14ac:dyDescent="0.2">
      <c r="A441" s="1" t="s">
        <v>439</v>
      </c>
      <c r="B441">
        <f>VLOOKUP(D441,Elements!S:T,2,FALSE)</f>
        <v>73</v>
      </c>
      <c r="C441" s="9">
        <f t="shared" si="30"/>
        <v>177</v>
      </c>
      <c r="D441" t="str">
        <f t="shared" si="31"/>
        <v>Ta</v>
      </c>
      <c r="E441" t="str">
        <f t="shared" si="32"/>
        <v/>
      </c>
      <c r="F441" s="9">
        <f t="shared" si="33"/>
        <v>731770000</v>
      </c>
      <c r="G441" s="1">
        <v>176.94448194</v>
      </c>
      <c r="H441" s="1">
        <f t="shared" si="34"/>
        <v>6.4523394795745585E-3</v>
      </c>
      <c r="I441" s="2">
        <v>56.56</v>
      </c>
      <c r="J441" t="s">
        <v>1515</v>
      </c>
      <c r="K441" t="s">
        <v>1906</v>
      </c>
      <c r="L441" s="1" t="s">
        <v>444</v>
      </c>
      <c r="P441" s="1">
        <v>1</v>
      </c>
      <c r="T441" s="6" t="s">
        <v>2670</v>
      </c>
      <c r="X441">
        <f>IF(ISNA(MATCH(A441,'ICRP-07'!B:B,0)),0,VLOOKUP(A441,'ICRP-07'!B:X,21,FALSE))</f>
        <v>0</v>
      </c>
      <c r="Y441">
        <f>IF(ISNA(MATCH(A441,'ICRP-07'!B:B,0)),0,VLOOKUP(A441,'ICRP-07'!B:X,22,FALSE))</f>
        <v>2.3959999999999999E-2</v>
      </c>
      <c r="Z441">
        <f>IF(ISNA(MATCH(A441,'ICRP-07'!B:B,0)),0,VLOOKUP(A441,'ICRP-07'!B:X,23,FALSE))</f>
        <v>6.7750000000000005E-2</v>
      </c>
      <c r="AA441">
        <f>IF(ISNA(MATCH(A441,'ICRP-72'!A:A,0)),0,VLOOKUP(A441,'ICRP-72'!A:B,2,FALSE))</f>
        <v>1.0999999999999999E-10</v>
      </c>
      <c r="AB441">
        <f>IF(ISNA(MATCH(A441,'FGR-15'!A:A,0)),0,VLOOKUP(A441,'FGR-15'!A:B,2,FALSE))</f>
        <v>8.9500000000000005E-19</v>
      </c>
    </row>
    <row r="442" spans="1:28" x14ac:dyDescent="0.2">
      <c r="A442" s="1" t="s">
        <v>440</v>
      </c>
      <c r="B442">
        <f>VLOOKUP(D442,Elements!S:T,2,FALSE)</f>
        <v>72</v>
      </c>
      <c r="C442" s="9">
        <f t="shared" si="30"/>
        <v>177</v>
      </c>
      <c r="D442" t="str">
        <f t="shared" si="31"/>
        <v>Hf</v>
      </c>
      <c r="E442" t="str">
        <f t="shared" si="32"/>
        <v>m</v>
      </c>
      <c r="F442" s="9">
        <f t="shared" si="33"/>
        <v>721770001</v>
      </c>
      <c r="G442" s="1">
        <v>176.94617171900001</v>
      </c>
      <c r="H442" s="1">
        <f t="shared" si="34"/>
        <v>9.7728149826182138E-5</v>
      </c>
      <c r="I442" s="2">
        <v>51.399999999999899</v>
      </c>
      <c r="J442" t="s">
        <v>1514</v>
      </c>
      <c r="K442" t="s">
        <v>1907</v>
      </c>
      <c r="L442" s="1" t="s">
        <v>444</v>
      </c>
      <c r="P442" s="1">
        <v>1</v>
      </c>
      <c r="T442" s="6" t="s">
        <v>2671</v>
      </c>
      <c r="X442">
        <f>IF(ISNA(MATCH(A442,'ICRP-07'!B:B,0)),0,VLOOKUP(A442,'ICRP-07'!B:X,21,FALSE))</f>
        <v>0</v>
      </c>
      <c r="Y442">
        <f>IF(ISNA(MATCH(A442,'ICRP-07'!B:B,0)),0,VLOOKUP(A442,'ICRP-07'!B:X,22,FALSE))</f>
        <v>0.50777000000000005</v>
      </c>
      <c r="Z442">
        <f>IF(ISNA(MATCH(A442,'ICRP-07'!B:B,0)),0,VLOOKUP(A442,'ICRP-07'!B:X,23,FALSE))</f>
        <v>2.2863500000000001</v>
      </c>
      <c r="AA442">
        <f>IF(ISNA(MATCH(A442,'ICRP-72'!A:A,0)),0,VLOOKUP(A442,'ICRP-72'!A:B,2,FALSE))</f>
        <v>8.1000000000000005E-11</v>
      </c>
      <c r="AB442">
        <f>IF(ISNA(MATCH(A442,'FGR-15'!A:A,0)),0,VLOOKUP(A442,'FGR-15'!A:B,2,FALSE))</f>
        <v>5.8600000000000006E-17</v>
      </c>
    </row>
    <row r="443" spans="1:28" x14ac:dyDescent="0.2">
      <c r="A443" s="1" t="s">
        <v>441</v>
      </c>
      <c r="B443">
        <f>VLOOKUP(D443,Elements!S:T,2,FALSE)</f>
        <v>71</v>
      </c>
      <c r="C443" s="9">
        <f t="shared" si="30"/>
        <v>177</v>
      </c>
      <c r="D443" t="str">
        <f t="shared" si="31"/>
        <v>Lu</v>
      </c>
      <c r="E443" t="str">
        <f t="shared" si="32"/>
        <v>m</v>
      </c>
      <c r="F443" s="9">
        <f t="shared" si="33"/>
        <v>711770001</v>
      </c>
      <c r="G443" s="1">
        <v>176.94480509600001</v>
      </c>
      <c r="H443" s="1">
        <f t="shared" si="34"/>
        <v>0.43916064463525845</v>
      </c>
      <c r="I443" s="2">
        <v>160.4</v>
      </c>
      <c r="J443" t="s">
        <v>1513</v>
      </c>
      <c r="K443" t="s">
        <v>1908</v>
      </c>
      <c r="L443" s="1" t="s">
        <v>444</v>
      </c>
      <c r="M443" t="s">
        <v>443</v>
      </c>
      <c r="P443" s="1">
        <v>0.78300000000000003</v>
      </c>
      <c r="Q443">
        <v>0.217</v>
      </c>
      <c r="T443" s="6" t="s">
        <v>2667</v>
      </c>
      <c r="U443" t="s">
        <v>2671</v>
      </c>
      <c r="X443">
        <f>IF(ISNA(MATCH(A443,'ICRP-07'!B:B,0)),0,VLOOKUP(A443,'ICRP-07'!B:X,21,FALSE))</f>
        <v>0</v>
      </c>
      <c r="Y443">
        <f>IF(ISNA(MATCH(A443,'ICRP-07'!B:B,0)),0,VLOOKUP(A443,'ICRP-07'!B:X,22,FALSE))</f>
        <v>0.26872000000000001</v>
      </c>
      <c r="Z443">
        <f>IF(ISNA(MATCH(A443,'ICRP-07'!B:B,0)),0,VLOOKUP(A443,'ICRP-07'!B:X,23,FALSE))</f>
        <v>1.00048</v>
      </c>
      <c r="AA443">
        <f>IF(ISNA(MATCH(A443,'ICRP-72'!A:A,0)),0,VLOOKUP(A443,'ICRP-72'!A:B,2,FALSE))</f>
        <v>1.6999999999999999E-9</v>
      </c>
      <c r="AB443">
        <f>IF(ISNA(MATCH(A443,'FGR-15'!A:A,0)),0,VLOOKUP(A443,'FGR-15'!A:B,2,FALSE))</f>
        <v>2.4599999999999999E-17</v>
      </c>
    </row>
    <row r="444" spans="1:28" x14ac:dyDescent="0.2">
      <c r="A444" s="1" t="s">
        <v>442</v>
      </c>
      <c r="B444">
        <f>VLOOKUP(D444,Elements!S:T,2,FALSE)</f>
        <v>70</v>
      </c>
      <c r="C444" s="9">
        <f t="shared" si="30"/>
        <v>177</v>
      </c>
      <c r="D444" t="str">
        <f t="shared" si="31"/>
        <v>Yb</v>
      </c>
      <c r="E444" t="str">
        <f t="shared" si="32"/>
        <v/>
      </c>
      <c r="F444" s="9">
        <f t="shared" si="33"/>
        <v>701770000</v>
      </c>
      <c r="G444" s="1">
        <v>176.94526384599999</v>
      </c>
      <c r="H444" s="1">
        <f t="shared" si="34"/>
        <v>2.1800602449552654E-4</v>
      </c>
      <c r="I444" s="2">
        <v>1.911</v>
      </c>
      <c r="J444" t="s">
        <v>1515</v>
      </c>
      <c r="K444" t="s">
        <v>1909</v>
      </c>
      <c r="L444" s="1" t="s">
        <v>443</v>
      </c>
      <c r="P444" s="1">
        <v>1</v>
      </c>
      <c r="T444" s="6" t="s">
        <v>2667</v>
      </c>
      <c r="X444">
        <f>IF(ISNA(MATCH(A444,'ICRP-07'!B:B,0)),0,VLOOKUP(A444,'ICRP-07'!B:X,21,FALSE))</f>
        <v>0</v>
      </c>
      <c r="Y444">
        <f>IF(ISNA(MATCH(A444,'ICRP-07'!B:B,0)),0,VLOOKUP(A444,'ICRP-07'!B:X,22,FALSE))</f>
        <v>0.43575999999999998</v>
      </c>
      <c r="Z444">
        <f>IF(ISNA(MATCH(A444,'ICRP-07'!B:B,0)),0,VLOOKUP(A444,'ICRP-07'!B:X,23,FALSE))</f>
        <v>0.19517999999999999</v>
      </c>
      <c r="AA444">
        <f>IF(ISNA(MATCH(A444,'ICRP-72'!A:A,0)),0,VLOOKUP(A444,'ICRP-72'!A:B,2,FALSE))</f>
        <v>8.8000000000000006E-11</v>
      </c>
      <c r="AB444">
        <f>IF(ISNA(MATCH(A444,'FGR-15'!A:A,0)),0,VLOOKUP(A444,'FGR-15'!A:B,2,FALSE))</f>
        <v>6.51E-18</v>
      </c>
    </row>
    <row r="445" spans="1:28" x14ac:dyDescent="0.2">
      <c r="A445" s="1" t="s">
        <v>443</v>
      </c>
      <c r="B445">
        <f>VLOOKUP(D445,Elements!S:T,2,FALSE)</f>
        <v>71</v>
      </c>
      <c r="C445" s="9">
        <f t="shared" si="30"/>
        <v>177</v>
      </c>
      <c r="D445" t="str">
        <f t="shared" si="31"/>
        <v>Lu</v>
      </c>
      <c r="E445" t="str">
        <f t="shared" si="32"/>
        <v/>
      </c>
      <c r="F445" s="9">
        <f t="shared" si="33"/>
        <v>711770000</v>
      </c>
      <c r="G445" s="1">
        <v>176.94376356999999</v>
      </c>
      <c r="H445" s="1">
        <f t="shared" si="34"/>
        <v>1.8198882823507252E-2</v>
      </c>
      <c r="I445" s="2">
        <v>6.6470000000000002</v>
      </c>
      <c r="J445" t="s">
        <v>1513</v>
      </c>
      <c r="K445" t="s">
        <v>1910</v>
      </c>
      <c r="L445" s="1" t="s">
        <v>444</v>
      </c>
      <c r="P445" s="1">
        <v>1</v>
      </c>
      <c r="T445" s="6" t="s">
        <v>2667</v>
      </c>
      <c r="X445">
        <f>IF(ISNA(MATCH(A445,'ICRP-07'!B:B,0)),0,VLOOKUP(A445,'ICRP-07'!B:X,21,FALSE))</f>
        <v>0</v>
      </c>
      <c r="Y445">
        <f>IF(ISNA(MATCH(A445,'ICRP-07'!B:B,0)),0,VLOOKUP(A445,'ICRP-07'!B:X,22,FALSE))</f>
        <v>0.14792</v>
      </c>
      <c r="Z445">
        <f>IF(ISNA(MATCH(A445,'ICRP-07'!B:B,0)),0,VLOOKUP(A445,'ICRP-07'!B:X,23,FALSE))</f>
        <v>3.5090000000000003E-2</v>
      </c>
      <c r="AA445">
        <f>IF(ISNA(MATCH(A445,'ICRP-72'!A:A,0)),0,VLOOKUP(A445,'ICRP-72'!A:B,2,FALSE))</f>
        <v>5.3000000000000003E-10</v>
      </c>
      <c r="AB445">
        <f>IF(ISNA(MATCH(A445,'FGR-15'!A:A,0)),0,VLOOKUP(A445,'FGR-15'!A:B,2,FALSE))</f>
        <v>9.3699999999999991E-19</v>
      </c>
    </row>
    <row r="446" spans="1:28" x14ac:dyDescent="0.2">
      <c r="A446" s="1" t="s">
        <v>444</v>
      </c>
      <c r="B446">
        <f>VLOOKUP(D446,Elements!S:T,2,FALSE)</f>
        <v>72</v>
      </c>
      <c r="C446" s="9">
        <f t="shared" si="30"/>
        <v>177</v>
      </c>
      <c r="D446" t="str">
        <f t="shared" si="31"/>
        <v>Hf</v>
      </c>
      <c r="E446" t="str">
        <f t="shared" si="32"/>
        <v/>
      </c>
      <c r="F446" s="9">
        <f t="shared" si="33"/>
        <v>721770000</v>
      </c>
      <c r="G446" s="1">
        <v>176.94323018700001</v>
      </c>
      <c r="H446" s="1" t="str">
        <f t="shared" si="34"/>
        <v>inf</v>
      </c>
      <c r="I446" s="2" t="s">
        <v>1512</v>
      </c>
      <c r="J446" t="s">
        <v>1517</v>
      </c>
      <c r="K446" s="4" t="s">
        <v>1722</v>
      </c>
      <c r="L446" s="1"/>
      <c r="P446" s="1"/>
      <c r="T446" s="1"/>
      <c r="X446">
        <f>IF(ISNA(MATCH(A446,'ICRP-07'!B:B,0)),0,VLOOKUP(A446,'ICRP-07'!B:X,21,FALSE))</f>
        <v>0</v>
      </c>
      <c r="Y446">
        <f>IF(ISNA(MATCH(A446,'ICRP-07'!B:B,0)),0,VLOOKUP(A446,'ICRP-07'!B:X,22,FALSE))</f>
        <v>0</v>
      </c>
      <c r="Z446">
        <f>IF(ISNA(MATCH(A446,'ICRP-07'!B:B,0)),0,VLOOKUP(A446,'ICRP-07'!B:X,23,FALSE))</f>
        <v>0</v>
      </c>
      <c r="AA446">
        <f>IF(ISNA(MATCH(A446,'ICRP-72'!A:A,0)),0,VLOOKUP(A446,'ICRP-72'!A:B,2,FALSE))</f>
        <v>0</v>
      </c>
      <c r="AB446">
        <f>IF(ISNA(MATCH(A446,'FGR-15'!A:A,0)),0,VLOOKUP(A446,'FGR-15'!A:B,2,FALSE))</f>
        <v>0</v>
      </c>
    </row>
    <row r="447" spans="1:28" x14ac:dyDescent="0.2">
      <c r="A447" s="1" t="s">
        <v>445</v>
      </c>
      <c r="B447">
        <f>VLOOKUP(D447,Elements!S:T,2,FALSE)</f>
        <v>73</v>
      </c>
      <c r="C447" s="9">
        <f t="shared" si="30"/>
        <v>176</v>
      </c>
      <c r="D447" t="str">
        <f t="shared" si="31"/>
        <v>Ta</v>
      </c>
      <c r="E447" t="str">
        <f t="shared" si="32"/>
        <v/>
      </c>
      <c r="F447" s="9">
        <f t="shared" si="33"/>
        <v>731760000</v>
      </c>
      <c r="G447" s="1">
        <v>175.94485700000001</v>
      </c>
      <c r="H447" s="1">
        <f t="shared" si="34"/>
        <v>9.2290357831962709E-4</v>
      </c>
      <c r="I447" s="2">
        <v>8.0899999999999892</v>
      </c>
      <c r="J447" t="s">
        <v>1515</v>
      </c>
      <c r="K447" t="s">
        <v>1911</v>
      </c>
      <c r="L447" s="1" t="s">
        <v>448</v>
      </c>
      <c r="P447" s="1">
        <v>1</v>
      </c>
      <c r="T447" s="6" t="s">
        <v>2669</v>
      </c>
      <c r="X447">
        <f>IF(ISNA(MATCH(A447,'ICRP-07'!B:B,0)),0,VLOOKUP(A447,'ICRP-07'!B:X,21,FALSE))</f>
        <v>0</v>
      </c>
      <c r="Y447">
        <f>IF(ISNA(MATCH(A447,'ICRP-07'!B:B,0)),0,VLOOKUP(A447,'ICRP-07'!B:X,22,FALSE))</f>
        <v>8.4919999999999995E-2</v>
      </c>
      <c r="Z447">
        <f>IF(ISNA(MATCH(A447,'ICRP-07'!B:B,0)),0,VLOOKUP(A447,'ICRP-07'!B:X,23,FALSE))</f>
        <v>2.23217</v>
      </c>
      <c r="AA447">
        <f>IF(ISNA(MATCH(A447,'ICRP-72'!A:A,0)),0,VLOOKUP(A447,'ICRP-72'!A:B,2,FALSE))</f>
        <v>3.1000000000000002E-10</v>
      </c>
      <c r="AB447">
        <f>IF(ISNA(MATCH(A447,'FGR-15'!A:A,0)),0,VLOOKUP(A447,'FGR-15'!A:B,2,FALSE))</f>
        <v>7.3600000000000003E-17</v>
      </c>
    </row>
    <row r="448" spans="1:28" x14ac:dyDescent="0.2">
      <c r="A448" s="1" t="s">
        <v>446</v>
      </c>
      <c r="B448">
        <f>VLOOKUP(D448,Elements!S:T,2,FALSE)</f>
        <v>71</v>
      </c>
      <c r="C448" s="9">
        <f t="shared" si="30"/>
        <v>176</v>
      </c>
      <c r="D448" t="str">
        <f t="shared" si="31"/>
        <v>Lu</v>
      </c>
      <c r="E448" t="str">
        <f t="shared" si="32"/>
        <v>m</v>
      </c>
      <c r="F448" s="9">
        <f t="shared" si="33"/>
        <v>711760001</v>
      </c>
      <c r="G448" s="1">
        <v>175.94282359100001</v>
      </c>
      <c r="H448" s="1">
        <f t="shared" si="34"/>
        <v>4.1467917270603702E-4</v>
      </c>
      <c r="I448" s="2">
        <v>3.63499999999999</v>
      </c>
      <c r="J448" t="s">
        <v>1515</v>
      </c>
      <c r="K448" t="s">
        <v>1912</v>
      </c>
      <c r="L448" s="1" t="s">
        <v>448</v>
      </c>
      <c r="M448" t="s">
        <v>450</v>
      </c>
      <c r="P448" s="1">
        <v>0.99904999999999999</v>
      </c>
      <c r="Q448">
        <v>9.5E-4</v>
      </c>
      <c r="T448" s="6" t="s">
        <v>2667</v>
      </c>
      <c r="U448" t="s">
        <v>2670</v>
      </c>
      <c r="X448">
        <f>IF(ISNA(MATCH(A448,'ICRP-07'!B:B,0)),0,VLOOKUP(A448,'ICRP-07'!B:X,21,FALSE))</f>
        <v>0</v>
      </c>
      <c r="Y448">
        <f>IF(ISNA(MATCH(A448,'ICRP-07'!B:B,0)),0,VLOOKUP(A448,'ICRP-07'!B:X,22,FALSE))</f>
        <v>0.47825000000000001</v>
      </c>
      <c r="Z448">
        <f>IF(ISNA(MATCH(A448,'ICRP-07'!B:B,0)),0,VLOOKUP(A448,'ICRP-07'!B:X,23,FALSE))</f>
        <v>1.461E-2</v>
      </c>
      <c r="AA448">
        <f>IF(ISNA(MATCH(A448,'ICRP-72'!A:A,0)),0,VLOOKUP(A448,'ICRP-72'!A:B,2,FALSE))</f>
        <v>1.7000000000000001E-10</v>
      </c>
      <c r="AB448">
        <f>IF(ISNA(MATCH(A448,'FGR-15'!A:A,0)),0,VLOOKUP(A448,'FGR-15'!A:B,2,FALSE))</f>
        <v>9.9300000000000003E-19</v>
      </c>
    </row>
    <row r="449" spans="1:28" x14ac:dyDescent="0.2">
      <c r="A449" s="1" t="s">
        <v>447</v>
      </c>
      <c r="B449">
        <f>VLOOKUP(D449,Elements!S:T,2,FALSE)</f>
        <v>71</v>
      </c>
      <c r="C449" s="9">
        <f t="shared" si="30"/>
        <v>176</v>
      </c>
      <c r="D449" t="str">
        <f t="shared" si="31"/>
        <v>Lu</v>
      </c>
      <c r="E449" t="str">
        <f t="shared" si="32"/>
        <v/>
      </c>
      <c r="F449" s="9">
        <f t="shared" si="33"/>
        <v>711760000</v>
      </c>
      <c r="G449" s="1">
        <v>175.94269171100001</v>
      </c>
      <c r="H449" s="1">
        <f t="shared" si="34"/>
        <v>38500000000</v>
      </c>
      <c r="I449" s="2">
        <v>38500000000</v>
      </c>
      <c r="J449" t="s">
        <v>1516</v>
      </c>
      <c r="K449" t="s">
        <v>1913</v>
      </c>
      <c r="L449" s="1" t="s">
        <v>448</v>
      </c>
      <c r="P449" s="1">
        <v>1</v>
      </c>
      <c r="T449" s="6" t="s">
        <v>2667</v>
      </c>
      <c r="X449">
        <f>IF(ISNA(MATCH(A449,'ICRP-07'!B:B,0)),0,VLOOKUP(A449,'ICRP-07'!B:X,21,FALSE))</f>
        <v>0</v>
      </c>
      <c r="Y449">
        <f>IF(ISNA(MATCH(A449,'ICRP-07'!B:B,0)),0,VLOOKUP(A449,'ICRP-07'!B:X,22,FALSE))</f>
        <v>0.30260999999999999</v>
      </c>
      <c r="Z449">
        <f>IF(ISNA(MATCH(A449,'ICRP-07'!B:B,0)),0,VLOOKUP(A449,'ICRP-07'!B:X,23,FALSE))</f>
        <v>0.47989999999999999</v>
      </c>
      <c r="AA449">
        <f>IF(ISNA(MATCH(A449,'ICRP-72'!A:A,0)),0,VLOOKUP(A449,'ICRP-72'!A:B,2,FALSE))</f>
        <v>1.8E-9</v>
      </c>
      <c r="AB449">
        <f>IF(ISNA(MATCH(A449,'FGR-15'!A:A,0)),0,VLOOKUP(A449,'FGR-15'!A:B,2,FALSE))</f>
        <v>1.2299999999999999E-17</v>
      </c>
    </row>
    <row r="450" spans="1:28" x14ac:dyDescent="0.2">
      <c r="A450" s="1" t="s">
        <v>448</v>
      </c>
      <c r="B450">
        <f>VLOOKUP(D450,Elements!S:T,2,FALSE)</f>
        <v>72</v>
      </c>
      <c r="C450" s="9">
        <f t="shared" ref="C450:C513" si="35">VALUE(SUBSTITUTE(RIGHT(A450,LEN(A450)-FIND("-",A450)),E450,""))</f>
        <v>176</v>
      </c>
      <c r="D450" t="str">
        <f t="shared" ref="D450:D513" si="36">LEFT(A450,FIND("-",A450)-1)</f>
        <v>Hf</v>
      </c>
      <c r="E450" t="str">
        <f t="shared" ref="E450:E513" si="37">IF(ISERROR(FIND(RIGHT(A450,1),"mnpqrx")),"",RIGHT(A450,1))</f>
        <v/>
      </c>
      <c r="F450" s="9">
        <f t="shared" ref="F450:F513" si="38">(B450* 10000000) + (C450 * 10000)+(FIND(E450," mnpqrx"))-1</f>
        <v>721760000</v>
      </c>
      <c r="G450" s="1">
        <v>175.94140979700001</v>
      </c>
      <c r="H450" s="1" t="str">
        <f t="shared" ref="H450:H513" si="39">IF(I450="inf",I450,IF(J450="y",I450,IF(J450="d",I450/(1826211/5000),IF(J450="h",I450/(1826211/5000*24),IF(J450="m",I450/(1826211/5000*24*60),IF(J450="s",I450/(1826211/5000*24*60*60),IF(J450="ms",I450/(1826211/5000*24*60*60*1000),IF(J450="μs",I450/(1826211/5000*24*60*60*1000000)))))))))</f>
        <v>inf</v>
      </c>
      <c r="I450" s="2" t="s">
        <v>1512</v>
      </c>
      <c r="J450" t="s">
        <v>1517</v>
      </c>
      <c r="K450" s="4" t="s">
        <v>1722</v>
      </c>
      <c r="L450" s="1"/>
      <c r="P450" s="1"/>
      <c r="T450" s="1"/>
      <c r="X450">
        <f>IF(ISNA(MATCH(A450,'ICRP-07'!B:B,0)),0,VLOOKUP(A450,'ICRP-07'!B:X,21,FALSE))</f>
        <v>0</v>
      </c>
      <c r="Y450">
        <f>IF(ISNA(MATCH(A450,'ICRP-07'!B:B,0)),0,VLOOKUP(A450,'ICRP-07'!B:X,22,FALSE))</f>
        <v>0</v>
      </c>
      <c r="Z450">
        <f>IF(ISNA(MATCH(A450,'ICRP-07'!B:B,0)),0,VLOOKUP(A450,'ICRP-07'!B:X,23,FALSE))</f>
        <v>0</v>
      </c>
      <c r="AA450">
        <f>IF(ISNA(MATCH(A450,'ICRP-72'!A:A,0)),0,VLOOKUP(A450,'ICRP-72'!A:B,2,FALSE))</f>
        <v>0</v>
      </c>
      <c r="AB450">
        <f>IF(ISNA(MATCH(A450,'FGR-15'!A:A,0)),0,VLOOKUP(A450,'FGR-15'!A:B,2,FALSE))</f>
        <v>0</v>
      </c>
    </row>
    <row r="451" spans="1:28" x14ac:dyDescent="0.2">
      <c r="A451" s="1" t="s">
        <v>449</v>
      </c>
      <c r="B451">
        <f>VLOOKUP(D451,Elements!S:T,2,FALSE)</f>
        <v>69</v>
      </c>
      <c r="C451" s="9">
        <f t="shared" si="35"/>
        <v>176</v>
      </c>
      <c r="D451" t="str">
        <f t="shared" si="36"/>
        <v>Tm</v>
      </c>
      <c r="E451" t="str">
        <f t="shared" si="37"/>
        <v/>
      </c>
      <c r="F451" s="9">
        <f t="shared" si="38"/>
        <v>691760000</v>
      </c>
      <c r="G451" s="1">
        <v>175.94699770700001</v>
      </c>
      <c r="H451" s="1">
        <f t="shared" si="39"/>
        <v>3.5174528633937221E-6</v>
      </c>
      <c r="I451" s="2">
        <v>1.85</v>
      </c>
      <c r="J451" t="s">
        <v>1514</v>
      </c>
      <c r="K451" t="s">
        <v>1914</v>
      </c>
      <c r="L451" s="1" t="s">
        <v>450</v>
      </c>
      <c r="P451" s="1">
        <v>1</v>
      </c>
      <c r="T451" s="6" t="s">
        <v>2667</v>
      </c>
      <c r="X451">
        <f>IF(ISNA(MATCH(A451,'ICRP-07'!B:B,0)),0,VLOOKUP(A451,'ICRP-07'!B:X,21,FALSE))</f>
        <v>0</v>
      </c>
      <c r="Y451">
        <f>IF(ISNA(MATCH(A451,'ICRP-07'!B:B,0)),0,VLOOKUP(A451,'ICRP-07'!B:X,22,FALSE))</f>
        <v>0.99716000000000005</v>
      </c>
      <c r="Z451">
        <f>IF(ISNA(MATCH(A451,'ICRP-07'!B:B,0)),0,VLOOKUP(A451,'ICRP-07'!B:X,23,FALSE))</f>
        <v>1.96821</v>
      </c>
      <c r="AA451">
        <f>IF(ISNA(MATCH(A451,'ICRP-72'!A:A,0)),0,VLOOKUP(A451,'ICRP-72'!A:B,2,FALSE))</f>
        <v>0</v>
      </c>
      <c r="AB451">
        <f>IF(ISNA(MATCH(A451,'FGR-15'!A:A,0)),0,VLOOKUP(A451,'FGR-15'!A:B,2,FALSE))</f>
        <v>6.5200000000000004E-17</v>
      </c>
    </row>
    <row r="452" spans="1:28" x14ac:dyDescent="0.2">
      <c r="A452" s="1" t="s">
        <v>450</v>
      </c>
      <c r="B452">
        <f>VLOOKUP(D452,Elements!S:T,2,FALSE)</f>
        <v>70</v>
      </c>
      <c r="C452" s="9">
        <f t="shared" si="35"/>
        <v>176</v>
      </c>
      <c r="D452" t="str">
        <f t="shared" si="36"/>
        <v>Yb</v>
      </c>
      <c r="E452" t="str">
        <f t="shared" si="37"/>
        <v/>
      </c>
      <c r="F452" s="9">
        <f t="shared" si="38"/>
        <v>701760000</v>
      </c>
      <c r="G452" s="1">
        <v>175.94257470599999</v>
      </c>
      <c r="H452" s="1" t="str">
        <f t="shared" si="39"/>
        <v>inf</v>
      </c>
      <c r="I452" s="2" t="s">
        <v>1512</v>
      </c>
      <c r="J452" t="s">
        <v>1517</v>
      </c>
      <c r="K452" s="4" t="s">
        <v>1722</v>
      </c>
      <c r="L452" s="1"/>
      <c r="P452" s="1"/>
      <c r="T452" s="1"/>
      <c r="X452">
        <f>IF(ISNA(MATCH(A452,'ICRP-07'!B:B,0)),0,VLOOKUP(A452,'ICRP-07'!B:X,21,FALSE))</f>
        <v>0</v>
      </c>
      <c r="Y452">
        <f>IF(ISNA(MATCH(A452,'ICRP-07'!B:B,0)),0,VLOOKUP(A452,'ICRP-07'!B:X,22,FALSE))</f>
        <v>0</v>
      </c>
      <c r="Z452">
        <f>IF(ISNA(MATCH(A452,'ICRP-07'!B:B,0)),0,VLOOKUP(A452,'ICRP-07'!B:X,23,FALSE))</f>
        <v>0</v>
      </c>
      <c r="AA452">
        <f>IF(ISNA(MATCH(A452,'ICRP-72'!A:A,0)),0,VLOOKUP(A452,'ICRP-72'!A:B,2,FALSE))</f>
        <v>0</v>
      </c>
      <c r="AB452">
        <f>IF(ISNA(MATCH(A452,'FGR-15'!A:A,0)),0,VLOOKUP(A452,'FGR-15'!A:B,2,FALSE))</f>
        <v>0</v>
      </c>
    </row>
    <row r="453" spans="1:28" x14ac:dyDescent="0.2">
      <c r="A453" s="1" t="s">
        <v>451</v>
      </c>
      <c r="B453">
        <f>VLOOKUP(D453,Elements!S:T,2,FALSE)</f>
        <v>73</v>
      </c>
      <c r="C453" s="9">
        <f t="shared" si="35"/>
        <v>175</v>
      </c>
      <c r="D453" t="str">
        <f t="shared" si="36"/>
        <v>Ta</v>
      </c>
      <c r="E453" t="str">
        <f t="shared" si="37"/>
        <v/>
      </c>
      <c r="F453" s="9">
        <f t="shared" si="38"/>
        <v>731750000</v>
      </c>
      <c r="G453" s="1">
        <v>174.943737</v>
      </c>
      <c r="H453" s="1">
        <f t="shared" si="39"/>
        <v>1.1978352994259701E-3</v>
      </c>
      <c r="I453" s="2">
        <v>10.5</v>
      </c>
      <c r="J453" t="s">
        <v>1515</v>
      </c>
      <c r="K453" t="s">
        <v>1563</v>
      </c>
      <c r="L453" s="1" t="s">
        <v>452</v>
      </c>
      <c r="P453" s="1">
        <v>1</v>
      </c>
      <c r="T453" s="6" t="s">
        <v>2669</v>
      </c>
      <c r="X453">
        <f>IF(ISNA(MATCH(A453,'ICRP-07'!B:B,0)),0,VLOOKUP(A453,'ICRP-07'!B:X,21,FALSE))</f>
        <v>0</v>
      </c>
      <c r="Y453">
        <f>IF(ISNA(MATCH(A453,'ICRP-07'!B:B,0)),0,VLOOKUP(A453,'ICRP-07'!B:X,22,FALSE))</f>
        <v>6.6320000000000004E-2</v>
      </c>
      <c r="Z453">
        <f>IF(ISNA(MATCH(A453,'ICRP-07'!B:B,0)),0,VLOOKUP(A453,'ICRP-07'!B:X,23,FALSE))</f>
        <v>1.1126199999999999</v>
      </c>
      <c r="AA453">
        <f>IF(ISNA(MATCH(A453,'ICRP-72'!A:A,0)),0,VLOOKUP(A453,'ICRP-72'!A:B,2,FALSE))</f>
        <v>2.1E-10</v>
      </c>
      <c r="AB453">
        <f>IF(ISNA(MATCH(A453,'FGR-15'!A:A,0)),0,VLOOKUP(A453,'FGR-15'!A:B,2,FALSE))</f>
        <v>3.3699999999999998E-17</v>
      </c>
    </row>
    <row r="454" spans="1:28" x14ac:dyDescent="0.2">
      <c r="A454" s="1" t="s">
        <v>452</v>
      </c>
      <c r="B454">
        <f>VLOOKUP(D454,Elements!S:T,2,FALSE)</f>
        <v>72</v>
      </c>
      <c r="C454" s="9">
        <f t="shared" si="35"/>
        <v>175</v>
      </c>
      <c r="D454" t="str">
        <f t="shared" si="36"/>
        <v>Hf</v>
      </c>
      <c r="E454" t="str">
        <f t="shared" si="37"/>
        <v/>
      </c>
      <c r="F454" s="9">
        <f t="shared" si="38"/>
        <v>721750000</v>
      </c>
      <c r="G454" s="1">
        <v>174.941511424</v>
      </c>
      <c r="H454" s="1">
        <f t="shared" si="39"/>
        <v>0.19165364790815517</v>
      </c>
      <c r="I454" s="2">
        <v>70</v>
      </c>
      <c r="J454" t="s">
        <v>1513</v>
      </c>
      <c r="K454" t="s">
        <v>1870</v>
      </c>
      <c r="L454" s="1" t="s">
        <v>455</v>
      </c>
      <c r="P454" s="1">
        <v>1</v>
      </c>
      <c r="T454" s="6" t="s">
        <v>2670</v>
      </c>
      <c r="X454">
        <f>IF(ISNA(MATCH(A454,'ICRP-07'!B:B,0)),0,VLOOKUP(A454,'ICRP-07'!B:X,21,FALSE))</f>
        <v>0</v>
      </c>
      <c r="Y454">
        <f>IF(ISNA(MATCH(A454,'ICRP-07'!B:B,0)),0,VLOOKUP(A454,'ICRP-07'!B:X,22,FALSE))</f>
        <v>4.5019999999999998E-2</v>
      </c>
      <c r="Z454">
        <f>IF(ISNA(MATCH(A454,'ICRP-07'!B:B,0)),0,VLOOKUP(A454,'ICRP-07'!B:X,23,FALSE))</f>
        <v>0.35337000000000002</v>
      </c>
      <c r="AA454">
        <f>IF(ISNA(MATCH(A454,'ICRP-72'!A:A,0)),0,VLOOKUP(A454,'ICRP-72'!A:B,2,FALSE))</f>
        <v>4.0999999999999998E-10</v>
      </c>
      <c r="AB454">
        <f>IF(ISNA(MATCH(A454,'FGR-15'!A:A,0)),0,VLOOKUP(A454,'FGR-15'!A:B,2,FALSE))</f>
        <v>8.6499999999999994E-18</v>
      </c>
    </row>
    <row r="455" spans="1:28" x14ac:dyDescent="0.2">
      <c r="A455" s="1" t="s">
        <v>453</v>
      </c>
      <c r="B455">
        <f>VLOOKUP(D455,Elements!S:T,2,FALSE)</f>
        <v>69</v>
      </c>
      <c r="C455" s="9">
        <f t="shared" si="35"/>
        <v>175</v>
      </c>
      <c r="D455" t="str">
        <f t="shared" si="36"/>
        <v>Tm</v>
      </c>
      <c r="E455" t="str">
        <f t="shared" si="37"/>
        <v/>
      </c>
      <c r="F455" s="9">
        <f t="shared" si="38"/>
        <v>691750000</v>
      </c>
      <c r="G455" s="1">
        <v>174.94384231000001</v>
      </c>
      <c r="H455" s="1">
        <f t="shared" si="39"/>
        <v>2.8900153255991469E-5</v>
      </c>
      <c r="I455" s="2">
        <v>15.1999999999999</v>
      </c>
      <c r="J455" t="s">
        <v>1514</v>
      </c>
      <c r="K455" t="s">
        <v>1915</v>
      </c>
      <c r="L455" s="1" t="s">
        <v>454</v>
      </c>
      <c r="P455" s="1">
        <v>1</v>
      </c>
      <c r="T455" s="6" t="s">
        <v>2667</v>
      </c>
      <c r="X455">
        <f>IF(ISNA(MATCH(A455,'ICRP-07'!B:B,0)),0,VLOOKUP(A455,'ICRP-07'!B:X,21,FALSE))</f>
        <v>0</v>
      </c>
      <c r="Y455">
        <f>IF(ISNA(MATCH(A455,'ICRP-07'!B:B,0)),0,VLOOKUP(A455,'ICRP-07'!B:X,22,FALSE))</f>
        <v>0.51956999999999998</v>
      </c>
      <c r="Z455">
        <f>IF(ISNA(MATCH(A455,'ICRP-07'!B:B,0)),0,VLOOKUP(A455,'ICRP-07'!B:X,23,FALSE))</f>
        <v>1.08477</v>
      </c>
      <c r="AA455">
        <f>IF(ISNA(MATCH(A455,'ICRP-72'!A:A,0)),0,VLOOKUP(A455,'ICRP-72'!A:B,2,FALSE))</f>
        <v>2.7E-11</v>
      </c>
      <c r="AB455">
        <f>IF(ISNA(MATCH(A455,'FGR-15'!A:A,0)),0,VLOOKUP(A455,'FGR-15'!A:B,2,FALSE))</f>
        <v>3.36E-17</v>
      </c>
    </row>
    <row r="456" spans="1:28" x14ac:dyDescent="0.2">
      <c r="A456" s="1" t="s">
        <v>454</v>
      </c>
      <c r="B456">
        <f>VLOOKUP(D456,Elements!S:T,2,FALSE)</f>
        <v>70</v>
      </c>
      <c r="C456" s="9">
        <f t="shared" si="35"/>
        <v>175</v>
      </c>
      <c r="D456" t="str">
        <f t="shared" si="36"/>
        <v>Yb</v>
      </c>
      <c r="E456" t="str">
        <f t="shared" si="37"/>
        <v/>
      </c>
      <c r="F456" s="9">
        <f t="shared" si="38"/>
        <v>701750000</v>
      </c>
      <c r="G456" s="1">
        <v>174.94128190699999</v>
      </c>
      <c r="H456" s="1">
        <f t="shared" si="39"/>
        <v>1.1458150235651821E-2</v>
      </c>
      <c r="I456" s="2">
        <v>4.1849999999999898</v>
      </c>
      <c r="J456" t="s">
        <v>1513</v>
      </c>
      <c r="K456" t="s">
        <v>1916</v>
      </c>
      <c r="L456" s="1" t="s">
        <v>455</v>
      </c>
      <c r="P456" s="1">
        <v>1</v>
      </c>
      <c r="T456" s="6" t="s">
        <v>2667</v>
      </c>
      <c r="X456">
        <f>IF(ISNA(MATCH(A456,'ICRP-07'!B:B,0)),0,VLOOKUP(A456,'ICRP-07'!B:X,21,FALSE))</f>
        <v>0</v>
      </c>
      <c r="Y456">
        <f>IF(ISNA(MATCH(A456,'ICRP-07'!B:B,0)),0,VLOOKUP(A456,'ICRP-07'!B:X,22,FALSE))</f>
        <v>0.13077</v>
      </c>
      <c r="Z456">
        <f>IF(ISNA(MATCH(A456,'ICRP-07'!B:B,0)),0,VLOOKUP(A456,'ICRP-07'!B:X,23,FALSE))</f>
        <v>3.9100000000000003E-2</v>
      </c>
      <c r="AA456">
        <f>IF(ISNA(MATCH(A456,'ICRP-72'!A:A,0)),0,VLOOKUP(A456,'ICRP-72'!A:B,2,FALSE))</f>
        <v>4.3999999999999998E-10</v>
      </c>
      <c r="AB456">
        <f>IF(ISNA(MATCH(A456,'FGR-15'!A:A,0)),0,VLOOKUP(A456,'FGR-15'!A:B,2,FALSE))</f>
        <v>1.16E-18</v>
      </c>
    </row>
    <row r="457" spans="1:28" x14ac:dyDescent="0.2">
      <c r="A457" s="1" t="s">
        <v>455</v>
      </c>
      <c r="B457">
        <f>VLOOKUP(D457,Elements!S:T,2,FALSE)</f>
        <v>71</v>
      </c>
      <c r="C457" s="9">
        <f t="shared" si="35"/>
        <v>175</v>
      </c>
      <c r="D457" t="str">
        <f t="shared" si="36"/>
        <v>Lu</v>
      </c>
      <c r="E457" t="str">
        <f t="shared" si="37"/>
        <v/>
      </c>
      <c r="F457" s="9">
        <f t="shared" si="38"/>
        <v>711750000</v>
      </c>
      <c r="G457" s="1">
        <v>174.94077721100001</v>
      </c>
      <c r="H457" s="1" t="str">
        <f t="shared" si="39"/>
        <v>inf</v>
      </c>
      <c r="I457" s="2" t="s">
        <v>1512</v>
      </c>
      <c r="J457" t="s">
        <v>1517</v>
      </c>
      <c r="K457" s="4" t="s">
        <v>1722</v>
      </c>
      <c r="L457" s="1"/>
      <c r="P457" s="1"/>
      <c r="T457" s="1"/>
      <c r="X457">
        <f>IF(ISNA(MATCH(A457,'ICRP-07'!B:B,0)),0,VLOOKUP(A457,'ICRP-07'!B:X,21,FALSE))</f>
        <v>0</v>
      </c>
      <c r="Y457">
        <f>IF(ISNA(MATCH(A457,'ICRP-07'!B:B,0)),0,VLOOKUP(A457,'ICRP-07'!B:X,22,FALSE))</f>
        <v>0</v>
      </c>
      <c r="Z457">
        <f>IF(ISNA(MATCH(A457,'ICRP-07'!B:B,0)),0,VLOOKUP(A457,'ICRP-07'!B:X,23,FALSE))</f>
        <v>0</v>
      </c>
      <c r="AA457">
        <f>IF(ISNA(MATCH(A457,'ICRP-72'!A:A,0)),0,VLOOKUP(A457,'ICRP-72'!A:B,2,FALSE))</f>
        <v>0</v>
      </c>
      <c r="AB457">
        <f>IF(ISNA(MATCH(A457,'FGR-15'!A:A,0)),0,VLOOKUP(A457,'FGR-15'!A:B,2,FALSE))</f>
        <v>0</v>
      </c>
    </row>
    <row r="458" spans="1:28" x14ac:dyDescent="0.2">
      <c r="A458" s="1" t="s">
        <v>456</v>
      </c>
      <c r="B458">
        <f>VLOOKUP(D458,Elements!S:T,2,FALSE)</f>
        <v>73</v>
      </c>
      <c r="C458" s="9">
        <f t="shared" si="35"/>
        <v>174</v>
      </c>
      <c r="D458" t="str">
        <f t="shared" si="36"/>
        <v>Ta</v>
      </c>
      <c r="E458" t="str">
        <f t="shared" si="37"/>
        <v/>
      </c>
      <c r="F458" s="9">
        <f t="shared" si="38"/>
        <v>731740000</v>
      </c>
      <c r="G458" s="1">
        <v>173.94445400000001</v>
      </c>
      <c r="H458" s="1">
        <f t="shared" si="39"/>
        <v>1.3005068965196132E-4</v>
      </c>
      <c r="I458" s="2">
        <v>1.1399999999999899</v>
      </c>
      <c r="J458" t="s">
        <v>1515</v>
      </c>
      <c r="K458" t="s">
        <v>1917</v>
      </c>
      <c r="L458" s="1" t="s">
        <v>457</v>
      </c>
      <c r="P458" s="1">
        <v>1</v>
      </c>
      <c r="T458" s="6" t="s">
        <v>2669</v>
      </c>
      <c r="X458">
        <f>IF(ISNA(MATCH(A458,'ICRP-07'!B:B,0)),0,VLOOKUP(A458,'ICRP-07'!B:X,21,FALSE))</f>
        <v>0</v>
      </c>
      <c r="Y458">
        <f>IF(ISNA(MATCH(A458,'ICRP-07'!B:B,0)),0,VLOOKUP(A458,'ICRP-07'!B:X,22,FALSE))</f>
        <v>0.46704000000000001</v>
      </c>
      <c r="Z458">
        <f>IF(ISNA(MATCH(A458,'ICRP-07'!B:B,0)),0,VLOOKUP(A458,'ICRP-07'!B:X,23,FALSE))</f>
        <v>0.97670999999999997</v>
      </c>
      <c r="AA458">
        <f>IF(ISNA(MATCH(A458,'ICRP-72'!A:A,0)),0,VLOOKUP(A458,'ICRP-72'!A:B,2,FALSE))</f>
        <v>5.6999999999999997E-11</v>
      </c>
      <c r="AB458">
        <f>IF(ISNA(MATCH(A458,'FGR-15'!A:A,0)),0,VLOOKUP(A458,'FGR-15'!A:B,2,FALSE))</f>
        <v>2.9799999999999999E-17</v>
      </c>
    </row>
    <row r="459" spans="1:28" x14ac:dyDescent="0.2">
      <c r="A459" s="1" t="s">
        <v>457</v>
      </c>
      <c r="B459">
        <f>VLOOKUP(D459,Elements!S:T,2,FALSE)</f>
        <v>72</v>
      </c>
      <c r="C459" s="9">
        <f t="shared" si="35"/>
        <v>174</v>
      </c>
      <c r="D459" t="str">
        <f t="shared" si="36"/>
        <v>Hf</v>
      </c>
      <c r="E459" t="str">
        <f t="shared" si="37"/>
        <v/>
      </c>
      <c r="F459" s="9">
        <f t="shared" si="38"/>
        <v>721740000</v>
      </c>
      <c r="G459" s="1">
        <v>173.94004837700001</v>
      </c>
      <c r="H459" s="1">
        <f t="shared" si="39"/>
        <v>2000000000000000</v>
      </c>
      <c r="I459" s="2">
        <v>2000000000000000</v>
      </c>
      <c r="J459" t="s">
        <v>1516</v>
      </c>
      <c r="K459" t="s">
        <v>1854</v>
      </c>
      <c r="L459" s="1" t="s">
        <v>484</v>
      </c>
      <c r="P459" s="1">
        <v>1</v>
      </c>
      <c r="T459" s="6" t="s">
        <v>2668</v>
      </c>
      <c r="X459">
        <f>IF(ISNA(MATCH(A459,'ICRP-07'!B:B,0)),0,VLOOKUP(A459,'ICRP-07'!B:X,21,FALSE))</f>
        <v>2.4946999999999999</v>
      </c>
      <c r="Y459">
        <f>IF(ISNA(MATCH(A459,'ICRP-07'!B:B,0)),0,VLOOKUP(A459,'ICRP-07'!B:X,22,FALSE))</f>
        <v>0</v>
      </c>
      <c r="Z459">
        <f>IF(ISNA(MATCH(A459,'ICRP-07'!B:B,0)),0,VLOOKUP(A459,'ICRP-07'!B:X,23,FALSE))</f>
        <v>0</v>
      </c>
      <c r="AA459">
        <f>IF(ISNA(MATCH(A459,'ICRP-72'!A:A,0)),0,VLOOKUP(A459,'ICRP-72'!A:B,2,FALSE))</f>
        <v>0</v>
      </c>
      <c r="AB459">
        <f>IF(ISNA(MATCH(A459,'FGR-15'!A:A,0)),0,VLOOKUP(A459,'FGR-15'!A:B,2,FALSE))</f>
        <v>0</v>
      </c>
    </row>
    <row r="460" spans="1:28" x14ac:dyDescent="0.2">
      <c r="A460" s="1" t="s">
        <v>458</v>
      </c>
      <c r="B460">
        <f>VLOOKUP(D460,Elements!S:T,2,FALSE)</f>
        <v>71</v>
      </c>
      <c r="C460" s="9">
        <f t="shared" si="35"/>
        <v>174</v>
      </c>
      <c r="D460" t="str">
        <f t="shared" si="36"/>
        <v>Lu</v>
      </c>
      <c r="E460" t="str">
        <f t="shared" si="37"/>
        <v>m</v>
      </c>
      <c r="F460" s="9">
        <f t="shared" si="38"/>
        <v>711740001</v>
      </c>
      <c r="G460" s="1">
        <v>173.940526234</v>
      </c>
      <c r="H460" s="1">
        <f t="shared" si="39"/>
        <v>0.38878311432797191</v>
      </c>
      <c r="I460" s="2">
        <v>142</v>
      </c>
      <c r="J460" t="s">
        <v>1513</v>
      </c>
      <c r="K460" t="s">
        <v>1918</v>
      </c>
      <c r="L460" s="1" t="s">
        <v>459</v>
      </c>
      <c r="M460" t="s">
        <v>461</v>
      </c>
      <c r="P460" s="1">
        <v>0.99380000000000002</v>
      </c>
      <c r="Q460">
        <v>6.1999999999999998E-3</v>
      </c>
      <c r="T460" s="6" t="s">
        <v>2671</v>
      </c>
      <c r="U460" t="s">
        <v>2670</v>
      </c>
      <c r="X460">
        <f>IF(ISNA(MATCH(A460,'ICRP-07'!B:B,0)),0,VLOOKUP(A460,'ICRP-07'!B:X,21,FALSE))</f>
        <v>0</v>
      </c>
      <c r="Y460">
        <f>IF(ISNA(MATCH(A460,'ICRP-07'!B:B,0)),0,VLOOKUP(A460,'ICRP-07'!B:X,22,FALSE))</f>
        <v>0.1188</v>
      </c>
      <c r="Z460">
        <f>IF(ISNA(MATCH(A460,'ICRP-07'!B:B,0)),0,VLOOKUP(A460,'ICRP-07'!B:X,23,FALSE))</f>
        <v>6.2600000000000003E-2</v>
      </c>
      <c r="AA460">
        <f>IF(ISNA(MATCH(A460,'ICRP-72'!A:A,0)),0,VLOOKUP(A460,'ICRP-72'!A:B,2,FALSE))</f>
        <v>5.3000000000000003E-10</v>
      </c>
      <c r="AB460">
        <f>IF(ISNA(MATCH(A460,'FGR-15'!A:A,0)),0,VLOOKUP(A460,'FGR-15'!A:B,2,FALSE))</f>
        <v>6.8600000000000005E-19</v>
      </c>
    </row>
    <row r="461" spans="1:28" x14ac:dyDescent="0.2">
      <c r="A461" s="1" t="s">
        <v>459</v>
      </c>
      <c r="B461">
        <f>VLOOKUP(D461,Elements!S:T,2,FALSE)</f>
        <v>71</v>
      </c>
      <c r="C461" s="9">
        <f t="shared" si="35"/>
        <v>174</v>
      </c>
      <c r="D461" t="str">
        <f t="shared" si="36"/>
        <v>Lu</v>
      </c>
      <c r="E461" t="str">
        <f t="shared" si="37"/>
        <v/>
      </c>
      <c r="F461" s="9">
        <f t="shared" si="38"/>
        <v>711740000</v>
      </c>
      <c r="G461" s="1">
        <v>173.94034284</v>
      </c>
      <c r="H461" s="1">
        <f t="shared" si="39"/>
        <v>3.31</v>
      </c>
      <c r="I461" s="2">
        <v>3.31</v>
      </c>
      <c r="J461" t="s">
        <v>1516</v>
      </c>
      <c r="K461" t="s">
        <v>1919</v>
      </c>
      <c r="L461" s="1" t="s">
        <v>461</v>
      </c>
      <c r="P461" s="1">
        <v>1</v>
      </c>
      <c r="T461" s="6" t="s">
        <v>2669</v>
      </c>
      <c r="X461">
        <f>IF(ISNA(MATCH(A461,'ICRP-07'!B:B,0)),0,VLOOKUP(A461,'ICRP-07'!B:X,21,FALSE))</f>
        <v>0</v>
      </c>
      <c r="Y461">
        <f>IF(ISNA(MATCH(A461,'ICRP-07'!B:B,0)),0,VLOOKUP(A461,'ICRP-07'!B:X,22,FALSE))</f>
        <v>4.582E-2</v>
      </c>
      <c r="Z461">
        <f>IF(ISNA(MATCH(A461,'ICRP-07'!B:B,0)),0,VLOOKUP(A461,'ICRP-07'!B:X,23,FALSE))</f>
        <v>0.11625000000000001</v>
      </c>
      <c r="AA461">
        <f>IF(ISNA(MATCH(A461,'ICRP-72'!A:A,0)),0,VLOOKUP(A461,'ICRP-72'!A:B,2,FALSE))</f>
        <v>2.7E-10</v>
      </c>
      <c r="AB461">
        <f>IF(ISNA(MATCH(A461,'FGR-15'!A:A,0)),0,VLOOKUP(A461,'FGR-15'!A:B,2,FALSE))</f>
        <v>2.5599999999999999E-18</v>
      </c>
    </row>
    <row r="462" spans="1:28" x14ac:dyDescent="0.2">
      <c r="A462" s="1" t="s">
        <v>460</v>
      </c>
      <c r="B462">
        <f>VLOOKUP(D462,Elements!S:T,2,FALSE)</f>
        <v>69</v>
      </c>
      <c r="C462" s="9">
        <f t="shared" si="35"/>
        <v>174</v>
      </c>
      <c r="D462" t="str">
        <f t="shared" si="36"/>
        <v>Tm</v>
      </c>
      <c r="E462" t="str">
        <f t="shared" si="37"/>
        <v/>
      </c>
      <c r="F462" s="9">
        <f t="shared" si="38"/>
        <v>691740000</v>
      </c>
      <c r="G462" s="1">
        <v>173.942174061</v>
      </c>
      <c r="H462" s="1">
        <f t="shared" si="39"/>
        <v>1.0267159709365458E-5</v>
      </c>
      <c r="I462" s="2">
        <v>5.4</v>
      </c>
      <c r="J462" t="s">
        <v>1514</v>
      </c>
      <c r="K462" t="s">
        <v>1920</v>
      </c>
      <c r="L462" s="1" t="s">
        <v>461</v>
      </c>
      <c r="P462" s="1">
        <v>1</v>
      </c>
      <c r="T462" s="6" t="s">
        <v>2667</v>
      </c>
      <c r="X462">
        <f>IF(ISNA(MATCH(A462,'ICRP-07'!B:B,0)),0,VLOOKUP(A462,'ICRP-07'!B:X,21,FALSE))</f>
        <v>0</v>
      </c>
      <c r="Y462">
        <f>IF(ISNA(MATCH(A462,'ICRP-07'!B:B,0)),0,VLOOKUP(A462,'ICRP-07'!B:X,22,FALSE))</f>
        <v>0.51285000000000003</v>
      </c>
      <c r="Z462">
        <f>IF(ISNA(MATCH(A462,'ICRP-07'!B:B,0)),0,VLOOKUP(A462,'ICRP-07'!B:X,23,FALSE))</f>
        <v>1.77868</v>
      </c>
      <c r="AA462">
        <f>IF(ISNA(MATCH(A462,'ICRP-72'!A:A,0)),0,VLOOKUP(A462,'ICRP-72'!A:B,2,FALSE))</f>
        <v>0</v>
      </c>
      <c r="AB462">
        <f>IF(ISNA(MATCH(A462,'FGR-15'!A:A,0)),0,VLOOKUP(A462,'FGR-15'!A:B,2,FALSE))</f>
        <v>5.2699999999999998E-17</v>
      </c>
    </row>
    <row r="463" spans="1:28" x14ac:dyDescent="0.2">
      <c r="A463" s="1" t="s">
        <v>461</v>
      </c>
      <c r="B463">
        <f>VLOOKUP(D463,Elements!S:T,2,FALSE)</f>
        <v>70</v>
      </c>
      <c r="C463" s="9">
        <f t="shared" si="35"/>
        <v>174</v>
      </c>
      <c r="D463" t="str">
        <f t="shared" si="36"/>
        <v>Yb</v>
      </c>
      <c r="E463" t="str">
        <f t="shared" si="37"/>
        <v/>
      </c>
      <c r="F463" s="9">
        <f t="shared" si="38"/>
        <v>701740000</v>
      </c>
      <c r="G463" s="1">
        <v>173.93886754499999</v>
      </c>
      <c r="H463" s="1" t="str">
        <f t="shared" si="39"/>
        <v>inf</v>
      </c>
      <c r="I463" s="2" t="s">
        <v>1512</v>
      </c>
      <c r="J463" t="s">
        <v>1517</v>
      </c>
      <c r="K463" s="4" t="s">
        <v>1722</v>
      </c>
      <c r="L463" s="1"/>
      <c r="P463" s="1"/>
      <c r="T463" s="1"/>
      <c r="X463">
        <f>IF(ISNA(MATCH(A463,'ICRP-07'!B:B,0)),0,VLOOKUP(A463,'ICRP-07'!B:X,21,FALSE))</f>
        <v>0</v>
      </c>
      <c r="Y463">
        <f>IF(ISNA(MATCH(A463,'ICRP-07'!B:B,0)),0,VLOOKUP(A463,'ICRP-07'!B:X,22,FALSE))</f>
        <v>0</v>
      </c>
      <c r="Z463">
        <f>IF(ISNA(MATCH(A463,'ICRP-07'!B:B,0)),0,VLOOKUP(A463,'ICRP-07'!B:X,23,FALSE))</f>
        <v>0</v>
      </c>
      <c r="AA463">
        <f>IF(ISNA(MATCH(A463,'ICRP-72'!A:A,0)),0,VLOOKUP(A463,'ICRP-72'!A:B,2,FALSE))</f>
        <v>0</v>
      </c>
      <c r="AB463">
        <f>IF(ISNA(MATCH(A463,'FGR-15'!A:A,0)),0,VLOOKUP(A463,'FGR-15'!A:B,2,FALSE))</f>
        <v>0</v>
      </c>
    </row>
    <row r="464" spans="1:28" x14ac:dyDescent="0.2">
      <c r="A464" s="1" t="s">
        <v>462</v>
      </c>
      <c r="B464">
        <f>VLOOKUP(D464,Elements!S:T,2,FALSE)</f>
        <v>73</v>
      </c>
      <c r="C464" s="9">
        <f t="shared" si="35"/>
        <v>173</v>
      </c>
      <c r="D464" t="str">
        <f t="shared" si="36"/>
        <v>Ta</v>
      </c>
      <c r="E464" t="str">
        <f t="shared" si="37"/>
        <v/>
      </c>
      <c r="F464" s="9">
        <f t="shared" si="38"/>
        <v>731730000</v>
      </c>
      <c r="G464" s="1">
        <v>172.94374999999999</v>
      </c>
      <c r="H464" s="1">
        <f t="shared" si="39"/>
        <v>3.582097943045282E-4</v>
      </c>
      <c r="I464" s="2">
        <v>3.14</v>
      </c>
      <c r="J464" t="s">
        <v>1515</v>
      </c>
      <c r="K464" t="s">
        <v>1921</v>
      </c>
      <c r="L464" s="1" t="s">
        <v>463</v>
      </c>
      <c r="P464" s="1">
        <v>1</v>
      </c>
      <c r="T464" s="6" t="s">
        <v>2669</v>
      </c>
      <c r="X464">
        <f>IF(ISNA(MATCH(A464,'ICRP-07'!B:B,0)),0,VLOOKUP(A464,'ICRP-07'!B:X,21,FALSE))</f>
        <v>0</v>
      </c>
      <c r="Y464">
        <f>IF(ISNA(MATCH(A464,'ICRP-07'!B:B,0)),0,VLOOKUP(A464,'ICRP-07'!B:X,22,FALSE))</f>
        <v>0.16864000000000001</v>
      </c>
      <c r="Z464">
        <f>IF(ISNA(MATCH(A464,'ICRP-07'!B:B,0)),0,VLOOKUP(A464,'ICRP-07'!B:X,23,FALSE))</f>
        <v>0.58240000000000003</v>
      </c>
      <c r="AA464">
        <f>IF(ISNA(MATCH(A464,'ICRP-72'!A:A,0)),0,VLOOKUP(A464,'ICRP-72'!A:B,2,FALSE))</f>
        <v>1.8999999999999999E-10</v>
      </c>
      <c r="AB464">
        <f>IF(ISNA(MATCH(A464,'FGR-15'!A:A,0)),0,VLOOKUP(A464,'FGR-15'!A:B,2,FALSE))</f>
        <v>1.65E-17</v>
      </c>
    </row>
    <row r="465" spans="1:28" x14ac:dyDescent="0.2">
      <c r="A465" s="1" t="s">
        <v>463</v>
      </c>
      <c r="B465">
        <f>VLOOKUP(D465,Elements!S:T,2,FALSE)</f>
        <v>72</v>
      </c>
      <c r="C465" s="9">
        <f t="shared" si="35"/>
        <v>173</v>
      </c>
      <c r="D465" t="str">
        <f t="shared" si="36"/>
        <v>Hf</v>
      </c>
      <c r="E465" t="str">
        <f t="shared" si="37"/>
        <v/>
      </c>
      <c r="F465" s="9">
        <f t="shared" si="38"/>
        <v>721730000</v>
      </c>
      <c r="G465" s="1">
        <v>172.94051300000001</v>
      </c>
      <c r="H465" s="1">
        <f t="shared" si="39"/>
        <v>2.6922774349002754E-3</v>
      </c>
      <c r="I465" s="2">
        <v>23.6</v>
      </c>
      <c r="J465" t="s">
        <v>1515</v>
      </c>
      <c r="K465" t="s">
        <v>1922</v>
      </c>
      <c r="L465" s="1" t="s">
        <v>464</v>
      </c>
      <c r="P465" s="1">
        <v>1</v>
      </c>
      <c r="T465" s="6" t="s">
        <v>2669</v>
      </c>
      <c r="X465">
        <f>IF(ISNA(MATCH(A465,'ICRP-07'!B:B,0)),0,VLOOKUP(A465,'ICRP-07'!B:X,21,FALSE))</f>
        <v>0</v>
      </c>
      <c r="Y465">
        <f>IF(ISNA(MATCH(A465,'ICRP-07'!B:B,0)),0,VLOOKUP(A465,'ICRP-07'!B:X,22,FALSE))</f>
        <v>5.2350000000000001E-2</v>
      </c>
      <c r="Z465">
        <f>IF(ISNA(MATCH(A465,'ICRP-07'!B:B,0)),0,VLOOKUP(A465,'ICRP-07'!B:X,23,FALSE))</f>
        <v>0.39700000000000002</v>
      </c>
      <c r="AA465">
        <f>IF(ISNA(MATCH(A465,'ICRP-72'!A:A,0)),0,VLOOKUP(A465,'ICRP-72'!A:B,2,FALSE))</f>
        <v>2.3000000000000001E-10</v>
      </c>
      <c r="AB465">
        <f>IF(ISNA(MATCH(A465,'FGR-15'!A:A,0)),0,VLOOKUP(A465,'FGR-15'!A:B,2,FALSE))</f>
        <v>8.8800000000000005E-18</v>
      </c>
    </row>
    <row r="466" spans="1:28" x14ac:dyDescent="0.2">
      <c r="A466" s="1" t="s">
        <v>464</v>
      </c>
      <c r="B466">
        <f>VLOOKUP(D466,Elements!S:T,2,FALSE)</f>
        <v>71</v>
      </c>
      <c r="C466" s="9">
        <f t="shared" si="35"/>
        <v>173</v>
      </c>
      <c r="D466" t="str">
        <f t="shared" si="36"/>
        <v>Lu</v>
      </c>
      <c r="E466" t="str">
        <f t="shared" si="37"/>
        <v/>
      </c>
      <c r="F466" s="9">
        <f t="shared" si="38"/>
        <v>711730000</v>
      </c>
      <c r="G466" s="1">
        <v>172.938935722</v>
      </c>
      <c r="H466" s="1">
        <f t="shared" si="39"/>
        <v>1.37</v>
      </c>
      <c r="I466" s="2">
        <v>1.37</v>
      </c>
      <c r="J466" t="s">
        <v>1516</v>
      </c>
      <c r="K466" t="s">
        <v>1923</v>
      </c>
      <c r="L466" s="1" t="s">
        <v>467</v>
      </c>
      <c r="P466" s="1">
        <v>1</v>
      </c>
      <c r="T466" s="6" t="s">
        <v>2670</v>
      </c>
      <c r="X466">
        <f>IF(ISNA(MATCH(A466,'ICRP-07'!B:B,0)),0,VLOOKUP(A466,'ICRP-07'!B:X,21,FALSE))</f>
        <v>0</v>
      </c>
      <c r="Y466">
        <f>IF(ISNA(MATCH(A466,'ICRP-07'!B:B,0)),0,VLOOKUP(A466,'ICRP-07'!B:X,22,FALSE))</f>
        <v>5.2589999999999998E-2</v>
      </c>
      <c r="Z466">
        <f>IF(ISNA(MATCH(A466,'ICRP-07'!B:B,0)),0,VLOOKUP(A466,'ICRP-07'!B:X,23,FALSE))</f>
        <v>0.18342</v>
      </c>
      <c r="AA466">
        <f>IF(ISNA(MATCH(A466,'ICRP-72'!A:A,0)),0,VLOOKUP(A466,'ICRP-72'!A:B,2,FALSE))</f>
        <v>2.5999999999999998E-10</v>
      </c>
      <c r="AB466">
        <f>IF(ISNA(MATCH(A466,'FGR-15'!A:A,0)),0,VLOOKUP(A466,'FGR-15'!A:B,2,FALSE))</f>
        <v>3.1299999999999999E-18</v>
      </c>
    </row>
    <row r="467" spans="1:28" x14ac:dyDescent="0.2">
      <c r="A467" s="1" t="s">
        <v>465</v>
      </c>
      <c r="B467">
        <f>VLOOKUP(D467,Elements!S:T,2,FALSE)</f>
        <v>68</v>
      </c>
      <c r="C467" s="9">
        <f t="shared" si="35"/>
        <v>173</v>
      </c>
      <c r="D467" t="str">
        <f t="shared" si="36"/>
        <v>Er</v>
      </c>
      <c r="E467" t="str">
        <f t="shared" si="37"/>
        <v/>
      </c>
      <c r="F467" s="9">
        <f t="shared" si="38"/>
        <v>681730000</v>
      </c>
      <c r="G467" s="1">
        <v>172.94239999999999</v>
      </c>
      <c r="H467" s="1">
        <f t="shared" si="39"/>
        <v>2.7265013005981413E-6</v>
      </c>
      <c r="I467" s="2">
        <v>1.4339999999999899</v>
      </c>
      <c r="J467" t="s">
        <v>1514</v>
      </c>
      <c r="K467" t="s">
        <v>1924</v>
      </c>
      <c r="L467" s="1" t="s">
        <v>466</v>
      </c>
      <c r="P467" s="1">
        <v>1</v>
      </c>
      <c r="T467" s="6" t="s">
        <v>2667</v>
      </c>
      <c r="X467">
        <f>IF(ISNA(MATCH(A467,'ICRP-07'!B:B,0)),0,VLOOKUP(A467,'ICRP-07'!B:X,21,FALSE))</f>
        <v>0</v>
      </c>
      <c r="Y467">
        <f>IF(ISNA(MATCH(A467,'ICRP-07'!B:B,0)),0,VLOOKUP(A467,'ICRP-07'!B:X,22,FALSE))</f>
        <v>0.72133999999999998</v>
      </c>
      <c r="Z467">
        <f>IF(ISNA(MATCH(A467,'ICRP-07'!B:B,0)),0,VLOOKUP(A467,'ICRP-07'!B:X,23,FALSE))</f>
        <v>0.83126999999999995</v>
      </c>
      <c r="AA467">
        <f>IF(ISNA(MATCH(A467,'ICRP-72'!A:A,0)),0,VLOOKUP(A467,'ICRP-72'!A:B,2,FALSE))</f>
        <v>0</v>
      </c>
      <c r="AB467">
        <f>IF(ISNA(MATCH(A467,'FGR-15'!A:A,0)),0,VLOOKUP(A467,'FGR-15'!A:B,2,FALSE))</f>
        <v>2.47E-17</v>
      </c>
    </row>
    <row r="468" spans="1:28" x14ac:dyDescent="0.2">
      <c r="A468" s="1" t="s">
        <v>466</v>
      </c>
      <c r="B468">
        <f>VLOOKUP(D468,Elements!S:T,2,FALSE)</f>
        <v>69</v>
      </c>
      <c r="C468" s="9">
        <f t="shared" si="35"/>
        <v>173</v>
      </c>
      <c r="D468" t="str">
        <f t="shared" si="36"/>
        <v>Tm</v>
      </c>
      <c r="E468" t="str">
        <f t="shared" si="37"/>
        <v/>
      </c>
      <c r="F468" s="9">
        <f t="shared" si="38"/>
        <v>691730000</v>
      </c>
      <c r="G468" s="1">
        <v>172.93960662999999</v>
      </c>
      <c r="H468" s="1">
        <f t="shared" si="39"/>
        <v>9.4001551116857079E-4</v>
      </c>
      <c r="I468" s="2">
        <v>8.24</v>
      </c>
      <c r="J468" t="s">
        <v>1515</v>
      </c>
      <c r="K468" t="s">
        <v>1925</v>
      </c>
      <c r="L468" s="1" t="s">
        <v>467</v>
      </c>
      <c r="P468" s="1">
        <v>1</v>
      </c>
      <c r="T468" s="6" t="s">
        <v>2667</v>
      </c>
      <c r="X468">
        <f>IF(ISNA(MATCH(A468,'ICRP-07'!B:B,0)),0,VLOOKUP(A468,'ICRP-07'!B:X,21,FALSE))</f>
        <v>0</v>
      </c>
      <c r="Y468">
        <f>IF(ISNA(MATCH(A468,'ICRP-07'!B:B,0)),0,VLOOKUP(A468,'ICRP-07'!B:X,22,FALSE))</f>
        <v>0.31025999999999998</v>
      </c>
      <c r="Z468">
        <f>IF(ISNA(MATCH(A468,'ICRP-07'!B:B,0)),0,VLOOKUP(A468,'ICRP-07'!B:X,23,FALSE))</f>
        <v>0.38847999999999999</v>
      </c>
      <c r="AA468">
        <f>IF(ISNA(MATCH(A468,'ICRP-72'!A:A,0)),0,VLOOKUP(A468,'ICRP-72'!A:B,2,FALSE))</f>
        <v>3.1000000000000002E-10</v>
      </c>
      <c r="AB468">
        <f>IF(ISNA(MATCH(A468,'FGR-15'!A:A,0)),0,VLOOKUP(A468,'FGR-15'!A:B,2,FALSE))</f>
        <v>1.12E-17</v>
      </c>
    </row>
    <row r="469" spans="1:28" x14ac:dyDescent="0.2">
      <c r="A469" s="1" t="s">
        <v>467</v>
      </c>
      <c r="B469">
        <f>VLOOKUP(D469,Elements!S:T,2,FALSE)</f>
        <v>70</v>
      </c>
      <c r="C469" s="9">
        <f t="shared" si="35"/>
        <v>173</v>
      </c>
      <c r="D469" t="str">
        <f t="shared" si="36"/>
        <v>Yb</v>
      </c>
      <c r="E469" t="str">
        <f t="shared" si="37"/>
        <v/>
      </c>
      <c r="F469" s="9">
        <f t="shared" si="38"/>
        <v>701730000</v>
      </c>
      <c r="G469" s="1">
        <v>172.938216211</v>
      </c>
      <c r="H469" s="1" t="str">
        <f t="shared" si="39"/>
        <v>inf</v>
      </c>
      <c r="I469" s="2" t="s">
        <v>1512</v>
      </c>
      <c r="J469" t="s">
        <v>1517</v>
      </c>
      <c r="K469" s="4" t="s">
        <v>1722</v>
      </c>
      <c r="L469" s="1"/>
      <c r="P469" s="1"/>
      <c r="T469" s="1"/>
      <c r="X469">
        <f>IF(ISNA(MATCH(A469,'ICRP-07'!B:B,0)),0,VLOOKUP(A469,'ICRP-07'!B:X,21,FALSE))</f>
        <v>0</v>
      </c>
      <c r="Y469">
        <f>IF(ISNA(MATCH(A469,'ICRP-07'!B:B,0)),0,VLOOKUP(A469,'ICRP-07'!B:X,22,FALSE))</f>
        <v>0</v>
      </c>
      <c r="Z469">
        <f>IF(ISNA(MATCH(A469,'ICRP-07'!B:B,0)),0,VLOOKUP(A469,'ICRP-07'!B:X,23,FALSE))</f>
        <v>0</v>
      </c>
      <c r="AA469">
        <f>IF(ISNA(MATCH(A469,'ICRP-72'!A:A,0)),0,VLOOKUP(A469,'ICRP-72'!A:B,2,FALSE))</f>
        <v>0</v>
      </c>
      <c r="AB469">
        <f>IF(ISNA(MATCH(A469,'FGR-15'!A:A,0)),0,VLOOKUP(A469,'FGR-15'!A:B,2,FALSE))</f>
        <v>0</v>
      </c>
    </row>
    <row r="470" spans="1:28" x14ac:dyDescent="0.2">
      <c r="A470" s="1" t="s">
        <v>468</v>
      </c>
      <c r="B470">
        <f>VLOOKUP(D470,Elements!S:T,2,FALSE)</f>
        <v>73</v>
      </c>
      <c r="C470" s="9">
        <f t="shared" si="35"/>
        <v>172</v>
      </c>
      <c r="D470" t="str">
        <f t="shared" si="36"/>
        <v>Ta</v>
      </c>
      <c r="E470" t="str">
        <f t="shared" si="37"/>
        <v/>
      </c>
      <c r="F470" s="9">
        <f t="shared" si="38"/>
        <v>731720000</v>
      </c>
      <c r="G470" s="1">
        <v>171.944895</v>
      </c>
      <c r="H470" s="1">
        <f t="shared" si="39"/>
        <v>6.9968792093453292E-5</v>
      </c>
      <c r="I470" s="2">
        <v>36.799999999999898</v>
      </c>
      <c r="J470" t="s">
        <v>1514</v>
      </c>
      <c r="K470" t="s">
        <v>1926</v>
      </c>
      <c r="L470" s="1" t="s">
        <v>469</v>
      </c>
      <c r="P470" s="1">
        <v>1</v>
      </c>
      <c r="T470" s="6" t="s">
        <v>2669</v>
      </c>
      <c r="X470">
        <f>IF(ISNA(MATCH(A470,'ICRP-07'!B:B,0)),0,VLOOKUP(A470,'ICRP-07'!B:X,21,FALSE))</f>
        <v>0</v>
      </c>
      <c r="Y470">
        <f>IF(ISNA(MATCH(A470,'ICRP-07'!B:B,0)),0,VLOOKUP(A470,'ICRP-07'!B:X,22,FALSE))</f>
        <v>0.55128999999999995</v>
      </c>
      <c r="Z470">
        <f>IF(ISNA(MATCH(A470,'ICRP-07'!B:B,0)),0,VLOOKUP(A470,'ICRP-07'!B:X,23,FALSE))</f>
        <v>1.69665</v>
      </c>
      <c r="AA470">
        <f>IF(ISNA(MATCH(A470,'ICRP-72'!A:A,0)),0,VLOOKUP(A470,'ICRP-72'!A:B,2,FALSE))</f>
        <v>5.2999999999999998E-11</v>
      </c>
      <c r="AB470">
        <f>IF(ISNA(MATCH(A470,'FGR-15'!A:A,0)),0,VLOOKUP(A470,'FGR-15'!A:B,2,FALSE))</f>
        <v>5.2999999999999998E-17</v>
      </c>
    </row>
    <row r="471" spans="1:28" x14ac:dyDescent="0.2">
      <c r="A471" s="1" t="s">
        <v>469</v>
      </c>
      <c r="B471">
        <f>VLOOKUP(D471,Elements!S:T,2,FALSE)</f>
        <v>72</v>
      </c>
      <c r="C471" s="9">
        <f t="shared" si="35"/>
        <v>172</v>
      </c>
      <c r="D471" t="str">
        <f t="shared" si="36"/>
        <v>Hf</v>
      </c>
      <c r="E471" t="str">
        <f t="shared" si="37"/>
        <v/>
      </c>
      <c r="F471" s="9">
        <f t="shared" si="38"/>
        <v>721720000</v>
      </c>
      <c r="G471" s="1">
        <v>171.93944971600001</v>
      </c>
      <c r="H471" s="1">
        <f t="shared" si="39"/>
        <v>1.87</v>
      </c>
      <c r="I471" s="2">
        <v>1.87</v>
      </c>
      <c r="J471" t="s">
        <v>1516</v>
      </c>
      <c r="K471" t="s">
        <v>1927</v>
      </c>
      <c r="L471" s="1" t="s">
        <v>470</v>
      </c>
      <c r="P471" s="1">
        <v>1</v>
      </c>
      <c r="T471" s="6" t="s">
        <v>2670</v>
      </c>
      <c r="X471">
        <f>IF(ISNA(MATCH(A471,'ICRP-07'!B:B,0)),0,VLOOKUP(A471,'ICRP-07'!B:X,21,FALSE))</f>
        <v>0</v>
      </c>
      <c r="Y471">
        <f>IF(ISNA(MATCH(A471,'ICRP-07'!B:B,0)),0,VLOOKUP(A471,'ICRP-07'!B:X,22,FALSE))</f>
        <v>8.2839999999999997E-2</v>
      </c>
      <c r="Z471">
        <f>IF(ISNA(MATCH(A471,'ICRP-07'!B:B,0)),0,VLOOKUP(A471,'ICRP-07'!B:X,23,FALSE))</f>
        <v>0.10616</v>
      </c>
      <c r="AA471">
        <f>IF(ISNA(MATCH(A471,'ICRP-72'!A:A,0)),0,VLOOKUP(A471,'ICRP-72'!A:B,2,FALSE))</f>
        <v>1.0000000000000001E-9</v>
      </c>
      <c r="AB471">
        <f>IF(ISNA(MATCH(A471,'FGR-15'!A:A,0)),0,VLOOKUP(A471,'FGR-15'!A:B,2,FALSE))</f>
        <v>1.1399999999999999E-18</v>
      </c>
    </row>
    <row r="472" spans="1:28" x14ac:dyDescent="0.2">
      <c r="A472" s="1" t="s">
        <v>470</v>
      </c>
      <c r="B472">
        <f>VLOOKUP(D472,Elements!S:T,2,FALSE)</f>
        <v>71</v>
      </c>
      <c r="C472" s="9">
        <f t="shared" si="35"/>
        <v>172</v>
      </c>
      <c r="D472" t="str">
        <f t="shared" si="36"/>
        <v>Lu</v>
      </c>
      <c r="E472" t="str">
        <f t="shared" si="37"/>
        <v>m</v>
      </c>
      <c r="F472" s="9">
        <f t="shared" si="38"/>
        <v>711720001</v>
      </c>
      <c r="G472" s="1">
        <v>171.93913625900001</v>
      </c>
      <c r="H472" s="1">
        <f t="shared" si="39"/>
        <v>7.0349057267874442E-6</v>
      </c>
      <c r="I472" s="2">
        <v>3.7</v>
      </c>
      <c r="J472" t="s">
        <v>1514</v>
      </c>
      <c r="K472" t="s">
        <v>1826</v>
      </c>
      <c r="L472" s="1" t="s">
        <v>471</v>
      </c>
      <c r="P472" s="1">
        <v>1</v>
      </c>
      <c r="T472" s="6" t="s">
        <v>2671</v>
      </c>
      <c r="X472">
        <f>IF(ISNA(MATCH(A472,'ICRP-07'!B:B,0)),0,VLOOKUP(A472,'ICRP-07'!B:X,21,FALSE))</f>
        <v>0</v>
      </c>
      <c r="Y472">
        <f>IF(ISNA(MATCH(A472,'ICRP-07'!B:B,0)),0,VLOOKUP(A472,'ICRP-07'!B:X,22,FALSE))</f>
        <v>4.0379999999999999E-2</v>
      </c>
      <c r="Z472">
        <f>IF(ISNA(MATCH(A472,'ICRP-07'!B:B,0)),0,VLOOKUP(A472,'ICRP-07'!B:X,23,FALSE))</f>
        <v>1.5100000000000001E-3</v>
      </c>
      <c r="AA472">
        <f>IF(ISNA(MATCH(A472,'ICRP-72'!A:A,0)),0,VLOOKUP(A472,'ICRP-72'!A:B,2,FALSE))</f>
        <v>0</v>
      </c>
      <c r="AB472">
        <f>IF(ISNA(MATCH(A472,'FGR-15'!A:A,0)),0,VLOOKUP(A472,'FGR-15'!A:B,2,FALSE))</f>
        <v>7.6499999999999993E-24</v>
      </c>
    </row>
    <row r="473" spans="1:28" x14ac:dyDescent="0.2">
      <c r="A473" s="1" t="s">
        <v>471</v>
      </c>
      <c r="B473">
        <f>VLOOKUP(D473,Elements!S:T,2,FALSE)</f>
        <v>71</v>
      </c>
      <c r="C473" s="9">
        <f t="shared" si="35"/>
        <v>172</v>
      </c>
      <c r="D473" t="str">
        <f t="shared" si="36"/>
        <v>Lu</v>
      </c>
      <c r="E473" t="str">
        <f t="shared" si="37"/>
        <v/>
      </c>
      <c r="F473" s="9">
        <f t="shared" si="38"/>
        <v>711720000</v>
      </c>
      <c r="G473" s="1">
        <v>171.93909131999999</v>
      </c>
      <c r="H473" s="1">
        <f t="shared" si="39"/>
        <v>1.8343992014066283E-2</v>
      </c>
      <c r="I473" s="2">
        <v>6.7</v>
      </c>
      <c r="J473" t="s">
        <v>1513</v>
      </c>
      <c r="K473" t="s">
        <v>1928</v>
      </c>
      <c r="L473" s="1" t="s">
        <v>474</v>
      </c>
      <c r="P473" s="1">
        <v>1</v>
      </c>
      <c r="T473" s="6" t="s">
        <v>2669</v>
      </c>
      <c r="X473">
        <f>IF(ISNA(MATCH(A473,'ICRP-07'!B:B,0)),0,VLOOKUP(A473,'ICRP-07'!B:X,21,FALSE))</f>
        <v>0</v>
      </c>
      <c r="Y473">
        <f>IF(ISNA(MATCH(A473,'ICRP-07'!B:B,0)),0,VLOOKUP(A473,'ICRP-07'!B:X,22,FALSE))</f>
        <v>0.11534999999999999</v>
      </c>
      <c r="Z473">
        <f>IF(ISNA(MATCH(A473,'ICRP-07'!B:B,0)),0,VLOOKUP(A473,'ICRP-07'!B:X,23,FALSE))</f>
        <v>1.95648</v>
      </c>
      <c r="AA473">
        <f>IF(ISNA(MATCH(A473,'ICRP-72'!A:A,0)),0,VLOOKUP(A473,'ICRP-72'!A:B,2,FALSE))</f>
        <v>1.3000000000000001E-9</v>
      </c>
      <c r="AB473">
        <f>IF(ISNA(MATCH(A473,'FGR-15'!A:A,0)),0,VLOOKUP(A473,'FGR-15'!A:B,2,FALSE))</f>
        <v>6.0100000000000005E-17</v>
      </c>
    </row>
    <row r="474" spans="1:28" x14ac:dyDescent="0.2">
      <c r="A474" s="1" t="s">
        <v>472</v>
      </c>
      <c r="B474">
        <f>VLOOKUP(D474,Elements!S:T,2,FALSE)</f>
        <v>68</v>
      </c>
      <c r="C474" s="9">
        <f t="shared" si="35"/>
        <v>172</v>
      </c>
      <c r="D474" t="str">
        <f t="shared" si="36"/>
        <v>Er</v>
      </c>
      <c r="E474" t="str">
        <f t="shared" si="37"/>
        <v/>
      </c>
      <c r="F474" s="9">
        <f t="shared" si="38"/>
        <v>681720000</v>
      </c>
      <c r="G474" s="1">
        <v>171.939363461</v>
      </c>
      <c r="H474" s="1">
        <f t="shared" si="39"/>
        <v>5.6241219296857331E-3</v>
      </c>
      <c r="I474" s="2">
        <v>49.299999999999898</v>
      </c>
      <c r="J474" t="s">
        <v>1515</v>
      </c>
      <c r="K474" t="s">
        <v>1929</v>
      </c>
      <c r="L474" s="1" t="s">
        <v>473</v>
      </c>
      <c r="P474" s="1">
        <v>1</v>
      </c>
      <c r="T474" s="6" t="s">
        <v>2667</v>
      </c>
      <c r="X474">
        <f>IF(ISNA(MATCH(A474,'ICRP-07'!B:B,0)),0,VLOOKUP(A474,'ICRP-07'!B:X,21,FALSE))</f>
        <v>0</v>
      </c>
      <c r="Y474">
        <f>IF(ISNA(MATCH(A474,'ICRP-07'!B:B,0)),0,VLOOKUP(A474,'ICRP-07'!B:X,22,FALSE))</f>
        <v>0.13865</v>
      </c>
      <c r="Z474">
        <f>IF(ISNA(MATCH(A474,'ICRP-07'!B:B,0)),0,VLOOKUP(A474,'ICRP-07'!B:X,23,FALSE))</f>
        <v>0.51656999999999997</v>
      </c>
      <c r="AA474">
        <f>IF(ISNA(MATCH(A474,'ICRP-72'!A:A,0)),0,VLOOKUP(A474,'ICRP-72'!A:B,2,FALSE))</f>
        <v>1.0000000000000001E-9</v>
      </c>
      <c r="AB474">
        <f>IF(ISNA(MATCH(A474,'FGR-15'!A:A,0)),0,VLOOKUP(A474,'FGR-15'!A:B,2,FALSE))</f>
        <v>1.4299999999999999E-17</v>
      </c>
    </row>
    <row r="475" spans="1:28" x14ac:dyDescent="0.2">
      <c r="A475" s="1" t="s">
        <v>473</v>
      </c>
      <c r="B475">
        <f>VLOOKUP(D475,Elements!S:T,2,FALSE)</f>
        <v>69</v>
      </c>
      <c r="C475" s="9">
        <f t="shared" si="35"/>
        <v>172</v>
      </c>
      <c r="D475" t="str">
        <f t="shared" si="36"/>
        <v>Tm</v>
      </c>
      <c r="E475" t="str">
        <f t="shared" si="37"/>
        <v/>
      </c>
      <c r="F475" s="9">
        <f t="shared" si="38"/>
        <v>691720000</v>
      </c>
      <c r="G475" s="1">
        <v>171.93840695899999</v>
      </c>
      <c r="H475" s="1">
        <f t="shared" si="39"/>
        <v>7.2554595279515901E-3</v>
      </c>
      <c r="I475" s="2">
        <v>63.6</v>
      </c>
      <c r="J475" t="s">
        <v>1515</v>
      </c>
      <c r="K475" t="s">
        <v>1930</v>
      </c>
      <c r="L475" s="1" t="s">
        <v>474</v>
      </c>
      <c r="P475" s="1">
        <v>1</v>
      </c>
      <c r="T475" s="6" t="s">
        <v>2667</v>
      </c>
      <c r="X475">
        <f>IF(ISNA(MATCH(A475,'ICRP-07'!B:B,0)),0,VLOOKUP(A475,'ICRP-07'!B:X,21,FALSE))</f>
        <v>0</v>
      </c>
      <c r="Y475">
        <f>IF(ISNA(MATCH(A475,'ICRP-07'!B:B,0)),0,VLOOKUP(A475,'ICRP-07'!B:X,22,FALSE))</f>
        <v>0.53273000000000004</v>
      </c>
      <c r="Z475">
        <f>IF(ISNA(MATCH(A475,'ICRP-07'!B:B,0)),0,VLOOKUP(A475,'ICRP-07'!B:X,23,FALSE))</f>
        <v>0.47442000000000001</v>
      </c>
      <c r="AA475">
        <f>IF(ISNA(MATCH(A475,'ICRP-72'!A:A,0)),0,VLOOKUP(A475,'ICRP-72'!A:B,2,FALSE))</f>
        <v>1.6999999999999999E-9</v>
      </c>
      <c r="AB475">
        <f>IF(ISNA(MATCH(A475,'FGR-15'!A:A,0)),0,VLOOKUP(A475,'FGR-15'!A:B,2,FALSE))</f>
        <v>1.65E-17</v>
      </c>
    </row>
    <row r="476" spans="1:28" x14ac:dyDescent="0.2">
      <c r="A476" s="1" t="s">
        <v>474</v>
      </c>
      <c r="B476">
        <f>VLOOKUP(D476,Elements!S:T,2,FALSE)</f>
        <v>70</v>
      </c>
      <c r="C476" s="9">
        <f t="shared" si="35"/>
        <v>172</v>
      </c>
      <c r="D476" t="str">
        <f t="shared" si="36"/>
        <v>Yb</v>
      </c>
      <c r="E476" t="str">
        <f t="shared" si="37"/>
        <v/>
      </c>
      <c r="F476" s="9">
        <f t="shared" si="38"/>
        <v>701720000</v>
      </c>
      <c r="G476" s="1">
        <v>171.93638665399999</v>
      </c>
      <c r="H476" s="1" t="str">
        <f t="shared" si="39"/>
        <v>inf</v>
      </c>
      <c r="I476" s="2" t="s">
        <v>1512</v>
      </c>
      <c r="J476" t="s">
        <v>1517</v>
      </c>
      <c r="K476" s="4" t="s">
        <v>1722</v>
      </c>
      <c r="L476" s="1"/>
      <c r="P476" s="1"/>
      <c r="T476" s="1"/>
      <c r="X476">
        <f>IF(ISNA(MATCH(A476,'ICRP-07'!B:B,0)),0,VLOOKUP(A476,'ICRP-07'!B:X,21,FALSE))</f>
        <v>0</v>
      </c>
      <c r="Y476">
        <f>IF(ISNA(MATCH(A476,'ICRP-07'!B:B,0)),0,VLOOKUP(A476,'ICRP-07'!B:X,22,FALSE))</f>
        <v>0</v>
      </c>
      <c r="Z476">
        <f>IF(ISNA(MATCH(A476,'ICRP-07'!B:B,0)),0,VLOOKUP(A476,'ICRP-07'!B:X,23,FALSE))</f>
        <v>0</v>
      </c>
      <c r="AA476">
        <f>IF(ISNA(MATCH(A476,'ICRP-72'!A:A,0)),0,VLOOKUP(A476,'ICRP-72'!A:B,2,FALSE))</f>
        <v>0</v>
      </c>
      <c r="AB476">
        <f>IF(ISNA(MATCH(A476,'FGR-15'!A:A,0)),0,VLOOKUP(A476,'FGR-15'!A:B,2,FALSE))</f>
        <v>0</v>
      </c>
    </row>
    <row r="477" spans="1:28" x14ac:dyDescent="0.2">
      <c r="A477" s="1" t="s">
        <v>475</v>
      </c>
      <c r="B477">
        <f>VLOOKUP(D477,Elements!S:T,2,FALSE)</f>
        <v>71</v>
      </c>
      <c r="C477" s="9">
        <f t="shared" si="35"/>
        <v>171</v>
      </c>
      <c r="D477" t="str">
        <f t="shared" si="36"/>
        <v>Lu</v>
      </c>
      <c r="E477" t="str">
        <f t="shared" si="37"/>
        <v>m</v>
      </c>
      <c r="F477" s="9">
        <f t="shared" si="38"/>
        <v>711710001</v>
      </c>
      <c r="G477" s="1">
        <v>170.937994952</v>
      </c>
      <c r="H477" s="1">
        <f t="shared" si="39"/>
        <v>2.5034123982712076E-6</v>
      </c>
      <c r="I477" s="2">
        <v>79</v>
      </c>
      <c r="J477" t="s">
        <v>1517</v>
      </c>
      <c r="K477" t="s">
        <v>1931</v>
      </c>
      <c r="L477" s="1" t="s">
        <v>476</v>
      </c>
      <c r="P477" s="1">
        <v>1</v>
      </c>
      <c r="T477" s="6" t="s">
        <v>2671</v>
      </c>
      <c r="X477">
        <f>IF(ISNA(MATCH(A477,'ICRP-07'!B:B,0)),0,VLOOKUP(A477,'ICRP-07'!B:X,21,FALSE))</f>
        <v>0</v>
      </c>
      <c r="Y477">
        <f>IF(ISNA(MATCH(A477,'ICRP-07'!B:B,0)),0,VLOOKUP(A477,'ICRP-07'!B:X,22,FALSE))</f>
        <v>6.905E-2</v>
      </c>
      <c r="Z477">
        <f>IF(ISNA(MATCH(A477,'ICRP-07'!B:B,0)),0,VLOOKUP(A477,'ICRP-07'!B:X,23,FALSE))</f>
        <v>2.0799999999999998E-3</v>
      </c>
      <c r="AA477">
        <f>IF(ISNA(MATCH(A477,'ICRP-72'!A:A,0)),0,VLOOKUP(A477,'ICRP-72'!A:B,2,FALSE))</f>
        <v>0</v>
      </c>
      <c r="AB477">
        <f>IF(ISNA(MATCH(A477,'FGR-15'!A:A,0)),0,VLOOKUP(A477,'FGR-15'!A:B,2,FALSE))</f>
        <v>3.4099999999999999E-21</v>
      </c>
    </row>
    <row r="478" spans="1:28" x14ac:dyDescent="0.2">
      <c r="A478" s="1" t="s">
        <v>476</v>
      </c>
      <c r="B478">
        <f>VLOOKUP(D478,Elements!S:T,2,FALSE)</f>
        <v>71</v>
      </c>
      <c r="C478" s="9">
        <f t="shared" si="35"/>
        <v>171</v>
      </c>
      <c r="D478" t="str">
        <f t="shared" si="36"/>
        <v>Lu</v>
      </c>
      <c r="E478" t="str">
        <f t="shared" si="37"/>
        <v/>
      </c>
      <c r="F478" s="9">
        <f t="shared" si="38"/>
        <v>711710000</v>
      </c>
      <c r="G478" s="1">
        <v>170.937918591</v>
      </c>
      <c r="H478" s="1">
        <f t="shared" si="39"/>
        <v>2.2560372268045695E-2</v>
      </c>
      <c r="I478" s="2">
        <v>8.24</v>
      </c>
      <c r="J478" t="s">
        <v>1513</v>
      </c>
      <c r="K478" t="s">
        <v>1932</v>
      </c>
      <c r="L478" s="1" t="s">
        <v>479</v>
      </c>
      <c r="P478" s="1">
        <v>1</v>
      </c>
      <c r="T478" s="6" t="s">
        <v>2669</v>
      </c>
      <c r="X478">
        <f>IF(ISNA(MATCH(A478,'ICRP-07'!B:B,0)),0,VLOOKUP(A478,'ICRP-07'!B:X,21,FALSE))</f>
        <v>0</v>
      </c>
      <c r="Y478">
        <f>IF(ISNA(MATCH(A478,'ICRP-07'!B:B,0)),0,VLOOKUP(A478,'ICRP-07'!B:X,22,FALSE))</f>
        <v>9.2780000000000001E-2</v>
      </c>
      <c r="Z478">
        <f>IF(ISNA(MATCH(A478,'ICRP-07'!B:B,0)),0,VLOOKUP(A478,'ICRP-07'!B:X,23,FALSE))</f>
        <v>0.65032000000000001</v>
      </c>
      <c r="AA478">
        <f>IF(ISNA(MATCH(A478,'ICRP-72'!A:A,0)),0,VLOOKUP(A478,'ICRP-72'!A:B,2,FALSE))</f>
        <v>6.6999999999999996E-10</v>
      </c>
      <c r="AB478">
        <f>IF(ISNA(MATCH(A478,'FGR-15'!A:A,0)),0,VLOOKUP(A478,'FGR-15'!A:B,2,FALSE))</f>
        <v>1.8E-17</v>
      </c>
    </row>
    <row r="479" spans="1:28" x14ac:dyDescent="0.2">
      <c r="A479" s="1" t="s">
        <v>477</v>
      </c>
      <c r="B479">
        <f>VLOOKUP(D479,Elements!S:T,2,FALSE)</f>
        <v>68</v>
      </c>
      <c r="C479" s="9">
        <f t="shared" si="35"/>
        <v>171</v>
      </c>
      <c r="D479" t="str">
        <f t="shared" si="36"/>
        <v>Er</v>
      </c>
      <c r="E479" t="str">
        <f t="shared" si="37"/>
        <v/>
      </c>
      <c r="F479" s="9">
        <f t="shared" si="38"/>
        <v>681710000</v>
      </c>
      <c r="G479" s="1">
        <v>170.938037372</v>
      </c>
      <c r="H479" s="1">
        <f t="shared" si="39"/>
        <v>8.5742191528434195E-4</v>
      </c>
      <c r="I479" s="2">
        <v>7.516</v>
      </c>
      <c r="J479" t="s">
        <v>1515</v>
      </c>
      <c r="K479" t="s">
        <v>1933</v>
      </c>
      <c r="L479" s="1" t="s">
        <v>478</v>
      </c>
      <c r="P479" s="1">
        <v>1</v>
      </c>
      <c r="T479" s="6" t="s">
        <v>2667</v>
      </c>
      <c r="X479">
        <f>IF(ISNA(MATCH(A479,'ICRP-07'!B:B,0)),0,VLOOKUP(A479,'ICRP-07'!B:X,21,FALSE))</f>
        <v>0</v>
      </c>
      <c r="Y479">
        <f>IF(ISNA(MATCH(A479,'ICRP-07'!B:B,0)),0,VLOOKUP(A479,'ICRP-07'!B:X,22,FALSE))</f>
        <v>0.42044999999999999</v>
      </c>
      <c r="Z479">
        <f>IF(ISNA(MATCH(A479,'ICRP-07'!B:B,0)),0,VLOOKUP(A479,'ICRP-07'!B:X,23,FALSE))</f>
        <v>0.37309999999999999</v>
      </c>
      <c r="AA479">
        <f>IF(ISNA(MATCH(A479,'ICRP-72'!A:A,0)),0,VLOOKUP(A479,'ICRP-72'!A:B,2,FALSE))</f>
        <v>3.6E-10</v>
      </c>
      <c r="AB479">
        <f>IF(ISNA(MATCH(A479,'FGR-15'!A:A,0)),0,VLOOKUP(A479,'FGR-15'!A:B,2,FALSE))</f>
        <v>9.9799999999999993E-18</v>
      </c>
    </row>
    <row r="480" spans="1:28" x14ac:dyDescent="0.2">
      <c r="A480" s="1" t="s">
        <v>478</v>
      </c>
      <c r="B480">
        <f>VLOOKUP(D480,Elements!S:T,2,FALSE)</f>
        <v>69</v>
      </c>
      <c r="C480" s="9">
        <f t="shared" si="35"/>
        <v>171</v>
      </c>
      <c r="D480" t="str">
        <f t="shared" si="36"/>
        <v>Tm</v>
      </c>
      <c r="E480" t="str">
        <f t="shared" si="37"/>
        <v/>
      </c>
      <c r="F480" s="9">
        <f t="shared" si="38"/>
        <v>691710000</v>
      </c>
      <c r="G480" s="1">
        <v>170.93643516200001</v>
      </c>
      <c r="H480" s="1">
        <f t="shared" si="39"/>
        <v>1.9199999999999899</v>
      </c>
      <c r="I480" s="2">
        <v>1.9199999999999899</v>
      </c>
      <c r="J480" t="s">
        <v>1516</v>
      </c>
      <c r="K480" t="s">
        <v>1934</v>
      </c>
      <c r="L480" s="1" t="s">
        <v>479</v>
      </c>
      <c r="P480" s="1">
        <v>1</v>
      </c>
      <c r="T480" s="6" t="s">
        <v>2667</v>
      </c>
      <c r="X480">
        <f>IF(ISNA(MATCH(A480,'ICRP-07'!B:B,0)),0,VLOOKUP(A480,'ICRP-07'!B:X,21,FALSE))</f>
        <v>0</v>
      </c>
      <c r="Y480">
        <f>IF(ISNA(MATCH(A480,'ICRP-07'!B:B,0)),0,VLOOKUP(A480,'ICRP-07'!B:X,22,FALSE))</f>
        <v>2.547E-2</v>
      </c>
      <c r="Z480">
        <f>IF(ISNA(MATCH(A480,'ICRP-07'!B:B,0)),0,VLOOKUP(A480,'ICRP-07'!B:X,23,FALSE))</f>
        <v>6.2E-4</v>
      </c>
      <c r="AA480">
        <f>IF(ISNA(MATCH(A480,'ICRP-72'!A:A,0)),0,VLOOKUP(A480,'ICRP-72'!A:B,2,FALSE))</f>
        <v>1.0999999999999999E-10</v>
      </c>
      <c r="AB480">
        <f>IF(ISNA(MATCH(A480,'FGR-15'!A:A,0)),0,VLOOKUP(A480,'FGR-15'!A:B,2,FALSE))</f>
        <v>1.44E-20</v>
      </c>
    </row>
    <row r="481" spans="1:28" x14ac:dyDescent="0.2">
      <c r="A481" s="1" t="s">
        <v>479</v>
      </c>
      <c r="B481">
        <f>VLOOKUP(D481,Elements!S:T,2,FALSE)</f>
        <v>70</v>
      </c>
      <c r="C481" s="9">
        <f t="shared" si="35"/>
        <v>171</v>
      </c>
      <c r="D481" t="str">
        <f t="shared" si="36"/>
        <v>Yb</v>
      </c>
      <c r="E481" t="str">
        <f t="shared" si="37"/>
        <v/>
      </c>
      <c r="F481" s="9">
        <f t="shared" si="38"/>
        <v>701710000</v>
      </c>
      <c r="G481" s="1">
        <v>170.93633151500001</v>
      </c>
      <c r="H481" s="1" t="str">
        <f t="shared" si="39"/>
        <v>inf</v>
      </c>
      <c r="I481" s="2" t="s">
        <v>1512</v>
      </c>
      <c r="J481" t="s">
        <v>1517</v>
      </c>
      <c r="K481" s="4" t="s">
        <v>1722</v>
      </c>
      <c r="L481" s="1"/>
      <c r="P481" s="1"/>
      <c r="T481" s="1"/>
      <c r="X481">
        <f>IF(ISNA(MATCH(A481,'ICRP-07'!B:B,0)),0,VLOOKUP(A481,'ICRP-07'!B:X,21,FALSE))</f>
        <v>0</v>
      </c>
      <c r="Y481">
        <f>IF(ISNA(MATCH(A481,'ICRP-07'!B:B,0)),0,VLOOKUP(A481,'ICRP-07'!B:X,22,FALSE))</f>
        <v>0</v>
      </c>
      <c r="Z481">
        <f>IF(ISNA(MATCH(A481,'ICRP-07'!B:B,0)),0,VLOOKUP(A481,'ICRP-07'!B:X,23,FALSE))</f>
        <v>0</v>
      </c>
      <c r="AA481">
        <f>IF(ISNA(MATCH(A481,'ICRP-72'!A:A,0)),0,VLOOKUP(A481,'ICRP-72'!A:B,2,FALSE))</f>
        <v>0</v>
      </c>
      <c r="AB481">
        <f>IF(ISNA(MATCH(A481,'FGR-15'!A:A,0)),0,VLOOKUP(A481,'FGR-15'!A:B,2,FALSE))</f>
        <v>0</v>
      </c>
    </row>
    <row r="482" spans="1:28" x14ac:dyDescent="0.2">
      <c r="A482" s="1" t="s">
        <v>480</v>
      </c>
      <c r="B482">
        <f>VLOOKUP(D482,Elements!S:T,2,FALSE)</f>
        <v>73</v>
      </c>
      <c r="C482" s="9">
        <f t="shared" si="35"/>
        <v>170</v>
      </c>
      <c r="D482" t="str">
        <f t="shared" si="36"/>
        <v>Ta</v>
      </c>
      <c r="E482" t="str">
        <f t="shared" si="37"/>
        <v/>
      </c>
      <c r="F482" s="9">
        <f t="shared" si="38"/>
        <v>731700000</v>
      </c>
      <c r="G482" s="1">
        <v>169.94617500000001</v>
      </c>
      <c r="H482" s="1">
        <f t="shared" si="39"/>
        <v>1.2852962895427851E-5</v>
      </c>
      <c r="I482" s="2">
        <v>6.75999999999999</v>
      </c>
      <c r="J482" t="s">
        <v>1514</v>
      </c>
      <c r="K482" t="s">
        <v>1935</v>
      </c>
      <c r="L482" s="1" t="s">
        <v>481</v>
      </c>
      <c r="P482" s="1">
        <v>1</v>
      </c>
      <c r="T482" s="6" t="s">
        <v>2669</v>
      </c>
      <c r="X482">
        <f>IF(ISNA(MATCH(A482,'ICRP-07'!B:B,0)),0,VLOOKUP(A482,'ICRP-07'!B:X,21,FALSE))</f>
        <v>0</v>
      </c>
      <c r="Y482">
        <f>IF(ISNA(MATCH(A482,'ICRP-07'!B:B,0)),0,VLOOKUP(A482,'ICRP-07'!B:X,22,FALSE))</f>
        <v>1.6049199999999999</v>
      </c>
      <c r="Z482">
        <f>IF(ISNA(MATCH(A482,'ICRP-07'!B:B,0)),0,VLOOKUP(A482,'ICRP-07'!B:X,23,FALSE))</f>
        <v>1.0602400000000001</v>
      </c>
      <c r="AA482">
        <f>IF(ISNA(MATCH(A482,'ICRP-72'!A:A,0)),0,VLOOKUP(A482,'ICRP-72'!A:B,2,FALSE))</f>
        <v>0</v>
      </c>
      <c r="AB482">
        <f>IF(ISNA(MATCH(A482,'FGR-15'!A:A,0)),0,VLOOKUP(A482,'FGR-15'!A:B,2,FALSE))</f>
        <v>3.57E-17</v>
      </c>
    </row>
    <row r="483" spans="1:28" x14ac:dyDescent="0.2">
      <c r="A483" s="1" t="s">
        <v>481</v>
      </c>
      <c r="B483">
        <f>VLOOKUP(D483,Elements!S:T,2,FALSE)</f>
        <v>72</v>
      </c>
      <c r="C483" s="9">
        <f t="shared" si="35"/>
        <v>170</v>
      </c>
      <c r="D483" t="str">
        <f t="shared" si="36"/>
        <v>Hf</v>
      </c>
      <c r="E483" t="str">
        <f t="shared" si="37"/>
        <v/>
      </c>
      <c r="F483" s="9">
        <f t="shared" si="38"/>
        <v>721700000</v>
      </c>
      <c r="G483" s="1">
        <v>169.93960899999999</v>
      </c>
      <c r="H483" s="1">
        <f t="shared" si="39"/>
        <v>1.8264136327437886E-3</v>
      </c>
      <c r="I483" s="2">
        <v>16.010000000000002</v>
      </c>
      <c r="J483" t="s">
        <v>1515</v>
      </c>
      <c r="K483" t="s">
        <v>1936</v>
      </c>
      <c r="L483" s="1" t="s">
        <v>482</v>
      </c>
      <c r="P483" s="1">
        <v>1</v>
      </c>
      <c r="T483" s="6" t="s">
        <v>2670</v>
      </c>
      <c r="X483">
        <f>IF(ISNA(MATCH(A483,'ICRP-07'!B:B,0)),0,VLOOKUP(A483,'ICRP-07'!B:X,21,FALSE))</f>
        <v>0</v>
      </c>
      <c r="Y483">
        <f>IF(ISNA(MATCH(A483,'ICRP-07'!B:B,0)),0,VLOOKUP(A483,'ICRP-07'!B:X,22,FALSE))</f>
        <v>6.8699999999999997E-2</v>
      </c>
      <c r="Z483">
        <f>IF(ISNA(MATCH(A483,'ICRP-07'!B:B,0)),0,VLOOKUP(A483,'ICRP-07'!B:X,23,FALSE))</f>
        <v>0.44026999999999999</v>
      </c>
      <c r="AA483">
        <f>IF(ISNA(MATCH(A483,'ICRP-72'!A:A,0)),0,VLOOKUP(A483,'ICRP-72'!A:B,2,FALSE))</f>
        <v>4.8E-10</v>
      </c>
      <c r="AB483">
        <f>IF(ISNA(MATCH(A483,'FGR-15'!A:A,0)),0,VLOOKUP(A483,'FGR-15'!A:B,2,FALSE))</f>
        <v>1.0900000000000001E-17</v>
      </c>
    </row>
    <row r="484" spans="1:28" x14ac:dyDescent="0.2">
      <c r="A484" s="1" t="s">
        <v>482</v>
      </c>
      <c r="B484">
        <f>VLOOKUP(D484,Elements!S:T,2,FALSE)</f>
        <v>71</v>
      </c>
      <c r="C484" s="9">
        <f t="shared" si="35"/>
        <v>170</v>
      </c>
      <c r="D484" t="str">
        <f t="shared" si="36"/>
        <v>Lu</v>
      </c>
      <c r="E484" t="str">
        <f t="shared" si="37"/>
        <v/>
      </c>
      <c r="F484" s="9">
        <f t="shared" si="38"/>
        <v>711700000</v>
      </c>
      <c r="G484" s="1">
        <v>169.93847923000001</v>
      </c>
      <c r="H484" s="1">
        <f t="shared" si="39"/>
        <v>5.5086734227315463E-3</v>
      </c>
      <c r="I484" s="2">
        <v>2.012</v>
      </c>
      <c r="J484" t="s">
        <v>1513</v>
      </c>
      <c r="K484" t="s">
        <v>1937</v>
      </c>
      <c r="L484" s="1" t="s">
        <v>484</v>
      </c>
      <c r="P484" s="1">
        <v>1</v>
      </c>
      <c r="T484" s="6" t="s">
        <v>2669</v>
      </c>
      <c r="X484">
        <f>IF(ISNA(MATCH(A484,'ICRP-07'!B:B,0)),0,VLOOKUP(A484,'ICRP-07'!B:X,21,FALSE))</f>
        <v>0</v>
      </c>
      <c r="Y484">
        <f>IF(ISNA(MATCH(A484,'ICRP-07'!B:B,0)),0,VLOOKUP(A484,'ICRP-07'!B:X,22,FALSE))</f>
        <v>5.8470000000000001E-2</v>
      </c>
      <c r="Z484">
        <f>IF(ISNA(MATCH(A484,'ICRP-07'!B:B,0)),0,VLOOKUP(A484,'ICRP-07'!B:X,23,FALSE))</f>
        <v>2.5635500000000002</v>
      </c>
      <c r="AA484">
        <f>IF(ISNA(MATCH(A484,'ICRP-72'!A:A,0)),0,VLOOKUP(A484,'ICRP-72'!A:B,2,FALSE))</f>
        <v>9.900000000000001E-10</v>
      </c>
      <c r="AB484">
        <f>IF(ISNA(MATCH(A484,'FGR-15'!A:A,0)),0,VLOOKUP(A484,'FGR-15'!A:B,2,FALSE))</f>
        <v>8.6600000000000005E-17</v>
      </c>
    </row>
    <row r="485" spans="1:28" x14ac:dyDescent="0.2">
      <c r="A485" s="1" t="s">
        <v>483</v>
      </c>
      <c r="B485">
        <f>VLOOKUP(D485,Elements!S:T,2,FALSE)</f>
        <v>69</v>
      </c>
      <c r="C485" s="9">
        <f t="shared" si="35"/>
        <v>170</v>
      </c>
      <c r="D485" t="str">
        <f t="shared" si="36"/>
        <v>Tm</v>
      </c>
      <c r="E485" t="str">
        <f t="shared" si="37"/>
        <v/>
      </c>
      <c r="F485" s="9">
        <f t="shared" si="38"/>
        <v>691700000</v>
      </c>
      <c r="G485" s="1">
        <v>169.93580709299999</v>
      </c>
      <c r="H485" s="1">
        <f t="shared" si="39"/>
        <v>0.35209513029983663</v>
      </c>
      <c r="I485" s="2">
        <v>128.599999999999</v>
      </c>
      <c r="J485" t="s">
        <v>1513</v>
      </c>
      <c r="K485" t="s">
        <v>1938</v>
      </c>
      <c r="L485" s="1" t="s">
        <v>484</v>
      </c>
      <c r="M485" t="s">
        <v>486</v>
      </c>
      <c r="P485" s="1">
        <v>0.99868999999999997</v>
      </c>
      <c r="Q485">
        <v>1.31E-3</v>
      </c>
      <c r="T485" s="6" t="s">
        <v>2667</v>
      </c>
      <c r="U485" t="s">
        <v>2670</v>
      </c>
      <c r="X485">
        <f>IF(ISNA(MATCH(A485,'ICRP-07'!B:B,0)),0,VLOOKUP(A485,'ICRP-07'!B:X,21,FALSE))</f>
        <v>0</v>
      </c>
      <c r="Y485">
        <f>IF(ISNA(MATCH(A485,'ICRP-07'!B:B,0)),0,VLOOKUP(A485,'ICRP-07'!B:X,22,FALSE))</f>
        <v>0.32799</v>
      </c>
      <c r="Z485">
        <f>IF(ISNA(MATCH(A485,'ICRP-07'!B:B,0)),0,VLOOKUP(A485,'ICRP-07'!B:X,23,FALSE))</f>
        <v>4.1399999999999996E-3</v>
      </c>
      <c r="AA485">
        <f>IF(ISNA(MATCH(A485,'ICRP-72'!A:A,0)),0,VLOOKUP(A485,'ICRP-72'!A:B,2,FALSE))</f>
        <v>1.3000000000000001E-9</v>
      </c>
      <c r="AB485">
        <f>IF(ISNA(MATCH(A485,'FGR-15'!A:A,0)),0,VLOOKUP(A485,'FGR-15'!A:B,2,FALSE))</f>
        <v>5.6600000000000001E-19</v>
      </c>
    </row>
    <row r="486" spans="1:28" x14ac:dyDescent="0.2">
      <c r="A486" s="1" t="s">
        <v>484</v>
      </c>
      <c r="B486">
        <f>VLOOKUP(D486,Elements!S:T,2,FALSE)</f>
        <v>70</v>
      </c>
      <c r="C486" s="9">
        <f t="shared" si="35"/>
        <v>170</v>
      </c>
      <c r="D486" t="str">
        <f t="shared" si="36"/>
        <v>Yb</v>
      </c>
      <c r="E486" t="str">
        <f t="shared" si="37"/>
        <v/>
      </c>
      <c r="F486" s="9">
        <f t="shared" si="38"/>
        <v>701700000</v>
      </c>
      <c r="G486" s="1">
        <v>169.93476724199999</v>
      </c>
      <c r="H486" s="1" t="str">
        <f t="shared" si="39"/>
        <v>inf</v>
      </c>
      <c r="I486" s="2" t="s">
        <v>1512</v>
      </c>
      <c r="J486" t="s">
        <v>1517</v>
      </c>
      <c r="K486" s="4" t="s">
        <v>1722</v>
      </c>
      <c r="L486" s="1"/>
      <c r="P486" s="1"/>
      <c r="T486" s="1"/>
      <c r="X486">
        <f>IF(ISNA(MATCH(A486,'ICRP-07'!B:B,0)),0,VLOOKUP(A486,'ICRP-07'!B:X,21,FALSE))</f>
        <v>0</v>
      </c>
      <c r="Y486">
        <f>IF(ISNA(MATCH(A486,'ICRP-07'!B:B,0)),0,VLOOKUP(A486,'ICRP-07'!B:X,22,FALSE))</f>
        <v>0</v>
      </c>
      <c r="Z486">
        <f>IF(ISNA(MATCH(A486,'ICRP-07'!B:B,0)),0,VLOOKUP(A486,'ICRP-07'!B:X,23,FALSE))</f>
        <v>0</v>
      </c>
      <c r="AA486">
        <f>IF(ISNA(MATCH(A486,'ICRP-72'!A:A,0)),0,VLOOKUP(A486,'ICRP-72'!A:B,2,FALSE))</f>
        <v>0</v>
      </c>
      <c r="AB486">
        <f>IF(ISNA(MATCH(A486,'FGR-15'!A:A,0)),0,VLOOKUP(A486,'FGR-15'!A:B,2,FALSE))</f>
        <v>0</v>
      </c>
    </row>
    <row r="487" spans="1:28" x14ac:dyDescent="0.2">
      <c r="A487" s="1" t="s">
        <v>485</v>
      </c>
      <c r="B487">
        <f>VLOOKUP(D487,Elements!S:T,2,FALSE)</f>
        <v>67</v>
      </c>
      <c r="C487" s="9">
        <f t="shared" si="35"/>
        <v>170</v>
      </c>
      <c r="D487" t="str">
        <f t="shared" si="36"/>
        <v>Ho</v>
      </c>
      <c r="E487" t="str">
        <f t="shared" si="37"/>
        <v/>
      </c>
      <c r="F487" s="9">
        <f t="shared" si="38"/>
        <v>671700000</v>
      </c>
      <c r="G487" s="1">
        <v>169.93962654800001</v>
      </c>
      <c r="H487" s="1">
        <f t="shared" si="39"/>
        <v>5.2476594070089934E-6</v>
      </c>
      <c r="I487" s="2">
        <v>2.75999999999999</v>
      </c>
      <c r="J487" t="s">
        <v>1514</v>
      </c>
      <c r="K487" t="s">
        <v>1939</v>
      </c>
      <c r="L487" s="1" t="s">
        <v>486</v>
      </c>
      <c r="P487" s="1">
        <v>1</v>
      </c>
      <c r="T487" s="6" t="s">
        <v>2667</v>
      </c>
      <c r="X487">
        <f>IF(ISNA(MATCH(A487,'ICRP-07'!B:B,0)),0,VLOOKUP(A487,'ICRP-07'!B:X,21,FALSE))</f>
        <v>0</v>
      </c>
      <c r="Y487">
        <f>IF(ISNA(MATCH(A487,'ICRP-07'!B:B,0)),0,VLOOKUP(A487,'ICRP-07'!B:X,22,FALSE))</f>
        <v>0.83660999999999996</v>
      </c>
      <c r="Z487">
        <f>IF(ISNA(MATCH(A487,'ICRP-07'!B:B,0)),0,VLOOKUP(A487,'ICRP-07'!B:X,23,FALSE))</f>
        <v>1.7040999999999999</v>
      </c>
      <c r="AA487">
        <f>IF(ISNA(MATCH(A487,'ICRP-72'!A:A,0)),0,VLOOKUP(A487,'ICRP-72'!A:B,2,FALSE))</f>
        <v>0</v>
      </c>
      <c r="AB487">
        <f>IF(ISNA(MATCH(A487,'FGR-15'!A:A,0)),0,VLOOKUP(A487,'FGR-15'!A:B,2,FALSE))</f>
        <v>5.3400000000000002E-17</v>
      </c>
    </row>
    <row r="488" spans="1:28" x14ac:dyDescent="0.2">
      <c r="A488" s="1" t="s">
        <v>486</v>
      </c>
      <c r="B488">
        <f>VLOOKUP(D488,Elements!S:T,2,FALSE)</f>
        <v>68</v>
      </c>
      <c r="C488" s="9">
        <f t="shared" si="35"/>
        <v>170</v>
      </c>
      <c r="D488" t="str">
        <f t="shared" si="36"/>
        <v>Er</v>
      </c>
      <c r="E488" t="str">
        <f t="shared" si="37"/>
        <v/>
      </c>
      <c r="F488" s="9">
        <f t="shared" si="38"/>
        <v>681700000</v>
      </c>
      <c r="G488" s="1">
        <v>169.935471933</v>
      </c>
      <c r="H488" s="1" t="str">
        <f t="shared" si="39"/>
        <v>inf</v>
      </c>
      <c r="I488" s="2" t="s">
        <v>1512</v>
      </c>
      <c r="J488" t="s">
        <v>1517</v>
      </c>
      <c r="K488" s="4" t="s">
        <v>1722</v>
      </c>
      <c r="L488" s="1"/>
      <c r="P488" s="1"/>
      <c r="T488" s="1"/>
      <c r="X488">
        <f>IF(ISNA(MATCH(A488,'ICRP-07'!B:B,0)),0,VLOOKUP(A488,'ICRP-07'!B:X,21,FALSE))</f>
        <v>0</v>
      </c>
      <c r="Y488">
        <f>IF(ISNA(MATCH(A488,'ICRP-07'!B:B,0)),0,VLOOKUP(A488,'ICRP-07'!B:X,22,FALSE))</f>
        <v>0</v>
      </c>
      <c r="Z488">
        <f>IF(ISNA(MATCH(A488,'ICRP-07'!B:B,0)),0,VLOOKUP(A488,'ICRP-07'!B:X,23,FALSE))</f>
        <v>0</v>
      </c>
      <c r="AA488">
        <f>IF(ISNA(MATCH(A488,'ICRP-72'!A:A,0)),0,VLOOKUP(A488,'ICRP-72'!A:B,2,FALSE))</f>
        <v>0</v>
      </c>
      <c r="AB488">
        <f>IF(ISNA(MATCH(A488,'FGR-15'!A:A,0)),0,VLOOKUP(A488,'FGR-15'!A:B,2,FALSE))</f>
        <v>0</v>
      </c>
    </row>
    <row r="489" spans="1:28" x14ac:dyDescent="0.2">
      <c r="A489" s="1" t="s">
        <v>487</v>
      </c>
      <c r="B489">
        <f>VLOOKUP(D489,Elements!S:T,2,FALSE)</f>
        <v>72</v>
      </c>
      <c r="C489" s="9">
        <f t="shared" si="35"/>
        <v>169</v>
      </c>
      <c r="D489" t="str">
        <f t="shared" si="36"/>
        <v>Hf</v>
      </c>
      <c r="E489" t="str">
        <f t="shared" si="37"/>
        <v/>
      </c>
      <c r="F489" s="9">
        <f t="shared" si="38"/>
        <v>721690000</v>
      </c>
      <c r="G489" s="1">
        <v>168.941259</v>
      </c>
      <c r="H489" s="1">
        <f t="shared" si="39"/>
        <v>6.1602958256192756E-6</v>
      </c>
      <c r="I489" s="2">
        <v>3.24</v>
      </c>
      <c r="J489" t="s">
        <v>1514</v>
      </c>
      <c r="K489" t="s">
        <v>1940</v>
      </c>
      <c r="L489" s="1" t="s">
        <v>489</v>
      </c>
      <c r="M489" t="s">
        <v>488</v>
      </c>
      <c r="P489" s="1">
        <v>0.96904000000000001</v>
      </c>
      <c r="Q489">
        <v>3.0960000000000001E-2</v>
      </c>
      <c r="T489" s="6" t="s">
        <v>2669</v>
      </c>
      <c r="U489" t="s">
        <v>2669</v>
      </c>
      <c r="X489">
        <f>IF(ISNA(MATCH(A489,'ICRP-07'!B:B,0)),0,VLOOKUP(A489,'ICRP-07'!B:X,21,FALSE))</f>
        <v>0</v>
      </c>
      <c r="Y489">
        <f>IF(ISNA(MATCH(A489,'ICRP-07'!B:B,0)),0,VLOOKUP(A489,'ICRP-07'!B:X,22,FALSE))</f>
        <v>0.13089000000000001</v>
      </c>
      <c r="Z489">
        <f>IF(ISNA(MATCH(A489,'ICRP-07'!B:B,0)),0,VLOOKUP(A489,'ICRP-07'!B:X,23,FALSE))</f>
        <v>0.64161000000000001</v>
      </c>
      <c r="AA489">
        <f>IF(ISNA(MATCH(A489,'ICRP-72'!A:A,0)),0,VLOOKUP(A489,'ICRP-72'!A:B,2,FALSE))</f>
        <v>0</v>
      </c>
      <c r="AB489">
        <f>IF(ISNA(MATCH(A489,'FGR-15'!A:A,0)),0,VLOOKUP(A489,'FGR-15'!A:B,2,FALSE))</f>
        <v>1.7800000000000001E-17</v>
      </c>
    </row>
    <row r="490" spans="1:28" x14ac:dyDescent="0.2">
      <c r="A490" s="1" t="s">
        <v>488</v>
      </c>
      <c r="B490">
        <f>VLOOKUP(D490,Elements!S:T,2,FALSE)</f>
        <v>71</v>
      </c>
      <c r="C490" s="9">
        <f t="shared" si="35"/>
        <v>169</v>
      </c>
      <c r="D490" t="str">
        <f t="shared" si="36"/>
        <v>Lu</v>
      </c>
      <c r="E490" t="str">
        <f t="shared" si="37"/>
        <v>m</v>
      </c>
      <c r="F490" s="9">
        <f t="shared" si="38"/>
        <v>711690001</v>
      </c>
      <c r="G490" s="1">
        <v>168.93767697800001</v>
      </c>
      <c r="H490" s="1">
        <f t="shared" si="39"/>
        <v>5.0702023256125717E-6</v>
      </c>
      <c r="I490" s="2">
        <v>160</v>
      </c>
      <c r="J490" t="s">
        <v>1517</v>
      </c>
      <c r="K490" t="s">
        <v>1941</v>
      </c>
      <c r="L490" s="1" t="s">
        <v>489</v>
      </c>
      <c r="P490" s="1">
        <v>1</v>
      </c>
      <c r="T490" s="6" t="s">
        <v>2671</v>
      </c>
      <c r="X490">
        <f>IF(ISNA(MATCH(A490,'ICRP-07'!B:B,0)),0,VLOOKUP(A490,'ICRP-07'!B:X,21,FALSE))</f>
        <v>0</v>
      </c>
      <c r="Y490">
        <f>IF(ISNA(MATCH(A490,'ICRP-07'!B:B,0)),0,VLOOKUP(A490,'ICRP-07'!B:X,22,FALSE))</f>
        <v>2.7349999999999999E-2</v>
      </c>
      <c r="Z490">
        <f>IF(ISNA(MATCH(A490,'ICRP-07'!B:B,0)),0,VLOOKUP(A490,'ICRP-07'!B:X,23,FALSE))</f>
        <v>1.6800000000000001E-3</v>
      </c>
      <c r="AA490">
        <f>IF(ISNA(MATCH(A490,'ICRP-72'!A:A,0)),0,VLOOKUP(A490,'ICRP-72'!A:B,2,FALSE))</f>
        <v>0</v>
      </c>
      <c r="AB490">
        <f>IF(ISNA(MATCH(A490,'FGR-15'!A:A,0)),0,VLOOKUP(A490,'FGR-15'!A:B,2,FALSE))</f>
        <v>1.93E-24</v>
      </c>
    </row>
    <row r="491" spans="1:28" x14ac:dyDescent="0.2">
      <c r="A491" s="1" t="s">
        <v>489</v>
      </c>
      <c r="B491">
        <f>VLOOKUP(D491,Elements!S:T,2,FALSE)</f>
        <v>71</v>
      </c>
      <c r="C491" s="9">
        <f t="shared" si="35"/>
        <v>169</v>
      </c>
      <c r="D491" t="str">
        <f t="shared" si="36"/>
        <v>Lu</v>
      </c>
      <c r="E491" t="str">
        <f t="shared" si="37"/>
        <v/>
      </c>
      <c r="F491" s="9">
        <f t="shared" si="38"/>
        <v>711690000</v>
      </c>
      <c r="G491" s="1">
        <v>168.93764584499999</v>
      </c>
      <c r="H491" s="1">
        <f t="shared" si="39"/>
        <v>3.8855495522331944E-3</v>
      </c>
      <c r="I491" s="2">
        <v>34.06</v>
      </c>
      <c r="J491" t="s">
        <v>1515</v>
      </c>
      <c r="K491" t="s">
        <v>1942</v>
      </c>
      <c r="L491" s="1" t="s">
        <v>490</v>
      </c>
      <c r="P491" s="1">
        <v>1</v>
      </c>
      <c r="T491" s="6" t="s">
        <v>2669</v>
      </c>
      <c r="X491">
        <f>IF(ISNA(MATCH(A491,'ICRP-07'!B:B,0)),0,VLOOKUP(A491,'ICRP-07'!B:X,21,FALSE))</f>
        <v>0</v>
      </c>
      <c r="Y491">
        <f>IF(ISNA(MATCH(A491,'ICRP-07'!B:B,0)),0,VLOOKUP(A491,'ICRP-07'!B:X,22,FALSE))</f>
        <v>4.7690000000000003E-2</v>
      </c>
      <c r="Z491">
        <f>IF(ISNA(MATCH(A491,'ICRP-07'!B:B,0)),0,VLOOKUP(A491,'ICRP-07'!B:X,23,FALSE))</f>
        <v>1.31663</v>
      </c>
      <c r="AA491">
        <f>IF(ISNA(MATCH(A491,'ICRP-72'!A:A,0)),0,VLOOKUP(A491,'ICRP-72'!A:B,2,FALSE))</f>
        <v>4.6000000000000001E-10</v>
      </c>
      <c r="AB491">
        <f>IF(ISNA(MATCH(A491,'FGR-15'!A:A,0)),0,VLOOKUP(A491,'FGR-15'!A:B,2,FALSE))</f>
        <v>4.0900000000000003E-17</v>
      </c>
    </row>
    <row r="492" spans="1:28" x14ac:dyDescent="0.2">
      <c r="A492" s="1" t="s">
        <v>490</v>
      </c>
      <c r="B492">
        <f>VLOOKUP(D492,Elements!S:T,2,FALSE)</f>
        <v>70</v>
      </c>
      <c r="C492" s="9">
        <f t="shared" si="35"/>
        <v>169</v>
      </c>
      <c r="D492" t="str">
        <f t="shared" si="36"/>
        <v>Yb</v>
      </c>
      <c r="E492" t="str">
        <f t="shared" si="37"/>
        <v/>
      </c>
      <c r="F492" s="9">
        <f t="shared" si="38"/>
        <v>701690000</v>
      </c>
      <c r="G492" s="1">
        <v>168.93518420800001</v>
      </c>
      <c r="H492" s="1">
        <f t="shared" si="39"/>
        <v>8.7684281827236837E-2</v>
      </c>
      <c r="I492" s="2">
        <v>32.026000000000003</v>
      </c>
      <c r="J492" t="s">
        <v>1513</v>
      </c>
      <c r="K492" t="s">
        <v>1943</v>
      </c>
      <c r="L492" s="1" t="s">
        <v>492</v>
      </c>
      <c r="P492" s="1">
        <v>1</v>
      </c>
      <c r="T492" s="6" t="s">
        <v>2670</v>
      </c>
      <c r="X492">
        <f>IF(ISNA(MATCH(A492,'ICRP-07'!B:B,0)),0,VLOOKUP(A492,'ICRP-07'!B:X,21,FALSE))</f>
        <v>0</v>
      </c>
      <c r="Y492">
        <f>IF(ISNA(MATCH(A492,'ICRP-07'!B:B,0)),0,VLOOKUP(A492,'ICRP-07'!B:X,22,FALSE))</f>
        <v>0.14713000000000001</v>
      </c>
      <c r="Z492">
        <f>IF(ISNA(MATCH(A492,'ICRP-07'!B:B,0)),0,VLOOKUP(A492,'ICRP-07'!B:X,23,FALSE))</f>
        <v>0.33015</v>
      </c>
      <c r="AA492">
        <f>IF(ISNA(MATCH(A492,'ICRP-72'!A:A,0)),0,VLOOKUP(A492,'ICRP-72'!A:B,2,FALSE))</f>
        <v>7.1000000000000003E-10</v>
      </c>
      <c r="AB492">
        <f>IF(ISNA(MATCH(A492,'FGR-15'!A:A,0)),0,VLOOKUP(A492,'FGR-15'!A:B,2,FALSE))</f>
        <v>5.6599999999999999E-18</v>
      </c>
    </row>
    <row r="493" spans="1:28" x14ac:dyDescent="0.2">
      <c r="A493" s="1" t="s">
        <v>491</v>
      </c>
      <c r="B493">
        <f>VLOOKUP(D493,Elements!S:T,2,FALSE)</f>
        <v>68</v>
      </c>
      <c r="C493" s="9">
        <f t="shared" si="35"/>
        <v>169</v>
      </c>
      <c r="D493" t="str">
        <f t="shared" si="36"/>
        <v>Er</v>
      </c>
      <c r="E493" t="str">
        <f t="shared" si="37"/>
        <v/>
      </c>
      <c r="F493" s="9">
        <f t="shared" si="38"/>
        <v>681690000</v>
      </c>
      <c r="G493" s="1">
        <v>168.93459844399999</v>
      </c>
      <c r="H493" s="1">
        <f t="shared" si="39"/>
        <v>2.573634700480941E-2</v>
      </c>
      <c r="I493" s="2">
        <v>9.4</v>
      </c>
      <c r="J493" t="s">
        <v>1513</v>
      </c>
      <c r="K493" t="s">
        <v>1944</v>
      </c>
      <c r="L493" s="1" t="s">
        <v>492</v>
      </c>
      <c r="P493" s="1">
        <v>1</v>
      </c>
      <c r="T493" s="6" t="s">
        <v>2667</v>
      </c>
      <c r="X493">
        <f>IF(ISNA(MATCH(A493,'ICRP-07'!B:B,0)),0,VLOOKUP(A493,'ICRP-07'!B:X,21,FALSE))</f>
        <v>0</v>
      </c>
      <c r="Y493">
        <f>IF(ISNA(MATCH(A493,'ICRP-07'!B:B,0)),0,VLOOKUP(A493,'ICRP-07'!B:X,22,FALSE))</f>
        <v>0.10346</v>
      </c>
      <c r="Z493">
        <f>IF(ISNA(MATCH(A493,'ICRP-07'!B:B,0)),0,VLOOKUP(A493,'ICRP-07'!B:X,23,FALSE))</f>
        <v>6.0000000000000002E-5</v>
      </c>
      <c r="AA493">
        <f>IF(ISNA(MATCH(A493,'ICRP-72'!A:A,0)),0,VLOOKUP(A493,'ICRP-72'!A:B,2,FALSE))</f>
        <v>3.7000000000000001E-10</v>
      </c>
      <c r="AB493">
        <f>IF(ISNA(MATCH(A493,'FGR-15'!A:A,0)),0,VLOOKUP(A493,'FGR-15'!A:B,2,FALSE))</f>
        <v>1.0099999999999999E-19</v>
      </c>
    </row>
    <row r="494" spans="1:28" x14ac:dyDescent="0.2">
      <c r="A494" s="1" t="s">
        <v>492</v>
      </c>
      <c r="B494">
        <f>VLOOKUP(D494,Elements!S:T,2,FALSE)</f>
        <v>69</v>
      </c>
      <c r="C494" s="9">
        <f t="shared" si="35"/>
        <v>169</v>
      </c>
      <c r="D494" t="str">
        <f t="shared" si="36"/>
        <v>Tm</v>
      </c>
      <c r="E494" t="str">
        <f t="shared" si="37"/>
        <v/>
      </c>
      <c r="F494" s="9">
        <f t="shared" si="38"/>
        <v>691690000</v>
      </c>
      <c r="G494" s="1">
        <v>168.934218956</v>
      </c>
      <c r="H494" s="1" t="str">
        <f t="shared" si="39"/>
        <v>inf</v>
      </c>
      <c r="I494" s="2" t="s">
        <v>1512</v>
      </c>
      <c r="J494" t="s">
        <v>1517</v>
      </c>
      <c r="K494" s="4" t="s">
        <v>1722</v>
      </c>
      <c r="L494" s="1"/>
      <c r="P494" s="1"/>
      <c r="T494" s="1"/>
      <c r="X494">
        <f>IF(ISNA(MATCH(A494,'ICRP-07'!B:B,0)),0,VLOOKUP(A494,'ICRP-07'!B:X,21,FALSE))</f>
        <v>0</v>
      </c>
      <c r="Y494">
        <f>IF(ISNA(MATCH(A494,'ICRP-07'!B:B,0)),0,VLOOKUP(A494,'ICRP-07'!B:X,22,FALSE))</f>
        <v>0</v>
      </c>
      <c r="Z494">
        <f>IF(ISNA(MATCH(A494,'ICRP-07'!B:B,0)),0,VLOOKUP(A494,'ICRP-07'!B:X,23,FALSE))</f>
        <v>0</v>
      </c>
      <c r="AA494">
        <f>IF(ISNA(MATCH(A494,'ICRP-72'!A:A,0)),0,VLOOKUP(A494,'ICRP-72'!A:B,2,FALSE))</f>
        <v>0</v>
      </c>
      <c r="AB494">
        <f>IF(ISNA(MATCH(A494,'FGR-15'!A:A,0)),0,VLOOKUP(A494,'FGR-15'!A:B,2,FALSE))</f>
        <v>0</v>
      </c>
    </row>
    <row r="495" spans="1:28" x14ac:dyDescent="0.2">
      <c r="A495" s="1" t="s">
        <v>493</v>
      </c>
      <c r="B495">
        <f>VLOOKUP(D495,Elements!S:T,2,FALSE)</f>
        <v>69</v>
      </c>
      <c r="C495" s="9">
        <f t="shared" si="35"/>
        <v>168</v>
      </c>
      <c r="D495" t="str">
        <f t="shared" si="36"/>
        <v>Tm</v>
      </c>
      <c r="E495" t="str">
        <f t="shared" si="37"/>
        <v/>
      </c>
      <c r="F495" s="9">
        <f t="shared" si="38"/>
        <v>691680000</v>
      </c>
      <c r="G495" s="1">
        <v>167.934178457</v>
      </c>
      <c r="H495" s="1">
        <f t="shared" si="39"/>
        <v>0.25489935171784611</v>
      </c>
      <c r="I495" s="2">
        <v>93.099999999999895</v>
      </c>
      <c r="J495" t="s">
        <v>1513</v>
      </c>
      <c r="K495" t="s">
        <v>1945</v>
      </c>
      <c r="L495" s="1" t="s">
        <v>498</v>
      </c>
      <c r="M495" t="s">
        <v>494</v>
      </c>
      <c r="P495" s="1">
        <v>0.99990000000000001</v>
      </c>
      <c r="Q495">
        <v>1E-4</v>
      </c>
      <c r="T495" s="6" t="s">
        <v>2669</v>
      </c>
      <c r="U495" t="s">
        <v>2667</v>
      </c>
      <c r="X495">
        <f>IF(ISNA(MATCH(A495,'ICRP-07'!B:B,0)),0,VLOOKUP(A495,'ICRP-07'!B:X,21,FALSE))</f>
        <v>0</v>
      </c>
      <c r="Y495">
        <f>IF(ISNA(MATCH(A495,'ICRP-07'!B:B,0)),0,VLOOKUP(A495,'ICRP-07'!B:X,22,FALSE))</f>
        <v>8.4709999999999994E-2</v>
      </c>
      <c r="Z495">
        <f>IF(ISNA(MATCH(A495,'ICRP-07'!B:B,0)),0,VLOOKUP(A495,'ICRP-07'!B:X,23,FALSE))</f>
        <v>1.24319</v>
      </c>
      <c r="AA495">
        <f>IF(ISNA(MATCH(A495,'ICRP-72'!A:A,0)),0,VLOOKUP(A495,'ICRP-72'!A:B,2,FALSE))</f>
        <v>0</v>
      </c>
      <c r="AB495">
        <f>IF(ISNA(MATCH(A495,'FGR-15'!A:A,0)),0,VLOOKUP(A495,'FGR-15'!A:B,2,FALSE))</f>
        <v>3.5799999999999997E-17</v>
      </c>
    </row>
    <row r="496" spans="1:28" x14ac:dyDescent="0.2">
      <c r="A496" s="1" t="s">
        <v>494</v>
      </c>
      <c r="B496">
        <f>VLOOKUP(D496,Elements!S:T,2,FALSE)</f>
        <v>70</v>
      </c>
      <c r="C496" s="9">
        <f t="shared" si="35"/>
        <v>168</v>
      </c>
      <c r="D496" t="str">
        <f t="shared" si="36"/>
        <v>Yb</v>
      </c>
      <c r="E496" t="str">
        <f t="shared" si="37"/>
        <v/>
      </c>
      <c r="F496" s="9">
        <f t="shared" si="38"/>
        <v>701680000</v>
      </c>
      <c r="G496" s="1">
        <v>167.933891297</v>
      </c>
      <c r="H496" s="1" t="str">
        <f t="shared" si="39"/>
        <v>inf</v>
      </c>
      <c r="I496" s="2" t="s">
        <v>1512</v>
      </c>
      <c r="J496" t="s">
        <v>1517</v>
      </c>
      <c r="K496" s="4" t="s">
        <v>1722</v>
      </c>
      <c r="L496" s="1"/>
      <c r="P496" s="1"/>
      <c r="T496" s="1"/>
      <c r="X496">
        <f>IF(ISNA(MATCH(A496,'ICRP-07'!B:B,0)),0,VLOOKUP(A496,'ICRP-07'!B:X,21,FALSE))</f>
        <v>0</v>
      </c>
      <c r="Y496">
        <f>IF(ISNA(MATCH(A496,'ICRP-07'!B:B,0)),0,VLOOKUP(A496,'ICRP-07'!B:X,22,FALSE))</f>
        <v>0</v>
      </c>
      <c r="Z496">
        <f>IF(ISNA(MATCH(A496,'ICRP-07'!B:B,0)),0,VLOOKUP(A496,'ICRP-07'!B:X,23,FALSE))</f>
        <v>0</v>
      </c>
      <c r="AA496">
        <f>IF(ISNA(MATCH(A496,'ICRP-72'!A:A,0)),0,VLOOKUP(A496,'ICRP-72'!A:B,2,FALSE))</f>
        <v>0</v>
      </c>
      <c r="AB496">
        <f>IF(ISNA(MATCH(A496,'FGR-15'!A:A,0)),0,VLOOKUP(A496,'FGR-15'!A:B,2,FALSE))</f>
        <v>0</v>
      </c>
    </row>
    <row r="497" spans="1:28" x14ac:dyDescent="0.2">
      <c r="A497" s="1" t="s">
        <v>495</v>
      </c>
      <c r="B497">
        <f>VLOOKUP(D497,Elements!S:T,2,FALSE)</f>
        <v>66</v>
      </c>
      <c r="C497" s="9">
        <f t="shared" si="35"/>
        <v>168</v>
      </c>
      <c r="D497" t="str">
        <f t="shared" si="36"/>
        <v>Dy</v>
      </c>
      <c r="E497" t="str">
        <f t="shared" si="37"/>
        <v/>
      </c>
      <c r="F497" s="9">
        <f t="shared" si="38"/>
        <v>661680000</v>
      </c>
      <c r="G497" s="1">
        <v>167.937134977</v>
      </c>
      <c r="H497" s="1">
        <f t="shared" si="39"/>
        <v>1.6541535087310997E-5</v>
      </c>
      <c r="I497" s="2">
        <v>8.6999999999999904</v>
      </c>
      <c r="J497" t="s">
        <v>1514</v>
      </c>
      <c r="K497" t="s">
        <v>1602</v>
      </c>
      <c r="L497" s="1" t="s">
        <v>497</v>
      </c>
      <c r="P497" s="1">
        <v>1</v>
      </c>
      <c r="T497" s="6" t="s">
        <v>2667</v>
      </c>
      <c r="X497">
        <f>IF(ISNA(MATCH(A497,'ICRP-07'!B:B,0)),0,VLOOKUP(A497,'ICRP-07'!B:X,21,FALSE))</f>
        <v>0</v>
      </c>
      <c r="Y497">
        <f>IF(ISNA(MATCH(A497,'ICRP-07'!B:B,0)),0,VLOOKUP(A497,'ICRP-07'!B:X,22,FALSE))</f>
        <v>0.43319000000000002</v>
      </c>
      <c r="Z497">
        <f>IF(ISNA(MATCH(A497,'ICRP-07'!B:B,0)),0,VLOOKUP(A497,'ICRP-07'!B:X,23,FALSE))</f>
        <v>0.39483000000000001</v>
      </c>
      <c r="AA497">
        <f>IF(ISNA(MATCH(A497,'ICRP-72'!A:A,0)),0,VLOOKUP(A497,'ICRP-72'!A:B,2,FALSE))</f>
        <v>0</v>
      </c>
      <c r="AB497">
        <f>IF(ISNA(MATCH(A497,'FGR-15'!A:A,0)),0,VLOOKUP(A497,'FGR-15'!A:B,2,FALSE))</f>
        <v>1.13E-17</v>
      </c>
    </row>
    <row r="498" spans="1:28" x14ac:dyDescent="0.2">
      <c r="A498" s="1" t="s">
        <v>496</v>
      </c>
      <c r="B498">
        <f>VLOOKUP(D498,Elements!S:T,2,FALSE)</f>
        <v>67</v>
      </c>
      <c r="C498" s="9">
        <f t="shared" si="35"/>
        <v>168</v>
      </c>
      <c r="D498" t="str">
        <f t="shared" si="36"/>
        <v>Ho</v>
      </c>
      <c r="E498" t="str">
        <f t="shared" si="37"/>
        <v>m</v>
      </c>
      <c r="F498" s="9">
        <f t="shared" si="38"/>
        <v>671680001</v>
      </c>
      <c r="G498" s="1">
        <v>167.935587105</v>
      </c>
      <c r="H498" s="1">
        <f t="shared" si="39"/>
        <v>4.1829169186303721E-6</v>
      </c>
      <c r="I498" s="2">
        <v>132</v>
      </c>
      <c r="J498" t="s">
        <v>1517</v>
      </c>
      <c r="K498" t="s">
        <v>1946</v>
      </c>
      <c r="L498" s="1" t="s">
        <v>497</v>
      </c>
      <c r="P498" s="1">
        <v>1</v>
      </c>
      <c r="T498" s="6" t="s">
        <v>2671</v>
      </c>
      <c r="X498">
        <f>IF(ISNA(MATCH(A498,'ICRP-07'!B:B,0)),0,VLOOKUP(A498,'ICRP-07'!B:X,21,FALSE))</f>
        <v>0</v>
      </c>
      <c r="Y498">
        <f>IF(ISNA(MATCH(A498,'ICRP-07'!B:B,0)),0,VLOOKUP(A498,'ICRP-07'!B:X,22,FALSE))</f>
        <v>5.176E-2</v>
      </c>
      <c r="Z498">
        <f>IF(ISNA(MATCH(A498,'ICRP-07'!B:B,0)),0,VLOOKUP(A498,'ICRP-07'!B:X,23,FALSE))</f>
        <v>7.2700000000000004E-3</v>
      </c>
      <c r="AA498">
        <f>IF(ISNA(MATCH(A498,'ICRP-72'!A:A,0)),0,VLOOKUP(A498,'ICRP-72'!A:B,2,FALSE))</f>
        <v>0</v>
      </c>
      <c r="AB498">
        <f>IF(ISNA(MATCH(A498,'FGR-15'!A:A,0)),0,VLOOKUP(A498,'FGR-15'!A:B,2,FALSE))</f>
        <v>4.1299999999999999E-20</v>
      </c>
    </row>
    <row r="499" spans="1:28" x14ac:dyDescent="0.2">
      <c r="A499" s="1" t="s">
        <v>497</v>
      </c>
      <c r="B499">
        <f>VLOOKUP(D499,Elements!S:T,2,FALSE)</f>
        <v>67</v>
      </c>
      <c r="C499" s="9">
        <f t="shared" si="35"/>
        <v>168</v>
      </c>
      <c r="D499" t="str">
        <f t="shared" si="36"/>
        <v>Ho</v>
      </c>
      <c r="E499" t="str">
        <f t="shared" si="37"/>
        <v/>
      </c>
      <c r="F499" s="9">
        <f t="shared" si="38"/>
        <v>671680000</v>
      </c>
      <c r="G499" s="1">
        <v>167.93552376599999</v>
      </c>
      <c r="H499" s="1">
        <f t="shared" si="39"/>
        <v>5.6849643575930967E-6</v>
      </c>
      <c r="I499" s="2">
        <v>2.99</v>
      </c>
      <c r="J499" t="s">
        <v>1514</v>
      </c>
      <c r="K499" t="s">
        <v>1947</v>
      </c>
      <c r="L499" s="1" t="s">
        <v>498</v>
      </c>
      <c r="P499" s="1">
        <v>1</v>
      </c>
      <c r="T499" s="6" t="s">
        <v>2667</v>
      </c>
      <c r="X499">
        <f>IF(ISNA(MATCH(A499,'ICRP-07'!B:B,0)),0,VLOOKUP(A499,'ICRP-07'!B:X,21,FALSE))</f>
        <v>0</v>
      </c>
      <c r="Y499">
        <f>IF(ISNA(MATCH(A499,'ICRP-07'!B:B,0)),0,VLOOKUP(A499,'ICRP-07'!B:X,22,FALSE))</f>
        <v>0.81383000000000005</v>
      </c>
      <c r="Z499">
        <f>IF(ISNA(MATCH(A499,'ICRP-07'!B:B,0)),0,VLOOKUP(A499,'ICRP-07'!B:X,23,FALSE))</f>
        <v>0.87622999999999995</v>
      </c>
      <c r="AA499">
        <f>IF(ISNA(MATCH(A499,'ICRP-72'!A:A,0)),0,VLOOKUP(A499,'ICRP-72'!A:B,2,FALSE))</f>
        <v>0</v>
      </c>
      <c r="AB499">
        <f>IF(ISNA(MATCH(A499,'FGR-15'!A:A,0)),0,VLOOKUP(A499,'FGR-15'!A:B,2,FALSE))</f>
        <v>2.8500000000000001E-17</v>
      </c>
    </row>
    <row r="500" spans="1:28" x14ac:dyDescent="0.2">
      <c r="A500" s="1" t="s">
        <v>498</v>
      </c>
      <c r="B500">
        <f>VLOOKUP(D500,Elements!S:T,2,FALSE)</f>
        <v>68</v>
      </c>
      <c r="C500" s="9">
        <f t="shared" si="35"/>
        <v>168</v>
      </c>
      <c r="D500" t="str">
        <f t="shared" si="36"/>
        <v>Er</v>
      </c>
      <c r="E500" t="str">
        <f t="shared" si="37"/>
        <v/>
      </c>
      <c r="F500" s="9">
        <f t="shared" si="38"/>
        <v>681680000</v>
      </c>
      <c r="G500" s="1">
        <v>167.932378282</v>
      </c>
      <c r="H500" s="1" t="str">
        <f t="shared" si="39"/>
        <v>inf</v>
      </c>
      <c r="I500" s="2" t="s">
        <v>1512</v>
      </c>
      <c r="J500" t="s">
        <v>1517</v>
      </c>
      <c r="K500" s="4" t="s">
        <v>1722</v>
      </c>
      <c r="L500" s="1"/>
      <c r="P500" s="1"/>
      <c r="T500" s="1"/>
      <c r="X500">
        <f>IF(ISNA(MATCH(A500,'ICRP-07'!B:B,0)),0,VLOOKUP(A500,'ICRP-07'!B:X,21,FALSE))</f>
        <v>0</v>
      </c>
      <c r="Y500">
        <f>IF(ISNA(MATCH(A500,'ICRP-07'!B:B,0)),0,VLOOKUP(A500,'ICRP-07'!B:X,22,FALSE))</f>
        <v>0</v>
      </c>
      <c r="Z500">
        <f>IF(ISNA(MATCH(A500,'ICRP-07'!B:B,0)),0,VLOOKUP(A500,'ICRP-07'!B:X,23,FALSE))</f>
        <v>0</v>
      </c>
      <c r="AA500">
        <f>IF(ISNA(MATCH(A500,'ICRP-72'!A:A,0)),0,VLOOKUP(A500,'ICRP-72'!A:B,2,FALSE))</f>
        <v>0</v>
      </c>
      <c r="AB500">
        <f>IF(ISNA(MATCH(A500,'FGR-15'!A:A,0)),0,VLOOKUP(A500,'FGR-15'!A:B,2,FALSE))</f>
        <v>0</v>
      </c>
    </row>
    <row r="501" spans="1:28" x14ac:dyDescent="0.2">
      <c r="A501" s="1" t="s">
        <v>499</v>
      </c>
      <c r="B501">
        <f>VLOOKUP(D501,Elements!S:T,2,FALSE)</f>
        <v>72</v>
      </c>
      <c r="C501" s="9">
        <f t="shared" si="35"/>
        <v>167</v>
      </c>
      <c r="D501" t="str">
        <f t="shared" si="36"/>
        <v>Hf</v>
      </c>
      <c r="E501" t="str">
        <f t="shared" si="37"/>
        <v/>
      </c>
      <c r="F501" s="9">
        <f t="shared" si="38"/>
        <v>721670000</v>
      </c>
      <c r="G501" s="1">
        <v>166.9426</v>
      </c>
      <c r="H501" s="1">
        <f t="shared" si="39"/>
        <v>3.8977180378146459E-6</v>
      </c>
      <c r="I501" s="2">
        <v>2.0499999999999901</v>
      </c>
      <c r="J501" t="s">
        <v>1514</v>
      </c>
      <c r="K501" t="s">
        <v>1948</v>
      </c>
      <c r="L501" s="1" t="s">
        <v>500</v>
      </c>
      <c r="P501" s="1">
        <v>1</v>
      </c>
      <c r="T501" s="6" t="s">
        <v>2669</v>
      </c>
      <c r="X501">
        <f>IF(ISNA(MATCH(A501,'ICRP-07'!B:B,0)),0,VLOOKUP(A501,'ICRP-07'!B:X,21,FALSE))</f>
        <v>0</v>
      </c>
      <c r="Y501">
        <f>IF(ISNA(MATCH(A501,'ICRP-07'!B:B,0)),0,VLOOKUP(A501,'ICRP-07'!B:X,22,FALSE))</f>
        <v>0.49514999999999998</v>
      </c>
      <c r="Z501">
        <f>IF(ISNA(MATCH(A501,'ICRP-07'!B:B,0)),0,VLOOKUP(A501,'ICRP-07'!B:X,23,FALSE))</f>
        <v>0.61711000000000005</v>
      </c>
      <c r="AA501">
        <f>IF(ISNA(MATCH(A501,'ICRP-72'!A:A,0)),0,VLOOKUP(A501,'ICRP-72'!A:B,2,FALSE))</f>
        <v>0</v>
      </c>
      <c r="AB501">
        <f>IF(ISNA(MATCH(A501,'FGR-15'!A:A,0)),0,VLOOKUP(A501,'FGR-15'!A:B,2,FALSE))</f>
        <v>1.8100000000000001E-17</v>
      </c>
    </row>
    <row r="502" spans="1:28" x14ac:dyDescent="0.2">
      <c r="A502" s="1" t="s">
        <v>500</v>
      </c>
      <c r="B502">
        <f>VLOOKUP(D502,Elements!S:T,2,FALSE)</f>
        <v>71</v>
      </c>
      <c r="C502" s="9">
        <f t="shared" si="35"/>
        <v>167</v>
      </c>
      <c r="D502" t="str">
        <f t="shared" si="36"/>
        <v>Lu</v>
      </c>
      <c r="E502" t="str">
        <f t="shared" si="37"/>
        <v/>
      </c>
      <c r="F502" s="9">
        <f t="shared" si="38"/>
        <v>711670000</v>
      </c>
      <c r="G502" s="1">
        <v>166.938243</v>
      </c>
      <c r="H502" s="1">
        <f t="shared" si="39"/>
        <v>9.7918282413392795E-5</v>
      </c>
      <c r="I502" s="2">
        <v>51.5</v>
      </c>
      <c r="J502" t="s">
        <v>1514</v>
      </c>
      <c r="K502" t="s">
        <v>1949</v>
      </c>
      <c r="L502" s="1" t="s">
        <v>501</v>
      </c>
      <c r="P502" s="1">
        <v>1</v>
      </c>
      <c r="T502" s="6" t="s">
        <v>2669</v>
      </c>
      <c r="X502">
        <f>IF(ISNA(MATCH(A502,'ICRP-07'!B:B,0)),0,VLOOKUP(A502,'ICRP-07'!B:X,21,FALSE))</f>
        <v>0</v>
      </c>
      <c r="Y502">
        <f>IF(ISNA(MATCH(A502,'ICRP-07'!B:B,0)),0,VLOOKUP(A502,'ICRP-07'!B:X,22,FALSE))</f>
        <v>0.11094</v>
      </c>
      <c r="Z502">
        <f>IF(ISNA(MATCH(A502,'ICRP-07'!B:B,0)),0,VLOOKUP(A502,'ICRP-07'!B:X,23,FALSE))</f>
        <v>1.6920200000000001</v>
      </c>
      <c r="AA502">
        <f>IF(ISNA(MATCH(A502,'ICRP-72'!A:A,0)),0,VLOOKUP(A502,'ICRP-72'!A:B,2,FALSE))</f>
        <v>0</v>
      </c>
      <c r="AB502">
        <f>IF(ISNA(MATCH(A502,'FGR-15'!A:A,0)),0,VLOOKUP(A502,'FGR-15'!A:B,2,FALSE))</f>
        <v>5.41E-17</v>
      </c>
    </row>
    <row r="503" spans="1:28" x14ac:dyDescent="0.2">
      <c r="A503" s="1" t="s">
        <v>501</v>
      </c>
      <c r="B503">
        <f>VLOOKUP(D503,Elements!S:T,2,FALSE)</f>
        <v>70</v>
      </c>
      <c r="C503" s="9">
        <f t="shared" si="35"/>
        <v>167</v>
      </c>
      <c r="D503" t="str">
        <f t="shared" si="36"/>
        <v>Yb</v>
      </c>
      <c r="E503" t="str">
        <f t="shared" si="37"/>
        <v/>
      </c>
      <c r="F503" s="9">
        <f t="shared" si="38"/>
        <v>701670000</v>
      </c>
      <c r="G503" s="1">
        <v>166.93495406900001</v>
      </c>
      <c r="H503" s="1">
        <f t="shared" si="39"/>
        <v>3.3273202761832502E-5</v>
      </c>
      <c r="I503" s="2">
        <v>17.5</v>
      </c>
      <c r="J503" t="s">
        <v>1514</v>
      </c>
      <c r="K503" t="s">
        <v>1950</v>
      </c>
      <c r="L503" s="1" t="s">
        <v>502</v>
      </c>
      <c r="P503" s="1">
        <v>1</v>
      </c>
      <c r="T503" s="6" t="s">
        <v>2669</v>
      </c>
      <c r="X503">
        <f>IF(ISNA(MATCH(A503,'ICRP-07'!B:B,0)),0,VLOOKUP(A503,'ICRP-07'!B:X,21,FALSE))</f>
        <v>0</v>
      </c>
      <c r="Y503">
        <f>IF(ISNA(MATCH(A503,'ICRP-07'!B:B,0)),0,VLOOKUP(A503,'ICRP-07'!B:X,22,FALSE))</f>
        <v>9.5200000000000007E-2</v>
      </c>
      <c r="Z503">
        <f>IF(ISNA(MATCH(A503,'ICRP-07'!B:B,0)),0,VLOOKUP(A503,'ICRP-07'!B:X,23,FALSE))</f>
        <v>0.26961000000000002</v>
      </c>
      <c r="AA503">
        <f>IF(ISNA(MATCH(A503,'ICRP-72'!A:A,0)),0,VLOOKUP(A503,'ICRP-72'!A:B,2,FALSE))</f>
        <v>6.7000000000000001E-12</v>
      </c>
      <c r="AB503">
        <f>IF(ISNA(MATCH(A503,'FGR-15'!A:A,0)),0,VLOOKUP(A503,'FGR-15'!A:B,2,FALSE))</f>
        <v>4.4400000000000003E-18</v>
      </c>
    </row>
    <row r="504" spans="1:28" x14ac:dyDescent="0.2">
      <c r="A504" s="1" t="s">
        <v>502</v>
      </c>
      <c r="B504">
        <f>VLOOKUP(D504,Elements!S:T,2,FALSE)</f>
        <v>69</v>
      </c>
      <c r="C504" s="9">
        <f t="shared" si="35"/>
        <v>167</v>
      </c>
      <c r="D504" t="str">
        <f t="shared" si="36"/>
        <v>Tm</v>
      </c>
      <c r="E504" t="str">
        <f t="shared" si="37"/>
        <v/>
      </c>
      <c r="F504" s="9">
        <f t="shared" si="38"/>
        <v>691670000</v>
      </c>
      <c r="G504" s="1">
        <v>166.93285720599999</v>
      </c>
      <c r="H504" s="1">
        <f t="shared" si="39"/>
        <v>2.5325660616434792E-2</v>
      </c>
      <c r="I504" s="2">
        <v>9.25</v>
      </c>
      <c r="J504" t="s">
        <v>1513</v>
      </c>
      <c r="K504" t="s">
        <v>1951</v>
      </c>
      <c r="L504" s="1" t="s">
        <v>506</v>
      </c>
      <c r="P504" s="1">
        <v>1</v>
      </c>
      <c r="T504" s="6" t="s">
        <v>2670</v>
      </c>
      <c r="X504">
        <f>IF(ISNA(MATCH(A504,'ICRP-07'!B:B,0)),0,VLOOKUP(A504,'ICRP-07'!B:X,21,FALSE))</f>
        <v>0</v>
      </c>
      <c r="Y504">
        <f>IF(ISNA(MATCH(A504,'ICRP-07'!B:B,0)),0,VLOOKUP(A504,'ICRP-07'!B:X,22,FALSE))</f>
        <v>0.13317000000000001</v>
      </c>
      <c r="Z504">
        <f>IF(ISNA(MATCH(A504,'ICRP-07'!B:B,0)),0,VLOOKUP(A504,'ICRP-07'!B:X,23,FALSE))</f>
        <v>0.14823</v>
      </c>
      <c r="AA504">
        <f>IF(ISNA(MATCH(A504,'ICRP-72'!A:A,0)),0,VLOOKUP(A504,'ICRP-72'!A:B,2,FALSE))</f>
        <v>5.6000000000000003E-10</v>
      </c>
      <c r="AB504">
        <f>IF(ISNA(MATCH(A504,'FGR-15'!A:A,0)),0,VLOOKUP(A504,'FGR-15'!A:B,2,FALSE))</f>
        <v>2.7799999999999998E-18</v>
      </c>
    </row>
    <row r="505" spans="1:28" x14ac:dyDescent="0.2">
      <c r="A505" s="1" t="s">
        <v>503</v>
      </c>
      <c r="B505">
        <f>VLOOKUP(D505,Elements!S:T,2,FALSE)</f>
        <v>68</v>
      </c>
      <c r="C505" s="9">
        <f t="shared" si="35"/>
        <v>167</v>
      </c>
      <c r="D505" t="str">
        <f t="shared" si="36"/>
        <v>Er</v>
      </c>
      <c r="E505" t="str">
        <f t="shared" si="37"/>
        <v>m</v>
      </c>
      <c r="F505" s="9">
        <f t="shared" si="38"/>
        <v>681670001</v>
      </c>
      <c r="G505" s="1">
        <v>166.932279276</v>
      </c>
      <c r="H505" s="1">
        <f t="shared" si="39"/>
        <v>7.1901806730093288E-8</v>
      </c>
      <c r="I505" s="2">
        <v>2.2690000000000001</v>
      </c>
      <c r="J505" t="s">
        <v>1517</v>
      </c>
      <c r="K505" t="s">
        <v>1952</v>
      </c>
      <c r="L505" s="1" t="s">
        <v>506</v>
      </c>
      <c r="P505" s="1">
        <v>1</v>
      </c>
      <c r="T505" s="6" t="s">
        <v>2671</v>
      </c>
      <c r="X505">
        <f>IF(ISNA(MATCH(A505,'ICRP-07'!B:B,0)),0,VLOOKUP(A505,'ICRP-07'!B:X,21,FALSE))</f>
        <v>0</v>
      </c>
      <c r="Y505">
        <f>IF(ISNA(MATCH(A505,'ICRP-07'!B:B,0)),0,VLOOKUP(A505,'ICRP-07'!B:X,22,FALSE))</f>
        <v>0.11114</v>
      </c>
      <c r="Z505">
        <f>IF(ISNA(MATCH(A505,'ICRP-07'!B:B,0)),0,VLOOKUP(A505,'ICRP-07'!B:X,23,FALSE))</f>
        <v>9.6670000000000006E-2</v>
      </c>
      <c r="AA505">
        <f>IF(ISNA(MATCH(A505,'ICRP-72'!A:A,0)),0,VLOOKUP(A505,'ICRP-72'!A:B,2,FALSE))</f>
        <v>0</v>
      </c>
      <c r="AB505">
        <f>IF(ISNA(MATCH(A505,'FGR-15'!A:A,0)),0,VLOOKUP(A505,'FGR-15'!A:B,2,FALSE))</f>
        <v>2.2200000000000001E-18</v>
      </c>
    </row>
    <row r="506" spans="1:28" x14ac:dyDescent="0.2">
      <c r="A506" s="1" t="s">
        <v>504</v>
      </c>
      <c r="B506">
        <f>VLOOKUP(D506,Elements!S:T,2,FALSE)</f>
        <v>66</v>
      </c>
      <c r="C506" s="9">
        <f t="shared" si="35"/>
        <v>167</v>
      </c>
      <c r="D506" t="str">
        <f t="shared" si="36"/>
        <v>Dy</v>
      </c>
      <c r="E506" t="str">
        <f t="shared" si="37"/>
        <v/>
      </c>
      <c r="F506" s="9">
        <f t="shared" si="38"/>
        <v>661670000</v>
      </c>
      <c r="G506" s="1">
        <v>166.935682415</v>
      </c>
      <c r="H506" s="1">
        <f t="shared" si="39"/>
        <v>1.178822040704923E-5</v>
      </c>
      <c r="I506" s="2">
        <v>6.2</v>
      </c>
      <c r="J506" t="s">
        <v>1514</v>
      </c>
      <c r="K506" t="s">
        <v>1953</v>
      </c>
      <c r="L506" s="1" t="s">
        <v>505</v>
      </c>
      <c r="P506" s="1">
        <v>1</v>
      </c>
      <c r="T506" s="6" t="s">
        <v>2667</v>
      </c>
      <c r="X506">
        <f>IF(ISNA(MATCH(A506,'ICRP-07'!B:B,0)),0,VLOOKUP(A506,'ICRP-07'!B:X,21,FALSE))</f>
        <v>0</v>
      </c>
      <c r="Y506">
        <f>IF(ISNA(MATCH(A506,'ICRP-07'!B:B,0)),0,VLOOKUP(A506,'ICRP-07'!B:X,22,FALSE))</f>
        <v>0.72621000000000002</v>
      </c>
      <c r="Z506">
        <f>IF(ISNA(MATCH(A506,'ICRP-07'!B:B,0)),0,VLOOKUP(A506,'ICRP-07'!B:X,23,FALSE))</f>
        <v>0.53263000000000005</v>
      </c>
      <c r="AA506">
        <f>IF(ISNA(MATCH(A506,'ICRP-72'!A:A,0)),0,VLOOKUP(A506,'ICRP-72'!A:B,2,FALSE))</f>
        <v>0</v>
      </c>
      <c r="AB506">
        <f>IF(ISNA(MATCH(A506,'FGR-15'!A:A,0)),0,VLOOKUP(A506,'FGR-15'!A:B,2,FALSE))</f>
        <v>1.6300000000000001E-17</v>
      </c>
    </row>
    <row r="507" spans="1:28" x14ac:dyDescent="0.2">
      <c r="A507" s="1" t="s">
        <v>505</v>
      </c>
      <c r="B507">
        <f>VLOOKUP(D507,Elements!S:T,2,FALSE)</f>
        <v>67</v>
      </c>
      <c r="C507" s="9">
        <f t="shared" si="35"/>
        <v>167</v>
      </c>
      <c r="D507" t="str">
        <f t="shared" si="36"/>
        <v>Ho</v>
      </c>
      <c r="E507" t="str">
        <f t="shared" si="37"/>
        <v/>
      </c>
      <c r="F507" s="9">
        <f t="shared" si="38"/>
        <v>671670000</v>
      </c>
      <c r="G507" s="1">
        <v>166.93314025399999</v>
      </c>
      <c r="H507" s="1">
        <f t="shared" si="39"/>
        <v>3.5364661221147688E-4</v>
      </c>
      <c r="I507" s="2">
        <v>3.1</v>
      </c>
      <c r="J507" t="s">
        <v>1515</v>
      </c>
      <c r="K507" t="s">
        <v>1954</v>
      </c>
      <c r="L507" s="1" t="s">
        <v>506</v>
      </c>
      <c r="P507" s="1">
        <v>1</v>
      </c>
      <c r="T507" s="6" t="s">
        <v>2667</v>
      </c>
      <c r="X507">
        <f>IF(ISNA(MATCH(A507,'ICRP-07'!B:B,0)),0,VLOOKUP(A507,'ICRP-07'!B:X,21,FALSE))</f>
        <v>0</v>
      </c>
      <c r="Y507">
        <f>IF(ISNA(MATCH(A507,'ICRP-07'!B:B,0)),0,VLOOKUP(A507,'ICRP-07'!B:X,22,FALSE))</f>
        <v>0.2329</v>
      </c>
      <c r="Z507">
        <f>IF(ISNA(MATCH(A507,'ICRP-07'!B:B,0)),0,VLOOKUP(A507,'ICRP-07'!B:X,23,FALSE))</f>
        <v>0.36606</v>
      </c>
      <c r="AA507">
        <f>IF(ISNA(MATCH(A507,'ICRP-72'!A:A,0)),0,VLOOKUP(A507,'ICRP-72'!A:B,2,FALSE))</f>
        <v>8.2999999999999998E-11</v>
      </c>
      <c r="AB507">
        <f>IF(ISNA(MATCH(A507,'FGR-15'!A:A,0)),0,VLOOKUP(A507,'FGR-15'!A:B,2,FALSE))</f>
        <v>9.9799999999999993E-18</v>
      </c>
    </row>
    <row r="508" spans="1:28" x14ac:dyDescent="0.2">
      <c r="A508" s="1" t="s">
        <v>506</v>
      </c>
      <c r="B508">
        <f>VLOOKUP(D508,Elements!S:T,2,FALSE)</f>
        <v>68</v>
      </c>
      <c r="C508" s="9">
        <f t="shared" si="35"/>
        <v>167</v>
      </c>
      <c r="D508" t="str">
        <f t="shared" si="36"/>
        <v>Er</v>
      </c>
      <c r="E508" t="str">
        <f t="shared" si="37"/>
        <v/>
      </c>
      <c r="F508" s="9">
        <f t="shared" si="38"/>
        <v>681670000</v>
      </c>
      <c r="G508" s="1">
        <v>166.932056192</v>
      </c>
      <c r="H508" s="1" t="str">
        <f t="shared" si="39"/>
        <v>inf</v>
      </c>
      <c r="I508" s="2" t="s">
        <v>1512</v>
      </c>
      <c r="J508" t="s">
        <v>1517</v>
      </c>
      <c r="K508" s="4" t="s">
        <v>1722</v>
      </c>
      <c r="L508" s="1"/>
      <c r="P508" s="1"/>
      <c r="T508" s="1"/>
      <c r="X508">
        <f>IF(ISNA(MATCH(A508,'ICRP-07'!B:B,0)),0,VLOOKUP(A508,'ICRP-07'!B:X,21,FALSE))</f>
        <v>0</v>
      </c>
      <c r="Y508">
        <f>IF(ISNA(MATCH(A508,'ICRP-07'!B:B,0)),0,VLOOKUP(A508,'ICRP-07'!B:X,22,FALSE))</f>
        <v>0</v>
      </c>
      <c r="Z508">
        <f>IF(ISNA(MATCH(A508,'ICRP-07'!B:B,0)),0,VLOOKUP(A508,'ICRP-07'!B:X,23,FALSE))</f>
        <v>0</v>
      </c>
      <c r="AA508">
        <f>IF(ISNA(MATCH(A508,'ICRP-72'!A:A,0)),0,VLOOKUP(A508,'ICRP-72'!A:B,2,FALSE))</f>
        <v>0</v>
      </c>
      <c r="AB508">
        <f>IF(ISNA(MATCH(A508,'FGR-15'!A:A,0)),0,VLOOKUP(A508,'FGR-15'!A:B,2,FALSE))</f>
        <v>0</v>
      </c>
    </row>
    <row r="509" spans="1:28" x14ac:dyDescent="0.2">
      <c r="A509" s="1" t="s">
        <v>507</v>
      </c>
      <c r="B509">
        <f>VLOOKUP(D509,Elements!S:T,2,FALSE)</f>
        <v>70</v>
      </c>
      <c r="C509" s="9">
        <f t="shared" si="35"/>
        <v>166</v>
      </c>
      <c r="D509" t="str">
        <f t="shared" si="36"/>
        <v>Yb</v>
      </c>
      <c r="E509" t="str">
        <f t="shared" si="37"/>
        <v/>
      </c>
      <c r="F509" s="9">
        <f t="shared" si="38"/>
        <v>701660000</v>
      </c>
      <c r="G509" s="1">
        <v>165.93387643899999</v>
      </c>
      <c r="H509" s="1">
        <f t="shared" si="39"/>
        <v>6.468310616900238E-3</v>
      </c>
      <c r="I509" s="2">
        <v>56.7</v>
      </c>
      <c r="J509" t="s">
        <v>1515</v>
      </c>
      <c r="K509" t="s">
        <v>1955</v>
      </c>
      <c r="L509" s="1" t="s">
        <v>508</v>
      </c>
      <c r="P509" s="1">
        <v>1</v>
      </c>
      <c r="T509" s="6" t="s">
        <v>2670</v>
      </c>
      <c r="X509">
        <f>IF(ISNA(MATCH(A509,'ICRP-07'!B:B,0)),0,VLOOKUP(A509,'ICRP-07'!B:X,21,FALSE))</f>
        <v>0</v>
      </c>
      <c r="Y509">
        <f>IF(ISNA(MATCH(A509,'ICRP-07'!B:B,0)),0,VLOOKUP(A509,'ICRP-07'!B:X,22,FALSE))</f>
        <v>4.1730000000000003E-2</v>
      </c>
      <c r="Z509">
        <f>IF(ISNA(MATCH(A509,'ICRP-07'!B:B,0)),0,VLOOKUP(A509,'ICRP-07'!B:X,23,FALSE))</f>
        <v>8.6760000000000004E-2</v>
      </c>
      <c r="AA509">
        <f>IF(ISNA(MATCH(A509,'ICRP-72'!A:A,0)),0,VLOOKUP(A509,'ICRP-72'!A:B,2,FALSE))</f>
        <v>9.5000000000000003E-10</v>
      </c>
      <c r="AB509">
        <f>IF(ISNA(MATCH(A509,'FGR-15'!A:A,0)),0,VLOOKUP(A509,'FGR-15'!A:B,2,FALSE))</f>
        <v>7.5200000000000002E-19</v>
      </c>
    </row>
    <row r="510" spans="1:28" x14ac:dyDescent="0.2">
      <c r="A510" s="1" t="s">
        <v>508</v>
      </c>
      <c r="B510">
        <f>VLOOKUP(D510,Elements!S:T,2,FALSE)</f>
        <v>69</v>
      </c>
      <c r="C510" s="9">
        <f t="shared" si="35"/>
        <v>166</v>
      </c>
      <c r="D510" t="str">
        <f t="shared" si="36"/>
        <v>Tm</v>
      </c>
      <c r="E510" t="str">
        <f t="shared" si="37"/>
        <v/>
      </c>
      <c r="F510" s="9">
        <f t="shared" si="38"/>
        <v>691660000</v>
      </c>
      <c r="G510" s="1">
        <v>165.93356213600001</v>
      </c>
      <c r="H510" s="1">
        <f t="shared" si="39"/>
        <v>8.7841255291237806E-4</v>
      </c>
      <c r="I510" s="2">
        <v>7.7</v>
      </c>
      <c r="J510" t="s">
        <v>1515</v>
      </c>
      <c r="K510" t="s">
        <v>1956</v>
      </c>
      <c r="L510" s="1" t="s">
        <v>512</v>
      </c>
      <c r="P510" s="1">
        <v>1</v>
      </c>
      <c r="T510" s="6" t="s">
        <v>2669</v>
      </c>
      <c r="X510">
        <f>IF(ISNA(MATCH(A510,'ICRP-07'!B:B,0)),0,VLOOKUP(A510,'ICRP-07'!B:X,21,FALSE))</f>
        <v>0</v>
      </c>
      <c r="Y510">
        <f>IF(ISNA(MATCH(A510,'ICRP-07'!B:B,0)),0,VLOOKUP(A510,'ICRP-07'!B:X,22,FALSE))</f>
        <v>8.9179999999999995E-2</v>
      </c>
      <c r="Z510">
        <f>IF(ISNA(MATCH(A510,'ICRP-07'!B:B,0)),0,VLOOKUP(A510,'ICRP-07'!B:X,23,FALSE))</f>
        <v>1.9767600000000001</v>
      </c>
      <c r="AA510">
        <f>IF(ISNA(MATCH(A510,'ICRP-72'!A:A,0)),0,VLOOKUP(A510,'ICRP-72'!A:B,2,FALSE))</f>
        <v>2.8000000000000002E-10</v>
      </c>
      <c r="AB510">
        <f>IF(ISNA(MATCH(A510,'FGR-15'!A:A,0)),0,VLOOKUP(A510,'FGR-15'!A:B,2,FALSE))</f>
        <v>6.3499999999999996E-17</v>
      </c>
    </row>
    <row r="511" spans="1:28" x14ac:dyDescent="0.2">
      <c r="A511" s="1" t="s">
        <v>509</v>
      </c>
      <c r="B511">
        <f>VLOOKUP(D511,Elements!S:T,2,FALSE)</f>
        <v>67</v>
      </c>
      <c r="C511" s="9">
        <f t="shared" si="35"/>
        <v>166</v>
      </c>
      <c r="D511" t="str">
        <f t="shared" si="36"/>
        <v>Ho</v>
      </c>
      <c r="E511" t="str">
        <f t="shared" si="37"/>
        <v>m</v>
      </c>
      <c r="F511" s="9">
        <f t="shared" si="38"/>
        <v>671660001</v>
      </c>
      <c r="G511" s="1">
        <v>165.93229761699999</v>
      </c>
      <c r="H511" s="1">
        <f t="shared" si="39"/>
        <v>1200</v>
      </c>
      <c r="I511" s="2">
        <v>1200</v>
      </c>
      <c r="J511" t="s">
        <v>1516</v>
      </c>
      <c r="K511" t="s">
        <v>1957</v>
      </c>
      <c r="L511" s="1" t="s">
        <v>512</v>
      </c>
      <c r="P511" s="1">
        <v>1</v>
      </c>
      <c r="T511" s="6" t="s">
        <v>2667</v>
      </c>
      <c r="X511">
        <f>IF(ISNA(MATCH(A511,'ICRP-07'!B:B,0)),0,VLOOKUP(A511,'ICRP-07'!B:X,21,FALSE))</f>
        <v>0</v>
      </c>
      <c r="Y511">
        <f>IF(ISNA(MATCH(A511,'ICRP-07'!B:B,0)),0,VLOOKUP(A511,'ICRP-07'!B:X,22,FALSE))</f>
        <v>0.14973</v>
      </c>
      <c r="Z511">
        <f>IF(ISNA(MATCH(A511,'ICRP-07'!B:B,0)),0,VLOOKUP(A511,'ICRP-07'!B:X,23,FALSE))</f>
        <v>1.6249</v>
      </c>
      <c r="AA511">
        <f>IF(ISNA(MATCH(A511,'ICRP-72'!A:A,0)),0,VLOOKUP(A511,'ICRP-72'!A:B,2,FALSE))</f>
        <v>2.0000000000000001E-9</v>
      </c>
      <c r="AB511">
        <f>IF(ISNA(MATCH(A511,'FGR-15'!A:A,0)),0,VLOOKUP(A511,'FGR-15'!A:B,2,FALSE))</f>
        <v>4.7699999999999997E-17</v>
      </c>
    </row>
    <row r="512" spans="1:28" x14ac:dyDescent="0.2">
      <c r="A512" s="1" t="s">
        <v>510</v>
      </c>
      <c r="B512">
        <f>VLOOKUP(D512,Elements!S:T,2,FALSE)</f>
        <v>66</v>
      </c>
      <c r="C512" s="9">
        <f t="shared" si="35"/>
        <v>166</v>
      </c>
      <c r="D512" t="str">
        <f t="shared" si="36"/>
        <v>Dy</v>
      </c>
      <c r="E512" t="str">
        <f t="shared" si="37"/>
        <v/>
      </c>
      <c r="F512" s="9">
        <f t="shared" si="38"/>
        <v>661660000</v>
      </c>
      <c r="G512" s="1">
        <v>165.93281281</v>
      </c>
      <c r="H512" s="1">
        <f t="shared" si="39"/>
        <v>9.3088914698246684E-3</v>
      </c>
      <c r="I512" s="2">
        <v>81.599999999999895</v>
      </c>
      <c r="J512" t="s">
        <v>1515</v>
      </c>
      <c r="K512" t="s">
        <v>1958</v>
      </c>
      <c r="L512" s="1" t="s">
        <v>511</v>
      </c>
      <c r="P512" s="1">
        <v>1</v>
      </c>
      <c r="T512" s="6" t="s">
        <v>2667</v>
      </c>
      <c r="X512">
        <f>IF(ISNA(MATCH(A512,'ICRP-07'!B:B,0)),0,VLOOKUP(A512,'ICRP-07'!B:X,21,FALSE))</f>
        <v>0</v>
      </c>
      <c r="Y512">
        <f>IF(ISNA(MATCH(A512,'ICRP-07'!B:B,0)),0,VLOOKUP(A512,'ICRP-07'!B:X,22,FALSE))</f>
        <v>0.16667000000000001</v>
      </c>
      <c r="Z512">
        <f>IF(ISNA(MATCH(A512,'ICRP-07'!B:B,0)),0,VLOOKUP(A512,'ICRP-07'!B:X,23,FALSE))</f>
        <v>4.333E-2</v>
      </c>
      <c r="AA512">
        <f>IF(ISNA(MATCH(A512,'ICRP-72'!A:A,0)),0,VLOOKUP(A512,'ICRP-72'!A:B,2,FALSE))</f>
        <v>1.6000000000000001E-9</v>
      </c>
      <c r="AB512">
        <f>IF(ISNA(MATCH(A512,'FGR-15'!A:A,0)),0,VLOOKUP(A512,'FGR-15'!A:B,2,FALSE))</f>
        <v>6.1300000000000003E-19</v>
      </c>
    </row>
    <row r="513" spans="1:28" x14ac:dyDescent="0.2">
      <c r="A513" s="1" t="s">
        <v>511</v>
      </c>
      <c r="B513">
        <f>VLOOKUP(D513,Elements!S:T,2,FALSE)</f>
        <v>67</v>
      </c>
      <c r="C513" s="9">
        <f t="shared" si="35"/>
        <v>166</v>
      </c>
      <c r="D513" t="str">
        <f t="shared" si="36"/>
        <v>Ho</v>
      </c>
      <c r="E513" t="str">
        <f t="shared" si="37"/>
        <v/>
      </c>
      <c r="F513" s="9">
        <f t="shared" si="38"/>
        <v>671660000</v>
      </c>
      <c r="G513" s="1">
        <v>165.932291209</v>
      </c>
      <c r="H513" s="1">
        <f t="shared" si="39"/>
        <v>3.0573320023443806E-3</v>
      </c>
      <c r="I513" s="2">
        <v>26.8</v>
      </c>
      <c r="J513" t="s">
        <v>1515</v>
      </c>
      <c r="K513" t="s">
        <v>1959</v>
      </c>
      <c r="L513" s="1" t="s">
        <v>512</v>
      </c>
      <c r="P513" s="1">
        <v>1</v>
      </c>
      <c r="T513" s="6" t="s">
        <v>2667</v>
      </c>
      <c r="X513">
        <f>IF(ISNA(MATCH(A513,'ICRP-07'!B:B,0)),0,VLOOKUP(A513,'ICRP-07'!B:X,21,FALSE))</f>
        <v>0</v>
      </c>
      <c r="Y513">
        <f>IF(ISNA(MATCH(A513,'ICRP-07'!B:B,0)),0,VLOOKUP(A513,'ICRP-07'!B:X,22,FALSE))</f>
        <v>0.69633</v>
      </c>
      <c r="Z513">
        <f>IF(ISNA(MATCH(A513,'ICRP-07'!B:B,0)),0,VLOOKUP(A513,'ICRP-07'!B:X,23,FALSE))</f>
        <v>3.007E-2</v>
      </c>
      <c r="AA513">
        <f>IF(ISNA(MATCH(A513,'ICRP-72'!A:A,0)),0,VLOOKUP(A513,'ICRP-72'!A:B,2,FALSE))</f>
        <v>1.3999999999999999E-9</v>
      </c>
      <c r="AB513">
        <f>IF(ISNA(MATCH(A513,'FGR-15'!A:A,0)),0,VLOOKUP(A513,'FGR-15'!A:B,2,FALSE))</f>
        <v>2.1899999999999999E-18</v>
      </c>
    </row>
    <row r="514" spans="1:28" x14ac:dyDescent="0.2">
      <c r="A514" s="1" t="s">
        <v>512</v>
      </c>
      <c r="B514">
        <f>VLOOKUP(D514,Elements!S:T,2,FALSE)</f>
        <v>68</v>
      </c>
      <c r="C514" s="9">
        <f t="shared" ref="C514:C577" si="40">VALUE(SUBSTITUTE(RIGHT(A514,LEN(A514)-FIND("-",A514)),E514,""))</f>
        <v>166</v>
      </c>
      <c r="D514" t="str">
        <f t="shared" ref="D514:D577" si="41">LEFT(A514,FIND("-",A514)-1)</f>
        <v>Er</v>
      </c>
      <c r="E514" t="str">
        <f t="shared" ref="E514:E577" si="42">IF(ISERROR(FIND(RIGHT(A514,1),"mnpqrx")),"",RIGHT(A514,1))</f>
        <v/>
      </c>
      <c r="F514" s="9">
        <f t="shared" ref="F514:F577" si="43">(B514* 10000000) + (C514 * 10000)+(FIND(E514," mnpqrx"))-1</f>
        <v>681660000</v>
      </c>
      <c r="G514" s="1">
        <v>165.93030106699999</v>
      </c>
      <c r="H514" s="1" t="str">
        <f t="shared" ref="H514:H577" si="44">IF(I514="inf",I514,IF(J514="y",I514,IF(J514="d",I514/(1826211/5000),IF(J514="h",I514/(1826211/5000*24),IF(J514="m",I514/(1826211/5000*24*60),IF(J514="s",I514/(1826211/5000*24*60*60),IF(J514="ms",I514/(1826211/5000*24*60*60*1000),IF(J514="μs",I514/(1826211/5000*24*60*60*1000000)))))))))</f>
        <v>inf</v>
      </c>
      <c r="I514" s="2" t="s">
        <v>1512</v>
      </c>
      <c r="J514" t="s">
        <v>1517</v>
      </c>
      <c r="K514" s="4" t="s">
        <v>1722</v>
      </c>
      <c r="L514" s="1"/>
      <c r="P514" s="1"/>
      <c r="T514" s="1"/>
      <c r="X514">
        <f>IF(ISNA(MATCH(A514,'ICRP-07'!B:B,0)),0,VLOOKUP(A514,'ICRP-07'!B:X,21,FALSE))</f>
        <v>0</v>
      </c>
      <c r="Y514">
        <f>IF(ISNA(MATCH(A514,'ICRP-07'!B:B,0)),0,VLOOKUP(A514,'ICRP-07'!B:X,22,FALSE))</f>
        <v>0</v>
      </c>
      <c r="Z514">
        <f>IF(ISNA(MATCH(A514,'ICRP-07'!B:B,0)),0,VLOOKUP(A514,'ICRP-07'!B:X,23,FALSE))</f>
        <v>0</v>
      </c>
      <c r="AA514">
        <f>IF(ISNA(MATCH(A514,'ICRP-72'!A:A,0)),0,VLOOKUP(A514,'ICRP-72'!A:B,2,FALSE))</f>
        <v>0</v>
      </c>
      <c r="AB514">
        <f>IF(ISNA(MATCH(A514,'FGR-15'!A:A,0)),0,VLOOKUP(A514,'FGR-15'!A:B,2,FALSE))</f>
        <v>0</v>
      </c>
    </row>
    <row r="515" spans="1:28" x14ac:dyDescent="0.2">
      <c r="A515" s="1" t="s">
        <v>513</v>
      </c>
      <c r="B515">
        <f>VLOOKUP(D515,Elements!S:T,2,FALSE)</f>
        <v>71</v>
      </c>
      <c r="C515" s="9">
        <f t="shared" si="40"/>
        <v>165</v>
      </c>
      <c r="D515" t="str">
        <f t="shared" si="41"/>
        <v>Lu</v>
      </c>
      <c r="E515" t="str">
        <f t="shared" si="42"/>
        <v/>
      </c>
      <c r="F515" s="9">
        <f t="shared" si="43"/>
        <v>711650000</v>
      </c>
      <c r="G515" s="1">
        <v>164.93940675799999</v>
      </c>
      <c r="H515" s="1">
        <f t="shared" si="44"/>
        <v>2.0420239866404633E-5</v>
      </c>
      <c r="I515" s="2">
        <v>10.74</v>
      </c>
      <c r="J515" t="s">
        <v>1514</v>
      </c>
      <c r="K515" t="s">
        <v>1960</v>
      </c>
      <c r="L515" s="1" t="s">
        <v>514</v>
      </c>
      <c r="P515" s="1">
        <v>1</v>
      </c>
      <c r="T515" s="6" t="s">
        <v>2669</v>
      </c>
      <c r="X515">
        <f>IF(ISNA(MATCH(A515,'ICRP-07'!B:B,0)),0,VLOOKUP(A515,'ICRP-07'!B:X,21,FALSE))</f>
        <v>0</v>
      </c>
      <c r="Y515">
        <f>IF(ISNA(MATCH(A515,'ICRP-07'!B:B,0)),0,VLOOKUP(A515,'ICRP-07'!B:X,22,FALSE))</f>
        <v>0.37506</v>
      </c>
      <c r="Z515">
        <f>IF(ISNA(MATCH(A515,'ICRP-07'!B:B,0)),0,VLOOKUP(A515,'ICRP-07'!B:X,23,FALSE))</f>
        <v>1.1102300000000001</v>
      </c>
      <c r="AA515">
        <f>IF(ISNA(MATCH(A515,'ICRP-72'!A:A,0)),0,VLOOKUP(A515,'ICRP-72'!A:B,2,FALSE))</f>
        <v>0</v>
      </c>
      <c r="AB515">
        <f>IF(ISNA(MATCH(A515,'FGR-15'!A:A,0)),0,VLOOKUP(A515,'FGR-15'!A:B,2,FALSE))</f>
        <v>3.33E-17</v>
      </c>
    </row>
    <row r="516" spans="1:28" x14ac:dyDescent="0.2">
      <c r="A516" s="1" t="s">
        <v>514</v>
      </c>
      <c r="B516">
        <f>VLOOKUP(D516,Elements!S:T,2,FALSE)</f>
        <v>70</v>
      </c>
      <c r="C516" s="9">
        <f t="shared" si="40"/>
        <v>165</v>
      </c>
      <c r="D516" t="str">
        <f t="shared" si="41"/>
        <v>Yb</v>
      </c>
      <c r="E516" t="str">
        <f t="shared" si="42"/>
        <v/>
      </c>
      <c r="F516" s="9">
        <f t="shared" si="43"/>
        <v>701650000</v>
      </c>
      <c r="G516" s="1">
        <v>164.93527024100001</v>
      </c>
      <c r="H516" s="1">
        <f t="shared" si="44"/>
        <v>1.8823126133836675E-5</v>
      </c>
      <c r="I516" s="2">
        <v>9.9</v>
      </c>
      <c r="J516" t="s">
        <v>1514</v>
      </c>
      <c r="K516" t="s">
        <v>1833</v>
      </c>
      <c r="L516" s="1" t="s">
        <v>515</v>
      </c>
      <c r="P516" s="1">
        <v>1</v>
      </c>
      <c r="T516" s="6" t="s">
        <v>2669</v>
      </c>
      <c r="X516">
        <f>IF(ISNA(MATCH(A516,'ICRP-07'!B:B,0)),0,VLOOKUP(A516,'ICRP-07'!B:X,21,FALSE))</f>
        <v>0</v>
      </c>
      <c r="Y516">
        <f>IF(ISNA(MATCH(A516,'ICRP-07'!B:B,0)),0,VLOOKUP(A516,'ICRP-07'!B:X,22,FALSE))</f>
        <v>0.15178</v>
      </c>
      <c r="Z516">
        <f>IF(ISNA(MATCH(A516,'ICRP-07'!B:B,0)),0,VLOOKUP(A516,'ICRP-07'!B:X,23,FALSE))</f>
        <v>0.33904000000000001</v>
      </c>
      <c r="AA516">
        <f>IF(ISNA(MATCH(A516,'ICRP-72'!A:A,0)),0,VLOOKUP(A516,'ICRP-72'!A:B,2,FALSE))</f>
        <v>0</v>
      </c>
      <c r="AB516">
        <f>IF(ISNA(MATCH(A516,'FGR-15'!A:A,0)),0,VLOOKUP(A516,'FGR-15'!A:B,2,FALSE))</f>
        <v>8.2899999999999998E-18</v>
      </c>
    </row>
    <row r="517" spans="1:28" x14ac:dyDescent="0.2">
      <c r="A517" s="1" t="s">
        <v>515</v>
      </c>
      <c r="B517">
        <f>VLOOKUP(D517,Elements!S:T,2,FALSE)</f>
        <v>69</v>
      </c>
      <c r="C517" s="9">
        <f t="shared" si="40"/>
        <v>165</v>
      </c>
      <c r="D517" t="str">
        <f t="shared" si="41"/>
        <v>Tm</v>
      </c>
      <c r="E517" t="str">
        <f t="shared" si="42"/>
        <v/>
      </c>
      <c r="F517" s="9">
        <f t="shared" si="43"/>
        <v>691650000</v>
      </c>
      <c r="G517" s="1">
        <v>164.93244184299999</v>
      </c>
      <c r="H517" s="1">
        <f t="shared" si="44"/>
        <v>3.429231342928051E-3</v>
      </c>
      <c r="I517" s="2">
        <v>30.059999999999899</v>
      </c>
      <c r="J517" t="s">
        <v>1515</v>
      </c>
      <c r="K517" t="s">
        <v>1961</v>
      </c>
      <c r="L517" s="1" t="s">
        <v>516</v>
      </c>
      <c r="P517" s="1">
        <v>1</v>
      </c>
      <c r="T517" s="6" t="s">
        <v>2669</v>
      </c>
      <c r="X517">
        <f>IF(ISNA(MATCH(A517,'ICRP-07'!B:B,0)),0,VLOOKUP(A517,'ICRP-07'!B:X,21,FALSE))</f>
        <v>0</v>
      </c>
      <c r="Y517">
        <f>IF(ISNA(MATCH(A517,'ICRP-07'!B:B,0)),0,VLOOKUP(A517,'ICRP-07'!B:X,22,FALSE))</f>
        <v>6.3710000000000003E-2</v>
      </c>
      <c r="Z517">
        <f>IF(ISNA(MATCH(A517,'ICRP-07'!B:B,0)),0,VLOOKUP(A517,'ICRP-07'!B:X,23,FALSE))</f>
        <v>0.56245999999999996</v>
      </c>
      <c r="AA517">
        <f>IF(ISNA(MATCH(A517,'ICRP-72'!A:A,0)),0,VLOOKUP(A517,'ICRP-72'!A:B,2,FALSE))</f>
        <v>0</v>
      </c>
      <c r="AB517">
        <f>IF(ISNA(MATCH(A517,'FGR-15'!A:A,0)),0,VLOOKUP(A517,'FGR-15'!A:B,2,FALSE))</f>
        <v>1.4800000000000001E-17</v>
      </c>
    </row>
    <row r="518" spans="1:28" x14ac:dyDescent="0.2">
      <c r="A518" s="1" t="s">
        <v>516</v>
      </c>
      <c r="B518">
        <f>VLOOKUP(D518,Elements!S:T,2,FALSE)</f>
        <v>68</v>
      </c>
      <c r="C518" s="9">
        <f t="shared" si="40"/>
        <v>165</v>
      </c>
      <c r="D518" t="str">
        <f t="shared" si="41"/>
        <v>Er</v>
      </c>
      <c r="E518" t="str">
        <f t="shared" si="42"/>
        <v/>
      </c>
      <c r="F518" s="9">
        <f t="shared" si="43"/>
        <v>681650000</v>
      </c>
      <c r="G518" s="1">
        <v>164.93073348199999</v>
      </c>
      <c r="H518" s="1">
        <f t="shared" si="44"/>
        <v>1.1818641621002791E-3</v>
      </c>
      <c r="I518" s="2">
        <v>10.3599999999999</v>
      </c>
      <c r="J518" t="s">
        <v>1515</v>
      </c>
      <c r="K518" t="s">
        <v>1962</v>
      </c>
      <c r="L518" s="1" t="s">
        <v>520</v>
      </c>
      <c r="P518" s="1">
        <v>1</v>
      </c>
      <c r="T518" s="6" t="s">
        <v>2670</v>
      </c>
      <c r="X518">
        <f>IF(ISNA(MATCH(A518,'ICRP-07'!B:B,0)),0,VLOOKUP(A518,'ICRP-07'!B:X,21,FALSE))</f>
        <v>0</v>
      </c>
      <c r="Y518">
        <f>IF(ISNA(MATCH(A518,'ICRP-07'!B:B,0)),0,VLOOKUP(A518,'ICRP-07'!B:X,22,FALSE))</f>
        <v>7.9900000000000006E-3</v>
      </c>
      <c r="Z518">
        <f>IF(ISNA(MATCH(A518,'ICRP-07'!B:B,0)),0,VLOOKUP(A518,'ICRP-07'!B:X,23,FALSE))</f>
        <v>3.7879999999999997E-2</v>
      </c>
      <c r="AA518">
        <f>IF(ISNA(MATCH(A518,'ICRP-72'!A:A,0)),0,VLOOKUP(A518,'ICRP-72'!A:B,2,FALSE))</f>
        <v>1.8999999999999999E-11</v>
      </c>
      <c r="AB518">
        <f>IF(ISNA(MATCH(A518,'FGR-15'!A:A,0)),0,VLOOKUP(A518,'FGR-15'!A:B,2,FALSE))</f>
        <v>2.48E-19</v>
      </c>
    </row>
    <row r="519" spans="1:28" x14ac:dyDescent="0.2">
      <c r="A519" s="1" t="s">
        <v>517</v>
      </c>
      <c r="B519">
        <f>VLOOKUP(D519,Elements!S:T,2,FALSE)</f>
        <v>65</v>
      </c>
      <c r="C519" s="9">
        <f t="shared" si="40"/>
        <v>165</v>
      </c>
      <c r="D519" t="str">
        <f t="shared" si="41"/>
        <v>Tb</v>
      </c>
      <c r="E519" t="str">
        <f t="shared" si="42"/>
        <v/>
      </c>
      <c r="F519" s="9">
        <f t="shared" si="43"/>
        <v>651650000</v>
      </c>
      <c r="G519" s="1">
        <v>164.93495519800001</v>
      </c>
      <c r="H519" s="1">
        <f t="shared" si="44"/>
        <v>4.0117975901409287E-6</v>
      </c>
      <c r="I519" s="2">
        <v>2.1099999999999901</v>
      </c>
      <c r="J519" t="s">
        <v>1514</v>
      </c>
      <c r="K519" t="s">
        <v>1963</v>
      </c>
      <c r="L519" s="1" t="s">
        <v>518</v>
      </c>
      <c r="M519" t="s">
        <v>519</v>
      </c>
      <c r="P519" s="1">
        <v>0.89027999999999996</v>
      </c>
      <c r="Q519">
        <v>0.10972</v>
      </c>
      <c r="T519" s="6" t="s">
        <v>2667</v>
      </c>
      <c r="U519" t="s">
        <v>2667</v>
      </c>
      <c r="X519">
        <f>IF(ISNA(MATCH(A519,'ICRP-07'!B:B,0)),0,VLOOKUP(A519,'ICRP-07'!B:X,21,FALSE))</f>
        <v>0</v>
      </c>
      <c r="Y519">
        <f>IF(ISNA(MATCH(A519,'ICRP-07'!B:B,0)),0,VLOOKUP(A519,'ICRP-07'!B:X,22,FALSE))</f>
        <v>0.89663999999999999</v>
      </c>
      <c r="Z519">
        <f>IF(ISNA(MATCH(A519,'ICRP-07'!B:B,0)),0,VLOOKUP(A519,'ICRP-07'!B:X,23,FALSE))</f>
        <v>0.83631</v>
      </c>
      <c r="AA519">
        <f>IF(ISNA(MATCH(A519,'ICRP-72'!A:A,0)),0,VLOOKUP(A519,'ICRP-72'!A:B,2,FALSE))</f>
        <v>0</v>
      </c>
      <c r="AB519">
        <f>IF(ISNA(MATCH(A519,'FGR-15'!A:A,0)),0,VLOOKUP(A519,'FGR-15'!A:B,2,FALSE))</f>
        <v>2.9400000000000001E-17</v>
      </c>
    </row>
    <row r="520" spans="1:28" x14ac:dyDescent="0.2">
      <c r="A520" s="1" t="s">
        <v>518</v>
      </c>
      <c r="B520">
        <f>VLOOKUP(D520,Elements!S:T,2,FALSE)</f>
        <v>66</v>
      </c>
      <c r="C520" s="9">
        <f t="shared" si="40"/>
        <v>165</v>
      </c>
      <c r="D520" t="str">
        <f t="shared" si="41"/>
        <v>Dy</v>
      </c>
      <c r="E520" t="str">
        <f t="shared" si="42"/>
        <v>m</v>
      </c>
      <c r="F520" s="9">
        <f t="shared" si="43"/>
        <v>661650001</v>
      </c>
      <c r="G520" s="1">
        <v>164.931825511</v>
      </c>
      <c r="H520" s="1">
        <f t="shared" si="44"/>
        <v>2.3899666212356068E-6</v>
      </c>
      <c r="I520" s="2">
        <v>1.2569999999999899</v>
      </c>
      <c r="J520" t="s">
        <v>1514</v>
      </c>
      <c r="K520" t="s">
        <v>1964</v>
      </c>
      <c r="L520" s="1" t="s">
        <v>519</v>
      </c>
      <c r="M520" t="s">
        <v>520</v>
      </c>
      <c r="P520" s="1">
        <v>0.97760000000000002</v>
      </c>
      <c r="Q520">
        <v>2.24E-2</v>
      </c>
      <c r="T520" s="6" t="s">
        <v>2671</v>
      </c>
      <c r="U520" t="s">
        <v>2667</v>
      </c>
      <c r="X520">
        <f>IF(ISNA(MATCH(A520,'ICRP-07'!B:B,0)),0,VLOOKUP(A520,'ICRP-07'!B:X,21,FALSE))</f>
        <v>0</v>
      </c>
      <c r="Y520">
        <f>IF(ISNA(MATCH(A520,'ICRP-07'!B:B,0)),0,VLOOKUP(A520,'ICRP-07'!B:X,22,FALSE))</f>
        <v>0.10485</v>
      </c>
      <c r="Z520">
        <f>IF(ISNA(MATCH(A520,'ICRP-07'!B:B,0)),0,VLOOKUP(A520,'ICRP-07'!B:X,23,FALSE))</f>
        <v>1.917E-2</v>
      </c>
      <c r="AA520">
        <f>IF(ISNA(MATCH(A520,'ICRP-72'!A:A,0)),0,VLOOKUP(A520,'ICRP-72'!A:B,2,FALSE))</f>
        <v>0</v>
      </c>
      <c r="AB520">
        <f>IF(ISNA(MATCH(A520,'FGR-15'!A:A,0)),0,VLOOKUP(A520,'FGR-15'!A:B,2,FALSE))</f>
        <v>3.9399999999999998E-19</v>
      </c>
    </row>
    <row r="521" spans="1:28" x14ac:dyDescent="0.2">
      <c r="A521" s="1" t="s">
        <v>519</v>
      </c>
      <c r="B521">
        <f>VLOOKUP(D521,Elements!S:T,2,FALSE)</f>
        <v>66</v>
      </c>
      <c r="C521" s="9">
        <f t="shared" si="40"/>
        <v>165</v>
      </c>
      <c r="D521" t="str">
        <f t="shared" si="41"/>
        <v>Dy</v>
      </c>
      <c r="E521" t="str">
        <f t="shared" si="42"/>
        <v/>
      </c>
      <c r="F521" s="9">
        <f t="shared" si="43"/>
        <v>661650000</v>
      </c>
      <c r="G521" s="1">
        <v>164.931709402</v>
      </c>
      <c r="H521" s="1">
        <f t="shared" si="44"/>
        <v>2.6626167512954418E-4</v>
      </c>
      <c r="I521" s="2">
        <v>2.3340000000000001</v>
      </c>
      <c r="J521" t="s">
        <v>1515</v>
      </c>
      <c r="K521" t="s">
        <v>1965</v>
      </c>
      <c r="L521" s="1" t="s">
        <v>520</v>
      </c>
      <c r="P521" s="1">
        <v>1</v>
      </c>
      <c r="T521" s="6" t="s">
        <v>2667</v>
      </c>
      <c r="X521">
        <f>IF(ISNA(MATCH(A521,'ICRP-07'!B:B,0)),0,VLOOKUP(A521,'ICRP-07'!B:X,21,FALSE))</f>
        <v>0</v>
      </c>
      <c r="Y521">
        <f>IF(ISNA(MATCH(A521,'ICRP-07'!B:B,0)),0,VLOOKUP(A521,'ICRP-07'!B:X,22,FALSE))</f>
        <v>0.44728000000000001</v>
      </c>
      <c r="Z521">
        <f>IF(ISNA(MATCH(A521,'ICRP-07'!B:B,0)),0,VLOOKUP(A521,'ICRP-07'!B:X,23,FALSE))</f>
        <v>2.673E-2</v>
      </c>
      <c r="AA521">
        <f>IF(ISNA(MATCH(A521,'ICRP-72'!A:A,0)),0,VLOOKUP(A521,'ICRP-72'!A:B,2,FALSE))</f>
        <v>1.0999999999999999E-10</v>
      </c>
      <c r="AB521">
        <f>IF(ISNA(MATCH(A521,'FGR-15'!A:A,0)),0,VLOOKUP(A521,'FGR-15'!A:B,2,FALSE))</f>
        <v>1.45E-18</v>
      </c>
    </row>
    <row r="522" spans="1:28" x14ac:dyDescent="0.2">
      <c r="A522" s="1" t="s">
        <v>520</v>
      </c>
      <c r="B522">
        <f>VLOOKUP(D522,Elements!S:T,2,FALSE)</f>
        <v>67</v>
      </c>
      <c r="C522" s="9">
        <f t="shared" si="40"/>
        <v>165</v>
      </c>
      <c r="D522" t="str">
        <f t="shared" si="41"/>
        <v>Ho</v>
      </c>
      <c r="E522" t="str">
        <f t="shared" si="42"/>
        <v/>
      </c>
      <c r="F522" s="9">
        <f t="shared" si="43"/>
        <v>671650000</v>
      </c>
      <c r="G522" s="1">
        <v>164.930329116</v>
      </c>
      <c r="H522" s="1" t="str">
        <f t="shared" si="44"/>
        <v>inf</v>
      </c>
      <c r="I522" s="2" t="s">
        <v>1512</v>
      </c>
      <c r="J522" t="s">
        <v>1517</v>
      </c>
      <c r="K522" s="4" t="s">
        <v>1722</v>
      </c>
      <c r="L522" s="1"/>
      <c r="P522" s="1"/>
      <c r="T522" s="1"/>
      <c r="X522">
        <f>IF(ISNA(MATCH(A522,'ICRP-07'!B:B,0)),0,VLOOKUP(A522,'ICRP-07'!B:X,21,FALSE))</f>
        <v>0</v>
      </c>
      <c r="Y522">
        <f>IF(ISNA(MATCH(A522,'ICRP-07'!B:B,0)),0,VLOOKUP(A522,'ICRP-07'!B:X,22,FALSE))</f>
        <v>0</v>
      </c>
      <c r="Z522">
        <f>IF(ISNA(MATCH(A522,'ICRP-07'!B:B,0)),0,VLOOKUP(A522,'ICRP-07'!B:X,23,FALSE))</f>
        <v>0</v>
      </c>
      <c r="AA522">
        <f>IF(ISNA(MATCH(A522,'ICRP-72'!A:A,0)),0,VLOOKUP(A522,'ICRP-72'!A:B,2,FALSE))</f>
        <v>0</v>
      </c>
      <c r="AB522">
        <f>IF(ISNA(MATCH(A522,'FGR-15'!A:A,0)),0,VLOOKUP(A522,'FGR-15'!A:B,2,FALSE))</f>
        <v>0</v>
      </c>
    </row>
    <row r="523" spans="1:28" x14ac:dyDescent="0.2">
      <c r="A523" s="1" t="s">
        <v>521</v>
      </c>
      <c r="B523">
        <f>VLOOKUP(D523,Elements!S:T,2,FALSE)</f>
        <v>70</v>
      </c>
      <c r="C523" s="9">
        <f t="shared" si="40"/>
        <v>164</v>
      </c>
      <c r="D523" t="str">
        <f t="shared" si="41"/>
        <v>Yb</v>
      </c>
      <c r="E523" t="str">
        <f t="shared" si="42"/>
        <v/>
      </c>
      <c r="F523" s="9">
        <f t="shared" si="43"/>
        <v>701640000</v>
      </c>
      <c r="G523" s="1">
        <v>163.934500743</v>
      </c>
      <c r="H523" s="1">
        <f t="shared" si="44"/>
        <v>1.4412050110553716E-4</v>
      </c>
      <c r="I523" s="2">
        <v>75.799999999999898</v>
      </c>
      <c r="J523" t="s">
        <v>1514</v>
      </c>
      <c r="K523" t="s">
        <v>1966</v>
      </c>
      <c r="L523" s="1" t="s">
        <v>522</v>
      </c>
      <c r="P523" s="1">
        <v>1</v>
      </c>
      <c r="T523" s="6" t="s">
        <v>2670</v>
      </c>
      <c r="X523">
        <f>IF(ISNA(MATCH(A523,'ICRP-07'!B:B,0)),0,VLOOKUP(A523,'ICRP-07'!B:X,21,FALSE))</f>
        <v>0</v>
      </c>
      <c r="Y523">
        <f>IF(ISNA(MATCH(A523,'ICRP-07'!B:B,0)),0,VLOOKUP(A523,'ICRP-07'!B:X,22,FALSE))</f>
        <v>9.4500000000000001E-3</v>
      </c>
      <c r="Z523">
        <f>IF(ISNA(MATCH(A523,'ICRP-07'!B:B,0)),0,VLOOKUP(A523,'ICRP-07'!B:X,23,FALSE))</f>
        <v>5.4199999999999998E-2</v>
      </c>
      <c r="AA523">
        <f>IF(ISNA(MATCH(A523,'ICRP-72'!A:A,0)),0,VLOOKUP(A523,'ICRP-72'!A:B,2,FALSE))</f>
        <v>0</v>
      </c>
      <c r="AB523">
        <f>IF(ISNA(MATCH(A523,'FGR-15'!A:A,0)),0,VLOOKUP(A523,'FGR-15'!A:B,2,FALSE))</f>
        <v>6.5799999999999998E-19</v>
      </c>
    </row>
    <row r="524" spans="1:28" x14ac:dyDescent="0.2">
      <c r="A524" s="1" t="s">
        <v>522</v>
      </c>
      <c r="B524">
        <f>VLOOKUP(D524,Elements!S:T,2,FALSE)</f>
        <v>69</v>
      </c>
      <c r="C524" s="9">
        <f t="shared" si="40"/>
        <v>164</v>
      </c>
      <c r="D524" t="str">
        <f t="shared" si="41"/>
        <v>Tm</v>
      </c>
      <c r="E524" t="str">
        <f t="shared" si="42"/>
        <v/>
      </c>
      <c r="F524" s="9">
        <f t="shared" si="43"/>
        <v>691640000</v>
      </c>
      <c r="G524" s="1">
        <v>163.933538019</v>
      </c>
      <c r="H524" s="1">
        <f t="shared" si="44"/>
        <v>3.8026517442094288E-6</v>
      </c>
      <c r="I524" s="2">
        <v>2</v>
      </c>
      <c r="J524" t="s">
        <v>1514</v>
      </c>
      <c r="K524" t="s">
        <v>1967</v>
      </c>
      <c r="L524" s="1" t="s">
        <v>525</v>
      </c>
      <c r="P524" s="1">
        <v>1</v>
      </c>
      <c r="T524" s="6" t="s">
        <v>2669</v>
      </c>
      <c r="X524">
        <f>IF(ISNA(MATCH(A524,'ICRP-07'!B:B,0)),0,VLOOKUP(A524,'ICRP-07'!B:X,21,FALSE))</f>
        <v>0</v>
      </c>
      <c r="Y524">
        <f>IF(ISNA(MATCH(A524,'ICRP-07'!B:B,0)),0,VLOOKUP(A524,'ICRP-07'!B:X,22,FALSE))</f>
        <v>0.59935000000000005</v>
      </c>
      <c r="Z524">
        <f>IF(ISNA(MATCH(A524,'ICRP-07'!B:B,0)),0,VLOOKUP(A524,'ICRP-07'!B:X,23,FALSE))</f>
        <v>0.77603999999999995</v>
      </c>
      <c r="AA524">
        <f>IF(ISNA(MATCH(A524,'ICRP-72'!A:A,0)),0,VLOOKUP(A524,'ICRP-72'!A:B,2,FALSE))</f>
        <v>0</v>
      </c>
      <c r="AB524">
        <f>IF(ISNA(MATCH(A524,'FGR-15'!A:A,0)),0,VLOOKUP(A524,'FGR-15'!A:B,2,FALSE))</f>
        <v>2.4800000000000001E-17</v>
      </c>
    </row>
    <row r="525" spans="1:28" x14ac:dyDescent="0.2">
      <c r="A525" s="1" t="s">
        <v>523</v>
      </c>
      <c r="B525">
        <f>VLOOKUP(D525,Elements!S:T,2,FALSE)</f>
        <v>67</v>
      </c>
      <c r="C525" s="9">
        <f t="shared" si="40"/>
        <v>164</v>
      </c>
      <c r="D525" t="str">
        <f t="shared" si="41"/>
        <v>Ho</v>
      </c>
      <c r="E525" t="str">
        <f t="shared" si="42"/>
        <v>m</v>
      </c>
      <c r="F525" s="9">
        <f t="shared" si="43"/>
        <v>671640001</v>
      </c>
      <c r="G525" s="1">
        <v>163.93039060800001</v>
      </c>
      <c r="H525" s="1">
        <f t="shared" si="44"/>
        <v>7.2250383139979156E-5</v>
      </c>
      <c r="I525" s="2">
        <v>38</v>
      </c>
      <c r="J525" t="s">
        <v>1514</v>
      </c>
      <c r="K525" t="s">
        <v>1968</v>
      </c>
      <c r="L525" s="1" t="s">
        <v>524</v>
      </c>
      <c r="P525" s="1">
        <v>1</v>
      </c>
      <c r="T525" s="6" t="s">
        <v>2671</v>
      </c>
      <c r="X525">
        <f>IF(ISNA(MATCH(A525,'ICRP-07'!B:B,0)),0,VLOOKUP(A525,'ICRP-07'!B:X,21,FALSE))</f>
        <v>0</v>
      </c>
      <c r="Y525">
        <f>IF(ISNA(MATCH(A525,'ICRP-07'!B:B,0)),0,VLOOKUP(A525,'ICRP-07'!B:X,22,FALSE))</f>
        <v>9.264E-2</v>
      </c>
      <c r="Z525">
        <f>IF(ISNA(MATCH(A525,'ICRP-07'!B:B,0)),0,VLOOKUP(A525,'ICRP-07'!B:X,23,FALSE))</f>
        <v>4.7230000000000001E-2</v>
      </c>
      <c r="AA525">
        <f>IF(ISNA(MATCH(A525,'ICRP-72'!A:A,0)),0,VLOOKUP(A525,'ICRP-72'!A:B,2,FALSE))</f>
        <v>1.6E-11</v>
      </c>
      <c r="AB525">
        <f>IF(ISNA(MATCH(A525,'FGR-15'!A:A,0)),0,VLOOKUP(A525,'FGR-15'!A:B,2,FALSE))</f>
        <v>2.9099999999999998E-19</v>
      </c>
    </row>
    <row r="526" spans="1:28" x14ac:dyDescent="0.2">
      <c r="A526" s="1" t="s">
        <v>524</v>
      </c>
      <c r="B526">
        <f>VLOOKUP(D526,Elements!S:T,2,FALSE)</f>
        <v>67</v>
      </c>
      <c r="C526" s="9">
        <f t="shared" si="40"/>
        <v>164</v>
      </c>
      <c r="D526" t="str">
        <f t="shared" si="41"/>
        <v>Ho</v>
      </c>
      <c r="E526" t="str">
        <f t="shared" si="42"/>
        <v/>
      </c>
      <c r="F526" s="9">
        <f t="shared" si="43"/>
        <v>671640000</v>
      </c>
      <c r="G526" s="1">
        <v>163.930240548</v>
      </c>
      <c r="H526" s="1">
        <f t="shared" si="44"/>
        <v>5.5138450291036716E-5</v>
      </c>
      <c r="I526" s="2">
        <v>29</v>
      </c>
      <c r="J526" t="s">
        <v>1514</v>
      </c>
      <c r="K526" t="s">
        <v>1969</v>
      </c>
      <c r="L526" s="1" t="s">
        <v>527</v>
      </c>
      <c r="M526" t="s">
        <v>525</v>
      </c>
      <c r="P526" s="1">
        <v>0.6</v>
      </c>
      <c r="Q526">
        <v>0.4</v>
      </c>
      <c r="T526" s="6" t="s">
        <v>2670</v>
      </c>
      <c r="U526" t="s">
        <v>2667</v>
      </c>
      <c r="X526">
        <f>IF(ISNA(MATCH(A526,'ICRP-07'!B:B,0)),0,VLOOKUP(A526,'ICRP-07'!B:X,21,FALSE))</f>
        <v>0</v>
      </c>
      <c r="Y526">
        <f>IF(ISNA(MATCH(A526,'ICRP-07'!B:B,0)),0,VLOOKUP(A526,'ICRP-07'!B:X,22,FALSE))</f>
        <v>0.14702000000000001</v>
      </c>
      <c r="Z526">
        <f>IF(ISNA(MATCH(A526,'ICRP-07'!B:B,0)),0,VLOOKUP(A526,'ICRP-07'!B:X,23,FALSE))</f>
        <v>2.9729999999999999E-2</v>
      </c>
      <c r="AA526">
        <f>IF(ISNA(MATCH(A526,'ICRP-72'!A:A,0)),0,VLOOKUP(A526,'ICRP-72'!A:B,2,FALSE))</f>
        <v>9.4999999999999995E-12</v>
      </c>
      <c r="AB526">
        <f>IF(ISNA(MATCH(A526,'FGR-15'!A:A,0)),0,VLOOKUP(A526,'FGR-15'!A:B,2,FALSE))</f>
        <v>4.1599999999999999E-19</v>
      </c>
    </row>
    <row r="527" spans="1:28" x14ac:dyDescent="0.2">
      <c r="A527" s="1" t="s">
        <v>525</v>
      </c>
      <c r="B527">
        <f>VLOOKUP(D527,Elements!S:T,2,FALSE)</f>
        <v>68</v>
      </c>
      <c r="C527" s="9">
        <f t="shared" si="40"/>
        <v>164</v>
      </c>
      <c r="D527" t="str">
        <f t="shared" si="41"/>
        <v>Er</v>
      </c>
      <c r="E527" t="str">
        <f t="shared" si="42"/>
        <v/>
      </c>
      <c r="F527" s="9">
        <f t="shared" si="43"/>
        <v>681640000</v>
      </c>
      <c r="G527" s="1">
        <v>163.92920773899999</v>
      </c>
      <c r="H527" s="1" t="str">
        <f t="shared" si="44"/>
        <v>inf</v>
      </c>
      <c r="I527" s="2" t="s">
        <v>1512</v>
      </c>
      <c r="J527" t="s">
        <v>1517</v>
      </c>
      <c r="K527" s="4" t="s">
        <v>1722</v>
      </c>
      <c r="L527" s="1"/>
      <c r="P527" s="1"/>
      <c r="T527" s="1"/>
      <c r="X527">
        <f>IF(ISNA(MATCH(A527,'ICRP-07'!B:B,0)),0,VLOOKUP(A527,'ICRP-07'!B:X,21,FALSE))</f>
        <v>0</v>
      </c>
      <c r="Y527">
        <f>IF(ISNA(MATCH(A527,'ICRP-07'!B:B,0)),0,VLOOKUP(A527,'ICRP-07'!B:X,22,FALSE))</f>
        <v>0</v>
      </c>
      <c r="Z527">
        <f>IF(ISNA(MATCH(A527,'ICRP-07'!B:B,0)),0,VLOOKUP(A527,'ICRP-07'!B:X,23,FALSE))</f>
        <v>0</v>
      </c>
      <c r="AA527">
        <f>IF(ISNA(MATCH(A527,'ICRP-72'!A:A,0)),0,VLOOKUP(A527,'ICRP-72'!A:B,2,FALSE))</f>
        <v>0</v>
      </c>
      <c r="AB527">
        <f>IF(ISNA(MATCH(A527,'FGR-15'!A:A,0)),0,VLOOKUP(A527,'FGR-15'!A:B,2,FALSE))</f>
        <v>0</v>
      </c>
    </row>
    <row r="528" spans="1:28" x14ac:dyDescent="0.2">
      <c r="A528" s="1" t="s">
        <v>526</v>
      </c>
      <c r="B528">
        <f>VLOOKUP(D528,Elements!S:T,2,FALSE)</f>
        <v>65</v>
      </c>
      <c r="C528" s="9">
        <f t="shared" si="40"/>
        <v>164</v>
      </c>
      <c r="D528" t="str">
        <f t="shared" si="41"/>
        <v>Tb</v>
      </c>
      <c r="E528" t="str">
        <f t="shared" si="42"/>
        <v/>
      </c>
      <c r="F528" s="9">
        <f t="shared" si="43"/>
        <v>651640000</v>
      </c>
      <c r="G528" s="1">
        <v>163.933327561</v>
      </c>
      <c r="H528" s="1">
        <f t="shared" si="44"/>
        <v>5.7039776163141434E-6</v>
      </c>
      <c r="I528" s="2">
        <v>3</v>
      </c>
      <c r="J528" t="s">
        <v>1514</v>
      </c>
      <c r="K528" t="s">
        <v>1970</v>
      </c>
      <c r="L528" s="1" t="s">
        <v>527</v>
      </c>
      <c r="P528" s="1">
        <v>1</v>
      </c>
      <c r="T528" s="6" t="s">
        <v>2667</v>
      </c>
      <c r="X528">
        <f>IF(ISNA(MATCH(A528,'ICRP-07'!B:B,0)),0,VLOOKUP(A528,'ICRP-07'!B:X,21,FALSE))</f>
        <v>0</v>
      </c>
      <c r="Y528">
        <f>IF(ISNA(MATCH(A528,'ICRP-07'!B:B,0)),0,VLOOKUP(A528,'ICRP-07'!B:X,22,FALSE))</f>
        <v>0.82487999999999995</v>
      </c>
      <c r="Z528">
        <f>IF(ISNA(MATCH(A528,'ICRP-07'!B:B,0)),0,VLOOKUP(A528,'ICRP-07'!B:X,23,FALSE))</f>
        <v>2.4455300000000002</v>
      </c>
      <c r="AA528">
        <f>IF(ISNA(MATCH(A528,'ICRP-72'!A:A,0)),0,VLOOKUP(A528,'ICRP-72'!A:B,2,FALSE))</f>
        <v>0</v>
      </c>
      <c r="AB528">
        <f>IF(ISNA(MATCH(A528,'FGR-15'!A:A,0)),0,VLOOKUP(A528,'FGR-15'!A:B,2,FALSE))</f>
        <v>7.7900000000000006E-17</v>
      </c>
    </row>
    <row r="529" spans="1:28" x14ac:dyDescent="0.2">
      <c r="A529" s="1" t="s">
        <v>527</v>
      </c>
      <c r="B529">
        <f>VLOOKUP(D529,Elements!S:T,2,FALSE)</f>
        <v>66</v>
      </c>
      <c r="C529" s="9">
        <f t="shared" si="40"/>
        <v>164</v>
      </c>
      <c r="D529" t="str">
        <f t="shared" si="41"/>
        <v>Dy</v>
      </c>
      <c r="E529" t="str">
        <f t="shared" si="42"/>
        <v/>
      </c>
      <c r="F529" s="9">
        <f t="shared" si="43"/>
        <v>661640000</v>
      </c>
      <c r="G529" s="1">
        <v>163.92918081900001</v>
      </c>
      <c r="H529" s="1" t="str">
        <f t="shared" si="44"/>
        <v>inf</v>
      </c>
      <c r="I529" s="2" t="s">
        <v>1512</v>
      </c>
      <c r="J529" t="s">
        <v>1517</v>
      </c>
      <c r="K529" s="4" t="s">
        <v>1722</v>
      </c>
      <c r="L529" s="1"/>
      <c r="P529" s="1"/>
      <c r="T529" s="1"/>
      <c r="X529">
        <f>IF(ISNA(MATCH(A529,'ICRP-07'!B:B,0)),0,VLOOKUP(A529,'ICRP-07'!B:X,21,FALSE))</f>
        <v>0</v>
      </c>
      <c r="Y529">
        <f>IF(ISNA(MATCH(A529,'ICRP-07'!B:B,0)),0,VLOOKUP(A529,'ICRP-07'!B:X,22,FALSE))</f>
        <v>0</v>
      </c>
      <c r="Z529">
        <f>IF(ISNA(MATCH(A529,'ICRP-07'!B:B,0)),0,VLOOKUP(A529,'ICRP-07'!B:X,23,FALSE))</f>
        <v>0</v>
      </c>
      <c r="AA529">
        <f>IF(ISNA(MATCH(A529,'ICRP-72'!A:A,0)),0,VLOOKUP(A529,'ICRP-72'!A:B,2,FALSE))</f>
        <v>0</v>
      </c>
      <c r="AB529">
        <f>IF(ISNA(MATCH(A529,'FGR-15'!A:A,0)),0,VLOOKUP(A529,'FGR-15'!A:B,2,FALSE))</f>
        <v>0</v>
      </c>
    </row>
    <row r="530" spans="1:28" x14ac:dyDescent="0.2">
      <c r="A530" s="1" t="s">
        <v>528</v>
      </c>
      <c r="B530">
        <f>VLOOKUP(D530,Elements!S:T,2,FALSE)</f>
        <v>70</v>
      </c>
      <c r="C530" s="9">
        <f t="shared" si="40"/>
        <v>163</v>
      </c>
      <c r="D530" t="str">
        <f t="shared" si="41"/>
        <v>Yb</v>
      </c>
      <c r="E530" t="str">
        <f t="shared" si="42"/>
        <v/>
      </c>
      <c r="F530" s="9">
        <f t="shared" si="43"/>
        <v>701630000</v>
      </c>
      <c r="G530" s="1">
        <v>162.93634540599999</v>
      </c>
      <c r="H530" s="1">
        <f t="shared" si="44"/>
        <v>2.1009650886757095E-5</v>
      </c>
      <c r="I530" s="2">
        <v>11.05</v>
      </c>
      <c r="J530" t="s">
        <v>1514</v>
      </c>
      <c r="K530" t="s">
        <v>1971</v>
      </c>
      <c r="L530" s="1" t="s">
        <v>529</v>
      </c>
      <c r="P530" s="1">
        <v>1</v>
      </c>
      <c r="T530" s="6" t="s">
        <v>2669</v>
      </c>
      <c r="X530">
        <f>IF(ISNA(MATCH(A530,'ICRP-07'!B:B,0)),0,VLOOKUP(A530,'ICRP-07'!B:X,21,FALSE))</f>
        <v>0</v>
      </c>
      <c r="Y530">
        <f>IF(ISNA(MATCH(A530,'ICRP-07'!B:B,0)),0,VLOOKUP(A530,'ICRP-07'!B:X,22,FALSE))</f>
        <v>0.27183000000000002</v>
      </c>
      <c r="Z530">
        <f>IF(ISNA(MATCH(A530,'ICRP-07'!B:B,0)),0,VLOOKUP(A530,'ICRP-07'!B:X,23,FALSE))</f>
        <v>0.72772999999999999</v>
      </c>
      <c r="AA530">
        <f>IF(ISNA(MATCH(A530,'ICRP-72'!A:A,0)),0,VLOOKUP(A530,'ICRP-72'!A:B,2,FALSE))</f>
        <v>0</v>
      </c>
      <c r="AB530">
        <f>IF(ISNA(MATCH(A530,'FGR-15'!A:A,0)),0,VLOOKUP(A530,'FGR-15'!A:B,2,FALSE))</f>
        <v>2.2199999999999999E-17</v>
      </c>
    </row>
    <row r="531" spans="1:28" x14ac:dyDescent="0.2">
      <c r="A531" s="1" t="s">
        <v>529</v>
      </c>
      <c r="B531">
        <f>VLOOKUP(D531,Elements!S:T,2,FALSE)</f>
        <v>69</v>
      </c>
      <c r="C531" s="9">
        <f t="shared" si="40"/>
        <v>163</v>
      </c>
      <c r="D531" t="str">
        <f t="shared" si="41"/>
        <v>Tm</v>
      </c>
      <c r="E531" t="str">
        <f t="shared" si="42"/>
        <v/>
      </c>
      <c r="F531" s="9">
        <f t="shared" si="43"/>
        <v>691630000</v>
      </c>
      <c r="G531" s="1">
        <v>162.93265828200001</v>
      </c>
      <c r="H531" s="1">
        <f t="shared" si="44"/>
        <v>2.0648398971057197E-4</v>
      </c>
      <c r="I531" s="2">
        <v>1.81</v>
      </c>
      <c r="J531" t="s">
        <v>1515</v>
      </c>
      <c r="K531" t="s">
        <v>1972</v>
      </c>
      <c r="L531" s="1" t="s">
        <v>530</v>
      </c>
      <c r="P531" s="1">
        <v>1</v>
      </c>
      <c r="T531" s="6" t="s">
        <v>2669</v>
      </c>
      <c r="X531">
        <f>IF(ISNA(MATCH(A531,'ICRP-07'!B:B,0)),0,VLOOKUP(A531,'ICRP-07'!B:X,21,FALSE))</f>
        <v>0</v>
      </c>
      <c r="Y531">
        <f>IF(ISNA(MATCH(A531,'ICRP-07'!B:B,0)),0,VLOOKUP(A531,'ICRP-07'!B:X,22,FALSE))</f>
        <v>7.1609999999999993E-2</v>
      </c>
      <c r="Z531">
        <f>IF(ISNA(MATCH(A531,'ICRP-07'!B:B,0)),0,VLOOKUP(A531,'ICRP-07'!B:X,23,FALSE))</f>
        <v>1.3199799999999999</v>
      </c>
      <c r="AA531">
        <f>IF(ISNA(MATCH(A531,'ICRP-72'!A:A,0)),0,VLOOKUP(A531,'ICRP-72'!A:B,2,FALSE))</f>
        <v>0</v>
      </c>
      <c r="AB531">
        <f>IF(ISNA(MATCH(A531,'FGR-15'!A:A,0)),0,VLOOKUP(A531,'FGR-15'!A:B,2,FALSE))</f>
        <v>4.0300000000000003E-17</v>
      </c>
    </row>
    <row r="532" spans="1:28" x14ac:dyDescent="0.2">
      <c r="A532" s="1" t="s">
        <v>530</v>
      </c>
      <c r="B532">
        <f>VLOOKUP(D532,Elements!S:T,2,FALSE)</f>
        <v>68</v>
      </c>
      <c r="C532" s="9">
        <f t="shared" si="40"/>
        <v>163</v>
      </c>
      <c r="D532" t="str">
        <f t="shared" si="41"/>
        <v>Er</v>
      </c>
      <c r="E532" t="str">
        <f t="shared" si="42"/>
        <v/>
      </c>
      <c r="F532" s="9">
        <f t="shared" si="43"/>
        <v>681630000</v>
      </c>
      <c r="G532" s="1">
        <v>162.930039908</v>
      </c>
      <c r="H532" s="1">
        <f t="shared" si="44"/>
        <v>1.4259944040785359E-4</v>
      </c>
      <c r="I532" s="2">
        <v>75</v>
      </c>
      <c r="J532" t="s">
        <v>1514</v>
      </c>
      <c r="K532" t="s">
        <v>1973</v>
      </c>
      <c r="L532" s="1" t="s">
        <v>531</v>
      </c>
      <c r="P532" s="1">
        <v>1</v>
      </c>
      <c r="T532" s="6" t="s">
        <v>2669</v>
      </c>
      <c r="X532">
        <f>IF(ISNA(MATCH(A532,'ICRP-07'!B:B,0)),0,VLOOKUP(A532,'ICRP-07'!B:X,21,FALSE))</f>
        <v>0</v>
      </c>
      <c r="Y532">
        <f>IF(ISNA(MATCH(A532,'ICRP-07'!B:B,0)),0,VLOOKUP(A532,'ICRP-07'!B:X,22,FALSE))</f>
        <v>8.0800000000000004E-3</v>
      </c>
      <c r="Z532">
        <f>IF(ISNA(MATCH(A532,'ICRP-07'!B:B,0)),0,VLOOKUP(A532,'ICRP-07'!B:X,23,FALSE))</f>
        <v>4.0320000000000002E-2</v>
      </c>
      <c r="AA532">
        <f>IF(ISNA(MATCH(A532,'ICRP-72'!A:A,0)),0,VLOOKUP(A532,'ICRP-72'!A:B,2,FALSE))</f>
        <v>0</v>
      </c>
      <c r="AB532">
        <f>IF(ISNA(MATCH(A532,'FGR-15'!A:A,0)),0,VLOOKUP(A532,'FGR-15'!A:B,2,FALSE))</f>
        <v>2.8799999999999998E-19</v>
      </c>
    </row>
    <row r="533" spans="1:28" x14ac:dyDescent="0.2">
      <c r="A533" s="1" t="s">
        <v>531</v>
      </c>
      <c r="B533">
        <f>VLOOKUP(D533,Elements!S:T,2,FALSE)</f>
        <v>67</v>
      </c>
      <c r="C533" s="9">
        <f t="shared" si="40"/>
        <v>163</v>
      </c>
      <c r="D533" t="str">
        <f t="shared" si="41"/>
        <v>Ho</v>
      </c>
      <c r="E533" t="str">
        <f t="shared" si="42"/>
        <v/>
      </c>
      <c r="F533" s="9">
        <f t="shared" si="43"/>
        <v>671630000</v>
      </c>
      <c r="G533" s="1">
        <v>162.92874026000001</v>
      </c>
      <c r="H533" s="1">
        <f t="shared" si="44"/>
        <v>4570</v>
      </c>
      <c r="I533" s="2">
        <v>4570</v>
      </c>
      <c r="J533" t="s">
        <v>1516</v>
      </c>
      <c r="K533" t="s">
        <v>1974</v>
      </c>
      <c r="L533" s="1" t="s">
        <v>533</v>
      </c>
      <c r="P533" s="1">
        <v>1</v>
      </c>
      <c r="T533" s="6" t="s">
        <v>2670</v>
      </c>
      <c r="X533">
        <f>IF(ISNA(MATCH(A533,'ICRP-07'!B:B,0)),0,VLOOKUP(A533,'ICRP-07'!B:X,21,FALSE))</f>
        <v>0</v>
      </c>
      <c r="Y533">
        <f>IF(ISNA(MATCH(A533,'ICRP-07'!B:B,0)),0,VLOOKUP(A533,'ICRP-07'!B:X,22,FALSE))</f>
        <v>5.1000000000000004E-4</v>
      </c>
      <c r="Z533">
        <f>IF(ISNA(MATCH(A533,'ICRP-07'!B:B,0)),0,VLOOKUP(A533,'ICRP-07'!B:X,23,FALSE))</f>
        <v>6.0000000000000002E-5</v>
      </c>
      <c r="AA533">
        <f>IF(ISNA(MATCH(A533,'ICRP-72'!A:A,0)),0,VLOOKUP(A533,'ICRP-72'!A:B,2,FALSE))</f>
        <v>0</v>
      </c>
      <c r="AB533">
        <f>IF(ISNA(MATCH(A533,'FGR-15'!A:A,0)),0,VLOOKUP(A533,'FGR-15'!A:B,2,FALSE))</f>
        <v>0</v>
      </c>
    </row>
    <row r="534" spans="1:28" x14ac:dyDescent="0.2">
      <c r="A534" s="1" t="s">
        <v>532</v>
      </c>
      <c r="B534">
        <f>VLOOKUP(D534,Elements!S:T,2,FALSE)</f>
        <v>65</v>
      </c>
      <c r="C534" s="9">
        <f t="shared" si="40"/>
        <v>163</v>
      </c>
      <c r="D534" t="str">
        <f t="shared" si="41"/>
        <v>Tb</v>
      </c>
      <c r="E534" t="str">
        <f t="shared" si="42"/>
        <v/>
      </c>
      <c r="F534" s="9">
        <f t="shared" si="43"/>
        <v>651630000</v>
      </c>
      <c r="G534" s="1">
        <v>162.93065360899999</v>
      </c>
      <c r="H534" s="1">
        <f t="shared" si="44"/>
        <v>3.7075854506041934E-5</v>
      </c>
      <c r="I534" s="2">
        <v>19.5</v>
      </c>
      <c r="J534" t="s">
        <v>1514</v>
      </c>
      <c r="K534" t="s">
        <v>1891</v>
      </c>
      <c r="L534" s="1" t="s">
        <v>533</v>
      </c>
      <c r="P534" s="1">
        <v>1</v>
      </c>
      <c r="T534" s="6" t="s">
        <v>2667</v>
      </c>
      <c r="X534">
        <f>IF(ISNA(MATCH(A534,'ICRP-07'!B:B,0)),0,VLOOKUP(A534,'ICRP-07'!B:X,21,FALSE))</f>
        <v>0</v>
      </c>
      <c r="Y534">
        <f>IF(ISNA(MATCH(A534,'ICRP-07'!B:B,0)),0,VLOOKUP(A534,'ICRP-07'!B:X,22,FALSE))</f>
        <v>0.35968</v>
      </c>
      <c r="Z534">
        <f>IF(ISNA(MATCH(A534,'ICRP-07'!B:B,0)),0,VLOOKUP(A534,'ICRP-07'!B:X,23,FALSE))</f>
        <v>0.78873000000000004</v>
      </c>
      <c r="AA534">
        <f>IF(ISNA(MATCH(A534,'ICRP-72'!A:A,0)),0,VLOOKUP(A534,'ICRP-72'!A:B,2,FALSE))</f>
        <v>0</v>
      </c>
      <c r="AB534">
        <f>IF(ISNA(MATCH(A534,'FGR-15'!A:A,0)),0,VLOOKUP(A534,'FGR-15'!A:B,2,FALSE))</f>
        <v>2.2799999999999999E-17</v>
      </c>
    </row>
    <row r="535" spans="1:28" x14ac:dyDescent="0.2">
      <c r="A535" s="1" t="s">
        <v>533</v>
      </c>
      <c r="B535">
        <f>VLOOKUP(D535,Elements!S:T,2,FALSE)</f>
        <v>66</v>
      </c>
      <c r="C535" s="9">
        <f t="shared" si="40"/>
        <v>163</v>
      </c>
      <c r="D535" t="str">
        <f t="shared" si="41"/>
        <v>Dy</v>
      </c>
      <c r="E535" t="str">
        <f t="shared" si="42"/>
        <v/>
      </c>
      <c r="F535" s="9">
        <f t="shared" si="43"/>
        <v>661630000</v>
      </c>
      <c r="G535" s="1">
        <v>162.92873722100001</v>
      </c>
      <c r="H535" s="1" t="str">
        <f t="shared" si="44"/>
        <v>inf</v>
      </c>
      <c r="I535" s="2" t="s">
        <v>1512</v>
      </c>
      <c r="J535" t="s">
        <v>1517</v>
      </c>
      <c r="K535" s="4" t="s">
        <v>1722</v>
      </c>
      <c r="L535" s="1"/>
      <c r="P535" s="1"/>
      <c r="T535" s="1"/>
      <c r="X535">
        <f>IF(ISNA(MATCH(A535,'ICRP-07'!B:B,0)),0,VLOOKUP(A535,'ICRP-07'!B:X,21,FALSE))</f>
        <v>0</v>
      </c>
      <c r="Y535">
        <f>IF(ISNA(MATCH(A535,'ICRP-07'!B:B,0)),0,VLOOKUP(A535,'ICRP-07'!B:X,22,FALSE))</f>
        <v>0</v>
      </c>
      <c r="Z535">
        <f>IF(ISNA(MATCH(A535,'ICRP-07'!B:B,0)),0,VLOOKUP(A535,'ICRP-07'!B:X,23,FALSE))</f>
        <v>0</v>
      </c>
      <c r="AA535">
        <f>IF(ISNA(MATCH(A535,'ICRP-72'!A:A,0)),0,VLOOKUP(A535,'ICRP-72'!A:B,2,FALSE))</f>
        <v>0</v>
      </c>
      <c r="AB535">
        <f>IF(ISNA(MATCH(A535,'FGR-15'!A:A,0)),0,VLOOKUP(A535,'FGR-15'!A:B,2,FALSE))</f>
        <v>0</v>
      </c>
    </row>
    <row r="536" spans="1:28" x14ac:dyDescent="0.2">
      <c r="A536" s="1" t="s">
        <v>534</v>
      </c>
      <c r="B536">
        <f>VLOOKUP(D536,Elements!S:T,2,FALSE)</f>
        <v>70</v>
      </c>
      <c r="C536" s="9">
        <f t="shared" si="40"/>
        <v>162</v>
      </c>
      <c r="D536" t="str">
        <f t="shared" si="41"/>
        <v>Yb</v>
      </c>
      <c r="E536" t="str">
        <f t="shared" si="42"/>
        <v/>
      </c>
      <c r="F536" s="9">
        <f t="shared" si="43"/>
        <v>701620000</v>
      </c>
      <c r="G536" s="1">
        <v>161.93577934199999</v>
      </c>
      <c r="H536" s="1">
        <f t="shared" si="44"/>
        <v>3.5878019206615964E-5</v>
      </c>
      <c r="I536" s="2">
        <v>18.87</v>
      </c>
      <c r="J536" t="s">
        <v>1514</v>
      </c>
      <c r="K536" t="s">
        <v>1975</v>
      </c>
      <c r="L536" s="1" t="s">
        <v>535</v>
      </c>
      <c r="P536" s="1">
        <v>1</v>
      </c>
      <c r="T536" s="6" t="s">
        <v>2669</v>
      </c>
      <c r="X536">
        <f>IF(ISNA(MATCH(A536,'ICRP-07'!B:B,0)),0,VLOOKUP(A536,'ICRP-07'!B:X,21,FALSE))</f>
        <v>0</v>
      </c>
      <c r="Y536">
        <f>IF(ISNA(MATCH(A536,'ICRP-07'!B:B,0)),0,VLOOKUP(A536,'ICRP-07'!B:X,22,FALSE))</f>
        <v>3.7359999999999997E-2</v>
      </c>
      <c r="Z536">
        <f>IF(ISNA(MATCH(A536,'ICRP-07'!B:B,0)),0,VLOOKUP(A536,'ICRP-07'!B:X,23,FALSE))</f>
        <v>0.25191000000000002</v>
      </c>
      <c r="AA536">
        <f>IF(ISNA(MATCH(A536,'ICRP-72'!A:A,0)),0,VLOOKUP(A536,'ICRP-72'!A:B,2,FALSE))</f>
        <v>2.3000000000000001E-11</v>
      </c>
      <c r="AB536">
        <f>IF(ISNA(MATCH(A536,'FGR-15'!A:A,0)),0,VLOOKUP(A536,'FGR-15'!A:B,2,FALSE))</f>
        <v>5.5399999999999998E-18</v>
      </c>
    </row>
    <row r="537" spans="1:28" x14ac:dyDescent="0.2">
      <c r="A537" s="1" t="s">
        <v>535</v>
      </c>
      <c r="B537">
        <f>VLOOKUP(D537,Elements!S:T,2,FALSE)</f>
        <v>69</v>
      </c>
      <c r="C537" s="9">
        <f t="shared" si="40"/>
        <v>162</v>
      </c>
      <c r="D537" t="str">
        <f t="shared" si="41"/>
        <v>Tm</v>
      </c>
      <c r="E537" t="str">
        <f t="shared" si="42"/>
        <v/>
      </c>
      <c r="F537" s="9">
        <f t="shared" si="43"/>
        <v>691620000</v>
      </c>
      <c r="G537" s="1">
        <v>161.93400121100001</v>
      </c>
      <c r="H537" s="1">
        <f t="shared" si="44"/>
        <v>4.1258771424672111E-5</v>
      </c>
      <c r="I537" s="2">
        <v>21.6999999999999</v>
      </c>
      <c r="J537" t="s">
        <v>1514</v>
      </c>
      <c r="K537" t="s">
        <v>1976</v>
      </c>
      <c r="L537" s="1" t="s">
        <v>536</v>
      </c>
      <c r="P537" s="1">
        <v>1</v>
      </c>
      <c r="T537" s="6" t="s">
        <v>2669</v>
      </c>
      <c r="X537">
        <f>IF(ISNA(MATCH(A537,'ICRP-07'!B:B,0)),0,VLOOKUP(A537,'ICRP-07'!B:X,21,FALSE))</f>
        <v>0</v>
      </c>
      <c r="Y537">
        <f>IF(ISNA(MATCH(A537,'ICRP-07'!B:B,0)),0,VLOOKUP(A537,'ICRP-07'!B:X,22,FALSE))</f>
        <v>0.56474999999999997</v>
      </c>
      <c r="Z537">
        <f>IF(ISNA(MATCH(A537,'ICRP-07'!B:B,0)),0,VLOOKUP(A537,'ICRP-07'!B:X,23,FALSE))</f>
        <v>1.9155199999999999</v>
      </c>
      <c r="AA537">
        <f>IF(ISNA(MATCH(A537,'ICRP-72'!A:A,0)),0,VLOOKUP(A537,'ICRP-72'!A:B,2,FALSE))</f>
        <v>2.9E-11</v>
      </c>
      <c r="AB537">
        <f>IF(ISNA(MATCH(A537,'FGR-15'!A:A,0)),0,VLOOKUP(A537,'FGR-15'!A:B,2,FALSE))</f>
        <v>6.3400000000000005E-17</v>
      </c>
    </row>
    <row r="538" spans="1:28" x14ac:dyDescent="0.2">
      <c r="A538" s="1" t="s">
        <v>536</v>
      </c>
      <c r="B538">
        <f>VLOOKUP(D538,Elements!S:T,2,FALSE)</f>
        <v>68</v>
      </c>
      <c r="C538" s="9">
        <f t="shared" si="40"/>
        <v>162</v>
      </c>
      <c r="D538" t="str">
        <f t="shared" si="41"/>
        <v>Er</v>
      </c>
      <c r="E538" t="str">
        <f t="shared" si="42"/>
        <v/>
      </c>
      <c r="F538" s="9">
        <f t="shared" si="43"/>
        <v>681620000</v>
      </c>
      <c r="G538" s="1">
        <v>161.92878729899999</v>
      </c>
      <c r="H538" s="1" t="str">
        <f t="shared" si="44"/>
        <v>inf</v>
      </c>
      <c r="I538" s="2" t="s">
        <v>1512</v>
      </c>
      <c r="J538" t="s">
        <v>1517</v>
      </c>
      <c r="K538" s="4" t="s">
        <v>1722</v>
      </c>
      <c r="L538" s="1"/>
      <c r="P538" s="1"/>
      <c r="T538" s="1"/>
      <c r="X538">
        <f>IF(ISNA(MATCH(A538,'ICRP-07'!B:B,0)),0,VLOOKUP(A538,'ICRP-07'!B:X,21,FALSE))</f>
        <v>0</v>
      </c>
      <c r="Y538">
        <f>IF(ISNA(MATCH(A538,'ICRP-07'!B:B,0)),0,VLOOKUP(A538,'ICRP-07'!B:X,22,FALSE))</f>
        <v>0</v>
      </c>
      <c r="Z538">
        <f>IF(ISNA(MATCH(A538,'ICRP-07'!B:B,0)),0,VLOOKUP(A538,'ICRP-07'!B:X,23,FALSE))</f>
        <v>0</v>
      </c>
      <c r="AA538">
        <f>IF(ISNA(MATCH(A538,'ICRP-72'!A:A,0)),0,VLOOKUP(A538,'ICRP-72'!A:B,2,FALSE))</f>
        <v>0</v>
      </c>
      <c r="AB538">
        <f>IF(ISNA(MATCH(A538,'FGR-15'!A:A,0)),0,VLOOKUP(A538,'FGR-15'!A:B,2,FALSE))</f>
        <v>0</v>
      </c>
    </row>
    <row r="539" spans="1:28" x14ac:dyDescent="0.2">
      <c r="A539" s="1" t="s">
        <v>537</v>
      </c>
      <c r="B539">
        <f>VLOOKUP(D539,Elements!S:T,2,FALSE)</f>
        <v>67</v>
      </c>
      <c r="C539" s="9">
        <f t="shared" si="40"/>
        <v>162</v>
      </c>
      <c r="D539" t="str">
        <f t="shared" si="41"/>
        <v>Ho</v>
      </c>
      <c r="E539" t="str">
        <f t="shared" si="42"/>
        <v>m</v>
      </c>
      <c r="F539" s="9">
        <f t="shared" si="43"/>
        <v>671620001</v>
      </c>
      <c r="G539" s="1">
        <v>161.929216199</v>
      </c>
      <c r="H539" s="1">
        <f t="shared" si="44"/>
        <v>1.2738883343101586E-4</v>
      </c>
      <c r="I539" s="2">
        <v>67</v>
      </c>
      <c r="J539" t="s">
        <v>1514</v>
      </c>
      <c r="K539" t="s">
        <v>1977</v>
      </c>
      <c r="L539" s="1" t="s">
        <v>538</v>
      </c>
      <c r="M539" t="s">
        <v>541</v>
      </c>
      <c r="P539" s="1">
        <v>0.62</v>
      </c>
      <c r="Q539">
        <v>0.38</v>
      </c>
      <c r="T539" s="6" t="s">
        <v>2671</v>
      </c>
      <c r="U539" t="s">
        <v>2669</v>
      </c>
      <c r="X539">
        <f>IF(ISNA(MATCH(A539,'ICRP-07'!B:B,0)),0,VLOOKUP(A539,'ICRP-07'!B:X,21,FALSE))</f>
        <v>0</v>
      </c>
      <c r="Y539">
        <f>IF(ISNA(MATCH(A539,'ICRP-07'!B:B,0)),0,VLOOKUP(A539,'ICRP-07'!B:X,22,FALSE))</f>
        <v>7.3940000000000006E-2</v>
      </c>
      <c r="Z539">
        <f>IF(ISNA(MATCH(A539,'ICRP-07'!B:B,0)),0,VLOOKUP(A539,'ICRP-07'!B:X,23,FALSE))</f>
        <v>0.56137000000000004</v>
      </c>
      <c r="AA539">
        <f>IF(ISNA(MATCH(A539,'ICRP-72'!A:A,0)),0,VLOOKUP(A539,'ICRP-72'!A:B,2,FALSE))</f>
        <v>2.6000000000000001E-11</v>
      </c>
      <c r="AB539">
        <f>IF(ISNA(MATCH(A539,'FGR-15'!A:A,0)),0,VLOOKUP(A539,'FGR-15'!A:B,2,FALSE))</f>
        <v>1.6099999999999999E-17</v>
      </c>
    </row>
    <row r="540" spans="1:28" x14ac:dyDescent="0.2">
      <c r="A540" s="1" t="s">
        <v>538</v>
      </c>
      <c r="B540">
        <f>VLOOKUP(D540,Elements!S:T,2,FALSE)</f>
        <v>67</v>
      </c>
      <c r="C540" s="9">
        <f t="shared" si="40"/>
        <v>162</v>
      </c>
      <c r="D540" t="str">
        <f t="shared" si="41"/>
        <v>Ho</v>
      </c>
      <c r="E540" t="str">
        <f t="shared" si="42"/>
        <v/>
      </c>
      <c r="F540" s="9">
        <f t="shared" si="43"/>
        <v>671620000</v>
      </c>
      <c r="G540" s="1">
        <v>161.929102543</v>
      </c>
      <c r="H540" s="1">
        <f t="shared" si="44"/>
        <v>2.8519888081570718E-5</v>
      </c>
      <c r="I540" s="2">
        <v>15</v>
      </c>
      <c r="J540" t="s">
        <v>1514</v>
      </c>
      <c r="K540" t="s">
        <v>1791</v>
      </c>
      <c r="L540" s="1" t="s">
        <v>541</v>
      </c>
      <c r="P540" s="1">
        <v>1</v>
      </c>
      <c r="T540" s="6" t="s">
        <v>2669</v>
      </c>
      <c r="X540">
        <f>IF(ISNA(MATCH(A540,'ICRP-07'!B:B,0)),0,VLOOKUP(A540,'ICRP-07'!B:X,21,FALSE))</f>
        <v>0</v>
      </c>
      <c r="Y540">
        <f>IF(ISNA(MATCH(A540,'ICRP-07'!B:B,0)),0,VLOOKUP(A540,'ICRP-07'!B:X,22,FALSE))</f>
        <v>5.9839999999999997E-2</v>
      </c>
      <c r="Z540">
        <f>IF(ISNA(MATCH(A540,'ICRP-07'!B:B,0)),0,VLOOKUP(A540,'ICRP-07'!B:X,23,FALSE))</f>
        <v>0.16403999999999999</v>
      </c>
      <c r="AA540">
        <f>IF(ISNA(MATCH(A540,'ICRP-72'!A:A,0)),0,VLOOKUP(A540,'ICRP-72'!A:B,2,FALSE))</f>
        <v>3.3000000000000001E-12</v>
      </c>
      <c r="AB540">
        <f>IF(ISNA(MATCH(A540,'FGR-15'!A:A,0)),0,VLOOKUP(A540,'FGR-15'!A:B,2,FALSE))</f>
        <v>3.9900000000000003E-18</v>
      </c>
    </row>
    <row r="541" spans="1:28" x14ac:dyDescent="0.2">
      <c r="A541" s="1" t="s">
        <v>539</v>
      </c>
      <c r="B541">
        <f>VLOOKUP(D541,Elements!S:T,2,FALSE)</f>
        <v>64</v>
      </c>
      <c r="C541" s="9">
        <f t="shared" si="40"/>
        <v>162</v>
      </c>
      <c r="D541" t="str">
        <f t="shared" si="41"/>
        <v>Gd</v>
      </c>
      <c r="E541" t="str">
        <f t="shared" si="42"/>
        <v/>
      </c>
      <c r="F541" s="9">
        <f t="shared" si="43"/>
        <v>641620000</v>
      </c>
      <c r="G541" s="1">
        <v>161.930991812</v>
      </c>
      <c r="H541" s="1">
        <f t="shared" si="44"/>
        <v>1.5971137325679603E-5</v>
      </c>
      <c r="I541" s="2">
        <v>8.4</v>
      </c>
      <c r="J541" t="s">
        <v>1514</v>
      </c>
      <c r="K541" t="s">
        <v>1844</v>
      </c>
      <c r="L541" s="1" t="s">
        <v>540</v>
      </c>
      <c r="P541" s="1">
        <v>1</v>
      </c>
      <c r="T541" s="6" t="s">
        <v>2667</v>
      </c>
      <c r="X541">
        <f>IF(ISNA(MATCH(A541,'ICRP-07'!B:B,0)),0,VLOOKUP(A541,'ICRP-07'!B:X,21,FALSE))</f>
        <v>0</v>
      </c>
      <c r="Y541">
        <f>IF(ISNA(MATCH(A541,'ICRP-07'!B:B,0)),0,VLOOKUP(A541,'ICRP-07'!B:X,22,FALSE))</f>
        <v>0.33866000000000002</v>
      </c>
      <c r="Z541">
        <f>IF(ISNA(MATCH(A541,'ICRP-07'!B:B,0)),0,VLOOKUP(A541,'ICRP-07'!B:X,23,FALSE))</f>
        <v>0.41700999999999999</v>
      </c>
      <c r="AA541">
        <f>IF(ISNA(MATCH(A541,'ICRP-72'!A:A,0)),0,VLOOKUP(A541,'ICRP-72'!A:B,2,FALSE))</f>
        <v>0</v>
      </c>
      <c r="AB541">
        <f>IF(ISNA(MATCH(A541,'FGR-15'!A:A,0)),0,VLOOKUP(A541,'FGR-15'!A:B,2,FALSE))</f>
        <v>1.22E-17</v>
      </c>
    </row>
    <row r="542" spans="1:28" x14ac:dyDescent="0.2">
      <c r="A542" s="1" t="s">
        <v>540</v>
      </c>
      <c r="B542">
        <f>VLOOKUP(D542,Elements!S:T,2,FALSE)</f>
        <v>65</v>
      </c>
      <c r="C542" s="9">
        <f t="shared" si="40"/>
        <v>162</v>
      </c>
      <c r="D542" t="str">
        <f t="shared" si="41"/>
        <v>Tb</v>
      </c>
      <c r="E542" t="str">
        <f t="shared" si="42"/>
        <v/>
      </c>
      <c r="F542" s="9">
        <f t="shared" si="43"/>
        <v>651620000</v>
      </c>
      <c r="G542" s="1">
        <v>161.92927539999999</v>
      </c>
      <c r="H542" s="1">
        <f t="shared" si="44"/>
        <v>1.4450076627995811E-5</v>
      </c>
      <c r="I542" s="2">
        <v>7.5999999999999899</v>
      </c>
      <c r="J542" t="s">
        <v>1514</v>
      </c>
      <c r="K542" t="s">
        <v>1692</v>
      </c>
      <c r="L542" s="1" t="s">
        <v>541</v>
      </c>
      <c r="P542" s="1">
        <v>1</v>
      </c>
      <c r="T542" s="6" t="s">
        <v>2667</v>
      </c>
      <c r="X542">
        <f>IF(ISNA(MATCH(A542,'ICRP-07'!B:B,0)),0,VLOOKUP(A542,'ICRP-07'!B:X,21,FALSE))</f>
        <v>0</v>
      </c>
      <c r="Y542">
        <f>IF(ISNA(MATCH(A542,'ICRP-07'!B:B,0)),0,VLOOKUP(A542,'ICRP-07'!B:X,22,FALSE))</f>
        <v>0.53269999999999995</v>
      </c>
      <c r="Z542">
        <f>IF(ISNA(MATCH(A542,'ICRP-07'!B:B,0)),0,VLOOKUP(A542,'ICRP-07'!B:X,23,FALSE))</f>
        <v>1.1065799999999999</v>
      </c>
      <c r="AA542">
        <f>IF(ISNA(MATCH(A542,'ICRP-72'!A:A,0)),0,VLOOKUP(A542,'ICRP-72'!A:B,2,FALSE))</f>
        <v>0</v>
      </c>
      <c r="AB542">
        <f>IF(ISNA(MATCH(A542,'FGR-15'!A:A,0)),0,VLOOKUP(A542,'FGR-15'!A:B,2,FALSE))</f>
        <v>3.3800000000000002E-17</v>
      </c>
    </row>
    <row r="543" spans="1:28" x14ac:dyDescent="0.2">
      <c r="A543" s="1" t="s">
        <v>541</v>
      </c>
      <c r="B543">
        <f>VLOOKUP(D543,Elements!S:T,2,FALSE)</f>
        <v>66</v>
      </c>
      <c r="C543" s="9">
        <f t="shared" si="40"/>
        <v>162</v>
      </c>
      <c r="D543" t="str">
        <f t="shared" si="41"/>
        <v>Dy</v>
      </c>
      <c r="E543" t="str">
        <f t="shared" si="42"/>
        <v/>
      </c>
      <c r="F543" s="9">
        <f t="shared" si="43"/>
        <v>661620000</v>
      </c>
      <c r="G543" s="1">
        <v>161.92680450700001</v>
      </c>
      <c r="H543" s="1" t="str">
        <f t="shared" si="44"/>
        <v>inf</v>
      </c>
      <c r="I543" s="2" t="s">
        <v>1512</v>
      </c>
      <c r="J543" t="s">
        <v>1517</v>
      </c>
      <c r="K543" s="4" t="s">
        <v>1722</v>
      </c>
      <c r="L543" s="1"/>
      <c r="P543" s="1"/>
      <c r="T543" s="1"/>
      <c r="X543">
        <f>IF(ISNA(MATCH(A543,'ICRP-07'!B:B,0)),0,VLOOKUP(A543,'ICRP-07'!B:X,21,FALSE))</f>
        <v>0</v>
      </c>
      <c r="Y543">
        <f>IF(ISNA(MATCH(A543,'ICRP-07'!B:B,0)),0,VLOOKUP(A543,'ICRP-07'!B:X,22,FALSE))</f>
        <v>0</v>
      </c>
      <c r="Z543">
        <f>IF(ISNA(MATCH(A543,'ICRP-07'!B:B,0)),0,VLOOKUP(A543,'ICRP-07'!B:X,23,FALSE))</f>
        <v>0</v>
      </c>
      <c r="AA543">
        <f>IF(ISNA(MATCH(A543,'ICRP-72'!A:A,0)),0,VLOOKUP(A543,'ICRP-72'!A:B,2,FALSE))</f>
        <v>0</v>
      </c>
      <c r="AB543">
        <f>IF(ISNA(MATCH(A543,'FGR-15'!A:A,0)),0,VLOOKUP(A543,'FGR-15'!A:B,2,FALSE))</f>
        <v>0</v>
      </c>
    </row>
    <row r="544" spans="1:28" x14ac:dyDescent="0.2">
      <c r="A544" s="1" t="s">
        <v>542</v>
      </c>
      <c r="B544">
        <f>VLOOKUP(D544,Elements!S:T,2,FALSE)</f>
        <v>69</v>
      </c>
      <c r="C544" s="9">
        <f t="shared" si="40"/>
        <v>161</v>
      </c>
      <c r="D544" t="str">
        <f t="shared" si="41"/>
        <v>Tm</v>
      </c>
      <c r="E544" t="str">
        <f t="shared" si="42"/>
        <v/>
      </c>
      <c r="F544" s="9">
        <f t="shared" si="43"/>
        <v>691610000</v>
      </c>
      <c r="G544" s="1">
        <v>160.933549</v>
      </c>
      <c r="H544" s="1">
        <f t="shared" si="44"/>
        <v>5.7420041337562187E-5</v>
      </c>
      <c r="I544" s="2">
        <v>30.1999999999999</v>
      </c>
      <c r="J544" t="s">
        <v>1514</v>
      </c>
      <c r="K544" t="s">
        <v>1978</v>
      </c>
      <c r="L544" s="1" t="s">
        <v>543</v>
      </c>
      <c r="P544" s="1">
        <v>1</v>
      </c>
      <c r="T544" s="6" t="s">
        <v>2669</v>
      </c>
      <c r="X544">
        <f>IF(ISNA(MATCH(A544,'ICRP-07'!B:B,0)),0,VLOOKUP(A544,'ICRP-07'!B:X,21,FALSE))</f>
        <v>0</v>
      </c>
      <c r="Y544">
        <f>IF(ISNA(MATCH(A544,'ICRP-07'!B:B,0)),0,VLOOKUP(A544,'ICRP-07'!B:X,22,FALSE))</f>
        <v>0.23075999999999999</v>
      </c>
      <c r="Z544">
        <f>IF(ISNA(MATCH(A544,'ICRP-07'!B:B,0)),0,VLOOKUP(A544,'ICRP-07'!B:X,23,FALSE))</f>
        <v>1.2991999999999999</v>
      </c>
      <c r="AA544">
        <f>IF(ISNA(MATCH(A544,'ICRP-72'!A:A,0)),0,VLOOKUP(A544,'ICRP-72'!A:B,2,FALSE))</f>
        <v>0</v>
      </c>
      <c r="AB544">
        <f>IF(ISNA(MATCH(A544,'FGR-15'!A:A,0)),0,VLOOKUP(A544,'FGR-15'!A:B,2,FALSE))</f>
        <v>3.9100000000000003E-17</v>
      </c>
    </row>
    <row r="545" spans="1:28" x14ac:dyDescent="0.2">
      <c r="A545" s="1" t="s">
        <v>543</v>
      </c>
      <c r="B545">
        <f>VLOOKUP(D545,Elements!S:T,2,FALSE)</f>
        <v>68</v>
      </c>
      <c r="C545" s="9">
        <f t="shared" si="40"/>
        <v>161</v>
      </c>
      <c r="D545" t="str">
        <f t="shared" si="41"/>
        <v>Er</v>
      </c>
      <c r="E545" t="str">
        <f t="shared" si="42"/>
        <v/>
      </c>
      <c r="F545" s="9">
        <f t="shared" si="43"/>
        <v>681610000</v>
      </c>
      <c r="G545" s="1">
        <v>160.93000352999999</v>
      </c>
      <c r="H545" s="1">
        <f t="shared" si="44"/>
        <v>3.6619536296736795E-4</v>
      </c>
      <c r="I545" s="2">
        <v>3.21</v>
      </c>
      <c r="J545" t="s">
        <v>1515</v>
      </c>
      <c r="K545" t="s">
        <v>1979</v>
      </c>
      <c r="L545" s="1" t="s">
        <v>544</v>
      </c>
      <c r="P545" s="1">
        <v>1</v>
      </c>
      <c r="T545" s="6" t="s">
        <v>2669</v>
      </c>
      <c r="X545">
        <f>IF(ISNA(MATCH(A545,'ICRP-07'!B:B,0)),0,VLOOKUP(A545,'ICRP-07'!B:X,21,FALSE))</f>
        <v>0</v>
      </c>
      <c r="Y545">
        <f>IF(ISNA(MATCH(A545,'ICRP-07'!B:B,0)),0,VLOOKUP(A545,'ICRP-07'!B:X,22,FALSE))</f>
        <v>5.2220000000000003E-2</v>
      </c>
      <c r="Z545">
        <f>IF(ISNA(MATCH(A545,'ICRP-07'!B:B,0)),0,VLOOKUP(A545,'ICRP-07'!B:X,23,FALSE))</f>
        <v>0.99051999999999996</v>
      </c>
      <c r="AA545">
        <f>IF(ISNA(MATCH(A545,'ICRP-72'!A:A,0)),0,VLOOKUP(A545,'ICRP-72'!A:B,2,FALSE))</f>
        <v>7.9999999999999995E-11</v>
      </c>
      <c r="AB545">
        <f>IF(ISNA(MATCH(A545,'FGR-15'!A:A,0)),0,VLOOKUP(A545,'FGR-15'!A:B,2,FALSE))</f>
        <v>2.9700000000000001E-17</v>
      </c>
    </row>
    <row r="546" spans="1:28" x14ac:dyDescent="0.2">
      <c r="A546" s="1" t="s">
        <v>544</v>
      </c>
      <c r="B546">
        <f>VLOOKUP(D546,Elements!S:T,2,FALSE)</f>
        <v>67</v>
      </c>
      <c r="C546" s="9">
        <f t="shared" si="40"/>
        <v>161</v>
      </c>
      <c r="D546" t="str">
        <f t="shared" si="41"/>
        <v>Ho</v>
      </c>
      <c r="E546" t="str">
        <f t="shared" si="42"/>
        <v/>
      </c>
      <c r="F546" s="9">
        <f t="shared" si="43"/>
        <v>671610000</v>
      </c>
      <c r="G546" s="1">
        <v>160.927861815</v>
      </c>
      <c r="H546" s="1">
        <f t="shared" si="44"/>
        <v>2.8291728976918146E-4</v>
      </c>
      <c r="I546" s="2">
        <v>2.48</v>
      </c>
      <c r="J546" t="s">
        <v>1515</v>
      </c>
      <c r="K546" t="s">
        <v>1980</v>
      </c>
      <c r="L546" s="1" t="s">
        <v>546</v>
      </c>
      <c r="P546" s="1">
        <v>1</v>
      </c>
      <c r="T546" s="6" t="s">
        <v>2670</v>
      </c>
      <c r="X546">
        <f>IF(ISNA(MATCH(A546,'ICRP-07'!B:B,0)),0,VLOOKUP(A546,'ICRP-07'!B:X,21,FALSE))</f>
        <v>0</v>
      </c>
      <c r="Y546">
        <f>IF(ISNA(MATCH(A546,'ICRP-07'!B:B,0)),0,VLOOKUP(A546,'ICRP-07'!B:X,22,FALSE))</f>
        <v>3.3599999999999998E-2</v>
      </c>
      <c r="Z546">
        <f>IF(ISNA(MATCH(A546,'ICRP-07'!B:B,0)),0,VLOOKUP(A546,'ICRP-07'!B:X,23,FALSE))</f>
        <v>5.8200000000000002E-2</v>
      </c>
      <c r="AA546">
        <f>IF(ISNA(MATCH(A546,'ICRP-72'!A:A,0)),0,VLOOKUP(A546,'ICRP-72'!A:B,2,FALSE))</f>
        <v>1.3E-11</v>
      </c>
      <c r="AB546">
        <f>IF(ISNA(MATCH(A546,'FGR-15'!A:A,0)),0,VLOOKUP(A546,'FGR-15'!A:B,2,FALSE))</f>
        <v>4.1500000000000001E-19</v>
      </c>
    </row>
    <row r="547" spans="1:28" x14ac:dyDescent="0.2">
      <c r="A547" s="1" t="s">
        <v>545</v>
      </c>
      <c r="B547">
        <f>VLOOKUP(D547,Elements!S:T,2,FALSE)</f>
        <v>65</v>
      </c>
      <c r="C547" s="9">
        <f t="shared" si="40"/>
        <v>161</v>
      </c>
      <c r="D547" t="str">
        <f t="shared" si="41"/>
        <v>Tb</v>
      </c>
      <c r="E547" t="str">
        <f t="shared" si="42"/>
        <v/>
      </c>
      <c r="F547" s="9">
        <f t="shared" si="43"/>
        <v>651610000</v>
      </c>
      <c r="G547" s="1">
        <v>160.92757680599999</v>
      </c>
      <c r="H547" s="1">
        <f t="shared" si="44"/>
        <v>1.8908001320767396E-2</v>
      </c>
      <c r="I547" s="2">
        <v>6.9059999999999899</v>
      </c>
      <c r="J547" t="s">
        <v>1513</v>
      </c>
      <c r="K547" t="s">
        <v>1981</v>
      </c>
      <c r="L547" s="1" t="s">
        <v>546</v>
      </c>
      <c r="P547" s="1">
        <v>1</v>
      </c>
      <c r="T547" s="6" t="s">
        <v>2667</v>
      </c>
      <c r="X547">
        <f>IF(ISNA(MATCH(A547,'ICRP-07'!B:B,0)),0,VLOOKUP(A547,'ICRP-07'!B:X,21,FALSE))</f>
        <v>0</v>
      </c>
      <c r="Y547">
        <f>IF(ISNA(MATCH(A547,'ICRP-07'!B:B,0)),0,VLOOKUP(A547,'ICRP-07'!B:X,22,FALSE))</f>
        <v>0.20247999999999999</v>
      </c>
      <c r="Z547">
        <f>IF(ISNA(MATCH(A547,'ICRP-07'!B:B,0)),0,VLOOKUP(A547,'ICRP-07'!B:X,23,FALSE))</f>
        <v>3.6519999999999997E-2</v>
      </c>
      <c r="AA547">
        <f>IF(ISNA(MATCH(A547,'ICRP-72'!A:A,0)),0,VLOOKUP(A547,'ICRP-72'!A:B,2,FALSE))</f>
        <v>7.2E-10</v>
      </c>
      <c r="AB547">
        <f>IF(ISNA(MATCH(A547,'FGR-15'!A:A,0)),0,VLOOKUP(A547,'FGR-15'!A:B,2,FALSE))</f>
        <v>4.6099999999999999E-19</v>
      </c>
    </row>
    <row r="548" spans="1:28" x14ac:dyDescent="0.2">
      <c r="A548" s="1" t="s">
        <v>546</v>
      </c>
      <c r="B548">
        <f>VLOOKUP(D548,Elements!S:T,2,FALSE)</f>
        <v>66</v>
      </c>
      <c r="C548" s="9">
        <f t="shared" si="40"/>
        <v>161</v>
      </c>
      <c r="D548" t="str">
        <f t="shared" si="41"/>
        <v>Dy</v>
      </c>
      <c r="E548" t="str">
        <f t="shared" si="42"/>
        <v/>
      </c>
      <c r="F548" s="9">
        <f t="shared" si="43"/>
        <v>661610000</v>
      </c>
      <c r="G548" s="1">
        <v>160.926939425</v>
      </c>
      <c r="H548" s="1" t="str">
        <f t="shared" si="44"/>
        <v>inf</v>
      </c>
      <c r="I548" s="2" t="s">
        <v>1512</v>
      </c>
      <c r="J548" t="s">
        <v>1517</v>
      </c>
      <c r="K548" s="4" t="s">
        <v>1722</v>
      </c>
      <c r="L548" s="1"/>
      <c r="P548" s="1"/>
      <c r="T548" s="1"/>
      <c r="X548">
        <f>IF(ISNA(MATCH(A548,'ICRP-07'!B:B,0)),0,VLOOKUP(A548,'ICRP-07'!B:X,21,FALSE))</f>
        <v>0</v>
      </c>
      <c r="Y548">
        <f>IF(ISNA(MATCH(A548,'ICRP-07'!B:B,0)),0,VLOOKUP(A548,'ICRP-07'!B:X,22,FALSE))</f>
        <v>0</v>
      </c>
      <c r="Z548">
        <f>IF(ISNA(MATCH(A548,'ICRP-07'!B:B,0)),0,VLOOKUP(A548,'ICRP-07'!B:X,23,FALSE))</f>
        <v>0</v>
      </c>
      <c r="AA548">
        <f>IF(ISNA(MATCH(A548,'ICRP-72'!A:A,0)),0,VLOOKUP(A548,'ICRP-72'!A:B,2,FALSE))</f>
        <v>0</v>
      </c>
      <c r="AB548">
        <f>IF(ISNA(MATCH(A548,'FGR-15'!A:A,0)),0,VLOOKUP(A548,'FGR-15'!A:B,2,FALSE))</f>
        <v>0</v>
      </c>
    </row>
    <row r="549" spans="1:28" x14ac:dyDescent="0.2">
      <c r="A549" s="1" t="s">
        <v>547</v>
      </c>
      <c r="B549">
        <f>VLOOKUP(D549,Elements!S:T,2,FALSE)</f>
        <v>67</v>
      </c>
      <c r="C549" s="9">
        <f t="shared" si="40"/>
        <v>160</v>
      </c>
      <c r="D549" t="str">
        <f t="shared" si="41"/>
        <v>Ho</v>
      </c>
      <c r="E549" t="str">
        <f t="shared" si="42"/>
        <v/>
      </c>
      <c r="F549" s="9">
        <f t="shared" si="43"/>
        <v>671600000</v>
      </c>
      <c r="G549" s="1">
        <v>159.92873553800001</v>
      </c>
      <c r="H549" s="1">
        <f t="shared" si="44"/>
        <v>4.867394232588069E-5</v>
      </c>
      <c r="I549" s="2">
        <v>25.6</v>
      </c>
      <c r="J549" t="s">
        <v>1514</v>
      </c>
      <c r="K549" t="s">
        <v>1982</v>
      </c>
      <c r="L549" s="1" t="s">
        <v>549</v>
      </c>
      <c r="P549" s="1">
        <v>1</v>
      </c>
      <c r="T549" s="6" t="s">
        <v>2669</v>
      </c>
      <c r="X549">
        <f>IF(ISNA(MATCH(A549,'ICRP-07'!B:B,0)),0,VLOOKUP(A549,'ICRP-07'!B:X,21,FALSE))</f>
        <v>0</v>
      </c>
      <c r="Y549">
        <f>IF(ISNA(MATCH(A549,'ICRP-07'!B:B,0)),0,VLOOKUP(A549,'ICRP-07'!B:X,22,FALSE))</f>
        <v>7.0269999999999999E-2</v>
      </c>
      <c r="Z549">
        <f>IF(ISNA(MATCH(A549,'ICRP-07'!B:B,0)),0,VLOOKUP(A549,'ICRP-07'!B:X,23,FALSE))</f>
        <v>1.6950099999999999</v>
      </c>
      <c r="AA549">
        <f>IF(ISNA(MATCH(A549,'ICRP-72'!A:A,0)),0,VLOOKUP(A549,'ICRP-72'!A:B,2,FALSE))</f>
        <v>0</v>
      </c>
      <c r="AB549">
        <f>IF(ISNA(MATCH(A549,'FGR-15'!A:A,0)),0,VLOOKUP(A549,'FGR-15'!A:B,2,FALSE))</f>
        <v>5.0899999999999999E-17</v>
      </c>
    </row>
    <row r="550" spans="1:28" x14ac:dyDescent="0.2">
      <c r="A550" s="1" t="s">
        <v>548</v>
      </c>
      <c r="B550">
        <f>VLOOKUP(D550,Elements!S:T,2,FALSE)</f>
        <v>65</v>
      </c>
      <c r="C550" s="9">
        <f t="shared" si="40"/>
        <v>160</v>
      </c>
      <c r="D550" t="str">
        <f t="shared" si="41"/>
        <v>Tb</v>
      </c>
      <c r="E550" t="str">
        <f t="shared" si="42"/>
        <v/>
      </c>
      <c r="F550" s="9">
        <f t="shared" si="43"/>
        <v>651600000</v>
      </c>
      <c r="G550" s="1">
        <v>159.92717455299999</v>
      </c>
      <c r="H550" s="1">
        <f t="shared" si="44"/>
        <v>0.1979508391965657</v>
      </c>
      <c r="I550" s="2">
        <v>72.299999999999898</v>
      </c>
      <c r="J550" t="s">
        <v>1513</v>
      </c>
      <c r="K550" t="s">
        <v>1983</v>
      </c>
      <c r="L550" s="1" t="s">
        <v>549</v>
      </c>
      <c r="P550" s="1">
        <v>1</v>
      </c>
      <c r="T550" s="6" t="s">
        <v>2667</v>
      </c>
      <c r="X550">
        <f>IF(ISNA(MATCH(A550,'ICRP-07'!B:B,0)),0,VLOOKUP(A550,'ICRP-07'!B:X,21,FALSE))</f>
        <v>0</v>
      </c>
      <c r="Y550">
        <f>IF(ISNA(MATCH(A550,'ICRP-07'!B:B,0)),0,VLOOKUP(A550,'ICRP-07'!B:X,22,FALSE))</f>
        <v>0.25924999999999998</v>
      </c>
      <c r="Z550">
        <f>IF(ISNA(MATCH(A550,'ICRP-07'!B:B,0)),0,VLOOKUP(A550,'ICRP-07'!B:X,23,FALSE))</f>
        <v>1.12635</v>
      </c>
      <c r="AA550">
        <f>IF(ISNA(MATCH(A550,'ICRP-72'!A:A,0)),0,VLOOKUP(A550,'ICRP-72'!A:B,2,FALSE))</f>
        <v>1.6000000000000001E-9</v>
      </c>
      <c r="AB550">
        <f>IF(ISNA(MATCH(A550,'FGR-15'!A:A,0)),0,VLOOKUP(A550,'FGR-15'!A:B,2,FALSE))</f>
        <v>3.5199999999999998E-17</v>
      </c>
    </row>
    <row r="551" spans="1:28" x14ac:dyDescent="0.2">
      <c r="A551" s="1" t="s">
        <v>549</v>
      </c>
      <c r="B551">
        <f>VLOOKUP(D551,Elements!S:T,2,FALSE)</f>
        <v>66</v>
      </c>
      <c r="C551" s="9">
        <f t="shared" si="40"/>
        <v>160</v>
      </c>
      <c r="D551" t="str">
        <f t="shared" si="41"/>
        <v>Dy</v>
      </c>
      <c r="E551" t="str">
        <f t="shared" si="42"/>
        <v/>
      </c>
      <c r="F551" s="9">
        <f t="shared" si="43"/>
        <v>661600000</v>
      </c>
      <c r="G551" s="1">
        <v>159.92520357800001</v>
      </c>
      <c r="H551" s="1" t="str">
        <f t="shared" si="44"/>
        <v>inf</v>
      </c>
      <c r="I551" s="2" t="s">
        <v>1512</v>
      </c>
      <c r="J551" t="s">
        <v>1517</v>
      </c>
      <c r="K551" s="4" t="s">
        <v>1722</v>
      </c>
      <c r="L551" s="1"/>
      <c r="P551" s="1"/>
      <c r="T551" s="1"/>
      <c r="X551">
        <f>IF(ISNA(MATCH(A551,'ICRP-07'!B:B,0)),0,VLOOKUP(A551,'ICRP-07'!B:X,21,FALSE))</f>
        <v>0</v>
      </c>
      <c r="Y551">
        <f>IF(ISNA(MATCH(A551,'ICRP-07'!B:B,0)),0,VLOOKUP(A551,'ICRP-07'!B:X,22,FALSE))</f>
        <v>0</v>
      </c>
      <c r="Z551">
        <f>IF(ISNA(MATCH(A551,'ICRP-07'!B:B,0)),0,VLOOKUP(A551,'ICRP-07'!B:X,23,FALSE))</f>
        <v>0</v>
      </c>
      <c r="AA551">
        <f>IF(ISNA(MATCH(A551,'ICRP-72'!A:A,0)),0,VLOOKUP(A551,'ICRP-72'!A:B,2,FALSE))</f>
        <v>0</v>
      </c>
      <c r="AB551">
        <f>IF(ISNA(MATCH(A551,'FGR-15'!A:A,0)),0,VLOOKUP(A551,'FGR-15'!A:B,2,FALSE))</f>
        <v>0</v>
      </c>
    </row>
    <row r="552" spans="1:28" x14ac:dyDescent="0.2">
      <c r="A552" s="1" t="s">
        <v>550</v>
      </c>
      <c r="B552">
        <f>VLOOKUP(D552,Elements!S:T,2,FALSE)</f>
        <v>64</v>
      </c>
      <c r="C552" s="9">
        <f t="shared" si="40"/>
        <v>160</v>
      </c>
      <c r="D552" t="str">
        <f t="shared" si="41"/>
        <v>Gd</v>
      </c>
      <c r="E552" t="str">
        <f t="shared" si="42"/>
        <v/>
      </c>
      <c r="F552" s="9">
        <f t="shared" si="43"/>
        <v>641600000</v>
      </c>
      <c r="G552" s="1">
        <v>159.927061202</v>
      </c>
      <c r="H552" s="1" t="str">
        <f t="shared" si="44"/>
        <v>inf</v>
      </c>
      <c r="I552" s="2" t="s">
        <v>1512</v>
      </c>
      <c r="J552" t="s">
        <v>1517</v>
      </c>
      <c r="K552" s="4" t="s">
        <v>1722</v>
      </c>
      <c r="L552" s="1"/>
      <c r="P552" s="1"/>
      <c r="T552" s="1"/>
      <c r="X552">
        <f>IF(ISNA(MATCH(A552,'ICRP-07'!B:B,0)),0,VLOOKUP(A552,'ICRP-07'!B:X,21,FALSE))</f>
        <v>0</v>
      </c>
      <c r="Y552">
        <f>IF(ISNA(MATCH(A552,'ICRP-07'!B:B,0)),0,VLOOKUP(A552,'ICRP-07'!B:X,22,FALSE))</f>
        <v>0</v>
      </c>
      <c r="Z552">
        <f>IF(ISNA(MATCH(A552,'ICRP-07'!B:B,0)),0,VLOOKUP(A552,'ICRP-07'!B:X,23,FALSE))</f>
        <v>0</v>
      </c>
      <c r="AA552">
        <f>IF(ISNA(MATCH(A552,'ICRP-72'!A:A,0)),0,VLOOKUP(A552,'ICRP-72'!A:B,2,FALSE))</f>
        <v>0</v>
      </c>
      <c r="AB552">
        <f>IF(ISNA(MATCH(A552,'FGR-15'!A:A,0)),0,VLOOKUP(A552,'FGR-15'!A:B,2,FALSE))</f>
        <v>0</v>
      </c>
    </row>
    <row r="553" spans="1:28" x14ac:dyDescent="0.2">
      <c r="A553" s="1" t="s">
        <v>551</v>
      </c>
      <c r="B553">
        <f>VLOOKUP(D553,Elements!S:T,2,FALSE)</f>
        <v>68</v>
      </c>
      <c r="C553" s="9">
        <f t="shared" si="40"/>
        <v>159</v>
      </c>
      <c r="D553" t="str">
        <f t="shared" si="41"/>
        <v>Er</v>
      </c>
      <c r="E553" t="str">
        <f t="shared" si="42"/>
        <v/>
      </c>
      <c r="F553" s="9">
        <f t="shared" si="43"/>
        <v>681590000</v>
      </c>
      <c r="G553" s="1">
        <v>158.93069079</v>
      </c>
      <c r="H553" s="1">
        <f t="shared" si="44"/>
        <v>6.8447731395769717E-5</v>
      </c>
      <c r="I553" s="2">
        <v>36</v>
      </c>
      <c r="J553" t="s">
        <v>1514</v>
      </c>
      <c r="K553" t="s">
        <v>1984</v>
      </c>
      <c r="L553" s="1" t="s">
        <v>552</v>
      </c>
      <c r="P553" s="1">
        <v>1</v>
      </c>
      <c r="T553" s="6" t="s">
        <v>2669</v>
      </c>
      <c r="X553">
        <f>IF(ISNA(MATCH(A553,'ICRP-07'!B:B,0)),0,VLOOKUP(A553,'ICRP-07'!B:X,21,FALSE))</f>
        <v>0</v>
      </c>
      <c r="Y553">
        <f>IF(ISNA(MATCH(A553,'ICRP-07'!B:B,0)),0,VLOOKUP(A553,'ICRP-07'!B:X,22,FALSE))</f>
        <v>7.3789999999999994E-2</v>
      </c>
      <c r="Z553">
        <f>IF(ISNA(MATCH(A553,'ICRP-07'!B:B,0)),0,VLOOKUP(A553,'ICRP-07'!B:X,23,FALSE))</f>
        <v>0.96350000000000002</v>
      </c>
      <c r="AA553">
        <f>IF(ISNA(MATCH(A553,'ICRP-72'!A:A,0)),0,VLOOKUP(A553,'ICRP-72'!A:B,2,FALSE))</f>
        <v>0</v>
      </c>
      <c r="AB553">
        <f>IF(ISNA(MATCH(A553,'FGR-15'!A:A,0)),0,VLOOKUP(A553,'FGR-15'!A:B,2,FALSE))</f>
        <v>2.8899999999999999E-17</v>
      </c>
    </row>
    <row r="554" spans="1:28" x14ac:dyDescent="0.2">
      <c r="A554" s="1" t="s">
        <v>552</v>
      </c>
      <c r="B554">
        <f>VLOOKUP(D554,Elements!S:T,2,FALSE)</f>
        <v>67</v>
      </c>
      <c r="C554" s="9">
        <f t="shared" si="40"/>
        <v>159</v>
      </c>
      <c r="D554" t="str">
        <f t="shared" si="41"/>
        <v>Ho</v>
      </c>
      <c r="E554" t="str">
        <f t="shared" si="42"/>
        <v/>
      </c>
      <c r="F554" s="9">
        <f t="shared" si="43"/>
        <v>671590000</v>
      </c>
      <c r="G554" s="1">
        <v>158.92771868299999</v>
      </c>
      <c r="H554" s="1">
        <f t="shared" si="44"/>
        <v>6.2838820073060617E-5</v>
      </c>
      <c r="I554" s="2">
        <v>33.049999999999898</v>
      </c>
      <c r="J554" t="s">
        <v>1514</v>
      </c>
      <c r="K554" t="s">
        <v>1985</v>
      </c>
      <c r="L554" s="1" t="s">
        <v>553</v>
      </c>
      <c r="P554" s="1">
        <v>1</v>
      </c>
      <c r="T554" s="6" t="s">
        <v>2669</v>
      </c>
      <c r="X554">
        <f>IF(ISNA(MATCH(A554,'ICRP-07'!B:B,0)),0,VLOOKUP(A554,'ICRP-07'!B:X,21,FALSE))</f>
        <v>0</v>
      </c>
      <c r="Y554">
        <f>IF(ISNA(MATCH(A554,'ICRP-07'!B:B,0)),0,VLOOKUP(A554,'ICRP-07'!B:X,22,FALSE))</f>
        <v>5.7590000000000002E-2</v>
      </c>
      <c r="Z554">
        <f>IF(ISNA(MATCH(A554,'ICRP-07'!B:B,0)),0,VLOOKUP(A554,'ICRP-07'!B:X,23,FALSE))</f>
        <v>0.38572000000000001</v>
      </c>
      <c r="AA554">
        <f>IF(ISNA(MATCH(A554,'ICRP-72'!A:A,0)),0,VLOOKUP(A554,'ICRP-72'!A:B,2,FALSE))</f>
        <v>7.8999999999999999E-12</v>
      </c>
      <c r="AB554">
        <f>IF(ISNA(MATCH(A554,'FGR-15'!A:A,0)),0,VLOOKUP(A554,'FGR-15'!A:B,2,FALSE))</f>
        <v>8.4900000000000003E-18</v>
      </c>
    </row>
    <row r="555" spans="1:28" x14ac:dyDescent="0.2">
      <c r="A555" s="1" t="s">
        <v>553</v>
      </c>
      <c r="B555">
        <f>VLOOKUP(D555,Elements!S:T,2,FALSE)</f>
        <v>66</v>
      </c>
      <c r="C555" s="9">
        <f t="shared" si="40"/>
        <v>159</v>
      </c>
      <c r="D555" t="str">
        <f t="shared" si="41"/>
        <v>Dy</v>
      </c>
      <c r="E555" t="str">
        <f t="shared" si="42"/>
        <v/>
      </c>
      <c r="F555" s="9">
        <f t="shared" si="43"/>
        <v>661590000</v>
      </c>
      <c r="G555" s="1">
        <v>158.92574593800001</v>
      </c>
      <c r="H555" s="1">
        <f t="shared" si="44"/>
        <v>0.39535409654196585</v>
      </c>
      <c r="I555" s="2">
        <v>144.4</v>
      </c>
      <c r="J555" t="s">
        <v>1513</v>
      </c>
      <c r="K555" t="s">
        <v>1986</v>
      </c>
      <c r="L555" s="1" t="s">
        <v>556</v>
      </c>
      <c r="P555" s="1">
        <v>1</v>
      </c>
      <c r="T555" s="6" t="s">
        <v>2670</v>
      </c>
      <c r="X555">
        <f>IF(ISNA(MATCH(A555,'ICRP-07'!B:B,0)),0,VLOOKUP(A555,'ICRP-07'!B:X,21,FALSE))</f>
        <v>0</v>
      </c>
      <c r="Y555">
        <f>IF(ISNA(MATCH(A555,'ICRP-07'!B:B,0)),0,VLOOKUP(A555,'ICRP-07'!B:X,22,FALSE))</f>
        <v>1.307E-2</v>
      </c>
      <c r="Z555">
        <f>IF(ISNA(MATCH(A555,'ICRP-07'!B:B,0)),0,VLOOKUP(A555,'ICRP-07'!B:X,23,FALSE))</f>
        <v>4.5609999999999998E-2</v>
      </c>
      <c r="AA555">
        <f>IF(ISNA(MATCH(A555,'ICRP-72'!A:A,0)),0,VLOOKUP(A555,'ICRP-72'!A:B,2,FALSE))</f>
        <v>1E-10</v>
      </c>
      <c r="AB555">
        <f>IF(ISNA(MATCH(A555,'FGR-15'!A:A,0)),0,VLOOKUP(A555,'FGR-15'!A:B,2,FALSE))</f>
        <v>2.5899999999999998E-19</v>
      </c>
    </row>
    <row r="556" spans="1:28" x14ac:dyDescent="0.2">
      <c r="A556" s="1" t="s">
        <v>554</v>
      </c>
      <c r="B556">
        <f>VLOOKUP(D556,Elements!S:T,2,FALSE)</f>
        <v>63</v>
      </c>
      <c r="C556" s="9">
        <f t="shared" si="40"/>
        <v>159</v>
      </c>
      <c r="D556" t="str">
        <f t="shared" si="41"/>
        <v>Eu</v>
      </c>
      <c r="E556" t="str">
        <f t="shared" si="42"/>
        <v/>
      </c>
      <c r="F556" s="9">
        <f t="shared" si="43"/>
        <v>631590000</v>
      </c>
      <c r="G556" s="1">
        <v>158.92909951199999</v>
      </c>
      <c r="H556" s="1">
        <f t="shared" si="44"/>
        <v>3.4413998285095333E-5</v>
      </c>
      <c r="I556" s="2">
        <v>18.100000000000001</v>
      </c>
      <c r="J556" t="s">
        <v>1514</v>
      </c>
      <c r="K556" t="s">
        <v>1987</v>
      </c>
      <c r="L556" s="1" t="s">
        <v>555</v>
      </c>
      <c r="P556" s="1">
        <v>1</v>
      </c>
      <c r="T556" s="6" t="s">
        <v>2667</v>
      </c>
      <c r="X556">
        <f>IF(ISNA(MATCH(A556,'ICRP-07'!B:B,0)),0,VLOOKUP(A556,'ICRP-07'!B:X,21,FALSE))</f>
        <v>0</v>
      </c>
      <c r="Y556">
        <f>IF(ISNA(MATCH(A556,'ICRP-07'!B:B,0)),0,VLOOKUP(A556,'ICRP-07'!B:X,22,FALSE))</f>
        <v>0.89226000000000005</v>
      </c>
      <c r="Z556">
        <f>IF(ISNA(MATCH(A556,'ICRP-07'!B:B,0)),0,VLOOKUP(A556,'ICRP-07'!B:X,23,FALSE))</f>
        <v>0.30317</v>
      </c>
      <c r="AA556">
        <f>IF(ISNA(MATCH(A556,'ICRP-72'!A:A,0)),0,VLOOKUP(A556,'ICRP-72'!A:B,2,FALSE))</f>
        <v>0</v>
      </c>
      <c r="AB556">
        <f>IF(ISNA(MATCH(A556,'FGR-15'!A:A,0)),0,VLOOKUP(A556,'FGR-15'!A:B,2,FALSE))</f>
        <v>9.6999999999999992E-18</v>
      </c>
    </row>
    <row r="557" spans="1:28" x14ac:dyDescent="0.2">
      <c r="A557" s="1" t="s">
        <v>555</v>
      </c>
      <c r="B557">
        <f>VLOOKUP(D557,Elements!S:T,2,FALSE)</f>
        <v>64</v>
      </c>
      <c r="C557" s="9">
        <f t="shared" si="40"/>
        <v>159</v>
      </c>
      <c r="D557" t="str">
        <f t="shared" si="41"/>
        <v>Gd</v>
      </c>
      <c r="E557" t="str">
        <f t="shared" si="42"/>
        <v/>
      </c>
      <c r="F557" s="9">
        <f t="shared" si="43"/>
        <v>641590000</v>
      </c>
      <c r="G557" s="1">
        <v>158.92639582199999</v>
      </c>
      <c r="H557" s="1">
        <f t="shared" si="44"/>
        <v>2.1080760474373695E-3</v>
      </c>
      <c r="I557" s="2">
        <v>18.4789999999999</v>
      </c>
      <c r="J557" t="s">
        <v>1515</v>
      </c>
      <c r="K557" t="s">
        <v>1988</v>
      </c>
      <c r="L557" s="1" t="s">
        <v>556</v>
      </c>
      <c r="P557" s="1">
        <v>1</v>
      </c>
      <c r="T557" s="6" t="s">
        <v>2667</v>
      </c>
      <c r="X557">
        <f>IF(ISNA(MATCH(A557,'ICRP-07'!B:B,0)),0,VLOOKUP(A557,'ICRP-07'!B:X,21,FALSE))</f>
        <v>0</v>
      </c>
      <c r="Y557">
        <f>IF(ISNA(MATCH(A557,'ICRP-07'!B:B,0)),0,VLOOKUP(A557,'ICRP-07'!B:X,22,FALSE))</f>
        <v>0.30958000000000002</v>
      </c>
      <c r="Z557">
        <f>IF(ISNA(MATCH(A557,'ICRP-07'!B:B,0)),0,VLOOKUP(A557,'ICRP-07'!B:X,23,FALSE))</f>
        <v>5.3879999999999997E-2</v>
      </c>
      <c r="AA557">
        <f>IF(ISNA(MATCH(A557,'ICRP-72'!A:A,0)),0,VLOOKUP(A557,'ICRP-72'!A:B,2,FALSE))</f>
        <v>4.8999999999999996E-10</v>
      </c>
      <c r="AB557">
        <f>IF(ISNA(MATCH(A557,'FGR-15'!A:A,0)),0,VLOOKUP(A557,'FGR-15'!A:B,2,FALSE))</f>
        <v>1.7599999999999999E-18</v>
      </c>
    </row>
    <row r="558" spans="1:28" x14ac:dyDescent="0.2">
      <c r="A558" s="1" t="s">
        <v>556</v>
      </c>
      <c r="B558">
        <f>VLOOKUP(D558,Elements!S:T,2,FALSE)</f>
        <v>65</v>
      </c>
      <c r="C558" s="9">
        <f t="shared" si="40"/>
        <v>159</v>
      </c>
      <c r="D558" t="str">
        <f t="shared" si="41"/>
        <v>Tb</v>
      </c>
      <c r="E558" t="str">
        <f t="shared" si="42"/>
        <v/>
      </c>
      <c r="F558" s="9">
        <f t="shared" si="43"/>
        <v>651590000</v>
      </c>
      <c r="G558" s="1">
        <v>158.925353707</v>
      </c>
      <c r="H558" s="1" t="str">
        <f t="shared" si="44"/>
        <v>inf</v>
      </c>
      <c r="I558" s="2" t="s">
        <v>1512</v>
      </c>
      <c r="J558" t="s">
        <v>1517</v>
      </c>
      <c r="K558" s="4" t="s">
        <v>1722</v>
      </c>
      <c r="L558" s="1"/>
      <c r="P558" s="1"/>
      <c r="T558" s="1"/>
      <c r="X558">
        <f>IF(ISNA(MATCH(A558,'ICRP-07'!B:B,0)),0,VLOOKUP(A558,'ICRP-07'!B:X,21,FALSE))</f>
        <v>0</v>
      </c>
      <c r="Y558">
        <f>IF(ISNA(MATCH(A558,'ICRP-07'!B:B,0)),0,VLOOKUP(A558,'ICRP-07'!B:X,22,FALSE))</f>
        <v>0</v>
      </c>
      <c r="Z558">
        <f>IF(ISNA(MATCH(A558,'ICRP-07'!B:B,0)),0,VLOOKUP(A558,'ICRP-07'!B:X,23,FALSE))</f>
        <v>0</v>
      </c>
      <c r="AA558">
        <f>IF(ISNA(MATCH(A558,'ICRP-72'!A:A,0)),0,VLOOKUP(A558,'ICRP-72'!A:B,2,FALSE))</f>
        <v>0</v>
      </c>
      <c r="AB558">
        <f>IF(ISNA(MATCH(A558,'FGR-15'!A:A,0)),0,VLOOKUP(A558,'FGR-15'!A:B,2,FALSE))</f>
        <v>0</v>
      </c>
    </row>
    <row r="559" spans="1:28" x14ac:dyDescent="0.2">
      <c r="A559" s="1" t="s">
        <v>557</v>
      </c>
      <c r="B559">
        <f>VLOOKUP(D559,Elements!S:T,2,FALSE)</f>
        <v>65</v>
      </c>
      <c r="C559" s="9">
        <f t="shared" si="40"/>
        <v>158</v>
      </c>
      <c r="D559" t="str">
        <f t="shared" si="41"/>
        <v>Tb</v>
      </c>
      <c r="E559" t="str">
        <f t="shared" si="42"/>
        <v/>
      </c>
      <c r="F559" s="9">
        <f t="shared" si="43"/>
        <v>651580000</v>
      </c>
      <c r="G559" s="1">
        <v>157.92541994199999</v>
      </c>
      <c r="H559" s="1">
        <f t="shared" si="44"/>
        <v>180</v>
      </c>
      <c r="I559" s="2">
        <v>180</v>
      </c>
      <c r="J559" t="s">
        <v>1516</v>
      </c>
      <c r="K559" t="s">
        <v>1989</v>
      </c>
      <c r="L559" s="1" t="s">
        <v>560</v>
      </c>
      <c r="M559" t="s">
        <v>558</v>
      </c>
      <c r="P559" s="1">
        <v>0.83399999999999996</v>
      </c>
      <c r="Q559">
        <v>0.16600000000000001</v>
      </c>
      <c r="T559" s="6" t="s">
        <v>2670</v>
      </c>
      <c r="U559" t="s">
        <v>2667</v>
      </c>
      <c r="X559">
        <f>IF(ISNA(MATCH(A559,'ICRP-07'!B:B,0)),0,VLOOKUP(A559,'ICRP-07'!B:X,21,FALSE))</f>
        <v>0</v>
      </c>
      <c r="Y559">
        <f>IF(ISNA(MATCH(A559,'ICRP-07'!B:B,0)),0,VLOOKUP(A559,'ICRP-07'!B:X,22,FALSE))</f>
        <v>0.11165</v>
      </c>
      <c r="Z559">
        <f>IF(ISNA(MATCH(A559,'ICRP-07'!B:B,0)),0,VLOOKUP(A559,'ICRP-07'!B:X,23,FALSE))</f>
        <v>0.80481000000000003</v>
      </c>
      <c r="AA559">
        <f>IF(ISNA(MATCH(A559,'ICRP-72'!A:A,0)),0,VLOOKUP(A559,'ICRP-72'!A:B,2,FALSE))</f>
        <v>1.0999999999999999E-9</v>
      </c>
      <c r="AB559">
        <f>IF(ISNA(MATCH(A559,'FGR-15'!A:A,0)),0,VLOOKUP(A559,'FGR-15'!A:B,2,FALSE))</f>
        <v>2.3999999999999999E-17</v>
      </c>
    </row>
    <row r="560" spans="1:28" x14ac:dyDescent="0.2">
      <c r="A560" s="1" t="s">
        <v>558</v>
      </c>
      <c r="B560">
        <f>VLOOKUP(D560,Elements!S:T,2,FALSE)</f>
        <v>66</v>
      </c>
      <c r="C560" s="9">
        <f t="shared" si="40"/>
        <v>158</v>
      </c>
      <c r="D560" t="str">
        <f t="shared" si="41"/>
        <v>Dy</v>
      </c>
      <c r="E560" t="str">
        <f t="shared" si="42"/>
        <v/>
      </c>
      <c r="F560" s="9">
        <f t="shared" si="43"/>
        <v>661580000</v>
      </c>
      <c r="G560" s="1">
        <v>157.92441481700001</v>
      </c>
      <c r="H560" s="1" t="str">
        <f t="shared" si="44"/>
        <v>inf</v>
      </c>
      <c r="I560" s="2" t="s">
        <v>1512</v>
      </c>
      <c r="J560" t="s">
        <v>1517</v>
      </c>
      <c r="K560" s="4" t="s">
        <v>1722</v>
      </c>
      <c r="L560" s="1"/>
      <c r="P560" s="1"/>
      <c r="T560" s="1"/>
      <c r="X560">
        <f>IF(ISNA(MATCH(A560,'ICRP-07'!B:B,0)),0,VLOOKUP(A560,'ICRP-07'!B:X,21,FALSE))</f>
        <v>0</v>
      </c>
      <c r="Y560">
        <f>IF(ISNA(MATCH(A560,'ICRP-07'!B:B,0)),0,VLOOKUP(A560,'ICRP-07'!B:X,22,FALSE))</f>
        <v>0</v>
      </c>
      <c r="Z560">
        <f>IF(ISNA(MATCH(A560,'ICRP-07'!B:B,0)),0,VLOOKUP(A560,'ICRP-07'!B:X,23,FALSE))</f>
        <v>0</v>
      </c>
      <c r="AA560">
        <f>IF(ISNA(MATCH(A560,'ICRP-72'!A:A,0)),0,VLOOKUP(A560,'ICRP-72'!A:B,2,FALSE))</f>
        <v>0</v>
      </c>
      <c r="AB560">
        <f>IF(ISNA(MATCH(A560,'FGR-15'!A:A,0)),0,VLOOKUP(A560,'FGR-15'!A:B,2,FALSE))</f>
        <v>0</v>
      </c>
    </row>
    <row r="561" spans="1:28" x14ac:dyDescent="0.2">
      <c r="A561" s="1" t="s">
        <v>559</v>
      </c>
      <c r="B561">
        <f>VLOOKUP(D561,Elements!S:T,2,FALSE)</f>
        <v>63</v>
      </c>
      <c r="C561" s="9">
        <f t="shared" si="40"/>
        <v>158</v>
      </c>
      <c r="D561" t="str">
        <f t="shared" si="41"/>
        <v>Eu</v>
      </c>
      <c r="E561" t="str">
        <f t="shared" si="42"/>
        <v/>
      </c>
      <c r="F561" s="9">
        <f t="shared" si="43"/>
        <v>631580000</v>
      </c>
      <c r="G561" s="1">
        <v>157.927782192</v>
      </c>
      <c r="H561" s="1">
        <f t="shared" si="44"/>
        <v>8.7270857529606199E-5</v>
      </c>
      <c r="I561" s="2">
        <v>45.899999999999899</v>
      </c>
      <c r="J561" t="s">
        <v>1514</v>
      </c>
      <c r="K561" t="s">
        <v>1990</v>
      </c>
      <c r="L561" s="1" t="s">
        <v>560</v>
      </c>
      <c r="P561" s="1">
        <v>1</v>
      </c>
      <c r="T561" s="6" t="s">
        <v>2667</v>
      </c>
      <c r="X561">
        <f>IF(ISNA(MATCH(A561,'ICRP-07'!B:B,0)),0,VLOOKUP(A561,'ICRP-07'!B:X,21,FALSE))</f>
        <v>0</v>
      </c>
      <c r="Y561">
        <f>IF(ISNA(MATCH(A561,'ICRP-07'!B:B,0)),0,VLOOKUP(A561,'ICRP-07'!B:X,22,FALSE))</f>
        <v>0.89198999999999995</v>
      </c>
      <c r="Z561">
        <f>IF(ISNA(MATCH(A561,'ICRP-07'!B:B,0)),0,VLOOKUP(A561,'ICRP-07'!B:X,23,FALSE))</f>
        <v>1.29776</v>
      </c>
      <c r="AA561">
        <f>IF(ISNA(MATCH(A561,'ICRP-72'!A:A,0)),0,VLOOKUP(A561,'ICRP-72'!A:B,2,FALSE))</f>
        <v>9.3999999999999999E-11</v>
      </c>
      <c r="AB561">
        <f>IF(ISNA(MATCH(A561,'FGR-15'!A:A,0)),0,VLOOKUP(A561,'FGR-15'!A:B,2,FALSE))</f>
        <v>4.3499999999999998E-17</v>
      </c>
    </row>
    <row r="562" spans="1:28" x14ac:dyDescent="0.2">
      <c r="A562" s="1" t="s">
        <v>560</v>
      </c>
      <c r="B562">
        <f>VLOOKUP(D562,Elements!S:T,2,FALSE)</f>
        <v>64</v>
      </c>
      <c r="C562" s="9">
        <f t="shared" si="40"/>
        <v>158</v>
      </c>
      <c r="D562" t="str">
        <f t="shared" si="41"/>
        <v>Gd</v>
      </c>
      <c r="E562" t="str">
        <f t="shared" si="42"/>
        <v/>
      </c>
      <c r="F562" s="9">
        <f t="shared" si="43"/>
        <v>641580000</v>
      </c>
      <c r="G562" s="1">
        <v>157.9241112</v>
      </c>
      <c r="H562" s="1" t="str">
        <f t="shared" si="44"/>
        <v>inf</v>
      </c>
      <c r="I562" s="2" t="s">
        <v>1512</v>
      </c>
      <c r="J562" t="s">
        <v>1517</v>
      </c>
      <c r="K562" s="4" t="s">
        <v>1722</v>
      </c>
      <c r="L562" s="1"/>
      <c r="P562" s="1"/>
      <c r="T562" s="1"/>
      <c r="X562">
        <f>IF(ISNA(MATCH(A562,'ICRP-07'!B:B,0)),0,VLOOKUP(A562,'ICRP-07'!B:X,21,FALSE))</f>
        <v>0</v>
      </c>
      <c r="Y562">
        <f>IF(ISNA(MATCH(A562,'ICRP-07'!B:B,0)),0,VLOOKUP(A562,'ICRP-07'!B:X,22,FALSE))</f>
        <v>0</v>
      </c>
      <c r="Z562">
        <f>IF(ISNA(MATCH(A562,'ICRP-07'!B:B,0)),0,VLOOKUP(A562,'ICRP-07'!B:X,23,FALSE))</f>
        <v>0</v>
      </c>
      <c r="AA562">
        <f>IF(ISNA(MATCH(A562,'ICRP-72'!A:A,0)),0,VLOOKUP(A562,'ICRP-72'!A:B,2,FALSE))</f>
        <v>0</v>
      </c>
      <c r="AB562">
        <f>IF(ISNA(MATCH(A562,'FGR-15'!A:A,0)),0,VLOOKUP(A562,'FGR-15'!A:B,2,FALSE))</f>
        <v>0</v>
      </c>
    </row>
    <row r="563" spans="1:28" x14ac:dyDescent="0.2">
      <c r="A563" s="1" t="s">
        <v>561</v>
      </c>
      <c r="B563">
        <f>VLOOKUP(D563,Elements!S:T,2,FALSE)</f>
        <v>67</v>
      </c>
      <c r="C563" s="9">
        <f t="shared" si="40"/>
        <v>157</v>
      </c>
      <c r="D563" t="str">
        <f t="shared" si="41"/>
        <v>Ho</v>
      </c>
      <c r="E563" t="str">
        <f t="shared" si="42"/>
        <v/>
      </c>
      <c r="F563" s="9">
        <f t="shared" si="43"/>
        <v>671570000</v>
      </c>
      <c r="G563" s="1">
        <v>156.92825197400001</v>
      </c>
      <c r="H563" s="1">
        <f t="shared" si="44"/>
        <v>2.39567059885194E-5</v>
      </c>
      <c r="I563" s="2">
        <v>12.6</v>
      </c>
      <c r="J563" t="s">
        <v>1514</v>
      </c>
      <c r="K563" t="s">
        <v>1991</v>
      </c>
      <c r="L563" s="1" t="s">
        <v>562</v>
      </c>
      <c r="P563" s="1">
        <v>1</v>
      </c>
      <c r="T563" s="6" t="s">
        <v>2669</v>
      </c>
      <c r="X563">
        <f>IF(ISNA(MATCH(A563,'ICRP-07'!B:B,0)),0,VLOOKUP(A563,'ICRP-07'!B:X,21,FALSE))</f>
        <v>0</v>
      </c>
      <c r="Y563">
        <f>IF(ISNA(MATCH(A563,'ICRP-07'!B:B,0)),0,VLOOKUP(A563,'ICRP-07'!B:X,22,FALSE))</f>
        <v>9.2880000000000004E-2</v>
      </c>
      <c r="Z563">
        <f>IF(ISNA(MATCH(A563,'ICRP-07'!B:B,0)),0,VLOOKUP(A563,'ICRP-07'!B:X,23,FALSE))</f>
        <v>0.58348999999999995</v>
      </c>
      <c r="AA563">
        <f>IF(ISNA(MATCH(A563,'ICRP-72'!A:A,0)),0,VLOOKUP(A563,'ICRP-72'!A:B,2,FALSE))</f>
        <v>6.5000000000000002E-12</v>
      </c>
      <c r="AB563">
        <f>IF(ISNA(MATCH(A563,'FGR-15'!A:A,0)),0,VLOOKUP(A563,'FGR-15'!A:B,2,FALSE))</f>
        <v>1.5199999999999999E-17</v>
      </c>
    </row>
    <row r="564" spans="1:28" x14ac:dyDescent="0.2">
      <c r="A564" s="1" t="s">
        <v>562</v>
      </c>
      <c r="B564">
        <f>VLOOKUP(D564,Elements!S:T,2,FALSE)</f>
        <v>66</v>
      </c>
      <c r="C564" s="9">
        <f t="shared" si="40"/>
        <v>157</v>
      </c>
      <c r="D564" t="str">
        <f t="shared" si="41"/>
        <v>Dy</v>
      </c>
      <c r="E564" t="str">
        <f t="shared" si="42"/>
        <v/>
      </c>
      <c r="F564" s="9">
        <f t="shared" si="43"/>
        <v>661570000</v>
      </c>
      <c r="G564" s="1">
        <v>156.92546955500001</v>
      </c>
      <c r="H564" s="1">
        <f t="shared" si="44"/>
        <v>9.2860755593594249E-4</v>
      </c>
      <c r="I564" s="2">
        <v>8.14</v>
      </c>
      <c r="J564" t="s">
        <v>1515</v>
      </c>
      <c r="K564" t="s">
        <v>1992</v>
      </c>
      <c r="L564" s="1" t="s">
        <v>563</v>
      </c>
      <c r="P564" s="1">
        <v>1</v>
      </c>
      <c r="T564" s="6" t="s">
        <v>2670</v>
      </c>
      <c r="X564">
        <f>IF(ISNA(MATCH(A564,'ICRP-07'!B:B,0)),0,VLOOKUP(A564,'ICRP-07'!B:X,21,FALSE))</f>
        <v>0</v>
      </c>
      <c r="Y564">
        <f>IF(ISNA(MATCH(A564,'ICRP-07'!B:B,0)),0,VLOOKUP(A564,'ICRP-07'!B:X,22,FALSE))</f>
        <v>1.3780000000000001E-2</v>
      </c>
      <c r="Z564">
        <f>IF(ISNA(MATCH(A564,'ICRP-07'!B:B,0)),0,VLOOKUP(A564,'ICRP-07'!B:X,23,FALSE))</f>
        <v>0.34716999999999998</v>
      </c>
      <c r="AA564">
        <f>IF(ISNA(MATCH(A564,'ICRP-72'!A:A,0)),0,VLOOKUP(A564,'ICRP-72'!A:B,2,FALSE))</f>
        <v>6.0999999999999996E-11</v>
      </c>
      <c r="AB564">
        <f>IF(ISNA(MATCH(A564,'FGR-15'!A:A,0)),0,VLOOKUP(A564,'FGR-15'!A:B,2,FALSE))</f>
        <v>8.5600000000000007E-18</v>
      </c>
    </row>
    <row r="565" spans="1:28" x14ac:dyDescent="0.2">
      <c r="A565" s="1" t="s">
        <v>563</v>
      </c>
      <c r="B565">
        <f>VLOOKUP(D565,Elements!S:T,2,FALSE)</f>
        <v>65</v>
      </c>
      <c r="C565" s="9">
        <f t="shared" si="40"/>
        <v>157</v>
      </c>
      <c r="D565" t="str">
        <f t="shared" si="41"/>
        <v>Tb</v>
      </c>
      <c r="E565" t="str">
        <f t="shared" si="42"/>
        <v/>
      </c>
      <c r="F565" s="9">
        <f t="shared" si="43"/>
        <v>651570000</v>
      </c>
      <c r="G565" s="1">
        <v>156.924031888</v>
      </c>
      <c r="H565" s="1">
        <f t="shared" si="44"/>
        <v>71</v>
      </c>
      <c r="I565" s="2">
        <v>71</v>
      </c>
      <c r="J565" t="s">
        <v>1516</v>
      </c>
      <c r="K565" t="s">
        <v>1993</v>
      </c>
      <c r="L565" s="1" t="s">
        <v>566</v>
      </c>
      <c r="P565" s="1">
        <v>1</v>
      </c>
      <c r="T565" s="6" t="s">
        <v>2670</v>
      </c>
      <c r="X565">
        <f>IF(ISNA(MATCH(A565,'ICRP-07'!B:B,0)),0,VLOOKUP(A565,'ICRP-07'!B:X,21,FALSE))</f>
        <v>0</v>
      </c>
      <c r="Y565">
        <f>IF(ISNA(MATCH(A565,'ICRP-07'!B:B,0)),0,VLOOKUP(A565,'ICRP-07'!B:X,22,FALSE))</f>
        <v>5.7299999999999999E-3</v>
      </c>
      <c r="Z565">
        <f>IF(ISNA(MATCH(A565,'ICRP-07'!B:B,0)),0,VLOOKUP(A565,'ICRP-07'!B:X,23,FALSE))</f>
        <v>5.6499999999999996E-3</v>
      </c>
      <c r="AA565">
        <f>IF(ISNA(MATCH(A565,'ICRP-72'!A:A,0)),0,VLOOKUP(A565,'ICRP-72'!A:B,2,FALSE))</f>
        <v>3.3999999999999999E-11</v>
      </c>
      <c r="AB565">
        <f>IF(ISNA(MATCH(A565,'FGR-15'!A:A,0)),0,VLOOKUP(A565,'FGR-15'!A:B,2,FALSE))</f>
        <v>2.41E-20</v>
      </c>
    </row>
    <row r="566" spans="1:28" x14ac:dyDescent="0.2">
      <c r="A566" s="1" t="s">
        <v>564</v>
      </c>
      <c r="B566">
        <f>VLOOKUP(D566,Elements!S:T,2,FALSE)</f>
        <v>62</v>
      </c>
      <c r="C566" s="9">
        <f t="shared" si="40"/>
        <v>157</v>
      </c>
      <c r="D566" t="str">
        <f t="shared" si="41"/>
        <v>Sm</v>
      </c>
      <c r="E566" t="str">
        <f t="shared" si="42"/>
        <v/>
      </c>
      <c r="F566" s="9">
        <f t="shared" si="43"/>
        <v>621570000</v>
      </c>
      <c r="G566" s="1">
        <v>156.92841859800001</v>
      </c>
      <c r="H566" s="1">
        <f t="shared" si="44"/>
        <v>1.526764675300084E-5</v>
      </c>
      <c r="I566" s="2">
        <v>8.0299999999999905</v>
      </c>
      <c r="J566" t="s">
        <v>1514</v>
      </c>
      <c r="K566" t="s">
        <v>1994</v>
      </c>
      <c r="L566" s="1" t="s">
        <v>565</v>
      </c>
      <c r="P566" s="1">
        <v>1</v>
      </c>
      <c r="T566" s="6" t="s">
        <v>2667</v>
      </c>
      <c r="X566">
        <f>IF(ISNA(MATCH(A566,'ICRP-07'!B:B,0)),0,VLOOKUP(A566,'ICRP-07'!B:X,21,FALSE))</f>
        <v>0</v>
      </c>
      <c r="Y566">
        <f>IF(ISNA(MATCH(A566,'ICRP-07'!B:B,0)),0,VLOOKUP(A566,'ICRP-07'!B:X,22,FALSE))</f>
        <v>0.875</v>
      </c>
      <c r="Z566">
        <f>IF(ISNA(MATCH(A566,'ICRP-07'!B:B,0)),0,VLOOKUP(A566,'ICRP-07'!B:X,23,FALSE))</f>
        <v>0.41415999999999997</v>
      </c>
      <c r="AA566">
        <f>IF(ISNA(MATCH(A566,'ICRP-72'!A:A,0)),0,VLOOKUP(A566,'ICRP-72'!A:B,2,FALSE))</f>
        <v>0</v>
      </c>
      <c r="AB566">
        <f>IF(ISNA(MATCH(A566,'FGR-15'!A:A,0)),0,VLOOKUP(A566,'FGR-15'!A:B,2,FALSE))</f>
        <v>1.36E-17</v>
      </c>
    </row>
    <row r="567" spans="1:28" x14ac:dyDescent="0.2">
      <c r="A567" s="1" t="s">
        <v>565</v>
      </c>
      <c r="B567">
        <f>VLOOKUP(D567,Elements!S:T,2,FALSE)</f>
        <v>63</v>
      </c>
      <c r="C567" s="9">
        <f t="shared" si="40"/>
        <v>157</v>
      </c>
      <c r="D567" t="str">
        <f t="shared" si="41"/>
        <v>Eu</v>
      </c>
      <c r="E567" t="str">
        <f t="shared" si="42"/>
        <v/>
      </c>
      <c r="F567" s="9">
        <f t="shared" si="43"/>
        <v>631570000</v>
      </c>
      <c r="G567" s="1">
        <v>156.925432556</v>
      </c>
      <c r="H567" s="1">
        <f t="shared" si="44"/>
        <v>1.7317276043129738E-3</v>
      </c>
      <c r="I567" s="2">
        <v>15.18</v>
      </c>
      <c r="J567" t="s">
        <v>1515</v>
      </c>
      <c r="K567" t="s">
        <v>1995</v>
      </c>
      <c r="L567" s="1" t="s">
        <v>566</v>
      </c>
      <c r="P567" s="1">
        <v>1</v>
      </c>
      <c r="T567" s="6" t="s">
        <v>2667</v>
      </c>
      <c r="X567">
        <f>IF(ISNA(MATCH(A567,'ICRP-07'!B:B,0)),0,VLOOKUP(A567,'ICRP-07'!B:X,21,FALSE))</f>
        <v>0</v>
      </c>
      <c r="Y567">
        <f>IF(ISNA(MATCH(A567,'ICRP-07'!B:B,0)),0,VLOOKUP(A567,'ICRP-07'!B:X,22,FALSE))</f>
        <v>0.39611000000000002</v>
      </c>
      <c r="Z567">
        <f>IF(ISNA(MATCH(A567,'ICRP-07'!B:B,0)),0,VLOOKUP(A567,'ICRP-07'!B:X,23,FALSE))</f>
        <v>0.29297000000000001</v>
      </c>
      <c r="AA567">
        <f>IF(ISNA(MATCH(A567,'ICRP-72'!A:A,0)),0,VLOOKUP(A567,'ICRP-72'!A:B,2,FALSE))</f>
        <v>6E-10</v>
      </c>
      <c r="AB567">
        <f>IF(ISNA(MATCH(A567,'FGR-15'!A:A,0)),0,VLOOKUP(A567,'FGR-15'!A:B,2,FALSE))</f>
        <v>8.0299999999999996E-18</v>
      </c>
    </row>
    <row r="568" spans="1:28" x14ac:dyDescent="0.2">
      <c r="A568" s="1" t="s">
        <v>566</v>
      </c>
      <c r="B568">
        <f>VLOOKUP(D568,Elements!S:T,2,FALSE)</f>
        <v>64</v>
      </c>
      <c r="C568" s="9">
        <f t="shared" si="40"/>
        <v>157</v>
      </c>
      <c r="D568" t="str">
        <f t="shared" si="41"/>
        <v>Gd</v>
      </c>
      <c r="E568" t="str">
        <f t="shared" si="42"/>
        <v/>
      </c>
      <c r="F568" s="9">
        <f t="shared" si="43"/>
        <v>641570000</v>
      </c>
      <c r="G568" s="1">
        <v>156.92396742400001</v>
      </c>
      <c r="H568" s="1" t="str">
        <f t="shared" si="44"/>
        <v>inf</v>
      </c>
      <c r="I568" s="2" t="s">
        <v>1512</v>
      </c>
      <c r="J568" t="s">
        <v>1517</v>
      </c>
      <c r="K568" s="4" t="s">
        <v>1722</v>
      </c>
      <c r="L568" s="1"/>
      <c r="P568" s="1"/>
      <c r="T568" s="1"/>
      <c r="X568">
        <f>IF(ISNA(MATCH(A568,'ICRP-07'!B:B,0)),0,VLOOKUP(A568,'ICRP-07'!B:X,21,FALSE))</f>
        <v>0</v>
      </c>
      <c r="Y568">
        <f>IF(ISNA(MATCH(A568,'ICRP-07'!B:B,0)),0,VLOOKUP(A568,'ICRP-07'!B:X,22,FALSE))</f>
        <v>0</v>
      </c>
      <c r="Z568">
        <f>IF(ISNA(MATCH(A568,'ICRP-07'!B:B,0)),0,VLOOKUP(A568,'ICRP-07'!B:X,23,FALSE))</f>
        <v>0</v>
      </c>
      <c r="AA568">
        <f>IF(ISNA(MATCH(A568,'ICRP-72'!A:A,0)),0,VLOOKUP(A568,'ICRP-72'!A:B,2,FALSE))</f>
        <v>0</v>
      </c>
      <c r="AB568">
        <f>IF(ISNA(MATCH(A568,'FGR-15'!A:A,0)),0,VLOOKUP(A568,'FGR-15'!A:B,2,FALSE))</f>
        <v>0</v>
      </c>
    </row>
    <row r="569" spans="1:28" x14ac:dyDescent="0.2">
      <c r="A569" s="1" t="s">
        <v>567</v>
      </c>
      <c r="B569">
        <f>VLOOKUP(D569,Elements!S:T,2,FALSE)</f>
        <v>68</v>
      </c>
      <c r="C569" s="9">
        <f t="shared" si="40"/>
        <v>156</v>
      </c>
      <c r="D569" t="str">
        <f t="shared" si="41"/>
        <v>Er</v>
      </c>
      <c r="E569" t="str">
        <f t="shared" si="42"/>
        <v/>
      </c>
      <c r="F569" s="9">
        <f t="shared" si="43"/>
        <v>681560000</v>
      </c>
      <c r="G569" s="1">
        <v>155.931065926</v>
      </c>
      <c r="H569" s="1">
        <f t="shared" si="44"/>
        <v>3.7075854506041934E-5</v>
      </c>
      <c r="I569" s="2">
        <v>19.5</v>
      </c>
      <c r="J569" t="s">
        <v>1514</v>
      </c>
      <c r="K569" t="s">
        <v>1891</v>
      </c>
      <c r="L569" s="1" t="s">
        <v>568</v>
      </c>
      <c r="P569" s="1">
        <v>1</v>
      </c>
      <c r="T569" s="6" t="s">
        <v>2670</v>
      </c>
      <c r="X569">
        <f>IF(ISNA(MATCH(A569,'ICRP-07'!B:B,0)),0,VLOOKUP(A569,'ICRP-07'!B:X,21,FALSE))</f>
        <v>0</v>
      </c>
      <c r="Y569">
        <f>IF(ISNA(MATCH(A569,'ICRP-07'!B:B,0)),0,VLOOKUP(A569,'ICRP-07'!B:X,22,FALSE))</f>
        <v>9.4320000000000001E-2</v>
      </c>
      <c r="Z569">
        <f>IF(ISNA(MATCH(A569,'ICRP-07'!B:B,0)),0,VLOOKUP(A569,'ICRP-07'!B:X,23,FALSE))</f>
        <v>6.7809999999999995E-2</v>
      </c>
      <c r="AA569">
        <f>IF(ISNA(MATCH(A569,'ICRP-72'!A:A,0)),0,VLOOKUP(A569,'ICRP-72'!A:B,2,FALSE))</f>
        <v>0</v>
      </c>
      <c r="AB569">
        <f>IF(ISNA(MATCH(A569,'FGR-15'!A:A,0)),0,VLOOKUP(A569,'FGR-15'!A:B,2,FALSE))</f>
        <v>6.4899999999999997E-19</v>
      </c>
    </row>
    <row r="570" spans="1:28" x14ac:dyDescent="0.2">
      <c r="A570" s="1" t="s">
        <v>568</v>
      </c>
      <c r="B570">
        <f>VLOOKUP(D570,Elements!S:T,2,FALSE)</f>
        <v>67</v>
      </c>
      <c r="C570" s="9">
        <f t="shared" si="40"/>
        <v>156</v>
      </c>
      <c r="D570" t="str">
        <f t="shared" si="41"/>
        <v>Ho</v>
      </c>
      <c r="E570" t="str">
        <f t="shared" si="42"/>
        <v/>
      </c>
      <c r="F570" s="9">
        <f t="shared" si="43"/>
        <v>671560000</v>
      </c>
      <c r="G570" s="1">
        <v>155.92964163400001</v>
      </c>
      <c r="H570" s="1">
        <f t="shared" si="44"/>
        <v>1.0647424883786401E-4</v>
      </c>
      <c r="I570" s="2">
        <v>56</v>
      </c>
      <c r="J570" t="s">
        <v>1514</v>
      </c>
      <c r="K570" t="s">
        <v>1996</v>
      </c>
      <c r="L570" s="1" t="s">
        <v>569</v>
      </c>
      <c r="P570" s="1">
        <v>1</v>
      </c>
      <c r="T570" s="6" t="s">
        <v>2669</v>
      </c>
      <c r="X570">
        <f>IF(ISNA(MATCH(A570,'ICRP-07'!B:B,0)),0,VLOOKUP(A570,'ICRP-07'!B:X,21,FALSE))</f>
        <v>0</v>
      </c>
      <c r="Y570">
        <f>IF(ISNA(MATCH(A570,'ICRP-07'!B:B,0)),0,VLOOKUP(A570,'ICRP-07'!B:X,22,FALSE))</f>
        <v>0.66547000000000001</v>
      </c>
      <c r="Z570">
        <f>IF(ISNA(MATCH(A570,'ICRP-07'!B:B,0)),0,VLOOKUP(A570,'ICRP-07'!B:X,23,FALSE))</f>
        <v>2.1063700000000001</v>
      </c>
      <c r="AA570">
        <f>IF(ISNA(MATCH(A570,'ICRP-72'!A:A,0)),0,VLOOKUP(A570,'ICRP-72'!A:B,2,FALSE))</f>
        <v>0</v>
      </c>
      <c r="AB570">
        <f>IF(ISNA(MATCH(A570,'FGR-15'!A:A,0)),0,VLOOKUP(A570,'FGR-15'!A:B,2,FALSE))</f>
        <v>6.6400000000000004E-17</v>
      </c>
    </row>
    <row r="571" spans="1:28" x14ac:dyDescent="0.2">
      <c r="A571" s="1" t="s">
        <v>569</v>
      </c>
      <c r="B571">
        <f>VLOOKUP(D571,Elements!S:T,2,FALSE)</f>
        <v>66</v>
      </c>
      <c r="C571" s="9">
        <f t="shared" si="40"/>
        <v>156</v>
      </c>
      <c r="D571" t="str">
        <f t="shared" si="41"/>
        <v>Dy</v>
      </c>
      <c r="E571" t="str">
        <f t="shared" si="42"/>
        <v/>
      </c>
      <c r="F571" s="9">
        <f t="shared" si="43"/>
        <v>661560000</v>
      </c>
      <c r="G571" s="1">
        <v>155.92428359300001</v>
      </c>
      <c r="H571" s="1" t="str">
        <f t="shared" si="44"/>
        <v>inf</v>
      </c>
      <c r="I571" s="2" t="s">
        <v>1512</v>
      </c>
      <c r="J571" t="s">
        <v>1517</v>
      </c>
      <c r="K571" s="4" t="s">
        <v>1722</v>
      </c>
      <c r="L571" s="1"/>
      <c r="P571" s="1"/>
      <c r="T571" s="1"/>
      <c r="X571">
        <f>IF(ISNA(MATCH(A571,'ICRP-07'!B:B,0)),0,VLOOKUP(A571,'ICRP-07'!B:X,21,FALSE))</f>
        <v>0</v>
      </c>
      <c r="Y571">
        <f>IF(ISNA(MATCH(A571,'ICRP-07'!B:B,0)),0,VLOOKUP(A571,'ICRP-07'!B:X,22,FALSE))</f>
        <v>0</v>
      </c>
      <c r="Z571">
        <f>IF(ISNA(MATCH(A571,'ICRP-07'!B:B,0)),0,VLOOKUP(A571,'ICRP-07'!B:X,23,FALSE))</f>
        <v>0</v>
      </c>
      <c r="AA571">
        <f>IF(ISNA(MATCH(A571,'ICRP-72'!A:A,0)),0,VLOOKUP(A571,'ICRP-72'!A:B,2,FALSE))</f>
        <v>0</v>
      </c>
      <c r="AB571">
        <f>IF(ISNA(MATCH(A571,'FGR-15'!A:A,0)),0,VLOOKUP(A571,'FGR-15'!A:B,2,FALSE))</f>
        <v>0</v>
      </c>
    </row>
    <row r="572" spans="1:28" x14ac:dyDescent="0.2">
      <c r="A572" s="1" t="s">
        <v>570</v>
      </c>
      <c r="B572">
        <f>VLOOKUP(D572,Elements!S:T,2,FALSE)</f>
        <v>65</v>
      </c>
      <c r="C572" s="9">
        <f t="shared" si="40"/>
        <v>156</v>
      </c>
      <c r="D572" t="str">
        <f t="shared" si="41"/>
        <v>Tb</v>
      </c>
      <c r="E572" t="str">
        <f t="shared" si="42"/>
        <v>n</v>
      </c>
      <c r="F572" s="9">
        <f t="shared" si="43"/>
        <v>651560002</v>
      </c>
      <c r="G572" s="1">
        <v>155.92484911</v>
      </c>
      <c r="H572" s="1">
        <f t="shared" si="44"/>
        <v>6.0462162732929795E-4</v>
      </c>
      <c r="I572" s="2">
        <v>5.2999999999999901</v>
      </c>
      <c r="J572" t="s">
        <v>1515</v>
      </c>
      <c r="K572" t="s">
        <v>1535</v>
      </c>
      <c r="L572" s="1" t="s">
        <v>572</v>
      </c>
      <c r="P572" s="1">
        <v>1</v>
      </c>
      <c r="T572" s="6" t="s">
        <v>2671</v>
      </c>
      <c r="X572">
        <f>IF(ISNA(MATCH(A572,'ICRP-07'!B:B,0)),0,VLOOKUP(A572,'ICRP-07'!B:X,21,FALSE))</f>
        <v>0</v>
      </c>
      <c r="Y572">
        <f>IF(ISNA(MATCH(A572,'ICRP-07'!B:B,0)),0,VLOOKUP(A572,'ICRP-07'!B:X,22,FALSE))</f>
        <v>8.7379999999999999E-2</v>
      </c>
      <c r="Z572">
        <f>IF(ISNA(MATCH(A572,'ICRP-07'!B:B,0)),0,VLOOKUP(A572,'ICRP-07'!B:X,23,FALSE))</f>
        <v>4.7600000000000003E-3</v>
      </c>
      <c r="AA572">
        <f>IF(ISNA(MATCH(A572,'ICRP-72'!A:A,0)),0,VLOOKUP(A572,'ICRP-72'!A:B,2,FALSE))</f>
        <v>8.1000000000000005E-11</v>
      </c>
      <c r="AB572">
        <f>IF(ISNA(MATCH(A572,'FGR-15'!A:A,0)),0,VLOOKUP(A572,'FGR-15'!A:B,2,FALSE))</f>
        <v>3.1800000000000002E-20</v>
      </c>
    </row>
    <row r="573" spans="1:28" x14ac:dyDescent="0.2">
      <c r="A573" s="1" t="s">
        <v>571</v>
      </c>
      <c r="B573">
        <f>VLOOKUP(D573,Elements!S:T,2,FALSE)</f>
        <v>65</v>
      </c>
      <c r="C573" s="9">
        <f t="shared" si="40"/>
        <v>156</v>
      </c>
      <c r="D573" t="str">
        <f t="shared" si="41"/>
        <v>Tb</v>
      </c>
      <c r="E573" t="str">
        <f t="shared" si="42"/>
        <v>m</v>
      </c>
      <c r="F573" s="9">
        <f t="shared" si="43"/>
        <v>651560001</v>
      </c>
      <c r="G573" s="1">
        <v>155.92486156300001</v>
      </c>
      <c r="H573" s="1">
        <f t="shared" si="44"/>
        <v>2.7835410767612901E-3</v>
      </c>
      <c r="I573" s="2">
        <v>24.399999999999899</v>
      </c>
      <c r="J573" t="s">
        <v>1515</v>
      </c>
      <c r="K573" t="s">
        <v>1997</v>
      </c>
      <c r="L573" s="1" t="s">
        <v>572</v>
      </c>
      <c r="P573" s="1">
        <v>1</v>
      </c>
      <c r="T573" s="6" t="s">
        <v>2671</v>
      </c>
      <c r="X573">
        <f>IF(ISNA(MATCH(A573,'ICRP-07'!B:B,0)),0,VLOOKUP(A573,'ICRP-07'!B:X,21,FALSE))</f>
        <v>0</v>
      </c>
      <c r="Y573">
        <f>IF(ISNA(MATCH(A573,'ICRP-07'!B:B,0)),0,VLOOKUP(A573,'ICRP-07'!B:X,22,FALSE))</f>
        <v>1.7049999999999999E-2</v>
      </c>
      <c r="Z573">
        <f>IF(ISNA(MATCH(A573,'ICRP-07'!B:B,0)),0,VLOOKUP(A573,'ICRP-07'!B:X,23,FALSE))</f>
        <v>3.6949999999999997E-2</v>
      </c>
      <c r="AA573">
        <f>IF(ISNA(MATCH(A573,'ICRP-72'!A:A,0)),0,VLOOKUP(A573,'ICRP-72'!A:B,2,FALSE))</f>
        <v>1.7000000000000001E-10</v>
      </c>
      <c r="AB573">
        <f>IF(ISNA(MATCH(A573,'FGR-15'!A:A,0)),0,VLOOKUP(A573,'FGR-15'!A:B,2,FALSE))</f>
        <v>2.5799999999999999E-19</v>
      </c>
    </row>
    <row r="574" spans="1:28" x14ac:dyDescent="0.2">
      <c r="A574" s="1" t="s">
        <v>572</v>
      </c>
      <c r="B574">
        <f>VLOOKUP(D574,Elements!S:T,2,FALSE)</f>
        <v>65</v>
      </c>
      <c r="C574" s="9">
        <f t="shared" si="40"/>
        <v>156</v>
      </c>
      <c r="D574" t="str">
        <f t="shared" si="41"/>
        <v>Tb</v>
      </c>
      <c r="E574" t="str">
        <f t="shared" si="42"/>
        <v/>
      </c>
      <c r="F574" s="9">
        <f t="shared" si="43"/>
        <v>651560000</v>
      </c>
      <c r="G574" s="1">
        <v>155.92475420900001</v>
      </c>
      <c r="H574" s="1">
        <f t="shared" si="44"/>
        <v>1.464781451869469E-2</v>
      </c>
      <c r="I574" s="2">
        <v>5.3499999999999899</v>
      </c>
      <c r="J574" t="s">
        <v>1513</v>
      </c>
      <c r="K574" t="s">
        <v>1998</v>
      </c>
      <c r="L574" s="1" t="s">
        <v>575</v>
      </c>
      <c r="P574" s="1">
        <v>1</v>
      </c>
      <c r="T574" s="6" t="s">
        <v>2670</v>
      </c>
      <c r="X574">
        <f>IF(ISNA(MATCH(A574,'ICRP-07'!B:B,0)),0,VLOOKUP(A574,'ICRP-07'!B:X,21,FALSE))</f>
        <v>0</v>
      </c>
      <c r="Y574">
        <f>IF(ISNA(MATCH(A574,'ICRP-07'!B:B,0)),0,VLOOKUP(A574,'ICRP-07'!B:X,22,FALSE))</f>
        <v>8.3510000000000001E-2</v>
      </c>
      <c r="Z574">
        <f>IF(ISNA(MATCH(A574,'ICRP-07'!B:B,0)),0,VLOOKUP(A574,'ICRP-07'!B:X,23,FALSE))</f>
        <v>1.9370499999999999</v>
      </c>
      <c r="AA574">
        <f>IF(ISNA(MATCH(A574,'ICRP-72'!A:A,0)),0,VLOOKUP(A574,'ICRP-72'!A:B,2,FALSE))</f>
        <v>1.2E-9</v>
      </c>
      <c r="AB574">
        <f>IF(ISNA(MATCH(A574,'FGR-15'!A:A,0)),0,VLOOKUP(A574,'FGR-15'!A:B,2,FALSE))</f>
        <v>5.9400000000000001E-17</v>
      </c>
    </row>
    <row r="575" spans="1:28" x14ac:dyDescent="0.2">
      <c r="A575" s="1" t="s">
        <v>573</v>
      </c>
      <c r="B575">
        <f>VLOOKUP(D575,Elements!S:T,2,FALSE)</f>
        <v>62</v>
      </c>
      <c r="C575" s="9">
        <f t="shared" si="40"/>
        <v>156</v>
      </c>
      <c r="D575" t="str">
        <f t="shared" si="41"/>
        <v>Sm</v>
      </c>
      <c r="E575" t="str">
        <f t="shared" si="42"/>
        <v/>
      </c>
      <c r="F575" s="9">
        <f t="shared" si="43"/>
        <v>621560000</v>
      </c>
      <c r="G575" s="1">
        <v>155.92553819099999</v>
      </c>
      <c r="H575" s="1">
        <f t="shared" si="44"/>
        <v>1.0723477918670589E-3</v>
      </c>
      <c r="I575" s="2">
        <v>9.4</v>
      </c>
      <c r="J575" t="s">
        <v>1515</v>
      </c>
      <c r="K575" t="s">
        <v>1999</v>
      </c>
      <c r="L575" s="1" t="s">
        <v>574</v>
      </c>
      <c r="P575" s="1">
        <v>1</v>
      </c>
      <c r="T575" s="6" t="s">
        <v>2667</v>
      </c>
      <c r="X575">
        <f>IF(ISNA(MATCH(A575,'ICRP-07'!B:B,0)),0,VLOOKUP(A575,'ICRP-07'!B:X,21,FALSE))</f>
        <v>0</v>
      </c>
      <c r="Y575">
        <f>IF(ISNA(MATCH(A575,'ICRP-07'!B:B,0)),0,VLOOKUP(A575,'ICRP-07'!B:X,22,FALSE))</f>
        <v>0.20924999999999999</v>
      </c>
      <c r="Z575">
        <f>IF(ISNA(MATCH(A575,'ICRP-07'!B:B,0)),0,VLOOKUP(A575,'ICRP-07'!B:X,23,FALSE))</f>
        <v>0.11498</v>
      </c>
      <c r="AA575">
        <f>IF(ISNA(MATCH(A575,'ICRP-72'!A:A,0)),0,VLOOKUP(A575,'ICRP-72'!A:B,2,FALSE))</f>
        <v>2.5000000000000002E-10</v>
      </c>
      <c r="AB575">
        <f>IF(ISNA(MATCH(A575,'FGR-15'!A:A,0)),0,VLOOKUP(A575,'FGR-15'!A:B,2,FALSE))</f>
        <v>2.7300000000000001E-18</v>
      </c>
    </row>
    <row r="576" spans="1:28" x14ac:dyDescent="0.2">
      <c r="A576" s="1" t="s">
        <v>574</v>
      </c>
      <c r="B576">
        <f>VLOOKUP(D576,Elements!S:T,2,FALSE)</f>
        <v>63</v>
      </c>
      <c r="C576" s="9">
        <f t="shared" si="40"/>
        <v>156</v>
      </c>
      <c r="D576" t="str">
        <f t="shared" si="41"/>
        <v>Eu</v>
      </c>
      <c r="E576" t="str">
        <f t="shared" si="42"/>
        <v/>
      </c>
      <c r="F576" s="9">
        <f t="shared" si="43"/>
        <v>631560000</v>
      </c>
      <c r="G576" s="1">
        <v>155.92476297600001</v>
      </c>
      <c r="H576" s="1">
        <f t="shared" si="44"/>
        <v>4.1588841596069674E-2</v>
      </c>
      <c r="I576" s="2">
        <v>15.19</v>
      </c>
      <c r="J576" t="s">
        <v>1513</v>
      </c>
      <c r="K576" t="s">
        <v>2000</v>
      </c>
      <c r="L576" s="1" t="s">
        <v>575</v>
      </c>
      <c r="P576" s="1">
        <v>1</v>
      </c>
      <c r="T576" s="6" t="s">
        <v>2667</v>
      </c>
      <c r="X576">
        <f>IF(ISNA(MATCH(A576,'ICRP-07'!B:B,0)),0,VLOOKUP(A576,'ICRP-07'!B:X,21,FALSE))</f>
        <v>0</v>
      </c>
      <c r="Y576">
        <f>IF(ISNA(MATCH(A576,'ICRP-07'!B:B,0)),0,VLOOKUP(A576,'ICRP-07'!B:X,22,FALSE))</f>
        <v>0.45788000000000001</v>
      </c>
      <c r="Z576">
        <f>IF(ISNA(MATCH(A576,'ICRP-07'!B:B,0)),0,VLOOKUP(A576,'ICRP-07'!B:X,23,FALSE))</f>
        <v>1.2341599999999999</v>
      </c>
      <c r="AA576">
        <f>IF(ISNA(MATCH(A576,'ICRP-72'!A:A,0)),0,VLOOKUP(A576,'ICRP-72'!A:B,2,FALSE))</f>
        <v>2.1999999999999998E-9</v>
      </c>
      <c r="AB576">
        <f>IF(ISNA(MATCH(A576,'FGR-15'!A:A,0)),0,VLOOKUP(A576,'FGR-15'!A:B,2,FALSE))</f>
        <v>4.1800000000000003E-17</v>
      </c>
    </row>
    <row r="577" spans="1:28" x14ac:dyDescent="0.2">
      <c r="A577" s="1" t="s">
        <v>575</v>
      </c>
      <c r="B577">
        <f>VLOOKUP(D577,Elements!S:T,2,FALSE)</f>
        <v>64</v>
      </c>
      <c r="C577" s="9">
        <f t="shared" si="40"/>
        <v>156</v>
      </c>
      <c r="D577" t="str">
        <f t="shared" si="41"/>
        <v>Gd</v>
      </c>
      <c r="E577" t="str">
        <f t="shared" si="42"/>
        <v/>
      </c>
      <c r="F577" s="9">
        <f t="shared" si="43"/>
        <v>641560000</v>
      </c>
      <c r="G577" s="1">
        <v>155.92213011999999</v>
      </c>
      <c r="H577" s="1" t="str">
        <f t="shared" si="44"/>
        <v>inf</v>
      </c>
      <c r="I577" s="2" t="s">
        <v>1512</v>
      </c>
      <c r="J577" t="s">
        <v>1517</v>
      </c>
      <c r="K577" s="4" t="s">
        <v>1722</v>
      </c>
      <c r="L577" s="1"/>
      <c r="P577" s="1"/>
      <c r="T577" s="1"/>
      <c r="X577">
        <f>IF(ISNA(MATCH(A577,'ICRP-07'!B:B,0)),0,VLOOKUP(A577,'ICRP-07'!B:X,21,FALSE))</f>
        <v>0</v>
      </c>
      <c r="Y577">
        <f>IF(ISNA(MATCH(A577,'ICRP-07'!B:B,0)),0,VLOOKUP(A577,'ICRP-07'!B:X,22,FALSE))</f>
        <v>0</v>
      </c>
      <c r="Z577">
        <f>IF(ISNA(MATCH(A577,'ICRP-07'!B:B,0)),0,VLOOKUP(A577,'ICRP-07'!B:X,23,FALSE))</f>
        <v>0</v>
      </c>
      <c r="AA577">
        <f>IF(ISNA(MATCH(A577,'ICRP-72'!A:A,0)),0,VLOOKUP(A577,'ICRP-72'!A:B,2,FALSE))</f>
        <v>0</v>
      </c>
      <c r="AB577">
        <f>IF(ISNA(MATCH(A577,'FGR-15'!A:A,0)),0,VLOOKUP(A577,'FGR-15'!A:B,2,FALSE))</f>
        <v>0</v>
      </c>
    </row>
    <row r="578" spans="1:28" x14ac:dyDescent="0.2">
      <c r="A578" s="1" t="s">
        <v>576</v>
      </c>
      <c r="B578">
        <f>VLOOKUP(D578,Elements!S:T,2,FALSE)</f>
        <v>67</v>
      </c>
      <c r="C578" s="9">
        <f t="shared" ref="C578:C641" si="45">VALUE(SUBSTITUTE(RIGHT(A578,LEN(A578)-FIND("-",A578)),E578,""))</f>
        <v>155</v>
      </c>
      <c r="D578" t="str">
        <f t="shared" ref="D578:D641" si="46">LEFT(A578,FIND("-",A578)-1)</f>
        <v>Ho</v>
      </c>
      <c r="E578" t="str">
        <f t="shared" ref="E578:E641" si="47">IF(ISERROR(FIND(RIGHT(A578,1),"mnpqrx")),"",RIGHT(A578,1))</f>
        <v/>
      </c>
      <c r="F578" s="9">
        <f t="shared" ref="F578:F641" si="48">(B578* 10000000) + (C578 * 10000)+(FIND(E578," mnpqrx"))-1</f>
        <v>671550000</v>
      </c>
      <c r="G578" s="1">
        <v>154.929103363</v>
      </c>
      <c r="H578" s="1">
        <f t="shared" ref="H578:H641" si="49">IF(I578="inf",I578,IF(J578="y",I578,IF(J578="d",I578/(1826211/5000),IF(J578="h",I578/(1826211/5000*24),IF(J578="m",I578/(1826211/5000*24*60),IF(J578="s",I578/(1826211/5000*24*60*60),IF(J578="ms",I578/(1826211/5000*24*60*60*1000),IF(J578="μs",I578/(1826211/5000*24*60*60*1000000)))))))))</f>
        <v>9.1263641861026294E-5</v>
      </c>
      <c r="I578" s="2">
        <v>48</v>
      </c>
      <c r="J578" t="s">
        <v>1514</v>
      </c>
      <c r="K578" t="s">
        <v>2001</v>
      </c>
      <c r="L578" s="1" t="s">
        <v>577</v>
      </c>
      <c r="P578" s="1">
        <v>1</v>
      </c>
      <c r="T578" s="6" t="s">
        <v>2669</v>
      </c>
      <c r="X578">
        <f>IF(ISNA(MATCH(A578,'ICRP-07'!B:B,0)),0,VLOOKUP(A578,'ICRP-07'!B:X,21,FALSE))</f>
        <v>0</v>
      </c>
      <c r="Y578">
        <f>IF(ISNA(MATCH(A578,'ICRP-07'!B:B,0)),0,VLOOKUP(A578,'ICRP-07'!B:X,22,FALSE))</f>
        <v>0.21756</v>
      </c>
      <c r="Z578">
        <f>IF(ISNA(MATCH(A578,'ICRP-07'!B:B,0)),0,VLOOKUP(A578,'ICRP-07'!B:X,23,FALSE))</f>
        <v>0.61419000000000001</v>
      </c>
      <c r="AA578">
        <f>IF(ISNA(MATCH(A578,'ICRP-72'!A:A,0)),0,VLOOKUP(A578,'ICRP-72'!A:B,2,FALSE))</f>
        <v>3.7000000000000001E-11</v>
      </c>
      <c r="AB578">
        <f>IF(ISNA(MATCH(A578,'FGR-15'!A:A,0)),0,VLOOKUP(A578,'FGR-15'!A:B,2,FALSE))</f>
        <v>1.7599999999999999E-17</v>
      </c>
    </row>
    <row r="579" spans="1:28" x14ac:dyDescent="0.2">
      <c r="A579" s="1" t="s">
        <v>577</v>
      </c>
      <c r="B579">
        <f>VLOOKUP(D579,Elements!S:T,2,FALSE)</f>
        <v>66</v>
      </c>
      <c r="C579" s="9">
        <f t="shared" si="45"/>
        <v>155</v>
      </c>
      <c r="D579" t="str">
        <f t="shared" si="46"/>
        <v>Dy</v>
      </c>
      <c r="E579" t="str">
        <f t="shared" si="47"/>
        <v/>
      </c>
      <c r="F579" s="9">
        <f t="shared" si="48"/>
        <v>661550000</v>
      </c>
      <c r="G579" s="1">
        <v>154.925758049</v>
      </c>
      <c r="H579" s="1">
        <f t="shared" si="49"/>
        <v>1.1293875680302003E-3</v>
      </c>
      <c r="I579" s="2">
        <v>9.9</v>
      </c>
      <c r="J579" t="s">
        <v>1515</v>
      </c>
      <c r="K579" t="s">
        <v>1868</v>
      </c>
      <c r="L579" s="1" t="s">
        <v>578</v>
      </c>
      <c r="P579" s="1">
        <v>1</v>
      </c>
      <c r="T579" s="6" t="s">
        <v>2669</v>
      </c>
      <c r="X579">
        <f>IF(ISNA(MATCH(A579,'ICRP-07'!B:B,0)),0,VLOOKUP(A579,'ICRP-07'!B:X,21,FALSE))</f>
        <v>0</v>
      </c>
      <c r="Y579">
        <f>IF(ISNA(MATCH(A579,'ICRP-07'!B:B,0)),0,VLOOKUP(A579,'ICRP-07'!B:X,22,FALSE))</f>
        <v>2.7220000000000001E-2</v>
      </c>
      <c r="Z579">
        <f>IF(ISNA(MATCH(A579,'ICRP-07'!B:B,0)),0,VLOOKUP(A579,'ICRP-07'!B:X,23,FALSE))</f>
        <v>0.66866999999999999</v>
      </c>
      <c r="AA579">
        <f>IF(ISNA(MATCH(A579,'ICRP-72'!A:A,0)),0,VLOOKUP(A579,'ICRP-72'!A:B,2,FALSE))</f>
        <v>1.2999999999999999E-10</v>
      </c>
      <c r="AB579">
        <f>IF(ISNA(MATCH(A579,'FGR-15'!A:A,0)),0,VLOOKUP(A579,'FGR-15'!A:B,2,FALSE))</f>
        <v>1.9000000000000001E-17</v>
      </c>
    </row>
    <row r="580" spans="1:28" x14ac:dyDescent="0.2">
      <c r="A580" s="1" t="s">
        <v>578</v>
      </c>
      <c r="B580">
        <f>VLOOKUP(D580,Elements!S:T,2,FALSE)</f>
        <v>65</v>
      </c>
      <c r="C580" s="9">
        <f t="shared" si="45"/>
        <v>155</v>
      </c>
      <c r="D580" t="str">
        <f t="shared" si="46"/>
        <v>Tb</v>
      </c>
      <c r="E580" t="str">
        <f t="shared" si="47"/>
        <v/>
      </c>
      <c r="F580" s="9">
        <f t="shared" si="48"/>
        <v>651550000</v>
      </c>
      <c r="G580" s="1">
        <v>154.92350951099999</v>
      </c>
      <c r="H580" s="1">
        <f t="shared" si="49"/>
        <v>1.4565677241019793E-2</v>
      </c>
      <c r="I580" s="2">
        <v>5.32</v>
      </c>
      <c r="J580" t="s">
        <v>1513</v>
      </c>
      <c r="K580" t="s">
        <v>2002</v>
      </c>
      <c r="L580" s="1" t="s">
        <v>581</v>
      </c>
      <c r="P580" s="1">
        <v>1</v>
      </c>
      <c r="T580" s="6" t="s">
        <v>2670</v>
      </c>
      <c r="X580">
        <f>IF(ISNA(MATCH(A580,'ICRP-07'!B:B,0)),0,VLOOKUP(A580,'ICRP-07'!B:X,21,FALSE))</f>
        <v>0</v>
      </c>
      <c r="Y580">
        <f>IF(ISNA(MATCH(A580,'ICRP-07'!B:B,0)),0,VLOOKUP(A580,'ICRP-07'!B:X,22,FALSE))</f>
        <v>4.3400000000000001E-2</v>
      </c>
      <c r="Z580">
        <f>IF(ISNA(MATCH(A580,'ICRP-07'!B:B,0)),0,VLOOKUP(A580,'ICRP-07'!B:X,23,FALSE))</f>
        <v>0.17768999999999999</v>
      </c>
      <c r="AA580">
        <f>IF(ISNA(MATCH(A580,'ICRP-72'!A:A,0)),0,VLOOKUP(A580,'ICRP-72'!A:B,2,FALSE))</f>
        <v>2.1E-10</v>
      </c>
      <c r="AB580">
        <f>IF(ISNA(MATCH(A580,'FGR-15'!A:A,0)),0,VLOOKUP(A580,'FGR-15'!A:B,2,FALSE))</f>
        <v>3.0200000000000001E-18</v>
      </c>
    </row>
    <row r="581" spans="1:28" x14ac:dyDescent="0.2">
      <c r="A581" s="1" t="s">
        <v>579</v>
      </c>
      <c r="B581">
        <f>VLOOKUP(D581,Elements!S:T,2,FALSE)</f>
        <v>62</v>
      </c>
      <c r="C581" s="9">
        <f t="shared" si="45"/>
        <v>155</v>
      </c>
      <c r="D581" t="str">
        <f t="shared" si="46"/>
        <v>Sm</v>
      </c>
      <c r="E581" t="str">
        <f t="shared" si="47"/>
        <v/>
      </c>
      <c r="F581" s="9">
        <f t="shared" si="48"/>
        <v>621550000</v>
      </c>
      <c r="G581" s="1">
        <v>154.924646645</v>
      </c>
      <c r="H581" s="1">
        <f t="shared" si="49"/>
        <v>4.2399566947935137E-5</v>
      </c>
      <c r="I581" s="2">
        <v>22.3</v>
      </c>
      <c r="J581" t="s">
        <v>1514</v>
      </c>
      <c r="K581" t="s">
        <v>1624</v>
      </c>
      <c r="L581" s="1" t="s">
        <v>580</v>
      </c>
      <c r="P581" s="1">
        <v>1</v>
      </c>
      <c r="T581" s="6" t="s">
        <v>2667</v>
      </c>
      <c r="X581">
        <f>IF(ISNA(MATCH(A581,'ICRP-07'!B:B,0)),0,VLOOKUP(A581,'ICRP-07'!B:X,21,FALSE))</f>
        <v>0</v>
      </c>
      <c r="Y581">
        <f>IF(ISNA(MATCH(A581,'ICRP-07'!B:B,0)),0,VLOOKUP(A581,'ICRP-07'!B:X,22,FALSE))</f>
        <v>0.56737000000000004</v>
      </c>
      <c r="Z581">
        <f>IF(ISNA(MATCH(A581,'ICRP-07'!B:B,0)),0,VLOOKUP(A581,'ICRP-07'!B:X,23,FALSE))</f>
        <v>0.10294</v>
      </c>
      <c r="AA581">
        <f>IF(ISNA(MATCH(A581,'ICRP-72'!A:A,0)),0,VLOOKUP(A581,'ICRP-72'!A:B,2,FALSE))</f>
        <v>2.9E-11</v>
      </c>
      <c r="AB581">
        <f>IF(ISNA(MATCH(A581,'FGR-15'!A:A,0)),0,VLOOKUP(A581,'FGR-15'!A:B,2,FALSE))</f>
        <v>3.04E-18</v>
      </c>
    </row>
    <row r="582" spans="1:28" x14ac:dyDescent="0.2">
      <c r="A582" s="1" t="s">
        <v>580</v>
      </c>
      <c r="B582">
        <f>VLOOKUP(D582,Elements!S:T,2,FALSE)</f>
        <v>63</v>
      </c>
      <c r="C582" s="9">
        <f t="shared" si="45"/>
        <v>155</v>
      </c>
      <c r="D582" t="str">
        <f t="shared" si="46"/>
        <v>Eu</v>
      </c>
      <c r="E582" t="str">
        <f t="shared" si="47"/>
        <v/>
      </c>
      <c r="F582" s="9">
        <f t="shared" si="48"/>
        <v>631550000</v>
      </c>
      <c r="G582" s="1">
        <v>154.922899847</v>
      </c>
      <c r="H582" s="1">
        <f t="shared" si="49"/>
        <v>4.7610999999999901</v>
      </c>
      <c r="I582" s="2">
        <v>4.7610999999999901</v>
      </c>
      <c r="J582" t="s">
        <v>1516</v>
      </c>
      <c r="K582" t="s">
        <v>2003</v>
      </c>
      <c r="L582" s="1" t="s">
        <v>581</v>
      </c>
      <c r="P582" s="1">
        <v>1</v>
      </c>
      <c r="T582" s="6" t="s">
        <v>2667</v>
      </c>
      <c r="X582">
        <f>IF(ISNA(MATCH(A582,'ICRP-07'!B:B,0)),0,VLOOKUP(A582,'ICRP-07'!B:X,21,FALSE))</f>
        <v>0</v>
      </c>
      <c r="Y582">
        <f>IF(ISNA(MATCH(A582,'ICRP-07'!B:B,0)),0,VLOOKUP(A582,'ICRP-07'!B:X,22,FALSE))</f>
        <v>6.4710000000000004E-2</v>
      </c>
      <c r="Z582">
        <f>IF(ISNA(MATCH(A582,'ICRP-07'!B:B,0)),0,VLOOKUP(A582,'ICRP-07'!B:X,23,FALSE))</f>
        <v>6.1179999999999998E-2</v>
      </c>
      <c r="AA582">
        <f>IF(ISNA(MATCH(A582,'ICRP-72'!A:A,0)),0,VLOOKUP(A582,'ICRP-72'!A:B,2,FALSE))</f>
        <v>3.1999999999999998E-10</v>
      </c>
      <c r="AB582">
        <f>IF(ISNA(MATCH(A582,'FGR-15'!A:A,0)),0,VLOOKUP(A582,'FGR-15'!A:B,2,FALSE))</f>
        <v>9.4600000000000001E-19</v>
      </c>
    </row>
    <row r="583" spans="1:28" x14ac:dyDescent="0.2">
      <c r="A583" s="1" t="s">
        <v>581</v>
      </c>
      <c r="B583">
        <f>VLOOKUP(D583,Elements!S:T,2,FALSE)</f>
        <v>64</v>
      </c>
      <c r="C583" s="9">
        <f t="shared" si="45"/>
        <v>155</v>
      </c>
      <c r="D583" t="str">
        <f t="shared" si="46"/>
        <v>Gd</v>
      </c>
      <c r="E583" t="str">
        <f t="shared" si="47"/>
        <v/>
      </c>
      <c r="F583" s="9">
        <f t="shared" si="48"/>
        <v>641550000</v>
      </c>
      <c r="G583" s="1">
        <v>154.92262935599999</v>
      </c>
      <c r="H583" s="1" t="str">
        <f t="shared" si="49"/>
        <v>inf</v>
      </c>
      <c r="I583" s="2" t="s">
        <v>1512</v>
      </c>
      <c r="J583" t="s">
        <v>1517</v>
      </c>
      <c r="K583" s="4" t="s">
        <v>1722</v>
      </c>
      <c r="L583" s="1"/>
      <c r="P583" s="1"/>
      <c r="T583" s="1"/>
      <c r="X583">
        <f>IF(ISNA(MATCH(A583,'ICRP-07'!B:B,0)),0,VLOOKUP(A583,'ICRP-07'!B:X,21,FALSE))</f>
        <v>0</v>
      </c>
      <c r="Y583">
        <f>IF(ISNA(MATCH(A583,'ICRP-07'!B:B,0)),0,VLOOKUP(A583,'ICRP-07'!B:X,22,FALSE))</f>
        <v>0</v>
      </c>
      <c r="Z583">
        <f>IF(ISNA(MATCH(A583,'ICRP-07'!B:B,0)),0,VLOOKUP(A583,'ICRP-07'!B:X,23,FALSE))</f>
        <v>0</v>
      </c>
      <c r="AA583">
        <f>IF(ISNA(MATCH(A583,'ICRP-72'!A:A,0)),0,VLOOKUP(A583,'ICRP-72'!A:B,2,FALSE))</f>
        <v>0</v>
      </c>
      <c r="AB583">
        <f>IF(ISNA(MATCH(A583,'FGR-15'!A:A,0)),0,VLOOKUP(A583,'FGR-15'!A:B,2,FALSE))</f>
        <v>0</v>
      </c>
    </row>
    <row r="584" spans="1:28" x14ac:dyDescent="0.2">
      <c r="A584" s="1" t="s">
        <v>582</v>
      </c>
      <c r="B584">
        <f>VLOOKUP(D584,Elements!S:T,2,FALSE)</f>
        <v>68</v>
      </c>
      <c r="C584" s="9">
        <f t="shared" si="45"/>
        <v>154</v>
      </c>
      <c r="D584" t="str">
        <f t="shared" si="46"/>
        <v>Er</v>
      </c>
      <c r="E584" t="str">
        <f t="shared" si="47"/>
        <v/>
      </c>
      <c r="F584" s="9">
        <f t="shared" si="48"/>
        <v>681540000</v>
      </c>
      <c r="G584" s="1">
        <v>153.932790799</v>
      </c>
      <c r="H584" s="1">
        <f t="shared" si="49"/>
        <v>7.0919455029505852E-6</v>
      </c>
      <c r="I584" s="2">
        <v>3.73</v>
      </c>
      <c r="J584" t="s">
        <v>1514</v>
      </c>
      <c r="K584" t="s">
        <v>2004</v>
      </c>
      <c r="L584" s="1" t="s">
        <v>584</v>
      </c>
      <c r="M584" t="s">
        <v>621</v>
      </c>
      <c r="P584" s="1">
        <v>0.99529999999999996</v>
      </c>
      <c r="Q584">
        <v>4.7000000000000002E-3</v>
      </c>
      <c r="T584" s="6" t="s">
        <v>2669</v>
      </c>
      <c r="U584" t="s">
        <v>2668</v>
      </c>
      <c r="X584">
        <f>IF(ISNA(MATCH(A584,'ICRP-07'!B:B,0)),0,VLOOKUP(A584,'ICRP-07'!B:X,21,FALSE))</f>
        <v>2.01E-2</v>
      </c>
      <c r="Y584">
        <f>IF(ISNA(MATCH(A584,'ICRP-07'!B:B,0)),0,VLOOKUP(A584,'ICRP-07'!B:X,22,FALSE))</f>
        <v>3.7580000000000002E-2</v>
      </c>
      <c r="Z584">
        <f>IF(ISNA(MATCH(A584,'ICRP-07'!B:B,0)),0,VLOOKUP(A584,'ICRP-07'!B:X,23,FALSE))</f>
        <v>7.5929999999999997E-2</v>
      </c>
      <c r="AA584">
        <f>IF(ISNA(MATCH(A584,'ICRP-72'!A:A,0)),0,VLOOKUP(A584,'ICRP-72'!A:B,2,FALSE))</f>
        <v>0</v>
      </c>
      <c r="AB584">
        <f>IF(ISNA(MATCH(A584,'FGR-15'!A:A,0)),0,VLOOKUP(A584,'FGR-15'!A:B,2,FALSE))</f>
        <v>1.0999999999999999E-18</v>
      </c>
    </row>
    <row r="585" spans="1:28" x14ac:dyDescent="0.2">
      <c r="A585" s="1" t="s">
        <v>583</v>
      </c>
      <c r="B585">
        <f>VLOOKUP(D585,Elements!S:T,2,FALSE)</f>
        <v>67</v>
      </c>
      <c r="C585" s="9">
        <f t="shared" si="45"/>
        <v>154</v>
      </c>
      <c r="D585" t="str">
        <f t="shared" si="46"/>
        <v>Ho</v>
      </c>
      <c r="E585" t="str">
        <f t="shared" si="47"/>
        <v>m</v>
      </c>
      <c r="F585" s="9">
        <f t="shared" si="48"/>
        <v>671540001</v>
      </c>
      <c r="G585" s="1">
        <v>153.93086764700001</v>
      </c>
      <c r="H585" s="1">
        <f t="shared" si="49"/>
        <v>5.8941102035246148E-6</v>
      </c>
      <c r="I585" s="2">
        <v>3.1</v>
      </c>
      <c r="J585" t="s">
        <v>1514</v>
      </c>
      <c r="K585" t="s">
        <v>1681</v>
      </c>
      <c r="L585" s="1" t="s">
        <v>585</v>
      </c>
      <c r="M585" t="s">
        <v>622</v>
      </c>
      <c r="P585" s="1">
        <v>1</v>
      </c>
      <c r="Q585" s="5">
        <v>1.0000000000000001E-5</v>
      </c>
      <c r="T585" s="6" t="s">
        <v>2669</v>
      </c>
      <c r="U585" t="s">
        <v>2668</v>
      </c>
      <c r="X585">
        <f>IF(ISNA(MATCH(A585,'ICRP-07'!B:B,0)),0,VLOOKUP(A585,'ICRP-07'!B:X,21,FALSE))</f>
        <v>0</v>
      </c>
      <c r="Y585">
        <f>IF(ISNA(MATCH(A585,'ICRP-07'!B:B,0)),0,VLOOKUP(A585,'ICRP-07'!B:X,22,FALSE))</f>
        <v>0.54335</v>
      </c>
      <c r="Z585">
        <f>IF(ISNA(MATCH(A585,'ICRP-07'!B:B,0)),0,VLOOKUP(A585,'ICRP-07'!B:X,23,FALSE))</f>
        <v>2.4367000000000001</v>
      </c>
      <c r="AA585">
        <f>IF(ISNA(MATCH(A585,'ICRP-72'!A:A,0)),0,VLOOKUP(A585,'ICRP-72'!A:B,2,FALSE))</f>
        <v>0</v>
      </c>
      <c r="AB585">
        <f>IF(ISNA(MATCH(A585,'FGR-15'!A:A,0)),0,VLOOKUP(A585,'FGR-15'!A:B,2,FALSE))</f>
        <v>7.1999999999999999E-17</v>
      </c>
    </row>
    <row r="586" spans="1:28" x14ac:dyDescent="0.2">
      <c r="A586" s="1" t="s">
        <v>584</v>
      </c>
      <c r="B586">
        <f>VLOOKUP(D586,Elements!S:T,2,FALSE)</f>
        <v>67</v>
      </c>
      <c r="C586" s="9">
        <f t="shared" si="45"/>
        <v>154</v>
      </c>
      <c r="D586" t="str">
        <f t="shared" si="46"/>
        <v>Ho</v>
      </c>
      <c r="E586" t="str">
        <f t="shared" si="47"/>
        <v/>
      </c>
      <c r="F586" s="9">
        <f t="shared" si="48"/>
        <v>671540000</v>
      </c>
      <c r="G586" s="1">
        <v>153.93060677599999</v>
      </c>
      <c r="H586" s="1">
        <f t="shared" si="49"/>
        <v>2.2359592255951442E-5</v>
      </c>
      <c r="I586" s="2">
        <v>11.76</v>
      </c>
      <c r="J586" t="s">
        <v>1514</v>
      </c>
      <c r="K586" t="s">
        <v>2005</v>
      </c>
      <c r="L586" s="1" t="s">
        <v>585</v>
      </c>
      <c r="M586" t="s">
        <v>623</v>
      </c>
      <c r="P586" s="1">
        <v>0.99980999999999998</v>
      </c>
      <c r="Q586">
        <v>1.9000000000000001E-4</v>
      </c>
      <c r="T586" s="6" t="s">
        <v>2669</v>
      </c>
      <c r="U586" t="s">
        <v>2668</v>
      </c>
      <c r="X586">
        <f>IF(ISNA(MATCH(A586,'ICRP-07'!B:B,0)),0,VLOOKUP(A586,'ICRP-07'!B:X,21,FALSE))</f>
        <v>6.9999999999999999E-4</v>
      </c>
      <c r="Y586">
        <f>IF(ISNA(MATCH(A586,'ICRP-07'!B:B,0)),0,VLOOKUP(A586,'ICRP-07'!B:X,22,FALSE))</f>
        <v>1.09266</v>
      </c>
      <c r="Z586">
        <f>IF(ISNA(MATCH(A586,'ICRP-07'!B:B,0)),0,VLOOKUP(A586,'ICRP-07'!B:X,23,FALSE))</f>
        <v>1.8817299999999999</v>
      </c>
      <c r="AA586">
        <f>IF(ISNA(MATCH(A586,'ICRP-72'!A:A,0)),0,VLOOKUP(A586,'ICRP-72'!A:B,2,FALSE))</f>
        <v>0</v>
      </c>
      <c r="AB586">
        <f>IF(ISNA(MATCH(A586,'FGR-15'!A:A,0)),0,VLOOKUP(A586,'FGR-15'!A:B,2,FALSE))</f>
        <v>5.9400000000000001E-17</v>
      </c>
    </row>
    <row r="587" spans="1:28" x14ac:dyDescent="0.2">
      <c r="A587" s="1" t="s">
        <v>585</v>
      </c>
      <c r="B587">
        <f>VLOOKUP(D587,Elements!S:T,2,FALSE)</f>
        <v>66</v>
      </c>
      <c r="C587" s="9">
        <f t="shared" si="45"/>
        <v>154</v>
      </c>
      <c r="D587" t="str">
        <f t="shared" si="46"/>
        <v>Dy</v>
      </c>
      <c r="E587" t="str">
        <f t="shared" si="47"/>
        <v/>
      </c>
      <c r="F587" s="9">
        <f t="shared" si="48"/>
        <v>661540000</v>
      </c>
      <c r="G587" s="1">
        <v>153.92442892</v>
      </c>
      <c r="H587" s="1">
        <f t="shared" si="49"/>
        <v>3000000</v>
      </c>
      <c r="I587" s="2">
        <v>3000000</v>
      </c>
      <c r="J587" t="s">
        <v>1516</v>
      </c>
      <c r="K587" t="s">
        <v>2006</v>
      </c>
      <c r="L587" s="1" t="s">
        <v>625</v>
      </c>
      <c r="P587" s="1">
        <v>1</v>
      </c>
      <c r="T587" s="6" t="s">
        <v>2668</v>
      </c>
      <c r="X587">
        <f>IF(ISNA(MATCH(A587,'ICRP-07'!B:B,0)),0,VLOOKUP(A587,'ICRP-07'!B:X,21,FALSE))</f>
        <v>2.9470000000000001</v>
      </c>
      <c r="Y587">
        <f>IF(ISNA(MATCH(A587,'ICRP-07'!B:B,0)),0,VLOOKUP(A587,'ICRP-07'!B:X,22,FALSE))</f>
        <v>0</v>
      </c>
      <c r="Z587">
        <f>IF(ISNA(MATCH(A587,'ICRP-07'!B:B,0)),0,VLOOKUP(A587,'ICRP-07'!B:X,23,FALSE))</f>
        <v>0</v>
      </c>
      <c r="AA587">
        <f>IF(ISNA(MATCH(A587,'ICRP-72'!A:A,0)),0,VLOOKUP(A587,'ICRP-72'!A:B,2,FALSE))</f>
        <v>0</v>
      </c>
      <c r="AB587">
        <f>IF(ISNA(MATCH(A587,'FGR-15'!A:A,0)),0,VLOOKUP(A587,'FGR-15'!A:B,2,FALSE))</f>
        <v>0</v>
      </c>
    </row>
    <row r="588" spans="1:28" x14ac:dyDescent="0.2">
      <c r="A588" s="1" t="s">
        <v>586</v>
      </c>
      <c r="B588">
        <f>VLOOKUP(D588,Elements!S:T,2,FALSE)</f>
        <v>65</v>
      </c>
      <c r="C588" s="9">
        <f t="shared" si="45"/>
        <v>154</v>
      </c>
      <c r="D588" t="str">
        <f t="shared" si="46"/>
        <v>Tb</v>
      </c>
      <c r="E588" t="str">
        <f t="shared" si="47"/>
        <v/>
      </c>
      <c r="F588" s="9">
        <f t="shared" si="48"/>
        <v>651540000</v>
      </c>
      <c r="G588" s="1">
        <v>153.924823242</v>
      </c>
      <c r="H588" s="1">
        <f t="shared" si="49"/>
        <v>2.4527103750150814E-3</v>
      </c>
      <c r="I588" s="2">
        <v>21.5</v>
      </c>
      <c r="J588" t="s">
        <v>1515</v>
      </c>
      <c r="K588" t="s">
        <v>1763</v>
      </c>
      <c r="L588" s="1" t="s">
        <v>589</v>
      </c>
      <c r="P588" s="1">
        <v>1</v>
      </c>
      <c r="T588" s="6" t="s">
        <v>2669</v>
      </c>
      <c r="X588">
        <f>IF(ISNA(MATCH(A588,'ICRP-07'!B:B,0)),0,VLOOKUP(A588,'ICRP-07'!B:X,21,FALSE))</f>
        <v>0</v>
      </c>
      <c r="Y588">
        <f>IF(ISNA(MATCH(A588,'ICRP-07'!B:B,0)),0,VLOOKUP(A588,'ICRP-07'!B:X,22,FALSE))</f>
        <v>6.8089999999999998E-2</v>
      </c>
      <c r="Z588">
        <f>IF(ISNA(MATCH(A588,'ICRP-07'!B:B,0)),0,VLOOKUP(A588,'ICRP-07'!B:X,23,FALSE))</f>
        <v>2.2831299999999999</v>
      </c>
      <c r="AA588">
        <f>IF(ISNA(MATCH(A588,'ICRP-72'!A:A,0)),0,VLOOKUP(A588,'ICRP-72'!A:B,2,FALSE))</f>
        <v>6.5000000000000003E-10</v>
      </c>
      <c r="AB588">
        <f>IF(ISNA(MATCH(A588,'FGR-15'!A:A,0)),0,VLOOKUP(A588,'FGR-15'!A:B,2,FALSE))</f>
        <v>7.6499999999999998E-17</v>
      </c>
    </row>
    <row r="589" spans="1:28" x14ac:dyDescent="0.2">
      <c r="A589" s="1" t="s">
        <v>587</v>
      </c>
      <c r="B589">
        <f>VLOOKUP(D589,Elements!S:T,2,FALSE)</f>
        <v>63</v>
      </c>
      <c r="C589" s="9">
        <f t="shared" si="45"/>
        <v>154</v>
      </c>
      <c r="D589" t="str">
        <f t="shared" si="46"/>
        <v>Eu</v>
      </c>
      <c r="E589" t="str">
        <f t="shared" si="47"/>
        <v>m</v>
      </c>
      <c r="F589" s="9">
        <f t="shared" si="48"/>
        <v>631540001</v>
      </c>
      <c r="G589" s="1">
        <v>153.92314168499999</v>
      </c>
      <c r="H589" s="1">
        <f t="shared" si="49"/>
        <v>8.7460990116816869E-5</v>
      </c>
      <c r="I589" s="2">
        <v>46</v>
      </c>
      <c r="J589" t="s">
        <v>1514</v>
      </c>
      <c r="K589" t="s">
        <v>2007</v>
      </c>
      <c r="L589" s="1" t="s">
        <v>588</v>
      </c>
      <c r="P589" s="1">
        <v>1</v>
      </c>
      <c r="T589" s="6" t="s">
        <v>2671</v>
      </c>
      <c r="X589">
        <f>IF(ISNA(MATCH(A589,'ICRP-07'!B:B,0)),0,VLOOKUP(A589,'ICRP-07'!B:X,21,FALSE))</f>
        <v>0</v>
      </c>
      <c r="Y589">
        <f>IF(ISNA(MATCH(A589,'ICRP-07'!B:B,0)),0,VLOOKUP(A589,'ICRP-07'!B:X,22,FALSE))</f>
        <v>7.4499999999999997E-2</v>
      </c>
      <c r="Z589">
        <f>IF(ISNA(MATCH(A589,'ICRP-07'!B:B,0)),0,VLOOKUP(A589,'ICRP-07'!B:X,23,FALSE))</f>
        <v>7.0610000000000006E-2</v>
      </c>
      <c r="AA589">
        <f>IF(ISNA(MATCH(A589,'ICRP-72'!A:A,0)),0,VLOOKUP(A589,'ICRP-72'!A:B,2,FALSE))</f>
        <v>0</v>
      </c>
      <c r="AB589">
        <f>IF(ISNA(MATCH(A589,'FGR-15'!A:A,0)),0,VLOOKUP(A589,'FGR-15'!A:B,2,FALSE))</f>
        <v>8.3399999999999995E-19</v>
      </c>
    </row>
    <row r="590" spans="1:28" x14ac:dyDescent="0.2">
      <c r="A590" s="1" t="s">
        <v>588</v>
      </c>
      <c r="B590">
        <f>VLOOKUP(D590,Elements!S:T,2,FALSE)</f>
        <v>63</v>
      </c>
      <c r="C590" s="9">
        <f t="shared" si="45"/>
        <v>154</v>
      </c>
      <c r="D590" t="str">
        <f t="shared" si="46"/>
        <v>Eu</v>
      </c>
      <c r="E590" t="str">
        <f t="shared" si="47"/>
        <v/>
      </c>
      <c r="F590" s="9">
        <f t="shared" si="48"/>
        <v>631540000</v>
      </c>
      <c r="G590" s="1">
        <v>153.92298569900001</v>
      </c>
      <c r="H590" s="1">
        <f t="shared" si="49"/>
        <v>8.593</v>
      </c>
      <c r="I590" s="2">
        <v>8.593</v>
      </c>
      <c r="J590" t="s">
        <v>1516</v>
      </c>
      <c r="K590" t="s">
        <v>2008</v>
      </c>
      <c r="L590" s="1" t="s">
        <v>589</v>
      </c>
      <c r="M590" t="s">
        <v>592</v>
      </c>
      <c r="P590" s="1">
        <v>0.99980000000000002</v>
      </c>
      <c r="Q590">
        <v>2.0000000000000001E-4</v>
      </c>
      <c r="T590" s="6" t="s">
        <v>2667</v>
      </c>
      <c r="U590" t="s">
        <v>2670</v>
      </c>
      <c r="X590">
        <f>IF(ISNA(MATCH(A590,'ICRP-07'!B:B,0)),0,VLOOKUP(A590,'ICRP-07'!B:X,21,FALSE))</f>
        <v>0</v>
      </c>
      <c r="Y590">
        <f>IF(ISNA(MATCH(A590,'ICRP-07'!B:B,0)),0,VLOOKUP(A590,'ICRP-07'!B:X,22,FALSE))</f>
        <v>0.27300999999999997</v>
      </c>
      <c r="Z590">
        <f>IF(ISNA(MATCH(A590,'ICRP-07'!B:B,0)),0,VLOOKUP(A590,'ICRP-07'!B:X,23,FALSE))</f>
        <v>1.24929</v>
      </c>
      <c r="AA590">
        <f>IF(ISNA(MATCH(A590,'ICRP-72'!A:A,0)),0,VLOOKUP(A590,'ICRP-72'!A:B,2,FALSE))</f>
        <v>2.0000000000000001E-9</v>
      </c>
      <c r="AB590">
        <f>IF(ISNA(MATCH(A590,'FGR-15'!A:A,0)),0,VLOOKUP(A590,'FGR-15'!A:B,2,FALSE))</f>
        <v>3.9299999999999999E-17</v>
      </c>
    </row>
    <row r="591" spans="1:28" x14ac:dyDescent="0.2">
      <c r="A591" s="1" t="s">
        <v>589</v>
      </c>
      <c r="B591">
        <f>VLOOKUP(D591,Elements!S:T,2,FALSE)</f>
        <v>64</v>
      </c>
      <c r="C591" s="9">
        <f t="shared" si="45"/>
        <v>154</v>
      </c>
      <c r="D591" t="str">
        <f t="shared" si="46"/>
        <v>Gd</v>
      </c>
      <c r="E591" t="str">
        <f t="shared" si="47"/>
        <v/>
      </c>
      <c r="F591" s="9">
        <f t="shared" si="48"/>
        <v>641540000</v>
      </c>
      <c r="G591" s="1">
        <v>153.92087297399999</v>
      </c>
      <c r="H591" s="1" t="str">
        <f t="shared" si="49"/>
        <v>inf</v>
      </c>
      <c r="I591" s="2" t="s">
        <v>1512</v>
      </c>
      <c r="J591" t="s">
        <v>1517</v>
      </c>
      <c r="K591" s="4" t="s">
        <v>1722</v>
      </c>
      <c r="L591" s="1"/>
      <c r="P591" s="1"/>
      <c r="T591" s="1"/>
      <c r="X591">
        <f>IF(ISNA(MATCH(A591,'ICRP-07'!B:B,0)),0,VLOOKUP(A591,'ICRP-07'!B:X,21,FALSE))</f>
        <v>0</v>
      </c>
      <c r="Y591">
        <f>IF(ISNA(MATCH(A591,'ICRP-07'!B:B,0)),0,VLOOKUP(A591,'ICRP-07'!B:X,22,FALSE))</f>
        <v>0</v>
      </c>
      <c r="Z591">
        <f>IF(ISNA(MATCH(A591,'ICRP-07'!B:B,0)),0,VLOOKUP(A591,'ICRP-07'!B:X,23,FALSE))</f>
        <v>0</v>
      </c>
      <c r="AA591">
        <f>IF(ISNA(MATCH(A591,'ICRP-72'!A:A,0)),0,VLOOKUP(A591,'ICRP-72'!A:B,2,FALSE))</f>
        <v>0</v>
      </c>
      <c r="AB591">
        <f>IF(ISNA(MATCH(A591,'FGR-15'!A:A,0)),0,VLOOKUP(A591,'FGR-15'!A:B,2,FALSE))</f>
        <v>0</v>
      </c>
    </row>
    <row r="592" spans="1:28" x14ac:dyDescent="0.2">
      <c r="A592" s="1" t="s">
        <v>590</v>
      </c>
      <c r="B592">
        <f>VLOOKUP(D592,Elements!S:T,2,FALSE)</f>
        <v>61</v>
      </c>
      <c r="C592" s="9">
        <f t="shared" si="45"/>
        <v>154</v>
      </c>
      <c r="D592" t="str">
        <f t="shared" si="46"/>
        <v>Pm</v>
      </c>
      <c r="E592" t="str">
        <f t="shared" si="47"/>
        <v>m</v>
      </c>
      <c r="F592" s="9">
        <f t="shared" si="48"/>
        <v>611540001</v>
      </c>
      <c r="G592" s="1">
        <v>153.926712791</v>
      </c>
      <c r="H592" s="1">
        <f t="shared" si="49"/>
        <v>5.0955533372406349E-6</v>
      </c>
      <c r="I592" s="2">
        <v>2.68</v>
      </c>
      <c r="J592" t="s">
        <v>1514</v>
      </c>
      <c r="K592" t="s">
        <v>2009</v>
      </c>
      <c r="L592" s="1" t="s">
        <v>592</v>
      </c>
      <c r="P592" s="1">
        <v>1</v>
      </c>
      <c r="T592" s="6" t="s">
        <v>2667</v>
      </c>
      <c r="X592">
        <f>IF(ISNA(MATCH(A592,'ICRP-07'!B:B,0)),0,VLOOKUP(A592,'ICRP-07'!B:X,21,FALSE))</f>
        <v>0</v>
      </c>
      <c r="Y592">
        <f>IF(ISNA(MATCH(A592,'ICRP-07'!B:B,0)),0,VLOOKUP(A592,'ICRP-07'!B:X,22,FALSE))</f>
        <v>0.94921999999999995</v>
      </c>
      <c r="Z592">
        <f>IF(ISNA(MATCH(A592,'ICRP-07'!B:B,0)),0,VLOOKUP(A592,'ICRP-07'!B:X,23,FALSE))</f>
        <v>1.7996000000000001</v>
      </c>
      <c r="AA592">
        <f>IF(ISNA(MATCH(A592,'ICRP-72'!A:A,0)),0,VLOOKUP(A592,'ICRP-72'!A:B,2,FALSE))</f>
        <v>0</v>
      </c>
      <c r="AB592">
        <f>IF(ISNA(MATCH(A592,'FGR-15'!A:A,0)),0,VLOOKUP(A592,'FGR-15'!A:B,2,FALSE))</f>
        <v>5.9200000000000005E-17</v>
      </c>
    </row>
    <row r="593" spans="1:28" x14ac:dyDescent="0.2">
      <c r="A593" s="1" t="s">
        <v>591</v>
      </c>
      <c r="B593">
        <f>VLOOKUP(D593,Elements!S:T,2,FALSE)</f>
        <v>61</v>
      </c>
      <c r="C593" s="9">
        <f t="shared" si="45"/>
        <v>154</v>
      </c>
      <c r="D593" t="str">
        <f t="shared" si="46"/>
        <v>Pm</v>
      </c>
      <c r="E593" t="str">
        <f t="shared" si="47"/>
        <v/>
      </c>
      <c r="F593" s="9">
        <f t="shared" si="48"/>
        <v>611540000</v>
      </c>
      <c r="G593" s="1">
        <v>153.92646587600001</v>
      </c>
      <c r="H593" s="1">
        <f t="shared" si="49"/>
        <v>3.289293758741156E-6</v>
      </c>
      <c r="I593" s="2">
        <v>1.73</v>
      </c>
      <c r="J593" t="s">
        <v>1514</v>
      </c>
      <c r="K593" t="s">
        <v>2010</v>
      </c>
      <c r="L593" s="1" t="s">
        <v>592</v>
      </c>
      <c r="P593" s="1">
        <v>1</v>
      </c>
      <c r="T593" s="6" t="s">
        <v>2667</v>
      </c>
      <c r="X593">
        <f>IF(ISNA(MATCH(A593,'ICRP-07'!B:B,0)),0,VLOOKUP(A593,'ICRP-07'!B:X,21,FALSE))</f>
        <v>0</v>
      </c>
      <c r="Y593">
        <f>IF(ISNA(MATCH(A593,'ICRP-07'!B:B,0)),0,VLOOKUP(A593,'ICRP-07'!B:X,22,FALSE))</f>
        <v>0.87055000000000005</v>
      </c>
      <c r="Z593">
        <f>IF(ISNA(MATCH(A593,'ICRP-07'!B:B,0)),0,VLOOKUP(A593,'ICRP-07'!B:X,23,FALSE))</f>
        <v>1.7932600000000001</v>
      </c>
      <c r="AA593">
        <f>IF(ISNA(MATCH(A593,'ICRP-72'!A:A,0)),0,VLOOKUP(A593,'ICRP-72'!A:B,2,FALSE))</f>
        <v>0</v>
      </c>
      <c r="AB593">
        <f>IF(ISNA(MATCH(A593,'FGR-15'!A:A,0)),0,VLOOKUP(A593,'FGR-15'!A:B,2,FALSE))</f>
        <v>6.2100000000000001E-17</v>
      </c>
    </row>
    <row r="594" spans="1:28" x14ac:dyDescent="0.2">
      <c r="A594" s="1" t="s">
        <v>592</v>
      </c>
      <c r="B594">
        <f>VLOOKUP(D594,Elements!S:T,2,FALSE)</f>
        <v>62</v>
      </c>
      <c r="C594" s="9">
        <f t="shared" si="45"/>
        <v>154</v>
      </c>
      <c r="D594" t="str">
        <f t="shared" si="46"/>
        <v>Sm</v>
      </c>
      <c r="E594" t="str">
        <f t="shared" si="47"/>
        <v/>
      </c>
      <c r="F594" s="9">
        <f t="shared" si="48"/>
        <v>621540000</v>
      </c>
      <c r="G594" s="1">
        <v>153.92221575600001</v>
      </c>
      <c r="H594" s="1" t="str">
        <f t="shared" si="49"/>
        <v>inf</v>
      </c>
      <c r="I594" s="2" t="s">
        <v>1512</v>
      </c>
      <c r="J594" t="s">
        <v>1517</v>
      </c>
      <c r="K594" s="4" t="s">
        <v>1722</v>
      </c>
      <c r="L594" s="1"/>
      <c r="P594" s="1"/>
      <c r="T594" s="1"/>
      <c r="X594">
        <f>IF(ISNA(MATCH(A594,'ICRP-07'!B:B,0)),0,VLOOKUP(A594,'ICRP-07'!B:X,21,FALSE))</f>
        <v>0</v>
      </c>
      <c r="Y594">
        <f>IF(ISNA(MATCH(A594,'ICRP-07'!B:B,0)),0,VLOOKUP(A594,'ICRP-07'!B:X,22,FALSE))</f>
        <v>0</v>
      </c>
      <c r="Z594">
        <f>IF(ISNA(MATCH(A594,'ICRP-07'!B:B,0)),0,VLOOKUP(A594,'ICRP-07'!B:X,23,FALSE))</f>
        <v>0</v>
      </c>
      <c r="AA594">
        <f>IF(ISNA(MATCH(A594,'ICRP-72'!A:A,0)),0,VLOOKUP(A594,'ICRP-72'!A:B,2,FALSE))</f>
        <v>0</v>
      </c>
      <c r="AB594">
        <f>IF(ISNA(MATCH(A594,'FGR-15'!A:A,0)),0,VLOOKUP(A594,'FGR-15'!A:B,2,FALSE))</f>
        <v>0</v>
      </c>
    </row>
    <row r="595" spans="1:28" x14ac:dyDescent="0.2">
      <c r="A595" s="1" t="s">
        <v>593</v>
      </c>
      <c r="B595">
        <f>VLOOKUP(D595,Elements!S:T,2,FALSE)</f>
        <v>67</v>
      </c>
      <c r="C595" s="9">
        <f t="shared" si="45"/>
        <v>153</v>
      </c>
      <c r="D595" t="str">
        <f t="shared" si="46"/>
        <v>Ho</v>
      </c>
      <c r="E595" t="str">
        <f t="shared" si="47"/>
        <v>m</v>
      </c>
      <c r="F595" s="9">
        <f t="shared" si="48"/>
        <v>671530001</v>
      </c>
      <c r="G595" s="1">
        <v>152.930280423</v>
      </c>
      <c r="H595" s="1">
        <f t="shared" si="49"/>
        <v>1.7682330610573844E-5</v>
      </c>
      <c r="I595" s="2">
        <v>9.3000000000000007</v>
      </c>
      <c r="J595" t="s">
        <v>1514</v>
      </c>
      <c r="K595" t="s">
        <v>1776</v>
      </c>
      <c r="L595" s="1" t="s">
        <v>595</v>
      </c>
      <c r="M595" t="s">
        <v>631</v>
      </c>
      <c r="P595" s="1">
        <v>0.99819999999999998</v>
      </c>
      <c r="Q595">
        <v>1.8E-3</v>
      </c>
      <c r="T595" s="6" t="s">
        <v>2669</v>
      </c>
      <c r="U595" t="s">
        <v>2668</v>
      </c>
      <c r="X595">
        <f>IF(ISNA(MATCH(A595,'ICRP-07'!B:B,0)),0,VLOOKUP(A595,'ICRP-07'!B:X,21,FALSE))</f>
        <v>7.4000000000000003E-3</v>
      </c>
      <c r="Y595">
        <f>IF(ISNA(MATCH(A595,'ICRP-07'!B:B,0)),0,VLOOKUP(A595,'ICRP-07'!B:X,22,FALSE))</f>
        <v>0.69516</v>
      </c>
      <c r="Z595">
        <f>IF(ISNA(MATCH(A595,'ICRP-07'!B:B,0)),0,VLOOKUP(A595,'ICRP-07'!B:X,23,FALSE))</f>
        <v>1.06179</v>
      </c>
      <c r="AA595">
        <f>IF(ISNA(MATCH(A595,'ICRP-72'!A:A,0)),0,VLOOKUP(A595,'ICRP-72'!A:B,2,FALSE))</f>
        <v>0</v>
      </c>
      <c r="AB595">
        <f>IF(ISNA(MATCH(A595,'FGR-15'!A:A,0)),0,VLOOKUP(A595,'FGR-15'!A:B,2,FALSE))</f>
        <v>3.15E-17</v>
      </c>
    </row>
    <row r="596" spans="1:28" x14ac:dyDescent="0.2">
      <c r="A596" s="1" t="s">
        <v>594</v>
      </c>
      <c r="B596">
        <f>VLOOKUP(D596,Elements!S:T,2,FALSE)</f>
        <v>67</v>
      </c>
      <c r="C596" s="9">
        <f t="shared" si="45"/>
        <v>153</v>
      </c>
      <c r="D596" t="str">
        <f t="shared" si="46"/>
        <v>Ho</v>
      </c>
      <c r="E596" t="str">
        <f t="shared" si="47"/>
        <v/>
      </c>
      <c r="F596" s="9">
        <f t="shared" si="48"/>
        <v>671530000</v>
      </c>
      <c r="G596" s="1">
        <v>152.93020667100001</v>
      </c>
      <c r="H596" s="1">
        <f t="shared" si="49"/>
        <v>3.8216650029304573E-6</v>
      </c>
      <c r="I596" s="2">
        <v>2.00999999999999</v>
      </c>
      <c r="J596" t="s">
        <v>1514</v>
      </c>
      <c r="K596" t="s">
        <v>2011</v>
      </c>
      <c r="L596" s="1" t="s">
        <v>595</v>
      </c>
      <c r="M596" t="s">
        <v>630</v>
      </c>
      <c r="P596" s="1">
        <v>0.99948999999999999</v>
      </c>
      <c r="Q596">
        <v>5.1000000000000004E-4</v>
      </c>
      <c r="T596" s="6" t="s">
        <v>2669</v>
      </c>
      <c r="U596" t="s">
        <v>2668</v>
      </c>
      <c r="X596">
        <f>IF(ISNA(MATCH(A596,'ICRP-07'!B:B,0)),0,VLOOKUP(A596,'ICRP-07'!B:X,21,FALSE))</f>
        <v>2E-3</v>
      </c>
      <c r="Y596">
        <f>IF(ISNA(MATCH(A596,'ICRP-07'!B:B,0)),0,VLOOKUP(A596,'ICRP-07'!B:X,22,FALSE))</f>
        <v>0.53866999999999998</v>
      </c>
      <c r="Z596">
        <f>IF(ISNA(MATCH(A596,'ICRP-07'!B:B,0)),0,VLOOKUP(A596,'ICRP-07'!B:X,23,FALSE))</f>
        <v>1.0281400000000001</v>
      </c>
      <c r="AA596">
        <f>IF(ISNA(MATCH(A596,'ICRP-72'!A:A,0)),0,VLOOKUP(A596,'ICRP-72'!A:B,2,FALSE))</f>
        <v>0</v>
      </c>
      <c r="AB596">
        <f>IF(ISNA(MATCH(A596,'FGR-15'!A:A,0)),0,VLOOKUP(A596,'FGR-15'!A:B,2,FALSE))</f>
        <v>3.0800000000000003E-17</v>
      </c>
    </row>
    <row r="597" spans="1:28" x14ac:dyDescent="0.2">
      <c r="A597" s="1" t="s">
        <v>595</v>
      </c>
      <c r="B597">
        <f>VLOOKUP(D597,Elements!S:T,2,FALSE)</f>
        <v>66</v>
      </c>
      <c r="C597" s="9">
        <f t="shared" si="45"/>
        <v>153</v>
      </c>
      <c r="D597" t="str">
        <f t="shared" si="46"/>
        <v>Dy</v>
      </c>
      <c r="E597" t="str">
        <f t="shared" si="47"/>
        <v/>
      </c>
      <c r="F597" s="9">
        <f t="shared" si="48"/>
        <v>661530000</v>
      </c>
      <c r="G597" s="1">
        <v>152.92577172899999</v>
      </c>
      <c r="H597" s="1">
        <f t="shared" si="49"/>
        <v>7.3010913488821035E-4</v>
      </c>
      <c r="I597" s="2">
        <v>6.4</v>
      </c>
      <c r="J597" t="s">
        <v>1515</v>
      </c>
      <c r="K597" t="s">
        <v>2012</v>
      </c>
      <c r="L597" s="1" t="s">
        <v>596</v>
      </c>
      <c r="M597" t="s">
        <v>632</v>
      </c>
      <c r="P597" s="1">
        <v>1</v>
      </c>
      <c r="Q597" s="5">
        <v>9.3999999999999994E-5</v>
      </c>
      <c r="T597" s="6" t="s">
        <v>2669</v>
      </c>
      <c r="U597" t="s">
        <v>2668</v>
      </c>
      <c r="X597">
        <f>IF(ISNA(MATCH(A597,'ICRP-07'!B:B,0)),0,VLOOKUP(A597,'ICRP-07'!B:X,21,FALSE))</f>
        <v>2.9999999999999997E-4</v>
      </c>
      <c r="Y597">
        <f>IF(ISNA(MATCH(A597,'ICRP-07'!B:B,0)),0,VLOOKUP(A597,'ICRP-07'!B:X,22,FALSE))</f>
        <v>9.0120000000000006E-2</v>
      </c>
      <c r="Z597">
        <f>IF(ISNA(MATCH(A597,'ICRP-07'!B:B,0)),0,VLOOKUP(A597,'ICRP-07'!B:X,23,FALSE))</f>
        <v>0.87458999999999998</v>
      </c>
      <c r="AA597">
        <f>IF(ISNA(MATCH(A597,'ICRP-72'!A:A,0)),0,VLOOKUP(A597,'ICRP-72'!A:B,2,FALSE))</f>
        <v>0</v>
      </c>
      <c r="AB597">
        <f>IF(ISNA(MATCH(A597,'FGR-15'!A:A,0)),0,VLOOKUP(A597,'FGR-15'!A:B,2,FALSE))</f>
        <v>2.4599999999999999E-17</v>
      </c>
    </row>
    <row r="598" spans="1:28" x14ac:dyDescent="0.2">
      <c r="A598" s="1" t="s">
        <v>596</v>
      </c>
      <c r="B598">
        <f>VLOOKUP(D598,Elements!S:T,2,FALSE)</f>
        <v>65</v>
      </c>
      <c r="C598" s="9">
        <f t="shared" si="45"/>
        <v>153</v>
      </c>
      <c r="D598" t="str">
        <f t="shared" si="46"/>
        <v>Tb</v>
      </c>
      <c r="E598" t="str">
        <f t="shared" si="47"/>
        <v/>
      </c>
      <c r="F598" s="9">
        <f t="shared" si="48"/>
        <v>651530000</v>
      </c>
      <c r="G598" s="1">
        <v>152.92344169399999</v>
      </c>
      <c r="H598" s="1">
        <f t="shared" si="49"/>
        <v>6.4067076586440171E-3</v>
      </c>
      <c r="I598" s="2">
        <v>2.3399999999999901</v>
      </c>
      <c r="J598" t="s">
        <v>1513</v>
      </c>
      <c r="K598" t="s">
        <v>2013</v>
      </c>
      <c r="L598" s="1" t="s">
        <v>597</v>
      </c>
      <c r="P598" s="1">
        <v>1</v>
      </c>
      <c r="T598" s="6" t="s">
        <v>2669</v>
      </c>
      <c r="X598">
        <f>IF(ISNA(MATCH(A598,'ICRP-07'!B:B,0)),0,VLOOKUP(A598,'ICRP-07'!B:X,21,FALSE))</f>
        <v>0</v>
      </c>
      <c r="Y598">
        <f>IF(ISNA(MATCH(A598,'ICRP-07'!B:B,0)),0,VLOOKUP(A598,'ICRP-07'!B:X,22,FALSE))</f>
        <v>4.8099999999999997E-2</v>
      </c>
      <c r="Z598">
        <f>IF(ISNA(MATCH(A598,'ICRP-07'!B:B,0)),0,VLOOKUP(A598,'ICRP-07'!B:X,23,FALSE))</f>
        <v>0.33184000000000002</v>
      </c>
      <c r="AA598">
        <f>IF(ISNA(MATCH(A598,'ICRP-72'!A:A,0)),0,VLOOKUP(A598,'ICRP-72'!A:B,2,FALSE))</f>
        <v>2.5000000000000002E-10</v>
      </c>
      <c r="AB598">
        <f>IF(ISNA(MATCH(A598,'FGR-15'!A:A,0)),0,VLOOKUP(A598,'FGR-15'!A:B,2,FALSE))</f>
        <v>8.0200000000000005E-18</v>
      </c>
    </row>
    <row r="599" spans="1:28" x14ac:dyDescent="0.2">
      <c r="A599" s="1" t="s">
        <v>597</v>
      </c>
      <c r="B599">
        <f>VLOOKUP(D599,Elements!S:T,2,FALSE)</f>
        <v>64</v>
      </c>
      <c r="C599" s="9">
        <f t="shared" si="45"/>
        <v>153</v>
      </c>
      <c r="D599" t="str">
        <f t="shared" si="46"/>
        <v>Gd</v>
      </c>
      <c r="E599" t="str">
        <f t="shared" si="47"/>
        <v/>
      </c>
      <c r="F599" s="9">
        <f t="shared" si="48"/>
        <v>641530000</v>
      </c>
      <c r="G599" s="1">
        <v>152.921756945</v>
      </c>
      <c r="H599" s="1">
        <f t="shared" si="49"/>
        <v>0.65819338510172154</v>
      </c>
      <c r="I599" s="2">
        <v>240.4</v>
      </c>
      <c r="J599" t="s">
        <v>1513</v>
      </c>
      <c r="K599" t="s">
        <v>2014</v>
      </c>
      <c r="L599" s="1" t="s">
        <v>600</v>
      </c>
      <c r="P599" s="1">
        <v>1</v>
      </c>
      <c r="T599" s="6" t="s">
        <v>2670</v>
      </c>
      <c r="X599">
        <f>IF(ISNA(MATCH(A599,'ICRP-07'!B:B,0)),0,VLOOKUP(A599,'ICRP-07'!B:X,21,FALSE))</f>
        <v>0</v>
      </c>
      <c r="Y599">
        <f>IF(ISNA(MATCH(A599,'ICRP-07'!B:B,0)),0,VLOOKUP(A599,'ICRP-07'!B:X,22,FALSE))</f>
        <v>4.376E-2</v>
      </c>
      <c r="Z599">
        <f>IF(ISNA(MATCH(A599,'ICRP-07'!B:B,0)),0,VLOOKUP(A599,'ICRP-07'!B:X,23,FALSE))</f>
        <v>0.10566</v>
      </c>
      <c r="AA599">
        <f>IF(ISNA(MATCH(A599,'ICRP-72'!A:A,0)),0,VLOOKUP(A599,'ICRP-72'!A:B,2,FALSE))</f>
        <v>2.7E-10</v>
      </c>
      <c r="AB599">
        <f>IF(ISNA(MATCH(A599,'FGR-15'!A:A,0)),0,VLOOKUP(A599,'FGR-15'!A:B,2,FALSE))</f>
        <v>1.1800000000000001E-18</v>
      </c>
    </row>
    <row r="600" spans="1:28" x14ac:dyDescent="0.2">
      <c r="A600" s="1" t="s">
        <v>598</v>
      </c>
      <c r="B600">
        <f>VLOOKUP(D600,Elements!S:T,2,FALSE)</f>
        <v>61</v>
      </c>
      <c r="C600" s="9">
        <f t="shared" si="45"/>
        <v>153</v>
      </c>
      <c r="D600" t="str">
        <f t="shared" si="46"/>
        <v>Pm</v>
      </c>
      <c r="E600" t="str">
        <f t="shared" si="47"/>
        <v/>
      </c>
      <c r="F600" s="9">
        <f t="shared" si="48"/>
        <v>611530000</v>
      </c>
      <c r="G600" s="1">
        <v>152.92415625199999</v>
      </c>
      <c r="H600" s="1">
        <f t="shared" si="49"/>
        <v>9.9819608285497507E-6</v>
      </c>
      <c r="I600" s="2">
        <v>5.25</v>
      </c>
      <c r="J600" t="s">
        <v>1514</v>
      </c>
      <c r="K600" t="s">
        <v>2015</v>
      </c>
      <c r="L600" s="1" t="s">
        <v>599</v>
      </c>
      <c r="P600" s="1">
        <v>1</v>
      </c>
      <c r="T600" s="6" t="s">
        <v>2667</v>
      </c>
      <c r="X600">
        <f>IF(ISNA(MATCH(A600,'ICRP-07'!B:B,0)),0,VLOOKUP(A600,'ICRP-07'!B:X,21,FALSE))</f>
        <v>0</v>
      </c>
      <c r="Y600">
        <f>IF(ISNA(MATCH(A600,'ICRP-07'!B:B,0)),0,VLOOKUP(A600,'ICRP-07'!B:X,22,FALSE))</f>
        <v>0.68808000000000002</v>
      </c>
      <c r="Z600">
        <f>IF(ISNA(MATCH(A600,'ICRP-07'!B:B,0)),0,VLOOKUP(A600,'ICRP-07'!B:X,23,FALSE))</f>
        <v>7.6429999999999998E-2</v>
      </c>
      <c r="AA600">
        <f>IF(ISNA(MATCH(A600,'ICRP-72'!A:A,0)),0,VLOOKUP(A600,'ICRP-72'!A:B,2,FALSE))</f>
        <v>0</v>
      </c>
      <c r="AB600">
        <f>IF(ISNA(MATCH(A600,'FGR-15'!A:A,0)),0,VLOOKUP(A600,'FGR-15'!A:B,2,FALSE))</f>
        <v>2.89E-18</v>
      </c>
    </row>
    <row r="601" spans="1:28" x14ac:dyDescent="0.2">
      <c r="A601" s="1" t="s">
        <v>599</v>
      </c>
      <c r="B601">
        <f>VLOOKUP(D601,Elements!S:T,2,FALSE)</f>
        <v>62</v>
      </c>
      <c r="C601" s="9">
        <f t="shared" si="45"/>
        <v>153</v>
      </c>
      <c r="D601" t="str">
        <f t="shared" si="46"/>
        <v>Sm</v>
      </c>
      <c r="E601" t="str">
        <f t="shared" si="47"/>
        <v/>
      </c>
      <c r="F601" s="9">
        <f t="shared" si="48"/>
        <v>621530000</v>
      </c>
      <c r="G601" s="1">
        <v>152.92210357600001</v>
      </c>
      <c r="H601" s="1">
        <f t="shared" si="49"/>
        <v>5.3046991831721532E-3</v>
      </c>
      <c r="I601" s="2">
        <v>46.5</v>
      </c>
      <c r="J601" t="s">
        <v>1515</v>
      </c>
      <c r="K601" t="s">
        <v>2016</v>
      </c>
      <c r="L601" s="1" t="s">
        <v>600</v>
      </c>
      <c r="P601" s="1">
        <v>1</v>
      </c>
      <c r="T601" s="6" t="s">
        <v>2667</v>
      </c>
      <c r="X601">
        <f>IF(ISNA(MATCH(A601,'ICRP-07'!B:B,0)),0,VLOOKUP(A601,'ICRP-07'!B:X,21,FALSE))</f>
        <v>0</v>
      </c>
      <c r="Y601">
        <f>IF(ISNA(MATCH(A601,'ICRP-07'!B:B,0)),0,VLOOKUP(A601,'ICRP-07'!B:X,22,FALSE))</f>
        <v>0.26987</v>
      </c>
      <c r="Z601">
        <f>IF(ISNA(MATCH(A601,'ICRP-07'!B:B,0)),0,VLOOKUP(A601,'ICRP-07'!B:X,23,FALSE))</f>
        <v>6.4250000000000002E-2</v>
      </c>
      <c r="AA601">
        <f>IF(ISNA(MATCH(A601,'ICRP-72'!A:A,0)),0,VLOOKUP(A601,'ICRP-72'!A:B,2,FALSE))</f>
        <v>7.4000000000000003E-10</v>
      </c>
      <c r="AB601">
        <f>IF(ISNA(MATCH(A601,'FGR-15'!A:A,0)),0,VLOOKUP(A601,'FGR-15'!A:B,2,FALSE))</f>
        <v>1.12E-18</v>
      </c>
    </row>
    <row r="602" spans="1:28" x14ac:dyDescent="0.2">
      <c r="A602" s="1" t="s">
        <v>600</v>
      </c>
      <c r="B602">
        <f>VLOOKUP(D602,Elements!S:T,2,FALSE)</f>
        <v>63</v>
      </c>
      <c r="C602" s="9">
        <f t="shared" si="45"/>
        <v>153</v>
      </c>
      <c r="D602" t="str">
        <f t="shared" si="46"/>
        <v>Eu</v>
      </c>
      <c r="E602" t="str">
        <f t="shared" si="47"/>
        <v/>
      </c>
      <c r="F602" s="9">
        <f t="shared" si="48"/>
        <v>631530000</v>
      </c>
      <c r="G602" s="1">
        <v>152.92123678900001</v>
      </c>
      <c r="H602" s="1" t="str">
        <f t="shared" si="49"/>
        <v>inf</v>
      </c>
      <c r="I602" s="2" t="s">
        <v>1512</v>
      </c>
      <c r="J602" t="s">
        <v>1517</v>
      </c>
      <c r="K602" s="4" t="s">
        <v>1722</v>
      </c>
      <c r="L602" s="1"/>
      <c r="P602" s="1"/>
      <c r="T602" s="1"/>
      <c r="X602">
        <f>IF(ISNA(MATCH(A602,'ICRP-07'!B:B,0)),0,VLOOKUP(A602,'ICRP-07'!B:X,21,FALSE))</f>
        <v>0</v>
      </c>
      <c r="Y602">
        <f>IF(ISNA(MATCH(A602,'ICRP-07'!B:B,0)),0,VLOOKUP(A602,'ICRP-07'!B:X,22,FALSE))</f>
        <v>0</v>
      </c>
      <c r="Z602">
        <f>IF(ISNA(MATCH(A602,'ICRP-07'!B:B,0)),0,VLOOKUP(A602,'ICRP-07'!B:X,23,FALSE))</f>
        <v>0</v>
      </c>
      <c r="AA602">
        <f>IF(ISNA(MATCH(A602,'ICRP-72'!A:A,0)),0,VLOOKUP(A602,'ICRP-72'!A:B,2,FALSE))</f>
        <v>0</v>
      </c>
      <c r="AB602">
        <f>IF(ISNA(MATCH(A602,'FGR-15'!A:A,0)),0,VLOOKUP(A602,'FGR-15'!A:B,2,FALSE))</f>
        <v>0</v>
      </c>
    </row>
    <row r="603" spans="1:28" x14ac:dyDescent="0.2">
      <c r="A603" s="1" t="s">
        <v>601</v>
      </c>
      <c r="B603">
        <f>VLOOKUP(D603,Elements!S:T,2,FALSE)</f>
        <v>66</v>
      </c>
      <c r="C603" s="9">
        <f t="shared" si="45"/>
        <v>152</v>
      </c>
      <c r="D603" t="str">
        <f t="shared" si="46"/>
        <v>Dy</v>
      </c>
      <c r="E603" t="str">
        <f t="shared" si="47"/>
        <v/>
      </c>
      <c r="F603" s="9">
        <f t="shared" si="48"/>
        <v>661520000</v>
      </c>
      <c r="G603" s="1">
        <v>151.924725274</v>
      </c>
      <c r="H603" s="1">
        <f t="shared" si="49"/>
        <v>2.7150933453655207E-4</v>
      </c>
      <c r="I603" s="2">
        <v>2.3799999999999901</v>
      </c>
      <c r="J603" t="s">
        <v>1515</v>
      </c>
      <c r="K603" t="s">
        <v>2017</v>
      </c>
      <c r="L603" s="1" t="s">
        <v>603</v>
      </c>
      <c r="M603" t="s">
        <v>640</v>
      </c>
      <c r="P603" s="1">
        <v>0.999</v>
      </c>
      <c r="Q603">
        <v>1E-3</v>
      </c>
      <c r="T603" s="6" t="s">
        <v>2670</v>
      </c>
      <c r="U603" t="s">
        <v>2668</v>
      </c>
      <c r="X603">
        <f>IF(ISNA(MATCH(A603,'ICRP-07'!B:B,0)),0,VLOOKUP(A603,'ICRP-07'!B:X,21,FALSE))</f>
        <v>3.7000000000000002E-3</v>
      </c>
      <c r="Y603">
        <f>IF(ISNA(MATCH(A603,'ICRP-07'!B:B,0)),0,VLOOKUP(A603,'ICRP-07'!B:X,22,FALSE))</f>
        <v>1.295E-2</v>
      </c>
      <c r="Z603">
        <f>IF(ISNA(MATCH(A603,'ICRP-07'!B:B,0)),0,VLOOKUP(A603,'ICRP-07'!B:X,23,FALSE))</f>
        <v>0.28669</v>
      </c>
      <c r="AA603">
        <f>IF(ISNA(MATCH(A603,'ICRP-72'!A:A,0)),0,VLOOKUP(A603,'ICRP-72'!A:B,2,FALSE))</f>
        <v>0</v>
      </c>
      <c r="AB603">
        <f>IF(ISNA(MATCH(A603,'FGR-15'!A:A,0)),0,VLOOKUP(A603,'FGR-15'!A:B,2,FALSE))</f>
        <v>6.7299999999999996E-18</v>
      </c>
    </row>
    <row r="604" spans="1:28" x14ac:dyDescent="0.2">
      <c r="A604" s="1" t="s">
        <v>602</v>
      </c>
      <c r="B604">
        <f>VLOOKUP(D604,Elements!S:T,2,FALSE)</f>
        <v>65</v>
      </c>
      <c r="C604" s="9">
        <f t="shared" si="45"/>
        <v>152</v>
      </c>
      <c r="D604" t="str">
        <f t="shared" si="46"/>
        <v>Tb</v>
      </c>
      <c r="E604" t="str">
        <f t="shared" si="47"/>
        <v>m</v>
      </c>
      <c r="F604" s="9">
        <f t="shared" si="48"/>
        <v>651520001</v>
      </c>
      <c r="G604" s="1">
        <v>151.924620495</v>
      </c>
      <c r="H604" s="1">
        <f t="shared" si="49"/>
        <v>7.9855686628398013E-6</v>
      </c>
      <c r="I604" s="2">
        <v>4.2</v>
      </c>
      <c r="J604" t="s">
        <v>1514</v>
      </c>
      <c r="K604" t="s">
        <v>1738</v>
      </c>
      <c r="L604" s="1" t="s">
        <v>603</v>
      </c>
      <c r="M604" t="s">
        <v>607</v>
      </c>
      <c r="P604" s="1">
        <v>0.78800000000000003</v>
      </c>
      <c r="Q604">
        <v>0.21199999999999999</v>
      </c>
      <c r="T604" s="6" t="s">
        <v>2671</v>
      </c>
      <c r="U604" t="s">
        <v>2669</v>
      </c>
      <c r="X604">
        <f>IF(ISNA(MATCH(A604,'ICRP-07'!B:B,0)),0,VLOOKUP(A604,'ICRP-07'!B:X,21,FALSE))</f>
        <v>0</v>
      </c>
      <c r="Y604">
        <f>IF(ISNA(MATCH(A604,'ICRP-07'!B:B,0)),0,VLOOKUP(A604,'ICRP-07'!B:X,22,FALSE))</f>
        <v>0.15198</v>
      </c>
      <c r="Z604">
        <f>IF(ISNA(MATCH(A604,'ICRP-07'!B:B,0)),0,VLOOKUP(A604,'ICRP-07'!B:X,23,FALSE))</f>
        <v>0.76193</v>
      </c>
      <c r="AA604">
        <f>IF(ISNA(MATCH(A604,'ICRP-72'!A:A,0)),0,VLOOKUP(A604,'ICRP-72'!A:B,2,FALSE))</f>
        <v>0</v>
      </c>
      <c r="AB604">
        <f>IF(ISNA(MATCH(A604,'FGR-15'!A:A,0)),0,VLOOKUP(A604,'FGR-15'!A:B,2,FALSE))</f>
        <v>2.0399999999999999E-17</v>
      </c>
    </row>
    <row r="605" spans="1:28" x14ac:dyDescent="0.2">
      <c r="A605" s="1" t="s">
        <v>603</v>
      </c>
      <c r="B605">
        <f>VLOOKUP(D605,Elements!S:T,2,FALSE)</f>
        <v>65</v>
      </c>
      <c r="C605" s="9">
        <f t="shared" si="45"/>
        <v>152</v>
      </c>
      <c r="D605" t="str">
        <f t="shared" si="46"/>
        <v>Tb</v>
      </c>
      <c r="E605" t="str">
        <f t="shared" si="47"/>
        <v/>
      </c>
      <c r="F605" s="9">
        <f t="shared" si="48"/>
        <v>651520000</v>
      </c>
      <c r="G605" s="1">
        <v>151.924081855</v>
      </c>
      <c r="H605" s="1">
        <f t="shared" si="49"/>
        <v>1.9963921657099501E-3</v>
      </c>
      <c r="I605" s="2">
        <v>17.5</v>
      </c>
      <c r="J605" t="s">
        <v>1515</v>
      </c>
      <c r="K605" t="s">
        <v>2018</v>
      </c>
      <c r="L605" s="1" t="s">
        <v>607</v>
      </c>
      <c r="P605" s="1">
        <v>1</v>
      </c>
      <c r="T605" s="6" t="s">
        <v>2669</v>
      </c>
      <c r="X605">
        <f>IF(ISNA(MATCH(A605,'ICRP-07'!B:B,0)),0,VLOOKUP(A605,'ICRP-07'!B:X,21,FALSE))</f>
        <v>0</v>
      </c>
      <c r="Y605">
        <f>IF(ISNA(MATCH(A605,'ICRP-07'!B:B,0)),0,VLOOKUP(A605,'ICRP-07'!B:X,22,FALSE))</f>
        <v>0.25033</v>
      </c>
      <c r="Z605">
        <f>IF(ISNA(MATCH(A605,'ICRP-07'!B:B,0)),0,VLOOKUP(A605,'ICRP-07'!B:X,23,FALSE))</f>
        <v>1.4932399999999999</v>
      </c>
      <c r="AA605">
        <f>IF(ISNA(MATCH(A605,'ICRP-72'!A:A,0)),0,VLOOKUP(A605,'ICRP-72'!A:B,2,FALSE))</f>
        <v>0</v>
      </c>
      <c r="AB605">
        <f>IF(ISNA(MATCH(A605,'FGR-15'!A:A,0)),0,VLOOKUP(A605,'FGR-15'!A:B,2,FALSE))</f>
        <v>4.7299999999999999E-17</v>
      </c>
    </row>
    <row r="606" spans="1:28" x14ac:dyDescent="0.2">
      <c r="A606" s="1" t="s">
        <v>604</v>
      </c>
      <c r="B606">
        <f>VLOOKUP(D606,Elements!S:T,2,FALSE)</f>
        <v>63</v>
      </c>
      <c r="C606" s="9">
        <f t="shared" si="45"/>
        <v>152</v>
      </c>
      <c r="D606" t="str">
        <f t="shared" si="46"/>
        <v>Eu</v>
      </c>
      <c r="E606" t="str">
        <f t="shared" si="47"/>
        <v>m</v>
      </c>
      <c r="F606" s="9">
        <f t="shared" si="48"/>
        <v>631520001</v>
      </c>
      <c r="G606" s="1">
        <v>151.92179993299999</v>
      </c>
      <c r="H606" s="1">
        <f t="shared" si="49"/>
        <v>1.0622631594414155E-3</v>
      </c>
      <c r="I606" s="2">
        <v>9.3116000000000003</v>
      </c>
      <c r="J606" t="s">
        <v>1515</v>
      </c>
      <c r="K606" t="s">
        <v>2019</v>
      </c>
      <c r="L606" s="1" t="s">
        <v>607</v>
      </c>
      <c r="M606" t="s">
        <v>611</v>
      </c>
      <c r="P606" s="1">
        <v>0.72</v>
      </c>
      <c r="Q606">
        <v>0.28000000000000003</v>
      </c>
      <c r="T606" s="6" t="s">
        <v>2667</v>
      </c>
      <c r="U606" t="s">
        <v>2669</v>
      </c>
      <c r="X606">
        <f>IF(ISNA(MATCH(A606,'ICRP-07'!B:B,0)),0,VLOOKUP(A606,'ICRP-07'!B:X,21,FALSE))</f>
        <v>0</v>
      </c>
      <c r="Y606">
        <f>IF(ISNA(MATCH(A606,'ICRP-07'!B:B,0)),0,VLOOKUP(A606,'ICRP-07'!B:X,22,FALSE))</f>
        <v>0.50597999999999999</v>
      </c>
      <c r="Z606">
        <f>IF(ISNA(MATCH(A606,'ICRP-07'!B:B,0)),0,VLOOKUP(A606,'ICRP-07'!B:X,23,FALSE))</f>
        <v>0.29631999999999997</v>
      </c>
      <c r="AA606">
        <f>IF(ISNA(MATCH(A606,'ICRP-72'!A:A,0)),0,VLOOKUP(A606,'ICRP-72'!A:B,2,FALSE))</f>
        <v>5.0000000000000003E-10</v>
      </c>
      <c r="AB606">
        <f>IF(ISNA(MATCH(A606,'FGR-15'!A:A,0)),0,VLOOKUP(A606,'FGR-15'!A:B,2,FALSE))</f>
        <v>9.9700000000000001E-18</v>
      </c>
    </row>
    <row r="607" spans="1:28" x14ac:dyDescent="0.2">
      <c r="A607" s="1" t="s">
        <v>605</v>
      </c>
      <c r="B607">
        <f>VLOOKUP(D607,Elements!S:T,2,FALSE)</f>
        <v>63</v>
      </c>
      <c r="C607" s="9">
        <f t="shared" si="45"/>
        <v>152</v>
      </c>
      <c r="D607" t="str">
        <f t="shared" si="46"/>
        <v>Eu</v>
      </c>
      <c r="E607" t="str">
        <f t="shared" si="47"/>
        <v>n</v>
      </c>
      <c r="F607" s="9">
        <f t="shared" si="48"/>
        <v>631520002</v>
      </c>
      <c r="G607" s="1">
        <v>151.92190971400001</v>
      </c>
      <c r="H607" s="1">
        <f t="shared" si="49"/>
        <v>1.8252728372205259E-4</v>
      </c>
      <c r="I607" s="2">
        <v>96</v>
      </c>
      <c r="J607" t="s">
        <v>1514</v>
      </c>
      <c r="K607" t="s">
        <v>2020</v>
      </c>
      <c r="L607" s="1" t="s">
        <v>606</v>
      </c>
      <c r="P607" s="1">
        <v>1</v>
      </c>
      <c r="T607" s="6" t="s">
        <v>2671</v>
      </c>
      <c r="X607">
        <f>IF(ISNA(MATCH(A607,'ICRP-07'!B:B,0)),0,VLOOKUP(A607,'ICRP-07'!B:X,21,FALSE))</f>
        <v>0</v>
      </c>
      <c r="Y607">
        <f>IF(ISNA(MATCH(A607,'ICRP-07'!B:B,0)),0,VLOOKUP(A607,'ICRP-07'!B:X,22,FALSE))</f>
        <v>6.6640000000000005E-2</v>
      </c>
      <c r="Z607">
        <f>IF(ISNA(MATCH(A607,'ICRP-07'!B:B,0)),0,VLOOKUP(A607,'ICRP-07'!B:X,23,FALSE))</f>
        <v>7.5259999999999994E-2</v>
      </c>
      <c r="AA607">
        <f>IF(ISNA(MATCH(A607,'ICRP-72'!A:A,0)),0,VLOOKUP(A607,'ICRP-72'!A:B,2,FALSE))</f>
        <v>0</v>
      </c>
      <c r="AB607">
        <f>IF(ISNA(MATCH(A607,'FGR-15'!A:A,0)),0,VLOOKUP(A607,'FGR-15'!A:B,2,FALSE))</f>
        <v>1.0999999999999999E-18</v>
      </c>
    </row>
    <row r="608" spans="1:28" x14ac:dyDescent="0.2">
      <c r="A608" s="1" t="s">
        <v>606</v>
      </c>
      <c r="B608">
        <f>VLOOKUP(D608,Elements!S:T,2,FALSE)</f>
        <v>63</v>
      </c>
      <c r="C608" s="9">
        <f t="shared" si="45"/>
        <v>152</v>
      </c>
      <c r="D608" t="str">
        <f t="shared" si="46"/>
        <v>Eu</v>
      </c>
      <c r="E608" t="str">
        <f t="shared" si="47"/>
        <v/>
      </c>
      <c r="F608" s="9">
        <f t="shared" si="48"/>
        <v>631520000</v>
      </c>
      <c r="G608" s="1">
        <v>151.92175098000001</v>
      </c>
      <c r="H608" s="1">
        <f t="shared" si="49"/>
        <v>13.537000000000001</v>
      </c>
      <c r="I608" s="2">
        <v>13.537000000000001</v>
      </c>
      <c r="J608" t="s">
        <v>1516</v>
      </c>
      <c r="K608" t="s">
        <v>2021</v>
      </c>
      <c r="L608" s="1" t="s">
        <v>611</v>
      </c>
      <c r="M608" t="s">
        <v>607</v>
      </c>
      <c r="P608" s="1">
        <v>0.72099999999999997</v>
      </c>
      <c r="Q608">
        <v>0.27900000000000003</v>
      </c>
      <c r="T608" s="6" t="s">
        <v>2669</v>
      </c>
      <c r="U608" t="s">
        <v>2667</v>
      </c>
      <c r="X608">
        <f>IF(ISNA(MATCH(A608,'ICRP-07'!B:B,0)),0,VLOOKUP(A608,'ICRP-07'!B:X,21,FALSE))</f>
        <v>0</v>
      </c>
      <c r="Y608">
        <f>IF(ISNA(MATCH(A608,'ICRP-07'!B:B,0)),0,VLOOKUP(A608,'ICRP-07'!B:X,22,FALSE))</f>
        <v>0.12856000000000001</v>
      </c>
      <c r="Z608">
        <f>IF(ISNA(MATCH(A608,'ICRP-07'!B:B,0)),0,VLOOKUP(A608,'ICRP-07'!B:X,23,FALSE))</f>
        <v>1.17591</v>
      </c>
      <c r="AA608">
        <f>IF(ISNA(MATCH(A608,'ICRP-72'!A:A,0)),0,VLOOKUP(A608,'ICRP-72'!A:B,2,FALSE))</f>
        <v>1.3999999999999999E-9</v>
      </c>
      <c r="AB608">
        <f>IF(ISNA(MATCH(A608,'FGR-15'!A:A,0)),0,VLOOKUP(A608,'FGR-15'!A:B,2,FALSE))</f>
        <v>3.6099999999999997E-17</v>
      </c>
    </row>
    <row r="609" spans="1:28" x14ac:dyDescent="0.2">
      <c r="A609" s="1" t="s">
        <v>607</v>
      </c>
      <c r="B609">
        <f>VLOOKUP(D609,Elements!S:T,2,FALSE)</f>
        <v>64</v>
      </c>
      <c r="C609" s="9">
        <f t="shared" si="45"/>
        <v>152</v>
      </c>
      <c r="D609" t="str">
        <f t="shared" si="46"/>
        <v>Gd</v>
      </c>
      <c r="E609" t="str">
        <f t="shared" si="47"/>
        <v/>
      </c>
      <c r="F609" s="9">
        <f t="shared" si="48"/>
        <v>641520000</v>
      </c>
      <c r="G609" s="1">
        <v>151.91979841400001</v>
      </c>
      <c r="H609" s="1">
        <f t="shared" si="49"/>
        <v>108000000000000</v>
      </c>
      <c r="I609" s="2">
        <v>108000000000000</v>
      </c>
      <c r="J609" t="s">
        <v>1516</v>
      </c>
      <c r="K609" t="s">
        <v>2022</v>
      </c>
      <c r="L609" s="1" t="s">
        <v>644</v>
      </c>
      <c r="P609" s="1">
        <v>1</v>
      </c>
      <c r="T609" s="6" t="s">
        <v>2668</v>
      </c>
      <c r="X609">
        <f>IF(ISNA(MATCH(A609,'ICRP-07'!B:B,0)),0,VLOOKUP(A609,'ICRP-07'!B:X,21,FALSE))</f>
        <v>2.2046000000000001</v>
      </c>
      <c r="Y609">
        <f>IF(ISNA(MATCH(A609,'ICRP-07'!B:B,0)),0,VLOOKUP(A609,'ICRP-07'!B:X,22,FALSE))</f>
        <v>0</v>
      </c>
      <c r="Z609">
        <f>IF(ISNA(MATCH(A609,'ICRP-07'!B:B,0)),0,VLOOKUP(A609,'ICRP-07'!B:X,23,FALSE))</f>
        <v>0</v>
      </c>
      <c r="AA609">
        <f>IF(ISNA(MATCH(A609,'ICRP-72'!A:A,0)),0,VLOOKUP(A609,'ICRP-72'!A:B,2,FALSE))</f>
        <v>4.1000000000000003E-8</v>
      </c>
      <c r="AB609">
        <f>IF(ISNA(MATCH(A609,'FGR-15'!A:A,0)),0,VLOOKUP(A609,'FGR-15'!A:B,2,FALSE))</f>
        <v>0</v>
      </c>
    </row>
    <row r="610" spans="1:28" x14ac:dyDescent="0.2">
      <c r="A610" s="1" t="s">
        <v>608</v>
      </c>
      <c r="B610">
        <f>VLOOKUP(D610,Elements!S:T,2,FALSE)</f>
        <v>61</v>
      </c>
      <c r="C610" s="9">
        <f t="shared" si="45"/>
        <v>152</v>
      </c>
      <c r="D610" t="str">
        <f t="shared" si="46"/>
        <v>Pm</v>
      </c>
      <c r="E610" t="str">
        <f t="shared" si="47"/>
        <v>m</v>
      </c>
      <c r="F610" s="9">
        <f t="shared" si="48"/>
        <v>611520001</v>
      </c>
      <c r="G610" s="1">
        <v>151.923655481</v>
      </c>
      <c r="H610" s="1">
        <f t="shared" si="49"/>
        <v>1.4297970558227434E-5</v>
      </c>
      <c r="I610" s="2">
        <v>7.5199999999999898</v>
      </c>
      <c r="J610" t="s">
        <v>1514</v>
      </c>
      <c r="K610" t="s">
        <v>2023</v>
      </c>
      <c r="L610" s="1" t="s">
        <v>611</v>
      </c>
      <c r="P610" s="1">
        <v>1</v>
      </c>
      <c r="T610" s="6" t="s">
        <v>2667</v>
      </c>
      <c r="X610">
        <f>IF(ISNA(MATCH(A610,'ICRP-07'!B:B,0)),0,VLOOKUP(A610,'ICRP-07'!B:X,21,FALSE))</f>
        <v>0</v>
      </c>
      <c r="Y610">
        <f>IF(ISNA(MATCH(A610,'ICRP-07'!B:B,0)),0,VLOOKUP(A610,'ICRP-07'!B:X,22,FALSE))</f>
        <v>0.90551999999999999</v>
      </c>
      <c r="Z610">
        <f>IF(ISNA(MATCH(A610,'ICRP-07'!B:B,0)),0,VLOOKUP(A610,'ICRP-07'!B:X,23,FALSE))</f>
        <v>1.51888</v>
      </c>
      <c r="AA610">
        <f>IF(ISNA(MATCH(A610,'ICRP-72'!A:A,0)),0,VLOOKUP(A610,'ICRP-72'!A:B,2,FALSE))</f>
        <v>0</v>
      </c>
      <c r="AB610">
        <f>IF(ISNA(MATCH(A610,'FGR-15'!A:A,0)),0,VLOOKUP(A610,'FGR-15'!A:B,2,FALSE))</f>
        <v>4.8499999999999999E-17</v>
      </c>
    </row>
    <row r="611" spans="1:28" x14ac:dyDescent="0.2">
      <c r="A611" s="1" t="s">
        <v>609</v>
      </c>
      <c r="B611">
        <f>VLOOKUP(D611,Elements!S:T,2,FALSE)</f>
        <v>60</v>
      </c>
      <c r="C611" s="9">
        <f t="shared" si="45"/>
        <v>152</v>
      </c>
      <c r="D611" t="str">
        <f t="shared" si="46"/>
        <v>Nd</v>
      </c>
      <c r="E611" t="str">
        <f t="shared" si="47"/>
        <v/>
      </c>
      <c r="F611" s="9">
        <f t="shared" si="48"/>
        <v>601520000</v>
      </c>
      <c r="G611" s="1">
        <v>151.92469124199999</v>
      </c>
      <c r="H611" s="1">
        <f t="shared" si="49"/>
        <v>2.1675114941993747E-5</v>
      </c>
      <c r="I611" s="2">
        <v>11.4</v>
      </c>
      <c r="J611" t="s">
        <v>1514</v>
      </c>
      <c r="K611" t="s">
        <v>2024</v>
      </c>
      <c r="L611" s="1" t="s">
        <v>610</v>
      </c>
      <c r="P611" s="1">
        <v>1</v>
      </c>
      <c r="T611" s="6" t="s">
        <v>2667</v>
      </c>
      <c r="X611">
        <f>IF(ISNA(MATCH(A611,'ICRP-07'!B:B,0)),0,VLOOKUP(A611,'ICRP-07'!B:X,21,FALSE))</f>
        <v>0</v>
      </c>
      <c r="Y611">
        <f>IF(ISNA(MATCH(A611,'ICRP-07'!B:B,0)),0,VLOOKUP(A611,'ICRP-07'!B:X,22,FALSE))</f>
        <v>0.33137</v>
      </c>
      <c r="Z611">
        <f>IF(ISNA(MATCH(A611,'ICRP-07'!B:B,0)),0,VLOOKUP(A611,'ICRP-07'!B:X,23,FALSE))</f>
        <v>0.16436000000000001</v>
      </c>
      <c r="AA611">
        <f>IF(ISNA(MATCH(A611,'ICRP-72'!A:A,0)),0,VLOOKUP(A611,'ICRP-72'!A:B,2,FALSE))</f>
        <v>0</v>
      </c>
      <c r="AB611">
        <f>IF(ISNA(MATCH(A611,'FGR-15'!A:A,0)),0,VLOOKUP(A611,'FGR-15'!A:B,2,FALSE))</f>
        <v>4.8099999999999998E-18</v>
      </c>
    </row>
    <row r="612" spans="1:28" x14ac:dyDescent="0.2">
      <c r="A612" s="1" t="s">
        <v>610</v>
      </c>
      <c r="B612">
        <f>VLOOKUP(D612,Elements!S:T,2,FALSE)</f>
        <v>61</v>
      </c>
      <c r="C612" s="9">
        <f t="shared" si="45"/>
        <v>152</v>
      </c>
      <c r="D612" t="str">
        <f t="shared" si="46"/>
        <v>Pm</v>
      </c>
      <c r="E612" t="str">
        <f t="shared" si="47"/>
        <v/>
      </c>
      <c r="F612" s="9">
        <f t="shared" si="48"/>
        <v>611520000</v>
      </c>
      <c r="G612" s="1">
        <v>151.92350518500001</v>
      </c>
      <c r="H612" s="1">
        <f t="shared" si="49"/>
        <v>7.8334625930714241E-6</v>
      </c>
      <c r="I612" s="2">
        <v>4.12</v>
      </c>
      <c r="J612" t="s">
        <v>1514</v>
      </c>
      <c r="K612" t="s">
        <v>2025</v>
      </c>
      <c r="L612" s="1" t="s">
        <v>611</v>
      </c>
      <c r="P612" s="1">
        <v>1</v>
      </c>
      <c r="T612" s="6" t="s">
        <v>2667</v>
      </c>
      <c r="X612">
        <f>IF(ISNA(MATCH(A612,'ICRP-07'!B:B,0)),0,VLOOKUP(A612,'ICRP-07'!B:X,21,FALSE))</f>
        <v>0</v>
      </c>
      <c r="Y612">
        <f>IF(ISNA(MATCH(A612,'ICRP-07'!B:B,0)),0,VLOOKUP(A612,'ICRP-07'!B:X,22,FALSE))</f>
        <v>1.32829</v>
      </c>
      <c r="Z612">
        <f>IF(ISNA(MATCH(A612,'ICRP-07'!B:B,0)),0,VLOOKUP(A612,'ICRP-07'!B:X,23,FALSE))</f>
        <v>0.28658</v>
      </c>
      <c r="AA612">
        <f>IF(ISNA(MATCH(A612,'ICRP-72'!A:A,0)),0,VLOOKUP(A612,'ICRP-72'!A:B,2,FALSE))</f>
        <v>0</v>
      </c>
      <c r="AB612">
        <f>IF(ISNA(MATCH(A612,'FGR-15'!A:A,0)),0,VLOOKUP(A612,'FGR-15'!A:B,2,FALSE))</f>
        <v>1.25E-17</v>
      </c>
    </row>
    <row r="613" spans="1:28" x14ac:dyDescent="0.2">
      <c r="A613" s="1" t="s">
        <v>611</v>
      </c>
      <c r="B613">
        <f>VLOOKUP(D613,Elements!S:T,2,FALSE)</f>
        <v>62</v>
      </c>
      <c r="C613" s="9">
        <f t="shared" si="45"/>
        <v>152</v>
      </c>
      <c r="D613" t="str">
        <f t="shared" si="46"/>
        <v>Sm</v>
      </c>
      <c r="E613" t="str">
        <f t="shared" si="47"/>
        <v/>
      </c>
      <c r="F613" s="9">
        <f t="shared" si="48"/>
        <v>621520000</v>
      </c>
      <c r="G613" s="1">
        <v>151.91973864600001</v>
      </c>
      <c r="H613" s="1" t="str">
        <f t="shared" si="49"/>
        <v>inf</v>
      </c>
      <c r="I613" s="2" t="s">
        <v>1512</v>
      </c>
      <c r="J613" t="s">
        <v>1517</v>
      </c>
      <c r="K613" s="4" t="s">
        <v>1722</v>
      </c>
      <c r="L613" s="1"/>
      <c r="P613" s="1"/>
      <c r="T613" s="1"/>
      <c r="X613">
        <f>IF(ISNA(MATCH(A613,'ICRP-07'!B:B,0)),0,VLOOKUP(A613,'ICRP-07'!B:X,21,FALSE))</f>
        <v>0</v>
      </c>
      <c r="Y613">
        <f>IF(ISNA(MATCH(A613,'ICRP-07'!B:B,0)),0,VLOOKUP(A613,'ICRP-07'!B:X,22,FALSE))</f>
        <v>0</v>
      </c>
      <c r="Z613">
        <f>IF(ISNA(MATCH(A613,'ICRP-07'!B:B,0)),0,VLOOKUP(A613,'ICRP-07'!B:X,23,FALSE))</f>
        <v>0</v>
      </c>
      <c r="AA613">
        <f>IF(ISNA(MATCH(A613,'ICRP-72'!A:A,0)),0,VLOOKUP(A613,'ICRP-72'!A:B,2,FALSE))</f>
        <v>0</v>
      </c>
      <c r="AB613">
        <f>IF(ISNA(MATCH(A613,'FGR-15'!A:A,0)),0,VLOOKUP(A613,'FGR-15'!A:B,2,FALSE))</f>
        <v>0</v>
      </c>
    </row>
    <row r="614" spans="1:28" x14ac:dyDescent="0.2">
      <c r="A614" s="1" t="s">
        <v>612</v>
      </c>
      <c r="B614">
        <f>VLOOKUP(D614,Elements!S:T,2,FALSE)</f>
        <v>66</v>
      </c>
      <c r="C614" s="9">
        <f t="shared" si="45"/>
        <v>151</v>
      </c>
      <c r="D614" t="str">
        <f t="shared" si="46"/>
        <v>Dy</v>
      </c>
      <c r="E614" t="str">
        <f t="shared" si="47"/>
        <v/>
      </c>
      <c r="F614" s="9">
        <f t="shared" si="48"/>
        <v>661510000</v>
      </c>
      <c r="G614" s="1">
        <v>150.92619127899999</v>
      </c>
      <c r="H614" s="1">
        <f t="shared" si="49"/>
        <v>3.4033733110674195E-5</v>
      </c>
      <c r="I614" s="2">
        <v>17.899999999999899</v>
      </c>
      <c r="J614" t="s">
        <v>1514</v>
      </c>
      <c r="K614" t="s">
        <v>2026</v>
      </c>
      <c r="L614" s="1" t="s">
        <v>614</v>
      </c>
      <c r="M614" t="s">
        <v>613</v>
      </c>
      <c r="N614" t="s">
        <v>650</v>
      </c>
      <c r="P614" s="1">
        <v>0.53376999999999997</v>
      </c>
      <c r="Q614">
        <v>0.41022999999999998</v>
      </c>
      <c r="R614">
        <v>5.6000000000000001E-2</v>
      </c>
      <c r="T614" s="6" t="s">
        <v>2669</v>
      </c>
      <c r="U614" t="s">
        <v>2669</v>
      </c>
      <c r="V614" t="s">
        <v>2668</v>
      </c>
      <c r="X614">
        <f>IF(ISNA(MATCH(A614,'ICRP-07'!B:B,0)),0,VLOOKUP(A614,'ICRP-07'!B:X,21,FALSE))</f>
        <v>0.23400000000000001</v>
      </c>
      <c r="Y614">
        <f>IF(ISNA(MATCH(A614,'ICRP-07'!B:B,0)),0,VLOOKUP(A614,'ICRP-07'!B:X,22,FALSE))</f>
        <v>6.5259999999999999E-2</v>
      </c>
      <c r="Z614">
        <f>IF(ISNA(MATCH(A614,'ICRP-07'!B:B,0)),0,VLOOKUP(A614,'ICRP-07'!B:X,23,FALSE))</f>
        <v>1.37232</v>
      </c>
      <c r="AA614">
        <f>IF(ISNA(MATCH(A614,'ICRP-72'!A:A,0)),0,VLOOKUP(A614,'ICRP-72'!A:B,2,FALSE))</f>
        <v>0</v>
      </c>
      <c r="AB614">
        <f>IF(ISNA(MATCH(A614,'FGR-15'!A:A,0)),0,VLOOKUP(A614,'FGR-15'!A:B,2,FALSE))</f>
        <v>4.22E-17</v>
      </c>
    </row>
    <row r="615" spans="1:28" x14ac:dyDescent="0.2">
      <c r="A615" s="1" t="s">
        <v>613</v>
      </c>
      <c r="B615">
        <f>VLOOKUP(D615,Elements!S:T,2,FALSE)</f>
        <v>65</v>
      </c>
      <c r="C615" s="9">
        <f t="shared" si="45"/>
        <v>151</v>
      </c>
      <c r="D615" t="str">
        <f t="shared" si="46"/>
        <v>Tb</v>
      </c>
      <c r="E615" t="str">
        <f t="shared" si="47"/>
        <v>m</v>
      </c>
      <c r="F615" s="9">
        <f t="shared" si="48"/>
        <v>651510001</v>
      </c>
      <c r="G615" s="1">
        <v>150.92321582</v>
      </c>
      <c r="H615" s="1">
        <f t="shared" si="49"/>
        <v>7.9221911337696438E-7</v>
      </c>
      <c r="I615" s="2">
        <v>25</v>
      </c>
      <c r="J615" t="s">
        <v>1517</v>
      </c>
      <c r="K615" t="s">
        <v>2027</v>
      </c>
      <c r="L615" s="1" t="s">
        <v>614</v>
      </c>
      <c r="M615" t="s">
        <v>615</v>
      </c>
      <c r="P615" s="1">
        <v>0.93400000000000005</v>
      </c>
      <c r="Q615">
        <v>6.6000000000000003E-2</v>
      </c>
      <c r="T615" s="6" t="s">
        <v>2671</v>
      </c>
      <c r="U615" t="s">
        <v>2669</v>
      </c>
      <c r="X615">
        <f>IF(ISNA(MATCH(A615,'ICRP-07'!B:B,0)),0,VLOOKUP(A615,'ICRP-07'!B:X,21,FALSE))</f>
        <v>0</v>
      </c>
      <c r="Y615">
        <f>IF(ISNA(MATCH(A615,'ICRP-07'!B:B,0)),0,VLOOKUP(A615,'ICRP-07'!B:X,22,FALSE))</f>
        <v>7.9269999999999993E-2</v>
      </c>
      <c r="Z615">
        <f>IF(ISNA(MATCH(A615,'ICRP-07'!B:B,0)),0,VLOOKUP(A615,'ICRP-07'!B:X,23,FALSE))</f>
        <v>8.0790000000000001E-2</v>
      </c>
      <c r="AA615">
        <f>IF(ISNA(MATCH(A615,'ICRP-72'!A:A,0)),0,VLOOKUP(A615,'ICRP-72'!A:B,2,FALSE))</f>
        <v>0</v>
      </c>
      <c r="AB615">
        <f>IF(ISNA(MATCH(A615,'FGR-15'!A:A,0)),0,VLOOKUP(A615,'FGR-15'!A:B,2,FALSE))</f>
        <v>1.96E-18</v>
      </c>
    </row>
    <row r="616" spans="1:28" x14ac:dyDescent="0.2">
      <c r="A616" s="1" t="s">
        <v>614</v>
      </c>
      <c r="B616">
        <f>VLOOKUP(D616,Elements!S:T,2,FALSE)</f>
        <v>65</v>
      </c>
      <c r="C616" s="9">
        <f t="shared" si="45"/>
        <v>151</v>
      </c>
      <c r="D616" t="str">
        <f t="shared" si="46"/>
        <v>Tb</v>
      </c>
      <c r="E616" t="str">
        <f t="shared" si="47"/>
        <v/>
      </c>
      <c r="F616" s="9">
        <f t="shared" si="48"/>
        <v>651510000</v>
      </c>
      <c r="G616" s="1">
        <v>150.92310896999999</v>
      </c>
      <c r="H616" s="1">
        <f t="shared" si="49"/>
        <v>2.0088268369135151E-3</v>
      </c>
      <c r="I616" s="2">
        <v>17.609000000000002</v>
      </c>
      <c r="J616" t="s">
        <v>1515</v>
      </c>
      <c r="K616" t="s">
        <v>2028</v>
      </c>
      <c r="L616" s="1" t="s">
        <v>615</v>
      </c>
      <c r="M616" t="s">
        <v>651</v>
      </c>
      <c r="P616" s="1">
        <v>1</v>
      </c>
      <c r="Q616" s="5">
        <v>9.5000000000000005E-5</v>
      </c>
      <c r="T616" s="6" t="s">
        <v>2669</v>
      </c>
      <c r="U616" t="s">
        <v>2668</v>
      </c>
      <c r="X616">
        <f>IF(ISNA(MATCH(A616,'ICRP-07'!B:B,0)),0,VLOOKUP(A616,'ICRP-07'!B:X,21,FALSE))</f>
        <v>2.9999999999999997E-4</v>
      </c>
      <c r="Y616">
        <f>IF(ISNA(MATCH(A616,'ICRP-07'!B:B,0)),0,VLOOKUP(A616,'ICRP-07'!B:X,22,FALSE))</f>
        <v>7.9960000000000003E-2</v>
      </c>
      <c r="Z616">
        <f>IF(ISNA(MATCH(A616,'ICRP-07'!B:B,0)),0,VLOOKUP(A616,'ICRP-07'!B:X,23,FALSE))</f>
        <v>0.99412999999999996</v>
      </c>
      <c r="AA616">
        <f>IF(ISNA(MATCH(A616,'ICRP-72'!A:A,0)),0,VLOOKUP(A616,'ICRP-72'!A:B,2,FALSE))</f>
        <v>3.4000000000000001E-10</v>
      </c>
      <c r="AB616">
        <f>IF(ISNA(MATCH(A616,'FGR-15'!A:A,0)),0,VLOOKUP(A616,'FGR-15'!A:B,2,FALSE))</f>
        <v>2.7600000000000001E-17</v>
      </c>
    </row>
    <row r="617" spans="1:28" x14ac:dyDescent="0.2">
      <c r="A617" s="1" t="s">
        <v>615</v>
      </c>
      <c r="B617">
        <f>VLOOKUP(D617,Elements!S:T,2,FALSE)</f>
        <v>64</v>
      </c>
      <c r="C617" s="9">
        <f t="shared" si="45"/>
        <v>151</v>
      </c>
      <c r="D617" t="str">
        <f t="shared" si="46"/>
        <v>Gd</v>
      </c>
      <c r="E617" t="str">
        <f t="shared" si="47"/>
        <v/>
      </c>
      <c r="F617" s="9">
        <f t="shared" si="48"/>
        <v>641510000</v>
      </c>
      <c r="G617" s="1">
        <v>150.920354922</v>
      </c>
      <c r="H617" s="1">
        <f t="shared" si="49"/>
        <v>0.33950074772301775</v>
      </c>
      <c r="I617" s="2">
        <v>124</v>
      </c>
      <c r="J617" t="s">
        <v>1513</v>
      </c>
      <c r="K617" t="s">
        <v>2029</v>
      </c>
      <c r="L617" s="1" t="s">
        <v>619</v>
      </c>
      <c r="M617" t="s">
        <v>655</v>
      </c>
      <c r="P617" s="1">
        <v>1</v>
      </c>
      <c r="Q617" s="5">
        <v>1E-8</v>
      </c>
      <c r="T617" s="6" t="s">
        <v>2670</v>
      </c>
      <c r="U617" t="s">
        <v>2668</v>
      </c>
      <c r="X617">
        <f>IF(ISNA(MATCH(A617,'ICRP-07'!B:B,0)),0,VLOOKUP(A617,'ICRP-07'!B:X,21,FALSE))</f>
        <v>0</v>
      </c>
      <c r="Y617">
        <f>IF(ISNA(MATCH(A617,'ICRP-07'!B:B,0)),0,VLOOKUP(A617,'ICRP-07'!B:X,22,FALSE))</f>
        <v>3.9370000000000002E-2</v>
      </c>
      <c r="Z617">
        <f>IF(ISNA(MATCH(A617,'ICRP-07'!B:B,0)),0,VLOOKUP(A617,'ICRP-07'!B:X,23,FALSE))</f>
        <v>7.077E-2</v>
      </c>
      <c r="AA617">
        <f>IF(ISNA(MATCH(A617,'ICRP-72'!A:A,0)),0,VLOOKUP(A617,'ICRP-72'!A:B,2,FALSE))</f>
        <v>2.0000000000000001E-10</v>
      </c>
      <c r="AB617">
        <f>IF(ISNA(MATCH(A617,'FGR-15'!A:A,0)),0,VLOOKUP(A617,'FGR-15'!A:B,2,FALSE))</f>
        <v>9.8700000000000003E-19</v>
      </c>
    </row>
    <row r="618" spans="1:28" x14ac:dyDescent="0.2">
      <c r="A618" s="1" t="s">
        <v>616</v>
      </c>
      <c r="B618">
        <f>VLOOKUP(D618,Elements!S:T,2,FALSE)</f>
        <v>60</v>
      </c>
      <c r="C618" s="9">
        <f t="shared" si="45"/>
        <v>151</v>
      </c>
      <c r="D618" t="str">
        <f t="shared" si="46"/>
        <v>Nd</v>
      </c>
      <c r="E618" t="str">
        <f t="shared" si="47"/>
        <v/>
      </c>
      <c r="F618" s="9">
        <f t="shared" si="48"/>
        <v>601510000</v>
      </c>
      <c r="G618" s="1">
        <v>150.92383936300001</v>
      </c>
      <c r="H618" s="1">
        <f t="shared" si="49"/>
        <v>2.3652493848982646E-5</v>
      </c>
      <c r="I618" s="2">
        <v>12.44</v>
      </c>
      <c r="J618" t="s">
        <v>1514</v>
      </c>
      <c r="K618" t="s">
        <v>2030</v>
      </c>
      <c r="L618" s="1" t="s">
        <v>617</v>
      </c>
      <c r="P618" s="1">
        <v>1</v>
      </c>
      <c r="T618" s="6" t="s">
        <v>2667</v>
      </c>
      <c r="X618">
        <f>IF(ISNA(MATCH(A618,'ICRP-07'!B:B,0)),0,VLOOKUP(A618,'ICRP-07'!B:X,21,FALSE))</f>
        <v>0</v>
      </c>
      <c r="Y618">
        <f>IF(ISNA(MATCH(A618,'ICRP-07'!B:B,0)),0,VLOOKUP(A618,'ICRP-07'!B:X,22,FALSE))</f>
        <v>0.61946000000000001</v>
      </c>
      <c r="Z618">
        <f>IF(ISNA(MATCH(A618,'ICRP-07'!B:B,0)),0,VLOOKUP(A618,'ICRP-07'!B:X,23,FALSE))</f>
        <v>0.85175000000000001</v>
      </c>
      <c r="AA618">
        <f>IF(ISNA(MATCH(A618,'ICRP-72'!A:A,0)),0,VLOOKUP(A618,'ICRP-72'!A:B,2,FALSE))</f>
        <v>3E-11</v>
      </c>
      <c r="AB618">
        <f>IF(ISNA(MATCH(A618,'FGR-15'!A:A,0)),0,VLOOKUP(A618,'FGR-15'!A:B,2,FALSE))</f>
        <v>2.6799999999999999E-17</v>
      </c>
    </row>
    <row r="619" spans="1:28" x14ac:dyDescent="0.2">
      <c r="A619" s="1" t="s">
        <v>617</v>
      </c>
      <c r="B619">
        <f>VLOOKUP(D619,Elements!S:T,2,FALSE)</f>
        <v>61</v>
      </c>
      <c r="C619" s="9">
        <f t="shared" si="45"/>
        <v>151</v>
      </c>
      <c r="D619" t="str">
        <f t="shared" si="46"/>
        <v>Pm</v>
      </c>
      <c r="E619" t="str">
        <f t="shared" si="47"/>
        <v/>
      </c>
      <c r="F619" s="9">
        <f t="shared" si="48"/>
        <v>611510000</v>
      </c>
      <c r="G619" s="1">
        <v>150.92121661300001</v>
      </c>
      <c r="H619" s="1">
        <f t="shared" si="49"/>
        <v>3.2398592860664217E-3</v>
      </c>
      <c r="I619" s="2">
        <v>28.399999999999899</v>
      </c>
      <c r="J619" t="s">
        <v>1515</v>
      </c>
      <c r="K619" t="s">
        <v>2031</v>
      </c>
      <c r="L619" s="1" t="s">
        <v>618</v>
      </c>
      <c r="P619" s="1">
        <v>1</v>
      </c>
      <c r="T619" s="6" t="s">
        <v>2667</v>
      </c>
      <c r="X619">
        <f>IF(ISNA(MATCH(A619,'ICRP-07'!B:B,0)),0,VLOOKUP(A619,'ICRP-07'!B:X,21,FALSE))</f>
        <v>0</v>
      </c>
      <c r="Y619">
        <f>IF(ISNA(MATCH(A619,'ICRP-07'!B:B,0)),0,VLOOKUP(A619,'ICRP-07'!B:X,22,FALSE))</f>
        <v>0.30476999999999999</v>
      </c>
      <c r="Z619">
        <f>IF(ISNA(MATCH(A619,'ICRP-07'!B:B,0)),0,VLOOKUP(A619,'ICRP-07'!B:X,23,FALSE))</f>
        <v>0.32890000000000003</v>
      </c>
      <c r="AA619">
        <f>IF(ISNA(MATCH(A619,'ICRP-72'!A:A,0)),0,VLOOKUP(A619,'ICRP-72'!A:B,2,FALSE))</f>
        <v>7.2999999999999996E-10</v>
      </c>
      <c r="AB619">
        <f>IF(ISNA(MATCH(A619,'FGR-15'!A:A,0)),0,VLOOKUP(A619,'FGR-15'!A:B,2,FALSE))</f>
        <v>9.2099999999999995E-18</v>
      </c>
    </row>
    <row r="620" spans="1:28" x14ac:dyDescent="0.2">
      <c r="A620" s="1" t="s">
        <v>618</v>
      </c>
      <c r="B620">
        <f>VLOOKUP(D620,Elements!S:T,2,FALSE)</f>
        <v>62</v>
      </c>
      <c r="C620" s="9">
        <f t="shared" si="45"/>
        <v>151</v>
      </c>
      <c r="D620" t="str">
        <f t="shared" si="46"/>
        <v>Sm</v>
      </c>
      <c r="E620" t="str">
        <f t="shared" si="47"/>
        <v/>
      </c>
      <c r="F620" s="9">
        <f t="shared" si="48"/>
        <v>621510000</v>
      </c>
      <c r="G620" s="1">
        <v>150.91993885900001</v>
      </c>
      <c r="H620" s="1">
        <f t="shared" si="49"/>
        <v>90</v>
      </c>
      <c r="I620" s="2">
        <v>90</v>
      </c>
      <c r="J620" t="s">
        <v>1516</v>
      </c>
      <c r="K620" t="s">
        <v>2032</v>
      </c>
      <c r="L620" s="1" t="s">
        <v>619</v>
      </c>
      <c r="P620" s="1">
        <v>1</v>
      </c>
      <c r="T620" s="6" t="s">
        <v>2667</v>
      </c>
      <c r="X620">
        <f>IF(ISNA(MATCH(A620,'ICRP-07'!B:B,0)),0,VLOOKUP(A620,'ICRP-07'!B:X,21,FALSE))</f>
        <v>0</v>
      </c>
      <c r="Y620">
        <f>IF(ISNA(MATCH(A620,'ICRP-07'!B:B,0)),0,VLOOKUP(A620,'ICRP-07'!B:X,22,FALSE))</f>
        <v>1.9970000000000002E-2</v>
      </c>
      <c r="Z620">
        <f>IF(ISNA(MATCH(A620,'ICRP-07'!B:B,0)),0,VLOOKUP(A620,'ICRP-07'!B:X,23,FALSE))</f>
        <v>1.0000000000000001E-5</v>
      </c>
      <c r="AA620">
        <f>IF(ISNA(MATCH(A620,'ICRP-72'!A:A,0)),0,VLOOKUP(A620,'ICRP-72'!A:B,2,FALSE))</f>
        <v>9.7999999999999998E-11</v>
      </c>
      <c r="AB620">
        <f>IF(ISNA(MATCH(A620,'FGR-15'!A:A,0)),0,VLOOKUP(A620,'FGR-15'!A:B,2,FALSE))</f>
        <v>5.5300000000000002E-21</v>
      </c>
    </row>
    <row r="621" spans="1:28" x14ac:dyDescent="0.2">
      <c r="A621" s="1" t="s">
        <v>619</v>
      </c>
      <c r="B621">
        <f>VLOOKUP(D621,Elements!S:T,2,FALSE)</f>
        <v>63</v>
      </c>
      <c r="C621" s="9">
        <f t="shared" si="45"/>
        <v>151</v>
      </c>
      <c r="D621" t="str">
        <f t="shared" si="46"/>
        <v>Eu</v>
      </c>
      <c r="E621" t="str">
        <f t="shared" si="47"/>
        <v/>
      </c>
      <c r="F621" s="9">
        <f t="shared" si="48"/>
        <v>631510000</v>
      </c>
      <c r="G621" s="1">
        <v>150.919856606</v>
      </c>
      <c r="H621" s="1" t="str">
        <f t="shared" si="49"/>
        <v>inf</v>
      </c>
      <c r="I621" s="2" t="s">
        <v>1512</v>
      </c>
      <c r="J621" t="s">
        <v>1517</v>
      </c>
      <c r="K621" s="4" t="s">
        <v>1722</v>
      </c>
      <c r="L621" s="1"/>
      <c r="P621" s="1"/>
      <c r="T621" s="1"/>
      <c r="X621">
        <f>IF(ISNA(MATCH(A621,'ICRP-07'!B:B,0)),0,VLOOKUP(A621,'ICRP-07'!B:X,21,FALSE))</f>
        <v>0</v>
      </c>
      <c r="Y621">
        <f>IF(ISNA(MATCH(A621,'ICRP-07'!B:B,0)),0,VLOOKUP(A621,'ICRP-07'!B:X,22,FALSE))</f>
        <v>0</v>
      </c>
      <c r="Z621">
        <f>IF(ISNA(MATCH(A621,'ICRP-07'!B:B,0)),0,VLOOKUP(A621,'ICRP-07'!B:X,23,FALSE))</f>
        <v>0</v>
      </c>
      <c r="AA621">
        <f>IF(ISNA(MATCH(A621,'ICRP-72'!A:A,0)),0,VLOOKUP(A621,'ICRP-72'!A:B,2,FALSE))</f>
        <v>0</v>
      </c>
      <c r="AB621">
        <f>IF(ISNA(MATCH(A621,'FGR-15'!A:A,0)),0,VLOOKUP(A621,'FGR-15'!A:B,2,FALSE))</f>
        <v>0</v>
      </c>
    </row>
    <row r="622" spans="1:28" x14ac:dyDescent="0.2">
      <c r="A622" s="1" t="s">
        <v>620</v>
      </c>
      <c r="B622">
        <f>VLOOKUP(D622,Elements!S:T,2,FALSE)</f>
        <v>67</v>
      </c>
      <c r="C622" s="9">
        <f t="shared" si="45"/>
        <v>150</v>
      </c>
      <c r="D622" t="str">
        <f t="shared" si="46"/>
        <v>Ho</v>
      </c>
      <c r="E622" t="str">
        <f t="shared" si="47"/>
        <v/>
      </c>
      <c r="F622" s="9">
        <f t="shared" si="48"/>
        <v>671500000</v>
      </c>
      <c r="G622" s="1">
        <v>149.933498353</v>
      </c>
      <c r="H622" s="1">
        <f t="shared" si="49"/>
        <v>2.4336971162940312E-6</v>
      </c>
      <c r="I622" s="2">
        <v>76.799999999999898</v>
      </c>
      <c r="J622" t="s">
        <v>1517</v>
      </c>
      <c r="K622" t="s">
        <v>2033</v>
      </c>
      <c r="L622" s="1" t="s">
        <v>621</v>
      </c>
      <c r="P622" s="1">
        <v>1</v>
      </c>
      <c r="T622" s="6" t="s">
        <v>2669</v>
      </c>
      <c r="X622">
        <f>IF(ISNA(MATCH(A622,'ICRP-07'!B:B,0)),0,VLOOKUP(A622,'ICRP-07'!B:X,21,FALSE))</f>
        <v>0</v>
      </c>
      <c r="Y622">
        <f>IF(ISNA(MATCH(A622,'ICRP-07'!B:B,0)),0,VLOOKUP(A622,'ICRP-07'!B:X,22,FALSE))</f>
        <v>1.9857100000000001</v>
      </c>
      <c r="Z622">
        <f>IF(ISNA(MATCH(A622,'ICRP-07'!B:B,0)),0,VLOOKUP(A622,'ICRP-07'!B:X,23,FALSE))</f>
        <v>1.8843399999999999</v>
      </c>
      <c r="AA622">
        <f>IF(ISNA(MATCH(A622,'ICRP-72'!A:A,0)),0,VLOOKUP(A622,'ICRP-72'!A:B,2,FALSE))</f>
        <v>0</v>
      </c>
      <c r="AB622">
        <f>IF(ISNA(MATCH(A622,'FGR-15'!A:A,0)),0,VLOOKUP(A622,'FGR-15'!A:B,2,FALSE))</f>
        <v>6.3499999999999996E-17</v>
      </c>
    </row>
    <row r="623" spans="1:28" x14ac:dyDescent="0.2">
      <c r="A623" s="1" t="s">
        <v>621</v>
      </c>
      <c r="B623">
        <f>VLOOKUP(D623,Elements!S:T,2,FALSE)</f>
        <v>66</v>
      </c>
      <c r="C623" s="9">
        <f t="shared" si="45"/>
        <v>150</v>
      </c>
      <c r="D623" t="str">
        <f t="shared" si="46"/>
        <v>Dy</v>
      </c>
      <c r="E623" t="str">
        <f t="shared" si="47"/>
        <v/>
      </c>
      <c r="F623" s="9">
        <f t="shared" si="48"/>
        <v>661500000</v>
      </c>
      <c r="G623" s="1">
        <v>149.92559306800001</v>
      </c>
      <c r="H623" s="1">
        <f t="shared" si="49"/>
        <v>1.3632506502990783E-5</v>
      </c>
      <c r="I623" s="2">
        <v>7.1699999999999902</v>
      </c>
      <c r="J623" t="s">
        <v>1514</v>
      </c>
      <c r="K623" t="s">
        <v>2034</v>
      </c>
      <c r="L623" s="1" t="s">
        <v>623</v>
      </c>
      <c r="M623" t="s">
        <v>657</v>
      </c>
      <c r="P623" s="1">
        <v>0.64</v>
      </c>
      <c r="Q623">
        <v>0.36</v>
      </c>
      <c r="T623" s="6" t="s">
        <v>2669</v>
      </c>
      <c r="U623" t="s">
        <v>2668</v>
      </c>
      <c r="X623">
        <f>IF(ISNA(MATCH(A623,'ICRP-07'!B:B,0)),0,VLOOKUP(A623,'ICRP-07'!B:X,21,FALSE))</f>
        <v>1.5663</v>
      </c>
      <c r="Y623">
        <f>IF(ISNA(MATCH(A623,'ICRP-07'!B:B,0)),0,VLOOKUP(A623,'ICRP-07'!B:X,22,FALSE))</f>
        <v>7.0000000000000001E-3</v>
      </c>
      <c r="Z623">
        <f>IF(ISNA(MATCH(A623,'ICRP-07'!B:B,0)),0,VLOOKUP(A623,'ICRP-07'!B:X,23,FALSE))</f>
        <v>0.27847</v>
      </c>
      <c r="AA623">
        <f>IF(ISNA(MATCH(A623,'ICRP-72'!A:A,0)),0,VLOOKUP(A623,'ICRP-72'!A:B,2,FALSE))</f>
        <v>0</v>
      </c>
      <c r="AB623">
        <f>IF(ISNA(MATCH(A623,'FGR-15'!A:A,0)),0,VLOOKUP(A623,'FGR-15'!A:B,2,FALSE))</f>
        <v>7.2599999999999999E-18</v>
      </c>
    </row>
    <row r="624" spans="1:28" x14ac:dyDescent="0.2">
      <c r="A624" s="1" t="s">
        <v>622</v>
      </c>
      <c r="B624">
        <f>VLOOKUP(D624,Elements!S:T,2,FALSE)</f>
        <v>65</v>
      </c>
      <c r="C624" s="9">
        <f t="shared" si="45"/>
        <v>150</v>
      </c>
      <c r="D624" t="str">
        <f t="shared" si="46"/>
        <v>Tb</v>
      </c>
      <c r="E624" t="str">
        <f t="shared" si="47"/>
        <v>m</v>
      </c>
      <c r="F624" s="9">
        <f t="shared" si="48"/>
        <v>651500001</v>
      </c>
      <c r="G624" s="1">
        <v>149.92415970299999</v>
      </c>
      <c r="H624" s="1">
        <f t="shared" si="49"/>
        <v>1.1027690058207325E-5</v>
      </c>
      <c r="I624" s="2">
        <v>5.7999999999999901</v>
      </c>
      <c r="J624" t="s">
        <v>1514</v>
      </c>
      <c r="K624" t="s">
        <v>2035</v>
      </c>
      <c r="L624" s="1" t="s">
        <v>625</v>
      </c>
      <c r="P624" s="1">
        <v>1</v>
      </c>
      <c r="T624" s="6" t="s">
        <v>2669</v>
      </c>
      <c r="X624">
        <f>IF(ISNA(MATCH(A624,'ICRP-07'!B:B,0)),0,VLOOKUP(A624,'ICRP-07'!B:X,21,FALSE))</f>
        <v>0</v>
      </c>
      <c r="Y624">
        <f>IF(ISNA(MATCH(A624,'ICRP-07'!B:B,0)),0,VLOOKUP(A624,'ICRP-07'!B:X,22,FALSE))</f>
        <v>0.12670999999999999</v>
      </c>
      <c r="Z624">
        <f>IF(ISNA(MATCH(A624,'ICRP-07'!B:B,0)),0,VLOOKUP(A624,'ICRP-07'!B:X,23,FALSE))</f>
        <v>2.5202399999999998</v>
      </c>
      <c r="AA624">
        <f>IF(ISNA(MATCH(A624,'ICRP-72'!A:A,0)),0,VLOOKUP(A624,'ICRP-72'!A:B,2,FALSE))</f>
        <v>0</v>
      </c>
      <c r="AB624">
        <f>IF(ISNA(MATCH(A624,'FGR-15'!A:A,0)),0,VLOOKUP(A624,'FGR-15'!A:B,2,FALSE))</f>
        <v>7.3999999999999995E-17</v>
      </c>
    </row>
    <row r="625" spans="1:28" x14ac:dyDescent="0.2">
      <c r="A625" s="1" t="s">
        <v>623</v>
      </c>
      <c r="B625">
        <f>VLOOKUP(D625,Elements!S:T,2,FALSE)</f>
        <v>65</v>
      </c>
      <c r="C625" s="9">
        <f t="shared" si="45"/>
        <v>150</v>
      </c>
      <c r="D625" t="str">
        <f t="shared" si="46"/>
        <v>Tb</v>
      </c>
      <c r="E625" t="str">
        <f t="shared" si="47"/>
        <v/>
      </c>
      <c r="F625" s="9">
        <f t="shared" si="48"/>
        <v>651500000</v>
      </c>
      <c r="G625" s="1">
        <v>149.92366479899999</v>
      </c>
      <c r="H625" s="1">
        <f t="shared" si="49"/>
        <v>3.9699684209546431E-4</v>
      </c>
      <c r="I625" s="2">
        <v>3.48</v>
      </c>
      <c r="J625" t="s">
        <v>1515</v>
      </c>
      <c r="K625" t="s">
        <v>2036</v>
      </c>
      <c r="L625" s="1" t="s">
        <v>625</v>
      </c>
      <c r="M625" t="s">
        <v>658</v>
      </c>
      <c r="P625" s="1">
        <v>1</v>
      </c>
      <c r="Q625" s="5">
        <v>6.9999999999999999E-6</v>
      </c>
      <c r="T625" s="6" t="s">
        <v>2669</v>
      </c>
      <c r="U625" t="s">
        <v>2668</v>
      </c>
      <c r="X625">
        <f>IF(ISNA(MATCH(A625,'ICRP-07'!B:B,0)),0,VLOOKUP(A625,'ICRP-07'!B:X,21,FALSE))</f>
        <v>0</v>
      </c>
      <c r="Y625">
        <f>IF(ISNA(MATCH(A625,'ICRP-07'!B:B,0)),0,VLOOKUP(A625,'ICRP-07'!B:X,22,FALSE))</f>
        <v>0.28895999999999999</v>
      </c>
      <c r="Z625">
        <f>IF(ISNA(MATCH(A625,'ICRP-07'!B:B,0)),0,VLOOKUP(A625,'ICRP-07'!B:X,23,FALSE))</f>
        <v>2.4402599999999999</v>
      </c>
      <c r="AA625">
        <f>IF(ISNA(MATCH(A625,'ICRP-72'!A:A,0)),0,VLOOKUP(A625,'ICRP-72'!A:B,2,FALSE))</f>
        <v>2.5000000000000002E-10</v>
      </c>
      <c r="AB625">
        <f>IF(ISNA(MATCH(A625,'FGR-15'!A:A,0)),0,VLOOKUP(A625,'FGR-15'!A:B,2,FALSE))</f>
        <v>8.0900000000000006E-17</v>
      </c>
    </row>
    <row r="626" spans="1:28" x14ac:dyDescent="0.2">
      <c r="A626" s="1" t="s">
        <v>624</v>
      </c>
      <c r="B626">
        <f>VLOOKUP(D626,Elements!S:T,2,FALSE)</f>
        <v>63</v>
      </c>
      <c r="C626" s="9">
        <f t="shared" si="45"/>
        <v>150</v>
      </c>
      <c r="D626" t="str">
        <f t="shared" si="46"/>
        <v>Eu</v>
      </c>
      <c r="E626" t="str">
        <f t="shared" si="47"/>
        <v>m</v>
      </c>
      <c r="F626" s="9">
        <f t="shared" si="48"/>
        <v>631500001</v>
      </c>
      <c r="G626" s="1">
        <v>149.919751859</v>
      </c>
      <c r="H626" s="1">
        <f t="shared" si="49"/>
        <v>1.4602182697764207E-3</v>
      </c>
      <c r="I626" s="2">
        <v>12.8</v>
      </c>
      <c r="J626" t="s">
        <v>1515</v>
      </c>
      <c r="K626" t="s">
        <v>2037</v>
      </c>
      <c r="L626" s="1" t="s">
        <v>625</v>
      </c>
      <c r="M626" t="s">
        <v>628</v>
      </c>
      <c r="P626" s="1">
        <v>0.89</v>
      </c>
      <c r="Q626">
        <v>0.11</v>
      </c>
      <c r="T626" s="6" t="s">
        <v>2667</v>
      </c>
      <c r="U626" t="s">
        <v>2669</v>
      </c>
      <c r="X626">
        <f>IF(ISNA(MATCH(A626,'ICRP-07'!B:B,0)),0,VLOOKUP(A626,'ICRP-07'!B:X,21,FALSE))</f>
        <v>0</v>
      </c>
      <c r="Y626">
        <f>IF(ISNA(MATCH(A626,'ICRP-07'!B:B,0)),0,VLOOKUP(A626,'ICRP-07'!B:X,22,FALSE))</f>
        <v>0.31218000000000001</v>
      </c>
      <c r="Z626">
        <f>IF(ISNA(MATCH(A626,'ICRP-07'!B:B,0)),0,VLOOKUP(A626,'ICRP-07'!B:X,23,FALSE))</f>
        <v>4.9349999999999998E-2</v>
      </c>
      <c r="AA626">
        <f>IF(ISNA(MATCH(A626,'ICRP-72'!A:A,0)),0,VLOOKUP(A626,'ICRP-72'!A:B,2,FALSE))</f>
        <v>3.7999999999999998E-10</v>
      </c>
      <c r="AB626">
        <f>IF(ISNA(MATCH(A626,'FGR-15'!A:A,0)),0,VLOOKUP(A626,'FGR-15'!A:B,2,FALSE))</f>
        <v>1.89E-18</v>
      </c>
    </row>
    <row r="627" spans="1:28" x14ac:dyDescent="0.2">
      <c r="A627" s="1" t="s">
        <v>625</v>
      </c>
      <c r="B627">
        <f>VLOOKUP(D627,Elements!S:T,2,FALSE)</f>
        <v>64</v>
      </c>
      <c r="C627" s="9">
        <f t="shared" si="45"/>
        <v>150</v>
      </c>
      <c r="D627" t="str">
        <f t="shared" si="46"/>
        <v>Gd</v>
      </c>
      <c r="E627" t="str">
        <f t="shared" si="47"/>
        <v/>
      </c>
      <c r="F627" s="9">
        <f t="shared" si="48"/>
        <v>641500000</v>
      </c>
      <c r="G627" s="1">
        <v>149.91866394900001</v>
      </c>
      <c r="H627" s="1">
        <f t="shared" si="49"/>
        <v>1790000</v>
      </c>
      <c r="I627" s="2">
        <v>1790000</v>
      </c>
      <c r="J627" t="s">
        <v>1516</v>
      </c>
      <c r="K627" t="s">
        <v>2038</v>
      </c>
      <c r="L627" s="1" t="s">
        <v>660</v>
      </c>
      <c r="P627" s="1">
        <v>1</v>
      </c>
      <c r="T627" s="6" t="s">
        <v>2668</v>
      </c>
      <c r="X627">
        <f>IF(ISNA(MATCH(A627,'ICRP-07'!B:B,0)),0,VLOOKUP(A627,'ICRP-07'!B:X,21,FALSE))</f>
        <v>2.8090000000000002</v>
      </c>
      <c r="Y627">
        <f>IF(ISNA(MATCH(A627,'ICRP-07'!B:B,0)),0,VLOOKUP(A627,'ICRP-07'!B:X,22,FALSE))</f>
        <v>0</v>
      </c>
      <c r="Z627">
        <f>IF(ISNA(MATCH(A627,'ICRP-07'!B:B,0)),0,VLOOKUP(A627,'ICRP-07'!B:X,23,FALSE))</f>
        <v>0</v>
      </c>
      <c r="AA627">
        <f>IF(ISNA(MATCH(A627,'ICRP-72'!A:A,0)),0,VLOOKUP(A627,'ICRP-72'!A:B,2,FALSE))</f>
        <v>0</v>
      </c>
      <c r="AB627">
        <f>IF(ISNA(MATCH(A627,'FGR-15'!A:A,0)),0,VLOOKUP(A627,'FGR-15'!A:B,2,FALSE))</f>
        <v>0</v>
      </c>
    </row>
    <row r="628" spans="1:28" x14ac:dyDescent="0.2">
      <c r="A628" s="1" t="s">
        <v>626</v>
      </c>
      <c r="B628">
        <f>VLOOKUP(D628,Elements!S:T,2,FALSE)</f>
        <v>63</v>
      </c>
      <c r="C628" s="9">
        <f t="shared" si="45"/>
        <v>150</v>
      </c>
      <c r="D628" t="str">
        <f t="shared" si="46"/>
        <v>Eu</v>
      </c>
      <c r="E628" t="str">
        <f t="shared" si="47"/>
        <v/>
      </c>
      <c r="F628" s="9">
        <f t="shared" si="48"/>
        <v>631500000</v>
      </c>
      <c r="G628" s="1">
        <v>149.91970709200001</v>
      </c>
      <c r="H628" s="1">
        <f t="shared" si="49"/>
        <v>36.899999999999899</v>
      </c>
      <c r="I628" s="2">
        <v>36.899999999999899</v>
      </c>
      <c r="J628" t="s">
        <v>1516</v>
      </c>
      <c r="K628" t="s">
        <v>2039</v>
      </c>
      <c r="L628" s="1" t="s">
        <v>628</v>
      </c>
      <c r="P628" s="1">
        <v>1</v>
      </c>
      <c r="T628" s="6" t="s">
        <v>2669</v>
      </c>
      <c r="X628">
        <f>IF(ISNA(MATCH(A628,'ICRP-07'!B:B,0)),0,VLOOKUP(A628,'ICRP-07'!B:X,21,FALSE))</f>
        <v>0</v>
      </c>
      <c r="Y628">
        <f>IF(ISNA(MATCH(A628,'ICRP-07'!B:B,0)),0,VLOOKUP(A628,'ICRP-07'!B:X,22,FALSE))</f>
        <v>2.8469999999999999E-2</v>
      </c>
      <c r="Z628">
        <f>IF(ISNA(MATCH(A628,'ICRP-07'!B:B,0)),0,VLOOKUP(A628,'ICRP-07'!B:X,23,FALSE))</f>
        <v>1.5553900000000001</v>
      </c>
      <c r="AA628">
        <f>IF(ISNA(MATCH(A628,'ICRP-72'!A:A,0)),0,VLOOKUP(A628,'ICRP-72'!A:B,2,FALSE))</f>
        <v>1.3000000000000001E-9</v>
      </c>
      <c r="AB628">
        <f>IF(ISNA(MATCH(A628,'FGR-15'!A:A,0)),0,VLOOKUP(A628,'FGR-15'!A:B,2,FALSE))</f>
        <v>4.4999999999999998E-17</v>
      </c>
    </row>
    <row r="629" spans="1:28" x14ac:dyDescent="0.2">
      <c r="A629" s="1" t="s">
        <v>627</v>
      </c>
      <c r="B629">
        <f>VLOOKUP(D629,Elements!S:T,2,FALSE)</f>
        <v>61</v>
      </c>
      <c r="C629" s="9">
        <f t="shared" si="45"/>
        <v>150</v>
      </c>
      <c r="D629" t="str">
        <f t="shared" si="46"/>
        <v>Pm</v>
      </c>
      <c r="E629" t="str">
        <f t="shared" si="47"/>
        <v/>
      </c>
      <c r="F629" s="9">
        <f t="shared" si="48"/>
        <v>611500000</v>
      </c>
      <c r="G629" s="1">
        <v>149.92099001400001</v>
      </c>
      <c r="H629" s="1">
        <f t="shared" si="49"/>
        <v>3.0573320023443806E-4</v>
      </c>
      <c r="I629" s="2">
        <v>2.68</v>
      </c>
      <c r="J629" t="s">
        <v>1515</v>
      </c>
      <c r="K629" t="s">
        <v>2040</v>
      </c>
      <c r="L629" s="1" t="s">
        <v>628</v>
      </c>
      <c r="P629" s="1">
        <v>1</v>
      </c>
      <c r="T629" s="6" t="s">
        <v>2667</v>
      </c>
      <c r="X629">
        <f>IF(ISNA(MATCH(A629,'ICRP-07'!B:B,0)),0,VLOOKUP(A629,'ICRP-07'!B:X,21,FALSE))</f>
        <v>0</v>
      </c>
      <c r="Y629">
        <f>IF(ISNA(MATCH(A629,'ICRP-07'!B:B,0)),0,VLOOKUP(A629,'ICRP-07'!B:X,22,FALSE))</f>
        <v>0.81010000000000004</v>
      </c>
      <c r="Z629">
        <f>IF(ISNA(MATCH(A629,'ICRP-07'!B:B,0)),0,VLOOKUP(A629,'ICRP-07'!B:X,23,FALSE))</f>
        <v>1.4704600000000001</v>
      </c>
      <c r="AA629">
        <f>IF(ISNA(MATCH(A629,'ICRP-72'!A:A,0)),0,VLOOKUP(A629,'ICRP-72'!A:B,2,FALSE))</f>
        <v>2.5999999999999998E-10</v>
      </c>
      <c r="AB629">
        <f>IF(ISNA(MATCH(A629,'FGR-15'!A:A,0)),0,VLOOKUP(A629,'FGR-15'!A:B,2,FALSE))</f>
        <v>4.8799999999999999E-17</v>
      </c>
    </row>
    <row r="630" spans="1:28" x14ac:dyDescent="0.2">
      <c r="A630" s="1" t="s">
        <v>628</v>
      </c>
      <c r="B630">
        <f>VLOOKUP(D630,Elements!S:T,2,FALSE)</f>
        <v>62</v>
      </c>
      <c r="C630" s="9">
        <f t="shared" si="45"/>
        <v>150</v>
      </c>
      <c r="D630" t="str">
        <f t="shared" si="46"/>
        <v>Sm</v>
      </c>
      <c r="E630" t="str">
        <f t="shared" si="47"/>
        <v/>
      </c>
      <c r="F630" s="9">
        <f t="shared" si="48"/>
        <v>621500000</v>
      </c>
      <c r="G630" s="1">
        <v>149.91728199299999</v>
      </c>
      <c r="H630" s="1" t="str">
        <f t="shared" si="49"/>
        <v>inf</v>
      </c>
      <c r="I630" s="2" t="s">
        <v>1512</v>
      </c>
      <c r="J630" t="s">
        <v>1517</v>
      </c>
      <c r="K630" s="4" t="s">
        <v>1722</v>
      </c>
      <c r="L630" s="1"/>
      <c r="P630" s="1"/>
      <c r="T630" s="1"/>
      <c r="X630">
        <f>IF(ISNA(MATCH(A630,'ICRP-07'!B:B,0)),0,VLOOKUP(A630,'ICRP-07'!B:X,21,FALSE))</f>
        <v>0</v>
      </c>
      <c r="Y630">
        <f>IF(ISNA(MATCH(A630,'ICRP-07'!B:B,0)),0,VLOOKUP(A630,'ICRP-07'!B:X,22,FALSE))</f>
        <v>0</v>
      </c>
      <c r="Z630">
        <f>IF(ISNA(MATCH(A630,'ICRP-07'!B:B,0)),0,VLOOKUP(A630,'ICRP-07'!B:X,23,FALSE))</f>
        <v>0</v>
      </c>
      <c r="AA630">
        <f>IF(ISNA(MATCH(A630,'ICRP-72'!A:A,0)),0,VLOOKUP(A630,'ICRP-72'!A:B,2,FALSE))</f>
        <v>0</v>
      </c>
      <c r="AB630">
        <f>IF(ISNA(MATCH(A630,'FGR-15'!A:A,0)),0,VLOOKUP(A630,'FGR-15'!A:B,2,FALSE))</f>
        <v>0</v>
      </c>
    </row>
    <row r="631" spans="1:28" x14ac:dyDescent="0.2">
      <c r="A631" s="1" t="s">
        <v>629</v>
      </c>
      <c r="B631">
        <f>VLOOKUP(D631,Elements!S:T,2,FALSE)</f>
        <v>66</v>
      </c>
      <c r="C631" s="9">
        <f t="shared" si="45"/>
        <v>149</v>
      </c>
      <c r="D631" t="str">
        <f t="shared" si="46"/>
        <v>Dy</v>
      </c>
      <c r="E631" t="str">
        <f t="shared" si="47"/>
        <v/>
      </c>
      <c r="F631" s="9">
        <f t="shared" si="48"/>
        <v>661490000</v>
      </c>
      <c r="G631" s="1">
        <v>148.92732751599999</v>
      </c>
      <c r="H631" s="1">
        <f t="shared" si="49"/>
        <v>7.9855686628398013E-6</v>
      </c>
      <c r="I631" s="2">
        <v>4.2</v>
      </c>
      <c r="J631" t="s">
        <v>1514</v>
      </c>
      <c r="K631" t="s">
        <v>1738</v>
      </c>
      <c r="L631" s="1" t="s">
        <v>631</v>
      </c>
      <c r="M631" t="s">
        <v>630</v>
      </c>
      <c r="P631" s="1">
        <v>0.56681999999999999</v>
      </c>
      <c r="Q631">
        <v>0.43318000000000001</v>
      </c>
      <c r="T631" s="6" t="s">
        <v>2669</v>
      </c>
      <c r="U631" t="s">
        <v>2669</v>
      </c>
      <c r="X631">
        <f>IF(ISNA(MATCH(A631,'ICRP-07'!B:B,0)),0,VLOOKUP(A631,'ICRP-07'!B:X,21,FALSE))</f>
        <v>0</v>
      </c>
      <c r="Y631">
        <f>IF(ISNA(MATCH(A631,'ICRP-07'!B:B,0)),0,VLOOKUP(A631,'ICRP-07'!B:X,22,FALSE))</f>
        <v>0.11201999999999999</v>
      </c>
      <c r="Z631">
        <f>IF(ISNA(MATCH(A631,'ICRP-07'!B:B,0)),0,VLOOKUP(A631,'ICRP-07'!B:X,23,FALSE))</f>
        <v>1.62219</v>
      </c>
      <c r="AA631">
        <f>IF(ISNA(MATCH(A631,'ICRP-72'!A:A,0)),0,VLOOKUP(A631,'ICRP-72'!A:B,2,FALSE))</f>
        <v>0</v>
      </c>
      <c r="AB631">
        <f>IF(ISNA(MATCH(A631,'FGR-15'!A:A,0)),0,VLOOKUP(A631,'FGR-15'!A:B,2,FALSE))</f>
        <v>5.1100000000000001E-17</v>
      </c>
    </row>
    <row r="632" spans="1:28" x14ac:dyDescent="0.2">
      <c r="A632" s="1" t="s">
        <v>630</v>
      </c>
      <c r="B632">
        <f>VLOOKUP(D632,Elements!S:T,2,FALSE)</f>
        <v>65</v>
      </c>
      <c r="C632" s="9">
        <f t="shared" si="45"/>
        <v>149</v>
      </c>
      <c r="D632" t="str">
        <f t="shared" si="46"/>
        <v>Tb</v>
      </c>
      <c r="E632" t="str">
        <f t="shared" si="47"/>
        <v>m</v>
      </c>
      <c r="F632" s="9">
        <f t="shared" si="48"/>
        <v>651490001</v>
      </c>
      <c r="G632" s="1">
        <v>148.92329220299999</v>
      </c>
      <c r="H632" s="1">
        <f t="shared" si="49"/>
        <v>7.9095156279556127E-6</v>
      </c>
      <c r="I632" s="2">
        <v>4.16</v>
      </c>
      <c r="J632" t="s">
        <v>1514</v>
      </c>
      <c r="K632" t="s">
        <v>2041</v>
      </c>
      <c r="L632" s="1" t="s">
        <v>632</v>
      </c>
      <c r="M632" t="s">
        <v>665</v>
      </c>
      <c r="P632" s="1">
        <v>0.99978</v>
      </c>
      <c r="Q632">
        <v>2.2000000000000001E-4</v>
      </c>
      <c r="T632" s="6" t="s">
        <v>2669</v>
      </c>
      <c r="U632" t="s">
        <v>2668</v>
      </c>
      <c r="X632">
        <f>IF(ISNA(MATCH(A632,'ICRP-07'!B:B,0)),0,VLOOKUP(A632,'ICRP-07'!B:X,21,FALSE))</f>
        <v>8.9999999999999998E-4</v>
      </c>
      <c r="Y632">
        <f>IF(ISNA(MATCH(A632,'ICRP-07'!B:B,0)),0,VLOOKUP(A632,'ICRP-07'!B:X,22,FALSE))</f>
        <v>0.20905000000000001</v>
      </c>
      <c r="Z632">
        <f>IF(ISNA(MATCH(A632,'ICRP-07'!B:B,0)),0,VLOOKUP(A632,'ICRP-07'!B:X,23,FALSE))</f>
        <v>1.37476</v>
      </c>
      <c r="AA632">
        <f>IF(ISNA(MATCH(A632,'ICRP-72'!A:A,0)),0,VLOOKUP(A632,'ICRP-72'!A:B,2,FALSE))</f>
        <v>0</v>
      </c>
      <c r="AB632">
        <f>IF(ISNA(MATCH(A632,'FGR-15'!A:A,0)),0,VLOOKUP(A632,'FGR-15'!A:B,2,FALSE))</f>
        <v>4.1500000000000003E-17</v>
      </c>
    </row>
    <row r="633" spans="1:28" x14ac:dyDescent="0.2">
      <c r="A633" s="1" t="s">
        <v>631</v>
      </c>
      <c r="B633">
        <f>VLOOKUP(D633,Elements!S:T,2,FALSE)</f>
        <v>65</v>
      </c>
      <c r="C633" s="9">
        <f t="shared" si="45"/>
        <v>149</v>
      </c>
      <c r="D633" t="str">
        <f t="shared" si="46"/>
        <v>Tb</v>
      </c>
      <c r="E633" t="str">
        <f t="shared" si="47"/>
        <v/>
      </c>
      <c r="F633" s="9">
        <f t="shared" si="48"/>
        <v>651490000</v>
      </c>
      <c r="G633" s="1">
        <v>148.923253792</v>
      </c>
      <c r="H633" s="1">
        <f t="shared" si="49"/>
        <v>4.6977959647963286E-4</v>
      </c>
      <c r="I633" s="2">
        <v>4.1180000000000003</v>
      </c>
      <c r="J633" t="s">
        <v>1515</v>
      </c>
      <c r="K633" t="s">
        <v>2042</v>
      </c>
      <c r="L633" s="1" t="s">
        <v>632</v>
      </c>
      <c r="M633" t="s">
        <v>665</v>
      </c>
      <c r="P633" s="1">
        <v>0.83299999999999996</v>
      </c>
      <c r="Q633">
        <v>0.16700000000000001</v>
      </c>
      <c r="T633" s="6" t="s">
        <v>2669</v>
      </c>
      <c r="U633" t="s">
        <v>2668</v>
      </c>
      <c r="X633">
        <f>IF(ISNA(MATCH(A633,'ICRP-07'!B:B,0)),0,VLOOKUP(A633,'ICRP-07'!B:X,21,FALSE))</f>
        <v>0.68100000000000005</v>
      </c>
      <c r="Y633">
        <f>IF(ISNA(MATCH(A633,'ICRP-07'!B:B,0)),0,VLOOKUP(A633,'ICRP-07'!B:X,22,FALSE))</f>
        <v>8.7059999999999998E-2</v>
      </c>
      <c r="Z633">
        <f>IF(ISNA(MATCH(A633,'ICRP-07'!B:B,0)),0,VLOOKUP(A633,'ICRP-07'!B:X,23,FALSE))</f>
        <v>1.3611599999999999</v>
      </c>
      <c r="AA633">
        <f>IF(ISNA(MATCH(A633,'ICRP-72'!A:A,0)),0,VLOOKUP(A633,'ICRP-72'!A:B,2,FALSE))</f>
        <v>2.5000000000000002E-10</v>
      </c>
      <c r="AB633">
        <f>IF(ISNA(MATCH(A633,'FGR-15'!A:A,0)),0,VLOOKUP(A633,'FGR-15'!A:B,2,FALSE))</f>
        <v>4.1999999999999998E-17</v>
      </c>
    </row>
    <row r="634" spans="1:28" x14ac:dyDescent="0.2">
      <c r="A634" s="1" t="s">
        <v>632</v>
      </c>
      <c r="B634">
        <f>VLOOKUP(D634,Elements!S:T,2,FALSE)</f>
        <v>64</v>
      </c>
      <c r="C634" s="9">
        <f t="shared" si="45"/>
        <v>149</v>
      </c>
      <c r="D634" t="str">
        <f t="shared" si="46"/>
        <v>Gd</v>
      </c>
      <c r="E634" t="str">
        <f t="shared" si="47"/>
        <v/>
      </c>
      <c r="F634" s="9">
        <f t="shared" si="48"/>
        <v>641490000</v>
      </c>
      <c r="G634" s="1">
        <v>148.91934766599999</v>
      </c>
      <c r="H634" s="1">
        <f t="shared" si="49"/>
        <v>2.5407797894109688E-2</v>
      </c>
      <c r="I634" s="2">
        <v>9.2799999999999905</v>
      </c>
      <c r="J634" t="s">
        <v>1513</v>
      </c>
      <c r="K634" t="s">
        <v>2043</v>
      </c>
      <c r="L634" s="1" t="s">
        <v>633</v>
      </c>
      <c r="P634" s="1">
        <v>1</v>
      </c>
      <c r="T634" s="6" t="s">
        <v>2669</v>
      </c>
      <c r="X634">
        <f>IF(ISNA(MATCH(A634,'ICRP-07'!B:B,0)),0,VLOOKUP(A634,'ICRP-07'!B:X,21,FALSE))</f>
        <v>0</v>
      </c>
      <c r="Y634">
        <f>IF(ISNA(MATCH(A634,'ICRP-07'!B:B,0)),0,VLOOKUP(A634,'ICRP-07'!B:X,22,FALSE))</f>
        <v>6.8589999999999998E-2</v>
      </c>
      <c r="Z634">
        <f>IF(ISNA(MATCH(A634,'ICRP-07'!B:B,0)),0,VLOOKUP(A634,'ICRP-07'!B:X,23,FALSE))</f>
        <v>0.52922999999999998</v>
      </c>
      <c r="AA634">
        <f>IF(ISNA(MATCH(A634,'ICRP-72'!A:A,0)),0,VLOOKUP(A634,'ICRP-72'!A:B,2,FALSE))</f>
        <v>4.5E-10</v>
      </c>
      <c r="AB634">
        <f>IF(ISNA(MATCH(A634,'FGR-15'!A:A,0)),0,VLOOKUP(A634,'FGR-15'!A:B,2,FALSE))</f>
        <v>1.37E-17</v>
      </c>
    </row>
    <row r="635" spans="1:28" x14ac:dyDescent="0.2">
      <c r="A635" s="1" t="s">
        <v>633</v>
      </c>
      <c r="B635">
        <f>VLOOKUP(D635,Elements!S:T,2,FALSE)</f>
        <v>63</v>
      </c>
      <c r="C635" s="9">
        <f t="shared" si="45"/>
        <v>149</v>
      </c>
      <c r="D635" t="str">
        <f t="shared" si="46"/>
        <v>Eu</v>
      </c>
      <c r="E635" t="str">
        <f t="shared" si="47"/>
        <v/>
      </c>
      <c r="F635" s="9">
        <f t="shared" si="48"/>
        <v>631490000</v>
      </c>
      <c r="G635" s="1">
        <v>148.91793687500001</v>
      </c>
      <c r="H635" s="1">
        <f t="shared" si="49"/>
        <v>0.25489935171784611</v>
      </c>
      <c r="I635" s="2">
        <v>93.099999999999895</v>
      </c>
      <c r="J635" t="s">
        <v>1513</v>
      </c>
      <c r="K635" t="s">
        <v>1945</v>
      </c>
      <c r="L635" s="1" t="s">
        <v>636</v>
      </c>
      <c r="P635" s="1">
        <v>1</v>
      </c>
      <c r="T635" s="6" t="s">
        <v>2670</v>
      </c>
      <c r="X635">
        <f>IF(ISNA(MATCH(A635,'ICRP-07'!B:B,0)),0,VLOOKUP(A635,'ICRP-07'!B:X,21,FALSE))</f>
        <v>0</v>
      </c>
      <c r="Y635">
        <f>IF(ISNA(MATCH(A635,'ICRP-07'!B:B,0)),0,VLOOKUP(A635,'ICRP-07'!B:X,22,FALSE))</f>
        <v>2.4109999999999999E-2</v>
      </c>
      <c r="Z635">
        <f>IF(ISNA(MATCH(A635,'ICRP-07'!B:B,0)),0,VLOOKUP(A635,'ICRP-07'!B:X,23,FALSE))</f>
        <v>6.6119999999999998E-2</v>
      </c>
      <c r="AA635">
        <f>IF(ISNA(MATCH(A635,'ICRP-72'!A:A,0)),0,VLOOKUP(A635,'ICRP-72'!A:B,2,FALSE))</f>
        <v>1E-10</v>
      </c>
      <c r="AB635">
        <f>IF(ISNA(MATCH(A635,'FGR-15'!A:A,0)),0,VLOOKUP(A635,'FGR-15'!A:B,2,FALSE))</f>
        <v>1.02E-18</v>
      </c>
    </row>
    <row r="636" spans="1:28" x14ac:dyDescent="0.2">
      <c r="A636" s="1" t="s">
        <v>634</v>
      </c>
      <c r="B636">
        <f>VLOOKUP(D636,Elements!S:T,2,FALSE)</f>
        <v>60</v>
      </c>
      <c r="C636" s="9">
        <f t="shared" si="45"/>
        <v>149</v>
      </c>
      <c r="D636" t="str">
        <f t="shared" si="46"/>
        <v>Nd</v>
      </c>
      <c r="E636" t="str">
        <f t="shared" si="47"/>
        <v/>
      </c>
      <c r="F636" s="9">
        <f t="shared" si="48"/>
        <v>601490000</v>
      </c>
      <c r="G636" s="1">
        <v>148.920154583</v>
      </c>
      <c r="H636" s="1">
        <f t="shared" si="49"/>
        <v>1.9712946641981677E-4</v>
      </c>
      <c r="I636" s="2">
        <v>1.728</v>
      </c>
      <c r="J636" t="s">
        <v>1515</v>
      </c>
      <c r="K636" t="s">
        <v>2044</v>
      </c>
      <c r="L636" s="1" t="s">
        <v>635</v>
      </c>
      <c r="P636" s="1">
        <v>1</v>
      </c>
      <c r="T636" s="6" t="s">
        <v>2667</v>
      </c>
      <c r="X636">
        <f>IF(ISNA(MATCH(A636,'ICRP-07'!B:B,0)),0,VLOOKUP(A636,'ICRP-07'!B:X,21,FALSE))</f>
        <v>0</v>
      </c>
      <c r="Y636">
        <f>IF(ISNA(MATCH(A636,'ICRP-07'!B:B,0)),0,VLOOKUP(A636,'ICRP-07'!B:X,22,FALSE))</f>
        <v>0.50422</v>
      </c>
      <c r="Z636">
        <f>IF(ISNA(MATCH(A636,'ICRP-07'!B:B,0)),0,VLOOKUP(A636,'ICRP-07'!B:X,23,FALSE))</f>
        <v>0.37131999999999998</v>
      </c>
      <c r="AA636">
        <f>IF(ISNA(MATCH(A636,'ICRP-72'!A:A,0)),0,VLOOKUP(A636,'ICRP-72'!A:B,2,FALSE))</f>
        <v>1.2E-10</v>
      </c>
      <c r="AB636">
        <f>IF(ISNA(MATCH(A636,'FGR-15'!A:A,0)),0,VLOOKUP(A636,'FGR-15'!A:B,2,FALSE))</f>
        <v>1.05E-17</v>
      </c>
    </row>
    <row r="637" spans="1:28" x14ac:dyDescent="0.2">
      <c r="A637" s="1" t="s">
        <v>635</v>
      </c>
      <c r="B637">
        <f>VLOOKUP(D637,Elements!S:T,2,FALSE)</f>
        <v>61</v>
      </c>
      <c r="C637" s="9">
        <f t="shared" si="45"/>
        <v>149</v>
      </c>
      <c r="D637" t="str">
        <f t="shared" si="46"/>
        <v>Pm</v>
      </c>
      <c r="E637" t="str">
        <f t="shared" si="47"/>
        <v/>
      </c>
      <c r="F637" s="9">
        <f t="shared" si="48"/>
        <v>611490000</v>
      </c>
      <c r="G637" s="1">
        <v>148.91834150700001</v>
      </c>
      <c r="H637" s="1">
        <f t="shared" si="49"/>
        <v>6.0553426374790826E-3</v>
      </c>
      <c r="I637" s="2">
        <v>53.079999999999899</v>
      </c>
      <c r="J637" t="s">
        <v>1515</v>
      </c>
      <c r="K637" t="s">
        <v>2045</v>
      </c>
      <c r="L637" s="1" t="s">
        <v>636</v>
      </c>
      <c r="P637" s="1">
        <v>1</v>
      </c>
      <c r="T637" s="6" t="s">
        <v>2667</v>
      </c>
      <c r="X637">
        <f>IF(ISNA(MATCH(A637,'ICRP-07'!B:B,0)),0,VLOOKUP(A637,'ICRP-07'!B:X,21,FALSE))</f>
        <v>0</v>
      </c>
      <c r="Y637">
        <f>IF(ISNA(MATCH(A637,'ICRP-07'!B:B,0)),0,VLOOKUP(A637,'ICRP-07'!B:X,22,FALSE))</f>
        <v>0.36503000000000002</v>
      </c>
      <c r="Z637">
        <f>IF(ISNA(MATCH(A637,'ICRP-07'!B:B,0)),0,VLOOKUP(A637,'ICRP-07'!B:X,23,FALSE))</f>
        <v>1.189E-2</v>
      </c>
      <c r="AA637">
        <f>IF(ISNA(MATCH(A637,'ICRP-72'!A:A,0)),0,VLOOKUP(A637,'ICRP-72'!A:B,2,FALSE))</f>
        <v>9.900000000000001E-10</v>
      </c>
      <c r="AB637">
        <f>IF(ISNA(MATCH(A637,'FGR-15'!A:A,0)),0,VLOOKUP(A637,'FGR-15'!A:B,2,FALSE))</f>
        <v>9.5099999999999999E-19</v>
      </c>
    </row>
    <row r="638" spans="1:28" x14ac:dyDescent="0.2">
      <c r="A638" s="1" t="s">
        <v>636</v>
      </c>
      <c r="B638">
        <f>VLOOKUP(D638,Elements!S:T,2,FALSE)</f>
        <v>62</v>
      </c>
      <c r="C638" s="9">
        <f t="shared" si="45"/>
        <v>149</v>
      </c>
      <c r="D638" t="str">
        <f t="shared" si="46"/>
        <v>Sm</v>
      </c>
      <c r="E638" t="str">
        <f t="shared" si="47"/>
        <v/>
      </c>
      <c r="F638" s="9">
        <f t="shared" si="48"/>
        <v>621490000</v>
      </c>
      <c r="G638" s="1">
        <v>148.91719121099999</v>
      </c>
      <c r="H638" s="1" t="str">
        <f t="shared" si="49"/>
        <v>inf</v>
      </c>
      <c r="I638" s="2" t="s">
        <v>1512</v>
      </c>
      <c r="J638" t="s">
        <v>1517</v>
      </c>
      <c r="K638" s="4" t="s">
        <v>1722</v>
      </c>
      <c r="L638" s="1"/>
      <c r="P638" s="1"/>
      <c r="T638" s="1"/>
      <c r="X638">
        <f>IF(ISNA(MATCH(A638,'ICRP-07'!B:B,0)),0,VLOOKUP(A638,'ICRP-07'!B:X,21,FALSE))</f>
        <v>0</v>
      </c>
      <c r="Y638">
        <f>IF(ISNA(MATCH(A638,'ICRP-07'!B:B,0)),0,VLOOKUP(A638,'ICRP-07'!B:X,22,FALSE))</f>
        <v>0</v>
      </c>
      <c r="Z638">
        <f>IF(ISNA(MATCH(A638,'ICRP-07'!B:B,0)),0,VLOOKUP(A638,'ICRP-07'!B:X,23,FALSE))</f>
        <v>0</v>
      </c>
      <c r="AA638">
        <f>IF(ISNA(MATCH(A638,'ICRP-72'!A:A,0)),0,VLOOKUP(A638,'ICRP-72'!A:B,2,FALSE))</f>
        <v>0</v>
      </c>
      <c r="AB638">
        <f>IF(ISNA(MATCH(A638,'FGR-15'!A:A,0)),0,VLOOKUP(A638,'FGR-15'!A:B,2,FALSE))</f>
        <v>0</v>
      </c>
    </row>
    <row r="639" spans="1:28" x14ac:dyDescent="0.2">
      <c r="A639" s="1" t="s">
        <v>637</v>
      </c>
      <c r="B639">
        <f>VLOOKUP(D639,Elements!S:T,2,FALSE)</f>
        <v>66</v>
      </c>
      <c r="C639" s="9">
        <f t="shared" si="45"/>
        <v>148</v>
      </c>
      <c r="D639" t="str">
        <f t="shared" si="46"/>
        <v>Dy</v>
      </c>
      <c r="E639" t="str">
        <f t="shared" si="47"/>
        <v/>
      </c>
      <c r="F639" s="9">
        <f t="shared" si="48"/>
        <v>661480000</v>
      </c>
      <c r="G639" s="1">
        <v>147.92714994400001</v>
      </c>
      <c r="H639" s="1">
        <f t="shared" si="49"/>
        <v>6.274375377945539E-6</v>
      </c>
      <c r="I639" s="2">
        <v>3.2999999999999901</v>
      </c>
      <c r="J639" t="s">
        <v>1514</v>
      </c>
      <c r="K639" t="s">
        <v>2046</v>
      </c>
      <c r="L639" s="1" t="s">
        <v>639</v>
      </c>
      <c r="P639" s="1">
        <v>1</v>
      </c>
      <c r="T639" s="6" t="s">
        <v>2669</v>
      </c>
      <c r="X639">
        <f>IF(ISNA(MATCH(A639,'ICRP-07'!B:B,0)),0,VLOOKUP(A639,'ICRP-07'!B:X,21,FALSE))</f>
        <v>0</v>
      </c>
      <c r="Y639">
        <f>IF(ISNA(MATCH(A639,'ICRP-07'!B:B,0)),0,VLOOKUP(A639,'ICRP-07'!B:X,22,FALSE))</f>
        <v>2.7820000000000001E-2</v>
      </c>
      <c r="Z639">
        <f>IF(ISNA(MATCH(A639,'ICRP-07'!B:B,0)),0,VLOOKUP(A639,'ICRP-07'!B:X,23,FALSE))</f>
        <v>0.71699000000000002</v>
      </c>
      <c r="AA639">
        <f>IF(ISNA(MATCH(A639,'ICRP-72'!A:A,0)),0,VLOOKUP(A639,'ICRP-72'!A:B,2,FALSE))</f>
        <v>0</v>
      </c>
      <c r="AB639">
        <f>IF(ISNA(MATCH(A639,'FGR-15'!A:A,0)),0,VLOOKUP(A639,'FGR-15'!A:B,2,FALSE))</f>
        <v>2.0600000000000001E-17</v>
      </c>
    </row>
    <row r="640" spans="1:28" x14ac:dyDescent="0.2">
      <c r="A640" s="1" t="s">
        <v>638</v>
      </c>
      <c r="B640">
        <f>VLOOKUP(D640,Elements!S:T,2,FALSE)</f>
        <v>65</v>
      </c>
      <c r="C640" s="9">
        <f t="shared" si="45"/>
        <v>148</v>
      </c>
      <c r="D640" t="str">
        <f t="shared" si="46"/>
        <v>Tb</v>
      </c>
      <c r="E640" t="str">
        <f t="shared" si="47"/>
        <v>m</v>
      </c>
      <c r="F640" s="9">
        <f t="shared" si="48"/>
        <v>651480001</v>
      </c>
      <c r="G640" s="1">
        <v>147.924372202</v>
      </c>
      <c r="H640" s="1">
        <f t="shared" si="49"/>
        <v>4.1829169186303721E-6</v>
      </c>
      <c r="I640" s="2">
        <v>2.2000000000000002</v>
      </c>
      <c r="J640" t="s">
        <v>1514</v>
      </c>
      <c r="K640" t="s">
        <v>1578</v>
      </c>
      <c r="L640" s="1" t="s">
        <v>640</v>
      </c>
      <c r="P640" s="1">
        <v>1</v>
      </c>
      <c r="T640" s="6" t="s">
        <v>2669</v>
      </c>
      <c r="X640">
        <f>IF(ISNA(MATCH(A640,'ICRP-07'!B:B,0)),0,VLOOKUP(A640,'ICRP-07'!B:X,21,FALSE))</f>
        <v>0</v>
      </c>
      <c r="Y640">
        <f>IF(ISNA(MATCH(A640,'ICRP-07'!B:B,0)),0,VLOOKUP(A640,'ICRP-07'!B:X,22,FALSE))</f>
        <v>0.31054999999999999</v>
      </c>
      <c r="Z640">
        <f>IF(ISNA(MATCH(A640,'ICRP-07'!B:B,0)),0,VLOOKUP(A640,'ICRP-07'!B:X,23,FALSE))</f>
        <v>3.1389800000000001</v>
      </c>
      <c r="AA640">
        <f>IF(ISNA(MATCH(A640,'ICRP-72'!A:A,0)),0,VLOOKUP(A640,'ICRP-72'!A:B,2,FALSE))</f>
        <v>0</v>
      </c>
      <c r="AB640">
        <f>IF(ISNA(MATCH(A640,'FGR-15'!A:A,0)),0,VLOOKUP(A640,'FGR-15'!A:B,2,FALSE))</f>
        <v>9.5199999999999999E-17</v>
      </c>
    </row>
    <row r="641" spans="1:28" x14ac:dyDescent="0.2">
      <c r="A641" s="1" t="s">
        <v>639</v>
      </c>
      <c r="B641">
        <f>VLOOKUP(D641,Elements!S:T,2,FALSE)</f>
        <v>65</v>
      </c>
      <c r="C641" s="9">
        <f t="shared" si="45"/>
        <v>148</v>
      </c>
      <c r="D641" t="str">
        <f t="shared" si="46"/>
        <v>Tb</v>
      </c>
      <c r="E641" t="str">
        <f t="shared" si="47"/>
        <v/>
      </c>
      <c r="F641" s="9">
        <f t="shared" si="48"/>
        <v>651480000</v>
      </c>
      <c r="G641" s="1">
        <v>147.92427547599999</v>
      </c>
      <c r="H641" s="1">
        <f t="shared" si="49"/>
        <v>1.1407955232628287E-4</v>
      </c>
      <c r="I641" s="2">
        <v>60</v>
      </c>
      <c r="J641" t="s">
        <v>1514</v>
      </c>
      <c r="K641" t="s">
        <v>2047</v>
      </c>
      <c r="L641" s="1" t="s">
        <v>640</v>
      </c>
      <c r="P641" s="1">
        <v>1</v>
      </c>
      <c r="T641" s="6" t="s">
        <v>2669</v>
      </c>
      <c r="X641">
        <f>IF(ISNA(MATCH(A641,'ICRP-07'!B:B,0)),0,VLOOKUP(A641,'ICRP-07'!B:X,21,FALSE))</f>
        <v>0</v>
      </c>
      <c r="Y641">
        <f>IF(ISNA(MATCH(A641,'ICRP-07'!B:B,0)),0,VLOOKUP(A641,'ICRP-07'!B:X,22,FALSE))</f>
        <v>0.84113000000000004</v>
      </c>
      <c r="Z641">
        <f>IF(ISNA(MATCH(A641,'ICRP-07'!B:B,0)),0,VLOOKUP(A641,'ICRP-07'!B:X,23,FALSE))</f>
        <v>2.359</v>
      </c>
      <c r="AA641">
        <f>IF(ISNA(MATCH(A641,'ICRP-72'!A:A,0)),0,VLOOKUP(A641,'ICRP-72'!A:B,2,FALSE))</f>
        <v>0</v>
      </c>
      <c r="AB641">
        <f>IF(ISNA(MATCH(A641,'FGR-15'!A:A,0)),0,VLOOKUP(A641,'FGR-15'!A:B,2,FALSE))</f>
        <v>7.7099999999999998E-17</v>
      </c>
    </row>
    <row r="642" spans="1:28" x14ac:dyDescent="0.2">
      <c r="A642" s="1" t="s">
        <v>640</v>
      </c>
      <c r="B642">
        <f>VLOOKUP(D642,Elements!S:T,2,FALSE)</f>
        <v>64</v>
      </c>
      <c r="C642" s="9">
        <f t="shared" ref="C642:C705" si="50">VALUE(SUBSTITUTE(RIGHT(A642,LEN(A642)-FIND("-",A642)),E642,""))</f>
        <v>148</v>
      </c>
      <c r="D642" t="str">
        <f t="shared" ref="D642:D705" si="51">LEFT(A642,FIND("-",A642)-1)</f>
        <v>Gd</v>
      </c>
      <c r="E642" t="str">
        <f t="shared" ref="E642:E705" si="52">IF(ISERROR(FIND(RIGHT(A642,1),"mnpqrx")),"",RIGHT(A642,1))</f>
        <v/>
      </c>
      <c r="F642" s="9">
        <f t="shared" ref="F642:F705" si="53">(B642* 10000000) + (C642 * 10000)+(FIND(E642," mnpqrx"))-1</f>
        <v>641480000</v>
      </c>
      <c r="G642" s="1">
        <v>147.91812141400001</v>
      </c>
      <c r="H642" s="1">
        <f t="shared" ref="H642:H705" si="54">IF(I642="inf",I642,IF(J642="y",I642,IF(J642="d",I642/(1826211/5000),IF(J642="h",I642/(1826211/5000*24),IF(J642="m",I642/(1826211/5000*24*60),IF(J642="s",I642/(1826211/5000*24*60*60),IF(J642="ms",I642/(1826211/5000*24*60*60*1000),IF(J642="μs",I642/(1826211/5000*24*60*60*1000000)))))))))</f>
        <v>74.599999999999895</v>
      </c>
      <c r="I642" s="2">
        <v>74.599999999999895</v>
      </c>
      <c r="J642" t="s">
        <v>1516</v>
      </c>
      <c r="K642" t="s">
        <v>2048</v>
      </c>
      <c r="L642" s="1" t="s">
        <v>673</v>
      </c>
      <c r="P642" s="1">
        <v>1</v>
      </c>
      <c r="T642" s="6" t="s">
        <v>2668</v>
      </c>
      <c r="X642">
        <f>IF(ISNA(MATCH(A642,'ICRP-07'!B:B,0)),0,VLOOKUP(A642,'ICRP-07'!B:X,21,FALSE))</f>
        <v>3.2711999999999999</v>
      </c>
      <c r="Y642">
        <f>IF(ISNA(MATCH(A642,'ICRP-07'!B:B,0)),0,VLOOKUP(A642,'ICRP-07'!B:X,22,FALSE))</f>
        <v>0</v>
      </c>
      <c r="Z642">
        <f>IF(ISNA(MATCH(A642,'ICRP-07'!B:B,0)),0,VLOOKUP(A642,'ICRP-07'!B:X,23,FALSE))</f>
        <v>0</v>
      </c>
      <c r="AA642">
        <f>IF(ISNA(MATCH(A642,'ICRP-72'!A:A,0)),0,VLOOKUP(A642,'ICRP-72'!A:B,2,FALSE))</f>
        <v>5.5999999999999999E-8</v>
      </c>
      <c r="AB642">
        <f>IF(ISNA(MATCH(A642,'FGR-15'!A:A,0)),0,VLOOKUP(A642,'FGR-15'!A:B,2,FALSE))</f>
        <v>0</v>
      </c>
    </row>
    <row r="643" spans="1:28" x14ac:dyDescent="0.2">
      <c r="A643" s="1" t="s">
        <v>641</v>
      </c>
      <c r="B643">
        <f>VLOOKUP(D643,Elements!S:T,2,FALSE)</f>
        <v>63</v>
      </c>
      <c r="C643" s="9">
        <f t="shared" si="50"/>
        <v>148</v>
      </c>
      <c r="D643" t="str">
        <f t="shared" si="51"/>
        <v>Eu</v>
      </c>
      <c r="E643" t="str">
        <f t="shared" si="52"/>
        <v/>
      </c>
      <c r="F643" s="9">
        <f t="shared" si="53"/>
        <v>631480000</v>
      </c>
      <c r="G643" s="1">
        <v>147.918091288</v>
      </c>
      <c r="H643" s="1">
        <f t="shared" si="54"/>
        <v>0.14921605444277797</v>
      </c>
      <c r="I643" s="2">
        <v>54.5</v>
      </c>
      <c r="J643" t="s">
        <v>1513</v>
      </c>
      <c r="K643" t="s">
        <v>2049</v>
      </c>
      <c r="L643" s="1" t="s">
        <v>644</v>
      </c>
      <c r="M643" t="s">
        <v>674</v>
      </c>
      <c r="P643" s="1">
        <v>1</v>
      </c>
      <c r="Q643" s="5">
        <v>9.3999999999999998E-9</v>
      </c>
      <c r="T643" s="6" t="s">
        <v>2669</v>
      </c>
      <c r="U643" t="s">
        <v>2668</v>
      </c>
      <c r="X643">
        <f>IF(ISNA(MATCH(A643,'ICRP-07'!B:B,0)),0,VLOOKUP(A643,'ICRP-07'!B:X,21,FALSE))</f>
        <v>0</v>
      </c>
      <c r="Y643">
        <f>IF(ISNA(MATCH(A643,'ICRP-07'!B:B,0)),0,VLOOKUP(A643,'ICRP-07'!B:X,22,FALSE))</f>
        <v>2.2409999999999999E-2</v>
      </c>
      <c r="Z643">
        <f>IF(ISNA(MATCH(A643,'ICRP-07'!B:B,0)),0,VLOOKUP(A643,'ICRP-07'!B:X,23,FALSE))</f>
        <v>2.2286700000000002</v>
      </c>
      <c r="AA643">
        <f>IF(ISNA(MATCH(A643,'ICRP-72'!A:A,0)),0,VLOOKUP(A643,'ICRP-72'!A:B,2,FALSE))</f>
        <v>1.3000000000000001E-9</v>
      </c>
      <c r="AB643">
        <f>IF(ISNA(MATCH(A643,'FGR-15'!A:A,0)),0,VLOOKUP(A643,'FGR-15'!A:B,2,FALSE))</f>
        <v>6.7099999999999996E-17</v>
      </c>
    </row>
    <row r="644" spans="1:28" x14ac:dyDescent="0.2">
      <c r="A644" s="1" t="s">
        <v>642</v>
      </c>
      <c r="B644">
        <f>VLOOKUP(D644,Elements!S:T,2,FALSE)</f>
        <v>61</v>
      </c>
      <c r="C644" s="9">
        <f t="shared" si="50"/>
        <v>148</v>
      </c>
      <c r="D644" t="str">
        <f t="shared" si="51"/>
        <v>Pm</v>
      </c>
      <c r="E644" t="str">
        <f t="shared" si="52"/>
        <v>m</v>
      </c>
      <c r="F644" s="9">
        <f t="shared" si="53"/>
        <v>611480001</v>
      </c>
      <c r="G644" s="1">
        <v>147.91762913299999</v>
      </c>
      <c r="H644" s="1">
        <f t="shared" si="54"/>
        <v>0.11304827317325297</v>
      </c>
      <c r="I644" s="2">
        <v>41.2899999999999</v>
      </c>
      <c r="J644" t="s">
        <v>1513</v>
      </c>
      <c r="K644" t="s">
        <v>2050</v>
      </c>
      <c r="L644" s="1" t="s">
        <v>644</v>
      </c>
      <c r="M644" t="s">
        <v>643</v>
      </c>
      <c r="P644" s="1">
        <v>0.95799999999999996</v>
      </c>
      <c r="Q644">
        <v>4.2000000000000003E-2</v>
      </c>
      <c r="T644" s="6" t="s">
        <v>2667</v>
      </c>
      <c r="U644" t="s">
        <v>2671</v>
      </c>
      <c r="X644">
        <f>IF(ISNA(MATCH(A644,'ICRP-07'!B:B,0)),0,VLOOKUP(A644,'ICRP-07'!B:X,21,FALSE))</f>
        <v>0</v>
      </c>
      <c r="Y644">
        <f>IF(ISNA(MATCH(A644,'ICRP-07'!B:B,0)),0,VLOOKUP(A644,'ICRP-07'!B:X,22,FALSE))</f>
        <v>0.16994000000000001</v>
      </c>
      <c r="Z644">
        <f>IF(ISNA(MATCH(A644,'ICRP-07'!B:B,0)),0,VLOOKUP(A644,'ICRP-07'!B:X,23,FALSE))</f>
        <v>1.99156</v>
      </c>
      <c r="AA644">
        <f>IF(ISNA(MATCH(A644,'ICRP-72'!A:A,0)),0,VLOOKUP(A644,'ICRP-72'!A:B,2,FALSE))</f>
        <v>1.6999999999999999E-9</v>
      </c>
      <c r="AB644">
        <f>IF(ISNA(MATCH(A644,'FGR-15'!A:A,0)),0,VLOOKUP(A644,'FGR-15'!A:B,2,FALSE))</f>
        <v>5.9700000000000001E-17</v>
      </c>
    </row>
    <row r="645" spans="1:28" x14ac:dyDescent="0.2">
      <c r="A645" s="1" t="s">
        <v>643</v>
      </c>
      <c r="B645">
        <f>VLOOKUP(D645,Elements!S:T,2,FALSE)</f>
        <v>61</v>
      </c>
      <c r="C645" s="9">
        <f t="shared" si="50"/>
        <v>148</v>
      </c>
      <c r="D645" t="str">
        <f t="shared" si="51"/>
        <v>Pm</v>
      </c>
      <c r="E645" t="str">
        <f t="shared" si="52"/>
        <v/>
      </c>
      <c r="F645" s="9">
        <f t="shared" si="53"/>
        <v>611480000</v>
      </c>
      <c r="G645" s="1">
        <v>147.91748109100001</v>
      </c>
      <c r="H645" s="1">
        <f t="shared" si="54"/>
        <v>1.4697096885299672E-2</v>
      </c>
      <c r="I645" s="2">
        <v>5.3680000000000003</v>
      </c>
      <c r="J645" t="s">
        <v>1513</v>
      </c>
      <c r="K645" t="s">
        <v>2051</v>
      </c>
      <c r="L645" s="1" t="s">
        <v>644</v>
      </c>
      <c r="P645" s="1">
        <v>1</v>
      </c>
      <c r="T645" s="6" t="s">
        <v>2667</v>
      </c>
      <c r="X645">
        <f>IF(ISNA(MATCH(A645,'ICRP-07'!B:B,0)),0,VLOOKUP(A645,'ICRP-07'!B:X,21,FALSE))</f>
        <v>0</v>
      </c>
      <c r="Y645">
        <f>IF(ISNA(MATCH(A645,'ICRP-07'!B:B,0)),0,VLOOKUP(A645,'ICRP-07'!B:X,22,FALSE))</f>
        <v>0.72840000000000005</v>
      </c>
      <c r="Z645">
        <f>IF(ISNA(MATCH(A645,'ICRP-07'!B:B,0)),0,VLOOKUP(A645,'ICRP-07'!B:X,23,FALSE))</f>
        <v>0.57433999999999996</v>
      </c>
      <c r="AA645">
        <f>IF(ISNA(MATCH(A645,'ICRP-72'!A:A,0)),0,VLOOKUP(A645,'ICRP-72'!A:B,2,FALSE))</f>
        <v>2.7000000000000002E-9</v>
      </c>
      <c r="AB645">
        <f>IF(ISNA(MATCH(A645,'FGR-15'!A:A,0)),0,VLOOKUP(A645,'FGR-15'!A:B,2,FALSE))</f>
        <v>2.02E-17</v>
      </c>
    </row>
    <row r="646" spans="1:28" x14ac:dyDescent="0.2">
      <c r="A646" s="1" t="s">
        <v>644</v>
      </c>
      <c r="B646">
        <f>VLOOKUP(D646,Elements!S:T,2,FALSE)</f>
        <v>62</v>
      </c>
      <c r="C646" s="9">
        <f t="shared" si="50"/>
        <v>148</v>
      </c>
      <c r="D646" t="str">
        <f t="shared" si="51"/>
        <v>Sm</v>
      </c>
      <c r="E646" t="str">
        <f t="shared" si="52"/>
        <v/>
      </c>
      <c r="F646" s="9">
        <f t="shared" si="53"/>
        <v>621480000</v>
      </c>
      <c r="G646" s="1">
        <v>147.91482923300001</v>
      </c>
      <c r="H646" s="1">
        <f t="shared" si="54"/>
        <v>7000000000000000</v>
      </c>
      <c r="I646" s="2">
        <v>7000000000000000</v>
      </c>
      <c r="J646" t="s">
        <v>1516</v>
      </c>
      <c r="K646" t="s">
        <v>2052</v>
      </c>
      <c r="L646" s="1" t="s">
        <v>678</v>
      </c>
      <c r="P646" s="1">
        <v>1</v>
      </c>
      <c r="T646" s="6" t="s">
        <v>2668</v>
      </c>
      <c r="X646">
        <f>IF(ISNA(MATCH(A646,'ICRP-07'!B:B,0)),0,VLOOKUP(A646,'ICRP-07'!B:X,21,FALSE))</f>
        <v>1.986</v>
      </c>
      <c r="Y646">
        <f>IF(ISNA(MATCH(A646,'ICRP-07'!B:B,0)),0,VLOOKUP(A646,'ICRP-07'!B:X,22,FALSE))</f>
        <v>0</v>
      </c>
      <c r="Z646">
        <f>IF(ISNA(MATCH(A646,'ICRP-07'!B:B,0)),0,VLOOKUP(A646,'ICRP-07'!B:X,23,FALSE))</f>
        <v>0</v>
      </c>
      <c r="AA646">
        <f>IF(ISNA(MATCH(A646,'ICRP-72'!A:A,0)),0,VLOOKUP(A646,'ICRP-72'!A:B,2,FALSE))</f>
        <v>0</v>
      </c>
      <c r="AB646">
        <f>IF(ISNA(MATCH(A646,'FGR-15'!A:A,0)),0,VLOOKUP(A646,'FGR-15'!A:B,2,FALSE))</f>
        <v>0</v>
      </c>
    </row>
    <row r="647" spans="1:28" x14ac:dyDescent="0.2">
      <c r="A647" s="1" t="s">
        <v>645</v>
      </c>
      <c r="B647">
        <f>VLOOKUP(D647,Elements!S:T,2,FALSE)</f>
        <v>59</v>
      </c>
      <c r="C647" s="9">
        <f t="shared" si="50"/>
        <v>148</v>
      </c>
      <c r="D647" t="str">
        <f t="shared" si="51"/>
        <v>Pr</v>
      </c>
      <c r="E647" t="str">
        <f t="shared" si="52"/>
        <v>m</v>
      </c>
      <c r="F647" s="9">
        <f t="shared" si="53"/>
        <v>591480001</v>
      </c>
      <c r="G647" s="1">
        <v>147.92221244000001</v>
      </c>
      <c r="H647" s="1">
        <f t="shared" si="54"/>
        <v>3.8216650029304573E-6</v>
      </c>
      <c r="I647" s="2">
        <v>2.00999999999999</v>
      </c>
      <c r="J647" t="s">
        <v>1514</v>
      </c>
      <c r="K647" t="s">
        <v>2011</v>
      </c>
      <c r="L647" s="1" t="s">
        <v>647</v>
      </c>
      <c r="P647" s="1">
        <v>1</v>
      </c>
      <c r="T647" s="6" t="s">
        <v>2667</v>
      </c>
      <c r="X647">
        <f>IF(ISNA(MATCH(A647,'ICRP-07'!B:B,0)),0,VLOOKUP(A647,'ICRP-07'!B:X,21,FALSE))</f>
        <v>0</v>
      </c>
      <c r="Y647">
        <f>IF(ISNA(MATCH(A647,'ICRP-07'!B:B,0)),0,VLOOKUP(A647,'ICRP-07'!B:X,22,FALSE))</f>
        <v>1.6807000000000001</v>
      </c>
      <c r="Z647">
        <f>IF(ISNA(MATCH(A647,'ICRP-07'!B:B,0)),0,VLOOKUP(A647,'ICRP-07'!B:X,23,FALSE))</f>
        <v>0.93374000000000001</v>
      </c>
      <c r="AA647">
        <f>IF(ISNA(MATCH(A647,'ICRP-72'!A:A,0)),0,VLOOKUP(A647,'ICRP-72'!A:B,2,FALSE))</f>
        <v>0</v>
      </c>
      <c r="AB647">
        <f>IF(ISNA(MATCH(A647,'FGR-15'!A:A,0)),0,VLOOKUP(A647,'FGR-15'!A:B,2,FALSE))</f>
        <v>3.2300000000000002E-17</v>
      </c>
    </row>
    <row r="648" spans="1:28" x14ac:dyDescent="0.2">
      <c r="A648" s="1" t="s">
        <v>646</v>
      </c>
      <c r="B648">
        <f>VLOOKUP(D648,Elements!S:T,2,FALSE)</f>
        <v>59</v>
      </c>
      <c r="C648" s="9">
        <f t="shared" si="50"/>
        <v>148</v>
      </c>
      <c r="D648" t="str">
        <f t="shared" si="51"/>
        <v>Pr</v>
      </c>
      <c r="E648" t="str">
        <f t="shared" si="52"/>
        <v/>
      </c>
      <c r="F648" s="9">
        <f t="shared" si="53"/>
        <v>591480000</v>
      </c>
      <c r="G648" s="1">
        <v>147.92212999200001</v>
      </c>
      <c r="H648" s="1">
        <f t="shared" si="54"/>
        <v>4.3540362471197959E-6</v>
      </c>
      <c r="I648" s="2">
        <v>2.29</v>
      </c>
      <c r="J648" t="s">
        <v>1514</v>
      </c>
      <c r="K648" t="s">
        <v>2053</v>
      </c>
      <c r="L648" s="1" t="s">
        <v>647</v>
      </c>
      <c r="P648" s="1">
        <v>1</v>
      </c>
      <c r="T648" s="6" t="s">
        <v>2667</v>
      </c>
      <c r="X648">
        <f>IF(ISNA(MATCH(A648,'ICRP-07'!B:B,0)),0,VLOOKUP(A648,'ICRP-07'!B:X,21,FALSE))</f>
        <v>0</v>
      </c>
      <c r="Y648">
        <f>IF(ISNA(MATCH(A648,'ICRP-07'!B:B,0)),0,VLOOKUP(A648,'ICRP-07'!B:X,22,FALSE))</f>
        <v>1.6637299999999999</v>
      </c>
      <c r="Z648">
        <f>IF(ISNA(MATCH(A648,'ICRP-07'!B:B,0)),0,VLOOKUP(A648,'ICRP-07'!B:X,23,FALSE))</f>
        <v>0.99048999999999998</v>
      </c>
      <c r="AA648">
        <f>IF(ISNA(MATCH(A648,'ICRP-72'!A:A,0)),0,VLOOKUP(A648,'ICRP-72'!A:B,2,FALSE))</f>
        <v>0</v>
      </c>
      <c r="AB648">
        <f>IF(ISNA(MATCH(A648,'FGR-15'!A:A,0)),0,VLOOKUP(A648,'FGR-15'!A:B,2,FALSE))</f>
        <v>3.6599999999999999E-17</v>
      </c>
    </row>
    <row r="649" spans="1:28" x14ac:dyDescent="0.2">
      <c r="A649" s="1" t="s">
        <v>647</v>
      </c>
      <c r="B649">
        <f>VLOOKUP(D649,Elements!S:T,2,FALSE)</f>
        <v>60</v>
      </c>
      <c r="C649" s="9">
        <f t="shared" si="50"/>
        <v>148</v>
      </c>
      <c r="D649" t="str">
        <f t="shared" si="51"/>
        <v>Nd</v>
      </c>
      <c r="E649" t="str">
        <f t="shared" si="52"/>
        <v/>
      </c>
      <c r="F649" s="9">
        <f t="shared" si="53"/>
        <v>601480000</v>
      </c>
      <c r="G649" s="1">
        <v>147.916899027</v>
      </c>
      <c r="H649" s="1" t="str">
        <f t="shared" si="54"/>
        <v>inf</v>
      </c>
      <c r="I649" s="2" t="s">
        <v>1512</v>
      </c>
      <c r="J649" t="s">
        <v>1517</v>
      </c>
      <c r="K649" s="4" t="s">
        <v>1722</v>
      </c>
      <c r="L649" s="1"/>
      <c r="P649" s="1"/>
      <c r="T649" s="1"/>
      <c r="X649">
        <f>IF(ISNA(MATCH(A649,'ICRP-07'!B:B,0)),0,VLOOKUP(A649,'ICRP-07'!B:X,21,FALSE))</f>
        <v>0</v>
      </c>
      <c r="Y649">
        <f>IF(ISNA(MATCH(A649,'ICRP-07'!B:B,0)),0,VLOOKUP(A649,'ICRP-07'!B:X,22,FALSE))</f>
        <v>0</v>
      </c>
      <c r="Z649">
        <f>IF(ISNA(MATCH(A649,'ICRP-07'!B:B,0)),0,VLOOKUP(A649,'ICRP-07'!B:X,23,FALSE))</f>
        <v>0</v>
      </c>
      <c r="AA649">
        <f>IF(ISNA(MATCH(A649,'ICRP-72'!A:A,0)),0,VLOOKUP(A649,'ICRP-72'!A:B,2,FALSE))</f>
        <v>0</v>
      </c>
      <c r="AB649">
        <f>IF(ISNA(MATCH(A649,'FGR-15'!A:A,0)),0,VLOOKUP(A649,'FGR-15'!A:B,2,FALSE))</f>
        <v>0</v>
      </c>
    </row>
    <row r="650" spans="1:28" x14ac:dyDescent="0.2">
      <c r="A650" s="1" t="s">
        <v>648</v>
      </c>
      <c r="B650">
        <f>VLOOKUP(D650,Elements!S:T,2,FALSE)</f>
        <v>65</v>
      </c>
      <c r="C650" s="9">
        <f t="shared" si="50"/>
        <v>147</v>
      </c>
      <c r="D650" t="str">
        <f t="shared" si="51"/>
        <v>Tb</v>
      </c>
      <c r="E650" t="str">
        <f t="shared" si="52"/>
        <v>m</v>
      </c>
      <c r="F650" s="9">
        <f t="shared" si="53"/>
        <v>651470001</v>
      </c>
      <c r="G650" s="1">
        <v>146.92410894099999</v>
      </c>
      <c r="H650" s="1">
        <f t="shared" si="54"/>
        <v>3.5554793808358164E-6</v>
      </c>
      <c r="I650" s="2">
        <v>1.87</v>
      </c>
      <c r="J650" t="s">
        <v>1514</v>
      </c>
      <c r="K650" t="s">
        <v>2054</v>
      </c>
      <c r="L650" s="1" t="s">
        <v>650</v>
      </c>
      <c r="P650" s="1">
        <v>1</v>
      </c>
      <c r="T650" s="6" t="s">
        <v>2669</v>
      </c>
      <c r="X650">
        <f>IF(ISNA(MATCH(A650,'ICRP-07'!B:B,0)),0,VLOOKUP(A650,'ICRP-07'!B:X,21,FALSE))</f>
        <v>0</v>
      </c>
      <c r="Y650">
        <f>IF(ISNA(MATCH(A650,'ICRP-07'!B:B,0)),0,VLOOKUP(A650,'ICRP-07'!B:X,22,FALSE))</f>
        <v>0.31957000000000002</v>
      </c>
      <c r="Z650">
        <f>IF(ISNA(MATCH(A650,'ICRP-07'!B:B,0)),0,VLOOKUP(A650,'ICRP-07'!B:X,23,FALSE))</f>
        <v>1.9116299999999999</v>
      </c>
      <c r="AA650">
        <f>IF(ISNA(MATCH(A650,'ICRP-72'!A:A,0)),0,VLOOKUP(A650,'ICRP-72'!A:B,2,FALSE))</f>
        <v>0</v>
      </c>
      <c r="AB650">
        <f>IF(ISNA(MATCH(A650,'FGR-15'!A:A,0)),0,VLOOKUP(A650,'FGR-15'!A:B,2,FALSE))</f>
        <v>6.3400000000000005E-17</v>
      </c>
    </row>
    <row r="651" spans="1:28" x14ac:dyDescent="0.2">
      <c r="A651" s="1" t="s">
        <v>649</v>
      </c>
      <c r="B651">
        <f>VLOOKUP(D651,Elements!S:T,2,FALSE)</f>
        <v>65</v>
      </c>
      <c r="C651" s="9">
        <f t="shared" si="50"/>
        <v>147</v>
      </c>
      <c r="D651" t="str">
        <f t="shared" si="51"/>
        <v>Tb</v>
      </c>
      <c r="E651" t="str">
        <f t="shared" si="52"/>
        <v/>
      </c>
      <c r="F651" s="9">
        <f t="shared" si="53"/>
        <v>651470000</v>
      </c>
      <c r="G651" s="1">
        <v>146.92405461999999</v>
      </c>
      <c r="H651" s="1">
        <f t="shared" si="54"/>
        <v>1.8709046581510274E-4</v>
      </c>
      <c r="I651" s="2">
        <v>1.6399999999999899</v>
      </c>
      <c r="J651" t="s">
        <v>1515</v>
      </c>
      <c r="K651" t="s">
        <v>2055</v>
      </c>
      <c r="L651" s="1" t="s">
        <v>650</v>
      </c>
      <c r="P651" s="1">
        <v>1</v>
      </c>
      <c r="T651" s="6" t="s">
        <v>2669</v>
      </c>
      <c r="X651">
        <f>IF(ISNA(MATCH(A651,'ICRP-07'!B:B,0)),0,VLOOKUP(A651,'ICRP-07'!B:X,21,FALSE))</f>
        <v>0</v>
      </c>
      <c r="Y651">
        <f>IF(ISNA(MATCH(A651,'ICRP-07'!B:B,0)),0,VLOOKUP(A651,'ICRP-07'!B:X,22,FALSE))</f>
        <v>0.28100999999999998</v>
      </c>
      <c r="Z651">
        <f>IF(ISNA(MATCH(A651,'ICRP-07'!B:B,0)),0,VLOOKUP(A651,'ICRP-07'!B:X,23,FALSE))</f>
        <v>2.1844899999999998</v>
      </c>
      <c r="AA651">
        <f>IF(ISNA(MATCH(A651,'ICRP-72'!A:A,0)),0,VLOOKUP(A651,'ICRP-72'!A:B,2,FALSE))</f>
        <v>1.5999999999999999E-10</v>
      </c>
      <c r="AB651">
        <f>IF(ISNA(MATCH(A651,'FGR-15'!A:A,0)),0,VLOOKUP(A651,'FGR-15'!A:B,2,FALSE))</f>
        <v>6.9299999999999999E-17</v>
      </c>
    </row>
    <row r="652" spans="1:28" x14ac:dyDescent="0.2">
      <c r="A652" s="1" t="s">
        <v>650</v>
      </c>
      <c r="B652">
        <f>VLOOKUP(D652,Elements!S:T,2,FALSE)</f>
        <v>64</v>
      </c>
      <c r="C652" s="9">
        <f t="shared" si="50"/>
        <v>147</v>
      </c>
      <c r="D652" t="str">
        <f t="shared" si="51"/>
        <v>Gd</v>
      </c>
      <c r="E652" t="str">
        <f t="shared" si="52"/>
        <v/>
      </c>
      <c r="F652" s="9">
        <f t="shared" si="53"/>
        <v>641470000</v>
      </c>
      <c r="G652" s="1">
        <v>146.91910101400001</v>
      </c>
      <c r="H652" s="1">
        <f t="shared" si="54"/>
        <v>4.3464309436313771E-3</v>
      </c>
      <c r="I652" s="2">
        <v>38.1</v>
      </c>
      <c r="J652" t="s">
        <v>1515</v>
      </c>
      <c r="K652" t="s">
        <v>2056</v>
      </c>
      <c r="L652" s="1" t="s">
        <v>651</v>
      </c>
      <c r="P652" s="1">
        <v>1</v>
      </c>
      <c r="T652" s="6" t="s">
        <v>2669</v>
      </c>
      <c r="X652">
        <f>IF(ISNA(MATCH(A652,'ICRP-07'!B:B,0)),0,VLOOKUP(A652,'ICRP-07'!B:X,21,FALSE))</f>
        <v>0</v>
      </c>
      <c r="Y652">
        <f>IF(ISNA(MATCH(A652,'ICRP-07'!B:B,0)),0,VLOOKUP(A652,'ICRP-07'!B:X,22,FALSE))</f>
        <v>6.166E-2</v>
      </c>
      <c r="Z652">
        <f>IF(ISNA(MATCH(A652,'ICRP-07'!B:B,0)),0,VLOOKUP(A652,'ICRP-07'!B:X,23,FALSE))</f>
        <v>1.4030199999999999</v>
      </c>
      <c r="AA652">
        <f>IF(ISNA(MATCH(A652,'ICRP-72'!A:A,0)),0,VLOOKUP(A652,'ICRP-72'!A:B,2,FALSE))</f>
        <v>6.0999999999999996E-10</v>
      </c>
      <c r="AB652">
        <f>IF(ISNA(MATCH(A652,'FGR-15'!A:A,0)),0,VLOOKUP(A652,'FGR-15'!A:B,2,FALSE))</f>
        <v>4.1200000000000003E-17</v>
      </c>
    </row>
    <row r="653" spans="1:28" x14ac:dyDescent="0.2">
      <c r="A653" s="1" t="s">
        <v>651</v>
      </c>
      <c r="B653">
        <f>VLOOKUP(D653,Elements!S:T,2,FALSE)</f>
        <v>63</v>
      </c>
      <c r="C653" s="9">
        <f t="shared" si="50"/>
        <v>147</v>
      </c>
      <c r="D653" t="str">
        <f t="shared" si="51"/>
        <v>Eu</v>
      </c>
      <c r="E653" t="str">
        <f t="shared" si="52"/>
        <v/>
      </c>
      <c r="F653" s="9">
        <f t="shared" si="53"/>
        <v>631470000</v>
      </c>
      <c r="G653" s="1">
        <v>146.91675244000001</v>
      </c>
      <c r="H653" s="1">
        <f t="shared" si="54"/>
        <v>6.5983613065522001E-2</v>
      </c>
      <c r="I653" s="2">
        <v>24.1</v>
      </c>
      <c r="J653" t="s">
        <v>1513</v>
      </c>
      <c r="K653" t="s">
        <v>1618</v>
      </c>
      <c r="L653" s="1" t="s">
        <v>655</v>
      </c>
      <c r="M653" t="s">
        <v>683</v>
      </c>
      <c r="P653" s="1">
        <v>0.99997999999999998</v>
      </c>
      <c r="Q653" s="5">
        <v>2.1999999999999999E-5</v>
      </c>
      <c r="T653" s="6" t="s">
        <v>2669</v>
      </c>
      <c r="U653" t="s">
        <v>2668</v>
      </c>
      <c r="X653">
        <f>IF(ISNA(MATCH(A653,'ICRP-07'!B:B,0)),0,VLOOKUP(A653,'ICRP-07'!B:X,21,FALSE))</f>
        <v>0</v>
      </c>
      <c r="Y653">
        <f>IF(ISNA(MATCH(A653,'ICRP-07'!B:B,0)),0,VLOOKUP(A653,'ICRP-07'!B:X,22,FALSE))</f>
        <v>4.308E-2</v>
      </c>
      <c r="Z653">
        <f>IF(ISNA(MATCH(A653,'ICRP-07'!B:B,0)),0,VLOOKUP(A653,'ICRP-07'!B:X,23,FALSE))</f>
        <v>0.47205999999999998</v>
      </c>
      <c r="AA653">
        <f>IF(ISNA(MATCH(A653,'ICRP-72'!A:A,0)),0,VLOOKUP(A653,'ICRP-72'!A:B,2,FALSE))</f>
        <v>4.3999999999999998E-10</v>
      </c>
      <c r="AB653">
        <f>IF(ISNA(MATCH(A653,'FGR-15'!A:A,0)),0,VLOOKUP(A653,'FGR-15'!A:B,2,FALSE))</f>
        <v>1.2900000000000001E-17</v>
      </c>
    </row>
    <row r="654" spans="1:28" x14ac:dyDescent="0.2">
      <c r="A654" s="1" t="s">
        <v>652</v>
      </c>
      <c r="B654">
        <f>VLOOKUP(D654,Elements!S:T,2,FALSE)</f>
        <v>59</v>
      </c>
      <c r="C654" s="9">
        <f t="shared" si="50"/>
        <v>147</v>
      </c>
      <c r="D654" t="str">
        <f t="shared" si="51"/>
        <v>Pr</v>
      </c>
      <c r="E654" t="str">
        <f t="shared" si="52"/>
        <v/>
      </c>
      <c r="F654" s="9">
        <f t="shared" si="53"/>
        <v>591470000</v>
      </c>
      <c r="G654" s="1">
        <v>146.91900743799999</v>
      </c>
      <c r="H654" s="1">
        <f t="shared" si="54"/>
        <v>2.5477766686203175E-5</v>
      </c>
      <c r="I654" s="2">
        <v>13.4</v>
      </c>
      <c r="J654" t="s">
        <v>1514</v>
      </c>
      <c r="K654" t="s">
        <v>2057</v>
      </c>
      <c r="L654" s="1" t="s">
        <v>653</v>
      </c>
      <c r="P654" s="1">
        <v>1</v>
      </c>
      <c r="T654" s="6" t="s">
        <v>2667</v>
      </c>
      <c r="X654">
        <f>IF(ISNA(MATCH(A654,'ICRP-07'!B:B,0)),0,VLOOKUP(A654,'ICRP-07'!B:X,21,FALSE))</f>
        <v>0</v>
      </c>
      <c r="Y654">
        <f>IF(ISNA(MATCH(A654,'ICRP-07'!B:B,0)),0,VLOOKUP(A654,'ICRP-07'!B:X,22,FALSE))</f>
        <v>0.88963000000000003</v>
      </c>
      <c r="Z654">
        <f>IF(ISNA(MATCH(A654,'ICRP-07'!B:B,0)),0,VLOOKUP(A654,'ICRP-07'!B:X,23,FALSE))</f>
        <v>0.48871999999999999</v>
      </c>
      <c r="AA654">
        <f>IF(ISNA(MATCH(A654,'ICRP-72'!A:A,0)),0,VLOOKUP(A654,'ICRP-72'!A:B,2,FALSE))</f>
        <v>3.3000000000000002E-11</v>
      </c>
      <c r="AB654">
        <f>IF(ISNA(MATCH(A654,'FGR-15'!A:A,0)),0,VLOOKUP(A654,'FGR-15'!A:B,2,FALSE))</f>
        <v>1.5499999999999999E-17</v>
      </c>
    </row>
    <row r="655" spans="1:28" x14ac:dyDescent="0.2">
      <c r="A655" s="1" t="s">
        <v>653</v>
      </c>
      <c r="B655">
        <f>VLOOKUP(D655,Elements!S:T,2,FALSE)</f>
        <v>60</v>
      </c>
      <c r="C655" s="9">
        <f t="shared" si="50"/>
        <v>147</v>
      </c>
      <c r="D655" t="str">
        <f t="shared" si="51"/>
        <v>Nd</v>
      </c>
      <c r="E655" t="str">
        <f t="shared" si="52"/>
        <v/>
      </c>
      <c r="F655" s="9">
        <f t="shared" si="53"/>
        <v>601470000</v>
      </c>
      <c r="G655" s="1">
        <v>146.916105969</v>
      </c>
      <c r="H655" s="1">
        <f t="shared" si="54"/>
        <v>3.0062243629022056E-2</v>
      </c>
      <c r="I655" s="2">
        <v>10.98</v>
      </c>
      <c r="J655" t="s">
        <v>1513</v>
      </c>
      <c r="K655" t="s">
        <v>2058</v>
      </c>
      <c r="L655" s="1" t="s">
        <v>654</v>
      </c>
      <c r="P655" s="1">
        <v>1</v>
      </c>
      <c r="T655" s="6" t="s">
        <v>2667</v>
      </c>
      <c r="X655">
        <f>IF(ISNA(MATCH(A655,'ICRP-07'!B:B,0)),0,VLOOKUP(A655,'ICRP-07'!B:X,21,FALSE))</f>
        <v>0</v>
      </c>
      <c r="Y655">
        <f>IF(ISNA(MATCH(A655,'ICRP-07'!B:B,0)),0,VLOOKUP(A655,'ICRP-07'!B:X,22,FALSE))</f>
        <v>0.27015</v>
      </c>
      <c r="Z655">
        <f>IF(ISNA(MATCH(A655,'ICRP-07'!B:B,0)),0,VLOOKUP(A655,'ICRP-07'!B:X,23,FALSE))</f>
        <v>0.14077999999999999</v>
      </c>
      <c r="AA655">
        <f>IF(ISNA(MATCH(A655,'ICRP-72'!A:A,0)),0,VLOOKUP(A655,'ICRP-72'!A:B,2,FALSE))</f>
        <v>1.0999999999999999E-9</v>
      </c>
      <c r="AB655">
        <f>IF(ISNA(MATCH(A655,'FGR-15'!A:A,0)),0,VLOOKUP(A655,'FGR-15'!A:B,2,FALSE))</f>
        <v>3.6399999999999999E-18</v>
      </c>
    </row>
    <row r="656" spans="1:28" x14ac:dyDescent="0.2">
      <c r="A656" s="1" t="s">
        <v>654</v>
      </c>
      <c r="B656">
        <f>VLOOKUP(D656,Elements!S:T,2,FALSE)</f>
        <v>61</v>
      </c>
      <c r="C656" s="9">
        <f t="shared" si="50"/>
        <v>147</v>
      </c>
      <c r="D656" t="str">
        <f t="shared" si="51"/>
        <v>Pm</v>
      </c>
      <c r="E656" t="str">
        <f t="shared" si="52"/>
        <v/>
      </c>
      <c r="F656" s="9">
        <f t="shared" si="53"/>
        <v>611470000</v>
      </c>
      <c r="G656" s="1">
        <v>146.91514494399999</v>
      </c>
      <c r="H656" s="1">
        <f t="shared" si="54"/>
        <v>2.6234000000000002</v>
      </c>
      <c r="I656" s="2">
        <v>2.6234000000000002</v>
      </c>
      <c r="J656" t="s">
        <v>1516</v>
      </c>
      <c r="K656" t="s">
        <v>2059</v>
      </c>
      <c r="L656" s="1" t="s">
        <v>655</v>
      </c>
      <c r="P656" s="1">
        <v>1</v>
      </c>
      <c r="T656" s="6" t="s">
        <v>2667</v>
      </c>
      <c r="X656">
        <f>IF(ISNA(MATCH(A656,'ICRP-07'!B:B,0)),0,VLOOKUP(A656,'ICRP-07'!B:X,21,FALSE))</f>
        <v>0</v>
      </c>
      <c r="Y656">
        <f>IF(ISNA(MATCH(A656,'ICRP-07'!B:B,0)),0,VLOOKUP(A656,'ICRP-07'!B:X,22,FALSE))</f>
        <v>6.1929999999999999E-2</v>
      </c>
      <c r="Z656">
        <f>IF(ISNA(MATCH(A656,'ICRP-07'!B:B,0)),0,VLOOKUP(A656,'ICRP-07'!B:X,23,FALSE))</f>
        <v>0</v>
      </c>
      <c r="AA656">
        <f>IF(ISNA(MATCH(A656,'ICRP-72'!A:A,0)),0,VLOOKUP(A656,'ICRP-72'!A:B,2,FALSE))</f>
        <v>2.5999999999999998E-10</v>
      </c>
      <c r="AB656">
        <f>IF(ISNA(MATCH(A656,'FGR-15'!A:A,0)),0,VLOOKUP(A656,'FGR-15'!A:B,2,FALSE))</f>
        <v>4.8100000000000002E-20</v>
      </c>
    </row>
    <row r="657" spans="1:28" x14ac:dyDescent="0.2">
      <c r="A657" s="1" t="s">
        <v>655</v>
      </c>
      <c r="B657">
        <f>VLOOKUP(D657,Elements!S:T,2,FALSE)</f>
        <v>62</v>
      </c>
      <c r="C657" s="9">
        <f t="shared" si="50"/>
        <v>147</v>
      </c>
      <c r="D657" t="str">
        <f t="shared" si="51"/>
        <v>Sm</v>
      </c>
      <c r="E657" t="str">
        <f t="shared" si="52"/>
        <v/>
      </c>
      <c r="F657" s="9">
        <f t="shared" si="53"/>
        <v>621470000</v>
      </c>
      <c r="G657" s="1">
        <v>146.914904401</v>
      </c>
      <c r="H657" s="1">
        <f t="shared" si="54"/>
        <v>106000000000</v>
      </c>
      <c r="I657" s="2">
        <v>106000000000</v>
      </c>
      <c r="J657" t="s">
        <v>1516</v>
      </c>
      <c r="K657" t="s">
        <v>2060</v>
      </c>
      <c r="L657" s="1" t="s">
        <v>687</v>
      </c>
      <c r="P657" s="1">
        <v>1</v>
      </c>
      <c r="T657" s="6" t="s">
        <v>2668</v>
      </c>
      <c r="X657">
        <f>IF(ISNA(MATCH(A657,'ICRP-07'!B:B,0)),0,VLOOKUP(A657,'ICRP-07'!B:X,21,FALSE))</f>
        <v>2.3105000000000002</v>
      </c>
      <c r="Y657">
        <f>IF(ISNA(MATCH(A657,'ICRP-07'!B:B,0)),0,VLOOKUP(A657,'ICRP-07'!B:X,22,FALSE))</f>
        <v>0</v>
      </c>
      <c r="Z657">
        <f>IF(ISNA(MATCH(A657,'ICRP-07'!B:B,0)),0,VLOOKUP(A657,'ICRP-07'!B:X,23,FALSE))</f>
        <v>0</v>
      </c>
      <c r="AA657">
        <f>IF(ISNA(MATCH(A657,'ICRP-72'!A:A,0)),0,VLOOKUP(A657,'ICRP-72'!A:B,2,FALSE))</f>
        <v>4.9000000000000002E-8</v>
      </c>
      <c r="AB657">
        <f>IF(ISNA(MATCH(A657,'FGR-15'!A:A,0)),0,VLOOKUP(A657,'FGR-15'!A:B,2,FALSE))</f>
        <v>0</v>
      </c>
    </row>
    <row r="658" spans="1:28" x14ac:dyDescent="0.2">
      <c r="A658" s="1" t="s">
        <v>656</v>
      </c>
      <c r="B658">
        <f>VLOOKUP(D658,Elements!S:T,2,FALSE)</f>
        <v>65</v>
      </c>
      <c r="C658" s="9">
        <f t="shared" si="50"/>
        <v>146</v>
      </c>
      <c r="D658" t="str">
        <f t="shared" si="51"/>
        <v>Tb</v>
      </c>
      <c r="E658" t="str">
        <f t="shared" si="52"/>
        <v/>
      </c>
      <c r="F658" s="9">
        <f t="shared" si="53"/>
        <v>651460000</v>
      </c>
      <c r="G658" s="1">
        <v>145.927413771</v>
      </c>
      <c r="H658" s="1">
        <f t="shared" si="54"/>
        <v>7.2884158430680728E-7</v>
      </c>
      <c r="I658" s="2">
        <v>23</v>
      </c>
      <c r="J658" t="s">
        <v>1517</v>
      </c>
      <c r="K658" t="s">
        <v>2061</v>
      </c>
      <c r="L658" s="1" t="s">
        <v>657</v>
      </c>
      <c r="P658" s="1">
        <v>1</v>
      </c>
      <c r="T658" s="6" t="s">
        <v>2669</v>
      </c>
      <c r="X658">
        <f>IF(ISNA(MATCH(A658,'ICRP-07'!B:B,0)),0,VLOOKUP(A658,'ICRP-07'!B:X,21,FALSE))</f>
        <v>0</v>
      </c>
      <c r="Y658">
        <f>IF(ISNA(MATCH(A658,'ICRP-07'!B:B,0)),0,VLOOKUP(A658,'ICRP-07'!B:X,22,FALSE))</f>
        <v>1.4643600000000001</v>
      </c>
      <c r="Z658">
        <f>IF(ISNA(MATCH(A658,'ICRP-07'!B:B,0)),0,VLOOKUP(A658,'ICRP-07'!B:X,23,FALSE))</f>
        <v>3.62561</v>
      </c>
      <c r="AA658">
        <f>IF(ISNA(MATCH(A658,'ICRP-72'!A:A,0)),0,VLOOKUP(A658,'ICRP-72'!A:B,2,FALSE))</f>
        <v>0</v>
      </c>
      <c r="AB658">
        <f>IF(ISNA(MATCH(A658,'FGR-15'!A:A,0)),0,VLOOKUP(A658,'FGR-15'!A:B,2,FALSE))</f>
        <v>1.2399999999999999E-16</v>
      </c>
    </row>
    <row r="659" spans="1:28" x14ac:dyDescent="0.2">
      <c r="A659" s="1" t="s">
        <v>657</v>
      </c>
      <c r="B659">
        <f>VLOOKUP(D659,Elements!S:T,2,FALSE)</f>
        <v>64</v>
      </c>
      <c r="C659" s="9">
        <f t="shared" si="50"/>
        <v>146</v>
      </c>
      <c r="D659" t="str">
        <f t="shared" si="51"/>
        <v>Gd</v>
      </c>
      <c r="E659" t="str">
        <f t="shared" si="52"/>
        <v/>
      </c>
      <c r="F659" s="9">
        <f t="shared" si="53"/>
        <v>641460000</v>
      </c>
      <c r="G659" s="1">
        <v>145.918318513</v>
      </c>
      <c r="H659" s="1">
        <f t="shared" si="54"/>
        <v>0.13215887977895216</v>
      </c>
      <c r="I659" s="2">
        <v>48.27</v>
      </c>
      <c r="J659" t="s">
        <v>1513</v>
      </c>
      <c r="K659" t="s">
        <v>2062</v>
      </c>
      <c r="L659" s="1" t="s">
        <v>658</v>
      </c>
      <c r="P659" s="1">
        <v>1</v>
      </c>
      <c r="T659" s="6" t="s">
        <v>2670</v>
      </c>
      <c r="X659">
        <f>IF(ISNA(MATCH(A659,'ICRP-07'!B:B,0)),0,VLOOKUP(A659,'ICRP-07'!B:X,21,FALSE))</f>
        <v>0</v>
      </c>
      <c r="Y659">
        <f>IF(ISNA(MATCH(A659,'ICRP-07'!B:B,0)),0,VLOOKUP(A659,'ICRP-07'!B:X,22,FALSE))</f>
        <v>0.12734999999999999</v>
      </c>
      <c r="Z659">
        <f>IF(ISNA(MATCH(A659,'ICRP-07'!B:B,0)),0,VLOOKUP(A659,'ICRP-07'!B:X,23,FALSE))</f>
        <v>0.25262000000000001</v>
      </c>
      <c r="AA659">
        <f>IF(ISNA(MATCH(A659,'ICRP-72'!A:A,0)),0,VLOOKUP(A659,'ICRP-72'!A:B,2,FALSE))</f>
        <v>9.5999999999999999E-10</v>
      </c>
      <c r="AB659">
        <f>IF(ISNA(MATCH(A659,'FGR-15'!A:A,0)),0,VLOOKUP(A659,'FGR-15'!A:B,2,FALSE))</f>
        <v>4.0000000000000003E-18</v>
      </c>
    </row>
    <row r="660" spans="1:28" x14ac:dyDescent="0.2">
      <c r="A660" s="1" t="s">
        <v>658</v>
      </c>
      <c r="B660">
        <f>VLOOKUP(D660,Elements!S:T,2,FALSE)</f>
        <v>63</v>
      </c>
      <c r="C660" s="9">
        <f t="shared" si="50"/>
        <v>146</v>
      </c>
      <c r="D660" t="str">
        <f t="shared" si="51"/>
        <v>Eu</v>
      </c>
      <c r="E660" t="str">
        <f t="shared" si="52"/>
        <v/>
      </c>
      <c r="F660" s="9">
        <f t="shared" si="53"/>
        <v>631460000</v>
      </c>
      <c r="G660" s="1">
        <v>145.91721085200001</v>
      </c>
      <c r="H660" s="1">
        <f t="shared" si="54"/>
        <v>1.2621761669379936E-2</v>
      </c>
      <c r="I660" s="2">
        <v>4.6100000000000003</v>
      </c>
      <c r="J660" t="s">
        <v>1513</v>
      </c>
      <c r="K660" t="s">
        <v>2063</v>
      </c>
      <c r="L660" s="1" t="s">
        <v>660</v>
      </c>
      <c r="P660" s="1">
        <v>1</v>
      </c>
      <c r="T660" s="6" t="s">
        <v>2669</v>
      </c>
      <c r="X660">
        <f>IF(ISNA(MATCH(A660,'ICRP-07'!B:B,0)),0,VLOOKUP(A660,'ICRP-07'!B:X,21,FALSE))</f>
        <v>0</v>
      </c>
      <c r="Y660">
        <f>IF(ISNA(MATCH(A660,'ICRP-07'!B:B,0)),0,VLOOKUP(A660,'ICRP-07'!B:X,22,FALSE))</f>
        <v>4.5510000000000002E-2</v>
      </c>
      <c r="Z660">
        <f>IF(ISNA(MATCH(A660,'ICRP-07'!B:B,0)),0,VLOOKUP(A660,'ICRP-07'!B:X,23,FALSE))</f>
        <v>2.4006699999999999</v>
      </c>
      <c r="AA660">
        <f>IF(ISNA(MATCH(A660,'ICRP-72'!A:A,0)),0,VLOOKUP(A660,'ICRP-72'!A:B,2,FALSE))</f>
        <v>1.3000000000000001E-9</v>
      </c>
      <c r="AB660">
        <f>IF(ISNA(MATCH(A660,'FGR-15'!A:A,0)),0,VLOOKUP(A660,'FGR-15'!A:B,2,FALSE))</f>
        <v>7.4899999999999994E-17</v>
      </c>
    </row>
    <row r="661" spans="1:28" x14ac:dyDescent="0.2">
      <c r="A661" s="1" t="s">
        <v>659</v>
      </c>
      <c r="B661">
        <f>VLOOKUP(D661,Elements!S:T,2,FALSE)</f>
        <v>61</v>
      </c>
      <c r="C661" s="9">
        <f t="shared" si="50"/>
        <v>146</v>
      </c>
      <c r="D661" t="str">
        <f t="shared" si="51"/>
        <v>Pm</v>
      </c>
      <c r="E661" t="str">
        <f t="shared" si="52"/>
        <v/>
      </c>
      <c r="F661" s="9">
        <f t="shared" si="53"/>
        <v>611460000</v>
      </c>
      <c r="G661" s="1">
        <v>145.91470224</v>
      </c>
      <c r="H661" s="1">
        <f t="shared" si="54"/>
        <v>5.53</v>
      </c>
      <c r="I661" s="2">
        <v>5.53</v>
      </c>
      <c r="J661" t="s">
        <v>1516</v>
      </c>
      <c r="K661" t="s">
        <v>2064</v>
      </c>
      <c r="L661" s="1" t="s">
        <v>662</v>
      </c>
      <c r="M661" t="s">
        <v>660</v>
      </c>
      <c r="P661" s="1">
        <v>0.66</v>
      </c>
      <c r="Q661">
        <v>0.34</v>
      </c>
      <c r="T661" s="6" t="s">
        <v>2670</v>
      </c>
      <c r="U661" t="s">
        <v>2667</v>
      </c>
      <c r="X661">
        <f>IF(ISNA(MATCH(A661,'ICRP-07'!B:B,0)),0,VLOOKUP(A661,'ICRP-07'!B:X,21,FALSE))</f>
        <v>0</v>
      </c>
      <c r="Y661">
        <f>IF(ISNA(MATCH(A661,'ICRP-07'!B:B,0)),0,VLOOKUP(A661,'ICRP-07'!B:X,22,FALSE))</f>
        <v>9.4100000000000003E-2</v>
      </c>
      <c r="Z661">
        <f>IF(ISNA(MATCH(A661,'ICRP-07'!B:B,0)),0,VLOOKUP(A661,'ICRP-07'!B:X,23,FALSE))</f>
        <v>0.75122999999999995</v>
      </c>
      <c r="AA661">
        <f>IF(ISNA(MATCH(A661,'ICRP-72'!A:A,0)),0,VLOOKUP(A661,'ICRP-72'!A:B,2,FALSE))</f>
        <v>8.9999999999999999E-10</v>
      </c>
      <c r="AB661">
        <f>IF(ISNA(MATCH(A661,'FGR-15'!A:A,0)),0,VLOOKUP(A661,'FGR-15'!A:B,2,FALSE))</f>
        <v>2.1899999999999999E-17</v>
      </c>
    </row>
    <row r="662" spans="1:28" x14ac:dyDescent="0.2">
      <c r="A662" s="1" t="s">
        <v>660</v>
      </c>
      <c r="B662">
        <f>VLOOKUP(D662,Elements!S:T,2,FALSE)</f>
        <v>62</v>
      </c>
      <c r="C662" s="9">
        <f t="shared" si="50"/>
        <v>146</v>
      </c>
      <c r="D662" t="str">
        <f t="shared" si="51"/>
        <v>Sm</v>
      </c>
      <c r="E662" t="str">
        <f t="shared" si="52"/>
        <v/>
      </c>
      <c r="F662" s="9">
        <f t="shared" si="53"/>
        <v>621460000</v>
      </c>
      <c r="G662" s="1">
        <v>145.91304683499999</v>
      </c>
      <c r="H662" s="1">
        <f t="shared" si="54"/>
        <v>103000000</v>
      </c>
      <c r="I662" s="2">
        <v>103000000</v>
      </c>
      <c r="J662" t="s">
        <v>1516</v>
      </c>
      <c r="K662" t="s">
        <v>2065</v>
      </c>
      <c r="L662" s="1" t="s">
        <v>695</v>
      </c>
      <c r="P662" s="1">
        <v>1</v>
      </c>
      <c r="T662" s="6" t="s">
        <v>2668</v>
      </c>
      <c r="X662">
        <f>IF(ISNA(MATCH(A662,'ICRP-07'!B:B,0)),0,VLOOKUP(A662,'ICRP-07'!B:X,21,FALSE))</f>
        <v>2.5289999999999999</v>
      </c>
      <c r="Y662">
        <f>IF(ISNA(MATCH(A662,'ICRP-07'!B:B,0)),0,VLOOKUP(A662,'ICRP-07'!B:X,22,FALSE))</f>
        <v>0</v>
      </c>
      <c r="Z662">
        <f>IF(ISNA(MATCH(A662,'ICRP-07'!B:B,0)),0,VLOOKUP(A662,'ICRP-07'!B:X,23,FALSE))</f>
        <v>0</v>
      </c>
      <c r="AA662">
        <f>IF(ISNA(MATCH(A662,'ICRP-72'!A:A,0)),0,VLOOKUP(A662,'ICRP-72'!A:B,2,FALSE))</f>
        <v>5.4E-8</v>
      </c>
      <c r="AB662">
        <f>IF(ISNA(MATCH(A662,'FGR-15'!A:A,0)),0,VLOOKUP(A662,'FGR-15'!A:B,2,FALSE))</f>
        <v>0</v>
      </c>
    </row>
    <row r="663" spans="1:28" x14ac:dyDescent="0.2">
      <c r="A663" s="1" t="s">
        <v>661</v>
      </c>
      <c r="B663">
        <f>VLOOKUP(D663,Elements!S:T,2,FALSE)</f>
        <v>59</v>
      </c>
      <c r="C663" s="9">
        <f t="shared" si="50"/>
        <v>146</v>
      </c>
      <c r="D663" t="str">
        <f t="shared" si="51"/>
        <v>Pr</v>
      </c>
      <c r="E663" t="str">
        <f t="shared" si="52"/>
        <v/>
      </c>
      <c r="F663" s="9">
        <f t="shared" si="53"/>
        <v>591460000</v>
      </c>
      <c r="G663" s="1">
        <v>145.91768762999999</v>
      </c>
      <c r="H663" s="1">
        <f t="shared" si="54"/>
        <v>4.5917019811328665E-5</v>
      </c>
      <c r="I663" s="2">
        <v>24.149999999999899</v>
      </c>
      <c r="J663" t="s">
        <v>1514</v>
      </c>
      <c r="K663" t="s">
        <v>2066</v>
      </c>
      <c r="L663" s="1" t="s">
        <v>662</v>
      </c>
      <c r="P663" s="1">
        <v>1</v>
      </c>
      <c r="T663" s="6" t="s">
        <v>2667</v>
      </c>
      <c r="X663">
        <f>IF(ISNA(MATCH(A663,'ICRP-07'!B:B,0)),0,VLOOKUP(A663,'ICRP-07'!B:X,21,FALSE))</f>
        <v>0</v>
      </c>
      <c r="Y663">
        <f>IF(ISNA(MATCH(A663,'ICRP-07'!B:B,0)),0,VLOOKUP(A663,'ICRP-07'!B:X,22,FALSE))</f>
        <v>1.32772</v>
      </c>
      <c r="Z663">
        <f>IF(ISNA(MATCH(A663,'ICRP-07'!B:B,0)),0,VLOOKUP(A663,'ICRP-07'!B:X,23,FALSE))</f>
        <v>1.01048</v>
      </c>
      <c r="AA663">
        <f>IF(ISNA(MATCH(A663,'ICRP-72'!A:A,0)),0,VLOOKUP(A663,'ICRP-72'!A:B,2,FALSE))</f>
        <v>0</v>
      </c>
      <c r="AB663">
        <f>IF(ISNA(MATCH(A663,'FGR-15'!A:A,0)),0,VLOOKUP(A663,'FGR-15'!A:B,2,FALSE))</f>
        <v>3.6599999999999999E-17</v>
      </c>
    </row>
    <row r="664" spans="1:28" x14ac:dyDescent="0.2">
      <c r="A664" s="1" t="s">
        <v>662</v>
      </c>
      <c r="B664">
        <f>VLOOKUP(D664,Elements!S:T,2,FALSE)</f>
        <v>60</v>
      </c>
      <c r="C664" s="9">
        <f t="shared" si="50"/>
        <v>146</v>
      </c>
      <c r="D664" t="str">
        <f t="shared" si="51"/>
        <v>Nd</v>
      </c>
      <c r="E664" t="str">
        <f t="shared" si="52"/>
        <v/>
      </c>
      <c r="F664" s="9">
        <f t="shared" si="53"/>
        <v>601460000</v>
      </c>
      <c r="G664" s="1">
        <v>145.91312245899999</v>
      </c>
      <c r="H664" s="1" t="str">
        <f t="shared" si="54"/>
        <v>inf</v>
      </c>
      <c r="I664" s="2" t="s">
        <v>1512</v>
      </c>
      <c r="J664" t="s">
        <v>1517</v>
      </c>
      <c r="K664" s="4" t="s">
        <v>1722</v>
      </c>
      <c r="L664" s="1"/>
      <c r="P664" s="1"/>
      <c r="T664" s="1"/>
      <c r="X664">
        <f>IF(ISNA(MATCH(A664,'ICRP-07'!B:B,0)),0,VLOOKUP(A664,'ICRP-07'!B:X,21,FALSE))</f>
        <v>0</v>
      </c>
      <c r="Y664">
        <f>IF(ISNA(MATCH(A664,'ICRP-07'!B:B,0)),0,VLOOKUP(A664,'ICRP-07'!B:X,22,FALSE))</f>
        <v>0</v>
      </c>
      <c r="Z664">
        <f>IF(ISNA(MATCH(A664,'ICRP-07'!B:B,0)),0,VLOOKUP(A664,'ICRP-07'!B:X,23,FALSE))</f>
        <v>0</v>
      </c>
      <c r="AA664">
        <f>IF(ISNA(MATCH(A664,'ICRP-72'!A:A,0)),0,VLOOKUP(A664,'ICRP-72'!A:B,2,FALSE))</f>
        <v>0</v>
      </c>
      <c r="AB664">
        <f>IF(ISNA(MATCH(A664,'FGR-15'!A:A,0)),0,VLOOKUP(A664,'FGR-15'!A:B,2,FALSE))</f>
        <v>0</v>
      </c>
    </row>
    <row r="665" spans="1:28" x14ac:dyDescent="0.2">
      <c r="A665" s="1" t="s">
        <v>663</v>
      </c>
      <c r="B665">
        <f>VLOOKUP(D665,Elements!S:T,2,FALSE)</f>
        <v>64</v>
      </c>
      <c r="C665" s="9">
        <f t="shared" si="50"/>
        <v>145</v>
      </c>
      <c r="D665" t="str">
        <f t="shared" si="51"/>
        <v>Gd</v>
      </c>
      <c r="E665" t="str">
        <f t="shared" si="52"/>
        <v>m</v>
      </c>
      <c r="F665" s="9">
        <f t="shared" si="53"/>
        <v>641450001</v>
      </c>
      <c r="G665" s="1">
        <v>144.92251424299999</v>
      </c>
      <c r="H665" s="1">
        <f t="shared" si="54"/>
        <v>2.693544985481679E-6</v>
      </c>
      <c r="I665" s="2">
        <v>85</v>
      </c>
      <c r="J665" t="s">
        <v>1517</v>
      </c>
      <c r="K665" t="s">
        <v>2067</v>
      </c>
      <c r="L665" s="1" t="s">
        <v>664</v>
      </c>
      <c r="M665" t="s">
        <v>665</v>
      </c>
      <c r="P665" s="1">
        <v>0.94299999999999995</v>
      </c>
      <c r="Q665">
        <v>5.7000000000000002E-2</v>
      </c>
      <c r="T665" s="6" t="s">
        <v>2671</v>
      </c>
      <c r="U665" t="s">
        <v>2669</v>
      </c>
      <c r="X665">
        <f>IF(ISNA(MATCH(A665,'ICRP-07'!B:B,0)),0,VLOOKUP(A665,'ICRP-07'!B:X,21,FALSE))</f>
        <v>0</v>
      </c>
      <c r="Y665">
        <f>IF(ISNA(MATCH(A665,'ICRP-07'!B:B,0)),0,VLOOKUP(A665,'ICRP-07'!B:X,22,FALSE))</f>
        <v>0.19270000000000001</v>
      </c>
      <c r="Z665">
        <f>IF(ISNA(MATCH(A665,'ICRP-07'!B:B,0)),0,VLOOKUP(A665,'ICRP-07'!B:X,23,FALSE))</f>
        <v>0.68137999999999999</v>
      </c>
      <c r="AA665">
        <f>IF(ISNA(MATCH(A665,'ICRP-72'!A:A,0)),0,VLOOKUP(A665,'ICRP-72'!A:B,2,FALSE))</f>
        <v>0</v>
      </c>
      <c r="AB665">
        <f>IF(ISNA(MATCH(A665,'FGR-15'!A:A,0)),0,VLOOKUP(A665,'FGR-15'!A:B,2,FALSE))</f>
        <v>2.0699999999999999E-17</v>
      </c>
    </row>
    <row r="666" spans="1:28" x14ac:dyDescent="0.2">
      <c r="A666" s="1" t="s">
        <v>664</v>
      </c>
      <c r="B666">
        <f>VLOOKUP(D666,Elements!S:T,2,FALSE)</f>
        <v>64</v>
      </c>
      <c r="C666" s="9">
        <f t="shared" si="50"/>
        <v>145</v>
      </c>
      <c r="D666" t="str">
        <f t="shared" si="51"/>
        <v>Gd</v>
      </c>
      <c r="E666" t="str">
        <f t="shared" si="52"/>
        <v/>
      </c>
      <c r="F666" s="9">
        <f t="shared" si="53"/>
        <v>641450000</v>
      </c>
      <c r="G666" s="1">
        <v>144.92171005099999</v>
      </c>
      <c r="H666" s="1">
        <f t="shared" si="54"/>
        <v>4.3730495058408435E-5</v>
      </c>
      <c r="I666" s="2">
        <v>23</v>
      </c>
      <c r="J666" t="s">
        <v>1514</v>
      </c>
      <c r="K666" t="s">
        <v>1554</v>
      </c>
      <c r="L666" s="1" t="s">
        <v>665</v>
      </c>
      <c r="P666" s="1">
        <v>1</v>
      </c>
      <c r="T666" s="6" t="s">
        <v>2669</v>
      </c>
      <c r="X666">
        <f>IF(ISNA(MATCH(A666,'ICRP-07'!B:B,0)),0,VLOOKUP(A666,'ICRP-07'!B:X,21,FALSE))</f>
        <v>0</v>
      </c>
      <c r="Y666">
        <f>IF(ISNA(MATCH(A666,'ICRP-07'!B:B,0)),0,VLOOKUP(A666,'ICRP-07'!B:X,22,FALSE))</f>
        <v>0.34560999999999997</v>
      </c>
      <c r="Z666">
        <f>IF(ISNA(MATCH(A666,'ICRP-07'!B:B,0)),0,VLOOKUP(A666,'ICRP-07'!B:X,23,FALSE))</f>
        <v>2.4235799999999998</v>
      </c>
      <c r="AA666">
        <f>IF(ISNA(MATCH(A666,'ICRP-72'!A:A,0)),0,VLOOKUP(A666,'ICRP-72'!A:B,2,FALSE))</f>
        <v>4.4000000000000003E-11</v>
      </c>
      <c r="AB666">
        <f>IF(ISNA(MATCH(A666,'FGR-15'!A:A,0)),0,VLOOKUP(A666,'FGR-15'!A:B,2,FALSE))</f>
        <v>8.2499999999999997E-17</v>
      </c>
    </row>
    <row r="667" spans="1:28" x14ac:dyDescent="0.2">
      <c r="A667" s="1" t="s">
        <v>665</v>
      </c>
      <c r="B667">
        <f>VLOOKUP(D667,Elements!S:T,2,FALSE)</f>
        <v>63</v>
      </c>
      <c r="C667" s="9">
        <f t="shared" si="50"/>
        <v>145</v>
      </c>
      <c r="D667" t="str">
        <f t="shared" si="51"/>
        <v>Eu</v>
      </c>
      <c r="E667" t="str">
        <f t="shared" si="52"/>
        <v/>
      </c>
      <c r="F667" s="9">
        <f t="shared" si="53"/>
        <v>631450000</v>
      </c>
      <c r="G667" s="1">
        <v>144.91627265899999</v>
      </c>
      <c r="H667" s="1">
        <f t="shared" si="54"/>
        <v>1.6235801887076545E-2</v>
      </c>
      <c r="I667" s="2">
        <v>5.9299999999999899</v>
      </c>
      <c r="J667" t="s">
        <v>1513</v>
      </c>
      <c r="K667" t="s">
        <v>2068</v>
      </c>
      <c r="L667" s="1" t="s">
        <v>666</v>
      </c>
      <c r="P667" s="1">
        <v>1</v>
      </c>
      <c r="T667" s="6" t="s">
        <v>2669</v>
      </c>
      <c r="X667">
        <f>IF(ISNA(MATCH(A667,'ICRP-07'!B:B,0)),0,VLOOKUP(A667,'ICRP-07'!B:X,21,FALSE))</f>
        <v>0</v>
      </c>
      <c r="Y667">
        <f>IF(ISNA(MATCH(A667,'ICRP-07'!B:B,0)),0,VLOOKUP(A667,'ICRP-07'!B:X,22,FALSE))</f>
        <v>2.538E-2</v>
      </c>
      <c r="Z667">
        <f>IF(ISNA(MATCH(A667,'ICRP-07'!B:B,0)),0,VLOOKUP(A667,'ICRP-07'!B:X,23,FALSE))</f>
        <v>1.2797700000000001</v>
      </c>
      <c r="AA667">
        <f>IF(ISNA(MATCH(A667,'ICRP-72'!A:A,0)),0,VLOOKUP(A667,'ICRP-72'!A:B,2,FALSE))</f>
        <v>7.5E-10</v>
      </c>
      <c r="AB667">
        <f>IF(ISNA(MATCH(A667,'FGR-15'!A:A,0)),0,VLOOKUP(A667,'FGR-15'!A:B,2,FALSE))</f>
        <v>4.0600000000000003E-17</v>
      </c>
    </row>
    <row r="668" spans="1:28" x14ac:dyDescent="0.2">
      <c r="A668" s="1" t="s">
        <v>666</v>
      </c>
      <c r="B668">
        <f>VLOOKUP(D668,Elements!S:T,2,FALSE)</f>
        <v>62</v>
      </c>
      <c r="C668" s="9">
        <f t="shared" si="50"/>
        <v>145</v>
      </c>
      <c r="D668" t="str">
        <f t="shared" si="51"/>
        <v>Sm</v>
      </c>
      <c r="E668" t="str">
        <f t="shared" si="52"/>
        <v/>
      </c>
      <c r="F668" s="9">
        <f t="shared" si="53"/>
        <v>621450000</v>
      </c>
      <c r="G668" s="1">
        <v>144.913417157</v>
      </c>
      <c r="H668" s="1">
        <f t="shared" si="54"/>
        <v>0.93088914698246805</v>
      </c>
      <c r="I668" s="2">
        <v>340</v>
      </c>
      <c r="J668" t="s">
        <v>1513</v>
      </c>
      <c r="K668" t="s">
        <v>2069</v>
      </c>
      <c r="L668" s="1" t="s">
        <v>667</v>
      </c>
      <c r="P668" s="1">
        <v>1</v>
      </c>
      <c r="T668" s="6" t="s">
        <v>2670</v>
      </c>
      <c r="X668">
        <f>IF(ISNA(MATCH(A668,'ICRP-07'!B:B,0)),0,VLOOKUP(A668,'ICRP-07'!B:X,21,FALSE))</f>
        <v>0</v>
      </c>
      <c r="Y668">
        <f>IF(ISNA(MATCH(A668,'ICRP-07'!B:B,0)),0,VLOOKUP(A668,'ICRP-07'!B:X,22,FALSE))</f>
        <v>3.0720000000000001E-2</v>
      </c>
      <c r="Z668">
        <f>IF(ISNA(MATCH(A668,'ICRP-07'!B:B,0)),0,VLOOKUP(A668,'ICRP-07'!B:X,23,FALSE))</f>
        <v>6.4240000000000005E-2</v>
      </c>
      <c r="AA668">
        <f>IF(ISNA(MATCH(A668,'ICRP-72'!A:A,0)),0,VLOOKUP(A668,'ICRP-72'!A:B,2,FALSE))</f>
        <v>2.1E-10</v>
      </c>
      <c r="AB668">
        <f>IF(ISNA(MATCH(A668,'FGR-15'!A:A,0)),0,VLOOKUP(A668,'FGR-15'!A:B,2,FALSE))</f>
        <v>2.9399999999999999E-19</v>
      </c>
    </row>
    <row r="669" spans="1:28" x14ac:dyDescent="0.2">
      <c r="A669" s="1" t="s">
        <v>667</v>
      </c>
      <c r="B669">
        <f>VLOOKUP(D669,Elements!S:T,2,FALSE)</f>
        <v>61</v>
      </c>
      <c r="C669" s="9">
        <f t="shared" si="50"/>
        <v>145</v>
      </c>
      <c r="D669" t="str">
        <f t="shared" si="51"/>
        <v>Pm</v>
      </c>
      <c r="E669" t="str">
        <f t="shared" si="52"/>
        <v/>
      </c>
      <c r="F669" s="9">
        <f t="shared" si="53"/>
        <v>611450000</v>
      </c>
      <c r="G669" s="1">
        <v>144.912755748</v>
      </c>
      <c r="H669" s="1">
        <f t="shared" si="54"/>
        <v>17.6999999999999</v>
      </c>
      <c r="I669" s="2">
        <v>17.6999999999999</v>
      </c>
      <c r="J669" t="s">
        <v>1516</v>
      </c>
      <c r="K669" t="s">
        <v>2070</v>
      </c>
      <c r="L669" s="1" t="s">
        <v>670</v>
      </c>
      <c r="M669" t="s">
        <v>707</v>
      </c>
      <c r="P669" s="1">
        <v>1</v>
      </c>
      <c r="Q669" s="5">
        <v>2.7999999999999998E-9</v>
      </c>
      <c r="T669" s="6" t="s">
        <v>2670</v>
      </c>
      <c r="U669" t="s">
        <v>2668</v>
      </c>
      <c r="X669">
        <f>IF(ISNA(MATCH(A669,'ICRP-07'!B:B,0)),0,VLOOKUP(A669,'ICRP-07'!B:X,21,FALSE))</f>
        <v>0</v>
      </c>
      <c r="Y669">
        <f>IF(ISNA(MATCH(A669,'ICRP-07'!B:B,0)),0,VLOOKUP(A669,'ICRP-07'!B:X,22,FALSE))</f>
        <v>1.2579999999999999E-2</v>
      </c>
      <c r="Z669">
        <f>IF(ISNA(MATCH(A669,'ICRP-07'!B:B,0)),0,VLOOKUP(A669,'ICRP-07'!B:X,23,FALSE))</f>
        <v>3.15E-2</v>
      </c>
      <c r="AA669">
        <f>IF(ISNA(MATCH(A669,'ICRP-72'!A:A,0)),0,VLOOKUP(A669,'ICRP-72'!A:B,2,FALSE))</f>
        <v>1.0999999999999999E-10</v>
      </c>
      <c r="AB669">
        <f>IF(ISNA(MATCH(A669,'FGR-15'!A:A,0)),0,VLOOKUP(A669,'FGR-15'!A:B,2,FALSE))</f>
        <v>1.2299999999999999E-19</v>
      </c>
    </row>
    <row r="670" spans="1:28" x14ac:dyDescent="0.2">
      <c r="A670" s="1" t="s">
        <v>668</v>
      </c>
      <c r="B670">
        <f>VLOOKUP(D670,Elements!S:T,2,FALSE)</f>
        <v>58</v>
      </c>
      <c r="C670" s="9">
        <f t="shared" si="50"/>
        <v>145</v>
      </c>
      <c r="D670" t="str">
        <f t="shared" si="51"/>
        <v>Ce</v>
      </c>
      <c r="E670" t="str">
        <f t="shared" si="52"/>
        <v/>
      </c>
      <c r="F670" s="9">
        <f t="shared" si="53"/>
        <v>581450000</v>
      </c>
      <c r="G670" s="1">
        <v>144.91726511300001</v>
      </c>
      <c r="H670" s="1">
        <f t="shared" si="54"/>
        <v>5.7229908750351715E-6</v>
      </c>
      <c r="I670" s="2">
        <v>3.00999999999999</v>
      </c>
      <c r="J670" t="s">
        <v>1514</v>
      </c>
      <c r="K670" t="s">
        <v>2071</v>
      </c>
      <c r="L670" s="1" t="s">
        <v>669</v>
      </c>
      <c r="P670" s="1">
        <v>1</v>
      </c>
      <c r="T670" s="6" t="s">
        <v>2667</v>
      </c>
      <c r="X670">
        <f>IF(ISNA(MATCH(A670,'ICRP-07'!B:B,0)),0,VLOOKUP(A670,'ICRP-07'!B:X,21,FALSE))</f>
        <v>0</v>
      </c>
      <c r="Y670">
        <f>IF(ISNA(MATCH(A670,'ICRP-07'!B:B,0)),0,VLOOKUP(A670,'ICRP-07'!B:X,22,FALSE))</f>
        <v>0.67942000000000002</v>
      </c>
      <c r="Z670">
        <f>IF(ISNA(MATCH(A670,'ICRP-07'!B:B,0)),0,VLOOKUP(A670,'ICRP-07'!B:X,23,FALSE))</f>
        <v>0.81423999999999996</v>
      </c>
      <c r="AA670">
        <f>IF(ISNA(MATCH(A670,'ICRP-72'!A:A,0)),0,VLOOKUP(A670,'ICRP-72'!A:B,2,FALSE))</f>
        <v>0</v>
      </c>
      <c r="AB670">
        <f>IF(ISNA(MATCH(A670,'FGR-15'!A:A,0)),0,VLOOKUP(A670,'FGR-15'!A:B,2,FALSE))</f>
        <v>2.4999999999999999E-17</v>
      </c>
    </row>
    <row r="671" spans="1:28" x14ac:dyDescent="0.2">
      <c r="A671" s="1" t="s">
        <v>669</v>
      </c>
      <c r="B671">
        <f>VLOOKUP(D671,Elements!S:T,2,FALSE)</f>
        <v>59</v>
      </c>
      <c r="C671" s="9">
        <f t="shared" si="50"/>
        <v>145</v>
      </c>
      <c r="D671" t="str">
        <f t="shared" si="51"/>
        <v>Pr</v>
      </c>
      <c r="E671" t="str">
        <f t="shared" si="52"/>
        <v/>
      </c>
      <c r="F671" s="9">
        <f t="shared" si="53"/>
        <v>591450000</v>
      </c>
      <c r="G671" s="1">
        <v>144.91451798700001</v>
      </c>
      <c r="H671" s="1">
        <f t="shared" si="54"/>
        <v>6.8265204112047666E-4</v>
      </c>
      <c r="I671" s="2">
        <v>5.984</v>
      </c>
      <c r="J671" t="s">
        <v>1515</v>
      </c>
      <c r="K671" t="s">
        <v>2072</v>
      </c>
      <c r="L671" s="1" t="s">
        <v>670</v>
      </c>
      <c r="P671" s="1">
        <v>1</v>
      </c>
      <c r="T671" s="6" t="s">
        <v>2667</v>
      </c>
      <c r="X671">
        <f>IF(ISNA(MATCH(A671,'ICRP-07'!B:B,0)),0,VLOOKUP(A671,'ICRP-07'!B:X,21,FALSE))</f>
        <v>0</v>
      </c>
      <c r="Y671">
        <f>IF(ISNA(MATCH(A671,'ICRP-07'!B:B,0)),0,VLOOKUP(A671,'ICRP-07'!B:X,22,FALSE))</f>
        <v>0.67571999999999999</v>
      </c>
      <c r="Z671">
        <f>IF(ISNA(MATCH(A671,'ICRP-07'!B:B,0)),0,VLOOKUP(A671,'ICRP-07'!B:X,23,FALSE))</f>
        <v>1.8610000000000002E-2</v>
      </c>
      <c r="AA671">
        <f>IF(ISNA(MATCH(A671,'ICRP-72'!A:A,0)),0,VLOOKUP(A671,'ICRP-72'!A:B,2,FALSE))</f>
        <v>3.9E-10</v>
      </c>
      <c r="AB671">
        <f>IF(ISNA(MATCH(A671,'FGR-15'!A:A,0)),0,VLOOKUP(A671,'FGR-15'!A:B,2,FALSE))</f>
        <v>2.02E-18</v>
      </c>
    </row>
    <row r="672" spans="1:28" x14ac:dyDescent="0.2">
      <c r="A672" s="1" t="s">
        <v>670</v>
      </c>
      <c r="B672">
        <f>VLOOKUP(D672,Elements!S:T,2,FALSE)</f>
        <v>60</v>
      </c>
      <c r="C672" s="9">
        <f t="shared" si="50"/>
        <v>145</v>
      </c>
      <c r="D672" t="str">
        <f t="shared" si="51"/>
        <v>Nd</v>
      </c>
      <c r="E672" t="str">
        <f t="shared" si="52"/>
        <v/>
      </c>
      <c r="F672" s="9">
        <f t="shared" si="53"/>
        <v>601450000</v>
      </c>
      <c r="G672" s="1">
        <v>144.91257915099999</v>
      </c>
      <c r="H672" s="1" t="str">
        <f t="shared" si="54"/>
        <v>inf</v>
      </c>
      <c r="I672" s="2" t="s">
        <v>1512</v>
      </c>
      <c r="J672" t="s">
        <v>1517</v>
      </c>
      <c r="K672" s="4" t="s">
        <v>1722</v>
      </c>
      <c r="L672" s="1"/>
      <c r="P672" s="1"/>
      <c r="T672" s="1"/>
      <c r="X672">
        <f>IF(ISNA(MATCH(A672,'ICRP-07'!B:B,0)),0,VLOOKUP(A672,'ICRP-07'!B:X,21,FALSE))</f>
        <v>0</v>
      </c>
      <c r="Y672">
        <f>IF(ISNA(MATCH(A672,'ICRP-07'!B:B,0)),0,VLOOKUP(A672,'ICRP-07'!B:X,22,FALSE))</f>
        <v>0</v>
      </c>
      <c r="Z672">
        <f>IF(ISNA(MATCH(A672,'ICRP-07'!B:B,0)),0,VLOOKUP(A672,'ICRP-07'!B:X,23,FALSE))</f>
        <v>0</v>
      </c>
      <c r="AA672">
        <f>IF(ISNA(MATCH(A672,'ICRP-72'!A:A,0)),0,VLOOKUP(A672,'ICRP-72'!A:B,2,FALSE))</f>
        <v>0</v>
      </c>
      <c r="AB672">
        <f>IF(ISNA(MATCH(A672,'FGR-15'!A:A,0)),0,VLOOKUP(A672,'FGR-15'!A:B,2,FALSE))</f>
        <v>0</v>
      </c>
    </row>
    <row r="673" spans="1:28" x14ac:dyDescent="0.2">
      <c r="A673" s="1" t="s">
        <v>671</v>
      </c>
      <c r="B673">
        <f>VLOOKUP(D673,Elements!S:T,2,FALSE)</f>
        <v>64</v>
      </c>
      <c r="C673" s="9">
        <f t="shared" si="50"/>
        <v>144</v>
      </c>
      <c r="D673" t="str">
        <f t="shared" si="51"/>
        <v>Gd</v>
      </c>
      <c r="E673" t="str">
        <f t="shared" si="52"/>
        <v/>
      </c>
      <c r="F673" s="9">
        <f t="shared" si="53"/>
        <v>641440000</v>
      </c>
      <c r="G673" s="1">
        <v>143.92296300000001</v>
      </c>
      <c r="H673" s="1">
        <f t="shared" si="54"/>
        <v>8.4989266483080542E-6</v>
      </c>
      <c r="I673" s="2">
        <v>4.46999999999999</v>
      </c>
      <c r="J673" t="s">
        <v>1514</v>
      </c>
      <c r="K673" t="s">
        <v>2073</v>
      </c>
      <c r="L673" s="1" t="s">
        <v>672</v>
      </c>
      <c r="P673" s="1">
        <v>1</v>
      </c>
      <c r="T673" s="6" t="s">
        <v>2669</v>
      </c>
      <c r="X673">
        <f>IF(ISNA(MATCH(A673,'ICRP-07'!B:B,0)),0,VLOOKUP(A673,'ICRP-07'!B:X,21,FALSE))</f>
        <v>0</v>
      </c>
      <c r="Y673">
        <f>IF(ISNA(MATCH(A673,'ICRP-07'!B:B,0)),0,VLOOKUP(A673,'ICRP-07'!B:X,22,FALSE))</f>
        <v>0.58582000000000001</v>
      </c>
      <c r="Z673">
        <f>IF(ISNA(MATCH(A673,'ICRP-07'!B:B,0)),0,VLOOKUP(A673,'ICRP-07'!B:X,23,FALSE))</f>
        <v>0.90859999999999996</v>
      </c>
      <c r="AA673">
        <f>IF(ISNA(MATCH(A673,'ICRP-72'!A:A,0)),0,VLOOKUP(A673,'ICRP-72'!A:B,2,FALSE))</f>
        <v>0</v>
      </c>
      <c r="AB673">
        <f>IF(ISNA(MATCH(A673,'FGR-15'!A:A,0)),0,VLOOKUP(A673,'FGR-15'!A:B,2,FALSE))</f>
        <v>2.9700000000000001E-17</v>
      </c>
    </row>
    <row r="674" spans="1:28" x14ac:dyDescent="0.2">
      <c r="A674" s="1" t="s">
        <v>672</v>
      </c>
      <c r="B674">
        <f>VLOOKUP(D674,Elements!S:T,2,FALSE)</f>
        <v>63</v>
      </c>
      <c r="C674" s="9">
        <f t="shared" si="50"/>
        <v>144</v>
      </c>
      <c r="D674" t="str">
        <f t="shared" si="51"/>
        <v>Eu</v>
      </c>
      <c r="E674" t="str">
        <f t="shared" si="52"/>
        <v/>
      </c>
      <c r="F674" s="9">
        <f t="shared" si="53"/>
        <v>631440000</v>
      </c>
      <c r="G674" s="1">
        <v>143.91881948100001</v>
      </c>
      <c r="H674" s="1">
        <f t="shared" si="54"/>
        <v>3.2322539825779829E-7</v>
      </c>
      <c r="I674" s="2">
        <v>10.1999999999999</v>
      </c>
      <c r="J674" t="s">
        <v>1517</v>
      </c>
      <c r="K674" t="s">
        <v>2074</v>
      </c>
      <c r="L674" s="1" t="s">
        <v>673</v>
      </c>
      <c r="P674" s="1">
        <v>1</v>
      </c>
      <c r="T674" s="6" t="s">
        <v>2669</v>
      </c>
      <c r="X674">
        <f>IF(ISNA(MATCH(A674,'ICRP-07'!B:B,0)),0,VLOOKUP(A674,'ICRP-07'!B:X,21,FALSE))</f>
        <v>0</v>
      </c>
      <c r="Y674">
        <f>IF(ISNA(MATCH(A674,'ICRP-07'!B:B,0)),0,VLOOKUP(A674,'ICRP-07'!B:X,22,FALSE))</f>
        <v>2.0760999999999998</v>
      </c>
      <c r="Z674">
        <f>IF(ISNA(MATCH(A674,'ICRP-07'!B:B,0)),0,VLOOKUP(A674,'ICRP-07'!B:X,23,FALSE))</f>
        <v>1.0917399999999999</v>
      </c>
      <c r="AA674">
        <f>IF(ISNA(MATCH(A674,'ICRP-72'!A:A,0)),0,VLOOKUP(A674,'ICRP-72'!A:B,2,FALSE))</f>
        <v>0</v>
      </c>
      <c r="AB674">
        <f>IF(ISNA(MATCH(A674,'FGR-15'!A:A,0)),0,VLOOKUP(A674,'FGR-15'!A:B,2,FALSE))</f>
        <v>4.0100000000000001E-17</v>
      </c>
    </row>
    <row r="675" spans="1:28" x14ac:dyDescent="0.2">
      <c r="A675" s="1" t="s">
        <v>673</v>
      </c>
      <c r="B675">
        <f>VLOOKUP(D675,Elements!S:T,2,FALSE)</f>
        <v>62</v>
      </c>
      <c r="C675" s="9">
        <f t="shared" si="50"/>
        <v>144</v>
      </c>
      <c r="D675" t="str">
        <f t="shared" si="51"/>
        <v>Sm</v>
      </c>
      <c r="E675" t="str">
        <f t="shared" si="52"/>
        <v/>
      </c>
      <c r="F675" s="9">
        <f t="shared" si="53"/>
        <v>621440000</v>
      </c>
      <c r="G675" s="1">
        <v>143.91200628499999</v>
      </c>
      <c r="H675" s="1" t="str">
        <f t="shared" si="54"/>
        <v>inf</v>
      </c>
      <c r="I675" s="2" t="s">
        <v>1512</v>
      </c>
      <c r="J675" t="s">
        <v>1517</v>
      </c>
      <c r="K675" s="4" t="s">
        <v>1722</v>
      </c>
      <c r="L675" s="1"/>
      <c r="P675" s="1"/>
      <c r="T675" s="1"/>
      <c r="X675">
        <f>IF(ISNA(MATCH(A675,'ICRP-07'!B:B,0)),0,VLOOKUP(A675,'ICRP-07'!B:X,21,FALSE))</f>
        <v>0</v>
      </c>
      <c r="Y675">
        <f>IF(ISNA(MATCH(A675,'ICRP-07'!B:B,0)),0,VLOOKUP(A675,'ICRP-07'!B:X,22,FALSE))</f>
        <v>0</v>
      </c>
      <c r="Z675">
        <f>IF(ISNA(MATCH(A675,'ICRP-07'!B:B,0)),0,VLOOKUP(A675,'ICRP-07'!B:X,23,FALSE))</f>
        <v>0</v>
      </c>
      <c r="AA675">
        <f>IF(ISNA(MATCH(A675,'ICRP-72'!A:A,0)),0,VLOOKUP(A675,'ICRP-72'!A:B,2,FALSE))</f>
        <v>0</v>
      </c>
      <c r="AB675">
        <f>IF(ISNA(MATCH(A675,'FGR-15'!A:A,0)),0,VLOOKUP(A675,'FGR-15'!A:B,2,FALSE))</f>
        <v>0</v>
      </c>
    </row>
    <row r="676" spans="1:28" x14ac:dyDescent="0.2">
      <c r="A676" s="1" t="s">
        <v>674</v>
      </c>
      <c r="B676">
        <f>VLOOKUP(D676,Elements!S:T,2,FALSE)</f>
        <v>61</v>
      </c>
      <c r="C676" s="9">
        <f t="shared" si="50"/>
        <v>144</v>
      </c>
      <c r="D676" t="str">
        <f t="shared" si="51"/>
        <v>Pm</v>
      </c>
      <c r="E676" t="str">
        <f t="shared" si="52"/>
        <v/>
      </c>
      <c r="F676" s="9">
        <f t="shared" si="53"/>
        <v>611440000</v>
      </c>
      <c r="G676" s="1">
        <v>143.912596208</v>
      </c>
      <c r="H676" s="1">
        <f t="shared" si="54"/>
        <v>0.99386105986657614</v>
      </c>
      <c r="I676" s="2">
        <v>363</v>
      </c>
      <c r="J676" t="s">
        <v>1513</v>
      </c>
      <c r="K676" t="s">
        <v>2075</v>
      </c>
      <c r="L676" s="1" t="s">
        <v>678</v>
      </c>
      <c r="P676" s="1">
        <v>1</v>
      </c>
      <c r="T676" s="6" t="s">
        <v>2670</v>
      </c>
      <c r="X676">
        <f>IF(ISNA(MATCH(A676,'ICRP-07'!B:B,0)),0,VLOOKUP(A676,'ICRP-07'!B:X,21,FALSE))</f>
        <v>0</v>
      </c>
      <c r="Y676">
        <f>IF(ISNA(MATCH(A676,'ICRP-07'!B:B,0)),0,VLOOKUP(A676,'ICRP-07'!B:X,22,FALSE))</f>
        <v>1.712E-2</v>
      </c>
      <c r="Z676">
        <f>IF(ISNA(MATCH(A676,'ICRP-07'!B:B,0)),0,VLOOKUP(A676,'ICRP-07'!B:X,23,FALSE))</f>
        <v>1.56311</v>
      </c>
      <c r="AA676">
        <f>IF(ISNA(MATCH(A676,'ICRP-72'!A:A,0)),0,VLOOKUP(A676,'ICRP-72'!A:B,2,FALSE))</f>
        <v>9.6999999999999996E-10</v>
      </c>
      <c r="AB676">
        <f>IF(ISNA(MATCH(A676,'FGR-15'!A:A,0)),0,VLOOKUP(A676,'FGR-15'!A:B,2,FALSE))</f>
        <v>4.5899999999999998E-17</v>
      </c>
    </row>
    <row r="677" spans="1:28" x14ac:dyDescent="0.2">
      <c r="A677" s="1" t="s">
        <v>675</v>
      </c>
      <c r="B677">
        <f>VLOOKUP(D677,Elements!S:T,2,FALSE)</f>
        <v>58</v>
      </c>
      <c r="C677" s="9">
        <f t="shared" si="50"/>
        <v>144</v>
      </c>
      <c r="D677" t="str">
        <f t="shared" si="51"/>
        <v>Ce</v>
      </c>
      <c r="E677" t="str">
        <f t="shared" si="52"/>
        <v/>
      </c>
      <c r="F677" s="9">
        <f t="shared" si="53"/>
        <v>581440000</v>
      </c>
      <c r="G677" s="1">
        <v>143.91365276299999</v>
      </c>
      <c r="H677" s="1">
        <f t="shared" si="54"/>
        <v>0.7800577260787499</v>
      </c>
      <c r="I677" s="2">
        <v>284.91000000000003</v>
      </c>
      <c r="J677" t="s">
        <v>1513</v>
      </c>
      <c r="K677" t="s">
        <v>2076</v>
      </c>
      <c r="L677" s="1" t="s">
        <v>677</v>
      </c>
      <c r="M677" t="s">
        <v>676</v>
      </c>
      <c r="P677" s="1">
        <v>0.99023000000000005</v>
      </c>
      <c r="Q677">
        <v>9.7698999999999998E-3</v>
      </c>
      <c r="T677" s="6" t="s">
        <v>2667</v>
      </c>
      <c r="U677" t="s">
        <v>2667</v>
      </c>
      <c r="X677">
        <f>IF(ISNA(MATCH(A677,'ICRP-07'!B:B,0)),0,VLOOKUP(A677,'ICRP-07'!B:X,21,FALSE))</f>
        <v>0</v>
      </c>
      <c r="Y677">
        <f>IF(ISNA(MATCH(A677,'ICRP-07'!B:B,0)),0,VLOOKUP(A677,'ICRP-07'!B:X,22,FALSE))</f>
        <v>9.1619999999999993E-2</v>
      </c>
      <c r="Z677">
        <f>IF(ISNA(MATCH(A677,'ICRP-07'!B:B,0)),0,VLOOKUP(A677,'ICRP-07'!B:X,23,FALSE))</f>
        <v>1.9359999999999999E-2</v>
      </c>
      <c r="AA677">
        <f>IF(ISNA(MATCH(A677,'ICRP-72'!A:A,0)),0,VLOOKUP(A677,'ICRP-72'!A:B,2,FALSE))</f>
        <v>5.2000000000000002E-9</v>
      </c>
      <c r="AB677">
        <f>IF(ISNA(MATCH(A677,'FGR-15'!A:A,0)),0,VLOOKUP(A677,'FGR-15'!A:B,2,FALSE))</f>
        <v>4.22E-19</v>
      </c>
    </row>
    <row r="678" spans="1:28" x14ac:dyDescent="0.2">
      <c r="A678" s="1" t="s">
        <v>676</v>
      </c>
      <c r="B678">
        <f>VLOOKUP(D678,Elements!S:T,2,FALSE)</f>
        <v>59</v>
      </c>
      <c r="C678" s="9">
        <f t="shared" si="50"/>
        <v>144</v>
      </c>
      <c r="D678" t="str">
        <f t="shared" si="51"/>
        <v>Pr</v>
      </c>
      <c r="E678" t="str">
        <f t="shared" si="52"/>
        <v>m</v>
      </c>
      <c r="F678" s="9">
        <f t="shared" si="53"/>
        <v>591440001</v>
      </c>
      <c r="G678" s="1">
        <v>143.91337405300001</v>
      </c>
      <c r="H678" s="1">
        <f t="shared" si="54"/>
        <v>1.3689546279153944E-5</v>
      </c>
      <c r="I678" s="2">
        <v>7.2</v>
      </c>
      <c r="J678" t="s">
        <v>1514</v>
      </c>
      <c r="K678" t="s">
        <v>2077</v>
      </c>
      <c r="L678" s="1" t="s">
        <v>677</v>
      </c>
      <c r="M678" t="s">
        <v>678</v>
      </c>
      <c r="P678" s="1">
        <v>0.99929999999999997</v>
      </c>
      <c r="Q678">
        <v>6.9999999999999999E-4</v>
      </c>
      <c r="T678" s="6" t="s">
        <v>2671</v>
      </c>
      <c r="U678" t="s">
        <v>2667</v>
      </c>
      <c r="X678">
        <f>IF(ISNA(MATCH(A678,'ICRP-07'!B:B,0)),0,VLOOKUP(A678,'ICRP-07'!B:X,21,FALSE))</f>
        <v>0</v>
      </c>
      <c r="Y678">
        <f>IF(ISNA(MATCH(A678,'ICRP-07'!B:B,0)),0,VLOOKUP(A678,'ICRP-07'!B:X,22,FALSE))</f>
        <v>4.7460000000000002E-2</v>
      </c>
      <c r="Z678">
        <f>IF(ISNA(MATCH(A678,'ICRP-07'!B:B,0)),0,VLOOKUP(A678,'ICRP-07'!B:X,23,FALSE))</f>
        <v>1.3350000000000001E-2</v>
      </c>
      <c r="AA678">
        <f>IF(ISNA(MATCH(A678,'ICRP-72'!A:A,0)),0,VLOOKUP(A678,'ICRP-72'!A:B,2,FALSE))</f>
        <v>0</v>
      </c>
      <c r="AB678">
        <f>IF(ISNA(MATCH(A678,'FGR-15'!A:A,0)),0,VLOOKUP(A678,'FGR-15'!A:B,2,FALSE))</f>
        <v>8.7400000000000001E-20</v>
      </c>
    </row>
    <row r="679" spans="1:28" x14ac:dyDescent="0.2">
      <c r="A679" s="1" t="s">
        <v>677</v>
      </c>
      <c r="B679">
        <f>VLOOKUP(D679,Elements!S:T,2,FALSE)</f>
        <v>59</v>
      </c>
      <c r="C679" s="9">
        <f t="shared" si="50"/>
        <v>144</v>
      </c>
      <c r="D679" t="str">
        <f t="shared" si="51"/>
        <v>Pr</v>
      </c>
      <c r="E679" t="str">
        <f t="shared" si="52"/>
        <v/>
      </c>
      <c r="F679" s="9">
        <f t="shared" si="53"/>
        <v>591440000</v>
      </c>
      <c r="G679" s="1">
        <v>143.913310682</v>
      </c>
      <c r="H679" s="1">
        <f t="shared" si="54"/>
        <v>3.2854911069969468E-5</v>
      </c>
      <c r="I679" s="2">
        <v>17.28</v>
      </c>
      <c r="J679" t="s">
        <v>1514</v>
      </c>
      <c r="K679" t="s">
        <v>2078</v>
      </c>
      <c r="L679" s="1" t="s">
        <v>678</v>
      </c>
      <c r="P679" s="1">
        <v>1</v>
      </c>
      <c r="T679" s="6" t="s">
        <v>2667</v>
      </c>
      <c r="X679">
        <f>IF(ISNA(MATCH(A679,'ICRP-07'!B:B,0)),0,VLOOKUP(A679,'ICRP-07'!B:X,21,FALSE))</f>
        <v>0</v>
      </c>
      <c r="Y679">
        <f>IF(ISNA(MATCH(A679,'ICRP-07'!B:B,0)),0,VLOOKUP(A679,'ICRP-07'!B:X,22,FALSE))</f>
        <v>1.2084299999999999</v>
      </c>
      <c r="Z679">
        <f>IF(ISNA(MATCH(A679,'ICRP-07'!B:B,0)),0,VLOOKUP(A679,'ICRP-07'!B:X,23,FALSE))</f>
        <v>2.8850000000000001E-2</v>
      </c>
      <c r="AA679">
        <f>IF(ISNA(MATCH(A679,'ICRP-72'!A:A,0)),0,VLOOKUP(A679,'ICRP-72'!A:B,2,FALSE))</f>
        <v>5.0000000000000002E-11</v>
      </c>
      <c r="AB679">
        <f>IF(ISNA(MATCH(A679,'FGR-15'!A:A,0)),0,VLOOKUP(A679,'FGR-15'!A:B,2,FALSE))</f>
        <v>4.1800000000000001E-18</v>
      </c>
    </row>
    <row r="680" spans="1:28" x14ac:dyDescent="0.2">
      <c r="A680" s="1" t="s">
        <v>678</v>
      </c>
      <c r="B680">
        <f>VLOOKUP(D680,Elements!S:T,2,FALSE)</f>
        <v>60</v>
      </c>
      <c r="C680" s="9">
        <f t="shared" si="50"/>
        <v>144</v>
      </c>
      <c r="D680" t="str">
        <f t="shared" si="51"/>
        <v>Nd</v>
      </c>
      <c r="E680" t="str">
        <f t="shared" si="52"/>
        <v/>
      </c>
      <c r="F680" s="9">
        <f t="shared" si="53"/>
        <v>601440000</v>
      </c>
      <c r="G680" s="1">
        <v>143.91009279799999</v>
      </c>
      <c r="H680" s="1">
        <f t="shared" si="54"/>
        <v>2290000000000000</v>
      </c>
      <c r="I680" s="2">
        <v>2290000000000000</v>
      </c>
      <c r="J680" t="s">
        <v>1516</v>
      </c>
      <c r="K680" t="s">
        <v>2079</v>
      </c>
      <c r="L680" s="1" t="s">
        <v>716</v>
      </c>
      <c r="P680" s="1">
        <v>1</v>
      </c>
      <c r="T680" s="6" t="s">
        <v>2668</v>
      </c>
      <c r="X680">
        <f>IF(ISNA(MATCH(A680,'ICRP-07'!B:B,0)),0,VLOOKUP(A680,'ICRP-07'!B:X,21,FALSE))</f>
        <v>1.9051</v>
      </c>
      <c r="Y680">
        <f>IF(ISNA(MATCH(A680,'ICRP-07'!B:B,0)),0,VLOOKUP(A680,'ICRP-07'!B:X,22,FALSE))</f>
        <v>0</v>
      </c>
      <c r="Z680">
        <f>IF(ISNA(MATCH(A680,'ICRP-07'!B:B,0)),0,VLOOKUP(A680,'ICRP-07'!B:X,23,FALSE))</f>
        <v>0</v>
      </c>
      <c r="AA680">
        <f>IF(ISNA(MATCH(A680,'ICRP-72'!A:A,0)),0,VLOOKUP(A680,'ICRP-72'!A:B,2,FALSE))</f>
        <v>0</v>
      </c>
      <c r="AB680">
        <f>IF(ISNA(MATCH(A680,'FGR-15'!A:A,0)),0,VLOOKUP(A680,'FGR-15'!A:B,2,FALSE))</f>
        <v>0</v>
      </c>
    </row>
    <row r="681" spans="1:28" x14ac:dyDescent="0.2">
      <c r="A681" s="1" t="s">
        <v>679</v>
      </c>
      <c r="B681">
        <f>VLOOKUP(D681,Elements!S:T,2,FALSE)</f>
        <v>64</v>
      </c>
      <c r="C681" s="9">
        <f t="shared" si="50"/>
        <v>143</v>
      </c>
      <c r="D681" t="str">
        <f t="shared" si="51"/>
        <v>Gd</v>
      </c>
      <c r="E681" t="str">
        <f t="shared" si="52"/>
        <v>m</v>
      </c>
      <c r="F681" s="9">
        <f t="shared" si="53"/>
        <v>641430001</v>
      </c>
      <c r="G681" s="1">
        <v>142.926914501</v>
      </c>
      <c r="H681" s="1">
        <f t="shared" si="54"/>
        <v>3.4857640988586434E-6</v>
      </c>
      <c r="I681" s="2">
        <v>110</v>
      </c>
      <c r="J681" t="s">
        <v>1517</v>
      </c>
      <c r="K681" t="s">
        <v>2080</v>
      </c>
      <c r="L681" s="1" t="s">
        <v>680</v>
      </c>
      <c r="P681" s="1">
        <v>1</v>
      </c>
      <c r="T681" s="6" t="s">
        <v>2669</v>
      </c>
      <c r="X681">
        <f>IF(ISNA(MATCH(A681,'ICRP-07'!B:B,0)),0,VLOOKUP(A681,'ICRP-07'!B:X,21,FALSE))</f>
        <v>0</v>
      </c>
      <c r="Y681">
        <f>IF(ISNA(MATCH(A681,'ICRP-07'!B:B,0)),0,VLOOKUP(A681,'ICRP-07'!B:X,22,FALSE))</f>
        <v>1.2854099999999999</v>
      </c>
      <c r="Z681">
        <f>IF(ISNA(MATCH(A681,'ICRP-07'!B:B,0)),0,VLOOKUP(A681,'ICRP-07'!B:X,23,FALSE))</f>
        <v>2.1210800000000001</v>
      </c>
      <c r="AA681">
        <f>IF(ISNA(MATCH(A681,'ICRP-72'!A:A,0)),0,VLOOKUP(A681,'ICRP-72'!A:B,2,FALSE))</f>
        <v>0</v>
      </c>
      <c r="AB681">
        <f>IF(ISNA(MATCH(A681,'FGR-15'!A:A,0)),0,VLOOKUP(A681,'FGR-15'!A:B,2,FALSE))</f>
        <v>6.75E-17</v>
      </c>
    </row>
    <row r="682" spans="1:28" x14ac:dyDescent="0.2">
      <c r="A682" s="1" t="s">
        <v>680</v>
      </c>
      <c r="B682">
        <f>VLOOKUP(D682,Elements!S:T,2,FALSE)</f>
        <v>63</v>
      </c>
      <c r="C682" s="9">
        <f t="shared" si="50"/>
        <v>143</v>
      </c>
      <c r="D682" t="str">
        <f t="shared" si="51"/>
        <v>Eu</v>
      </c>
      <c r="E682" t="str">
        <f t="shared" si="52"/>
        <v/>
      </c>
      <c r="F682" s="9">
        <f t="shared" si="53"/>
        <v>631430000</v>
      </c>
      <c r="G682" s="1">
        <v>142.92029867799999</v>
      </c>
      <c r="H682" s="1">
        <f t="shared" si="54"/>
        <v>4.9244340087511915E-6</v>
      </c>
      <c r="I682" s="2">
        <v>2.5899999999999901</v>
      </c>
      <c r="J682" t="s">
        <v>1514</v>
      </c>
      <c r="K682" t="s">
        <v>2081</v>
      </c>
      <c r="L682" s="1" t="s">
        <v>682</v>
      </c>
      <c r="M682" t="s">
        <v>681</v>
      </c>
      <c r="P682" s="1">
        <v>0.99878999999999996</v>
      </c>
      <c r="Q682">
        <v>1.2068999999999999E-3</v>
      </c>
      <c r="T682" s="6" t="s">
        <v>2669</v>
      </c>
      <c r="U682" t="s">
        <v>2669</v>
      </c>
      <c r="X682">
        <f>IF(ISNA(MATCH(A682,'ICRP-07'!B:B,0)),0,VLOOKUP(A682,'ICRP-07'!B:X,21,FALSE))</f>
        <v>0</v>
      </c>
      <c r="Y682">
        <f>IF(ISNA(MATCH(A682,'ICRP-07'!B:B,0)),0,VLOOKUP(A682,'ICRP-07'!B:X,22,FALSE))</f>
        <v>1.36757</v>
      </c>
      <c r="Z682">
        <f>IF(ISNA(MATCH(A682,'ICRP-07'!B:B,0)),0,VLOOKUP(A682,'ICRP-07'!B:X,23,FALSE))</f>
        <v>1.1226799999999999</v>
      </c>
      <c r="AA682">
        <f>IF(ISNA(MATCH(A682,'ICRP-72'!A:A,0)),0,VLOOKUP(A682,'ICRP-72'!A:B,2,FALSE))</f>
        <v>0</v>
      </c>
      <c r="AB682">
        <f>IF(ISNA(MATCH(A682,'FGR-15'!A:A,0)),0,VLOOKUP(A682,'FGR-15'!A:B,2,FALSE))</f>
        <v>3.8300000000000001E-17</v>
      </c>
    </row>
    <row r="683" spans="1:28" x14ac:dyDescent="0.2">
      <c r="A683" s="1" t="s">
        <v>681</v>
      </c>
      <c r="B683">
        <f>VLOOKUP(D683,Elements!S:T,2,FALSE)</f>
        <v>62</v>
      </c>
      <c r="C683" s="9">
        <f t="shared" si="50"/>
        <v>143</v>
      </c>
      <c r="D683" t="str">
        <f t="shared" si="51"/>
        <v>Sm</v>
      </c>
      <c r="E683" t="str">
        <f t="shared" si="52"/>
        <v>m</v>
      </c>
      <c r="F683" s="9">
        <f t="shared" si="53"/>
        <v>621430001</v>
      </c>
      <c r="G683" s="1">
        <v>142.91544429000001</v>
      </c>
      <c r="H683" s="1">
        <f t="shared" si="54"/>
        <v>2.091458459315186E-6</v>
      </c>
      <c r="I683" s="2">
        <v>66</v>
      </c>
      <c r="J683" t="s">
        <v>1517</v>
      </c>
      <c r="K683" t="s">
        <v>2082</v>
      </c>
      <c r="L683" s="1" t="s">
        <v>682</v>
      </c>
      <c r="M683" t="s">
        <v>683</v>
      </c>
      <c r="P683" s="1">
        <v>0.99760000000000004</v>
      </c>
      <c r="Q683">
        <v>2.3999999999999998E-3</v>
      </c>
      <c r="T683" s="6" t="s">
        <v>2671</v>
      </c>
      <c r="U683" t="s">
        <v>2669</v>
      </c>
      <c r="X683">
        <f>IF(ISNA(MATCH(A683,'ICRP-07'!B:B,0)),0,VLOOKUP(A683,'ICRP-07'!B:X,21,FALSE))</f>
        <v>0</v>
      </c>
      <c r="Y683">
        <f>IF(ISNA(MATCH(A683,'ICRP-07'!B:B,0)),0,VLOOKUP(A683,'ICRP-07'!B:X,22,FALSE))</f>
        <v>7.1999999999999995E-2</v>
      </c>
      <c r="Z683">
        <f>IF(ISNA(MATCH(A683,'ICRP-07'!B:B,0)),0,VLOOKUP(A683,'ICRP-07'!B:X,23,FALSE))</f>
        <v>0.68442000000000003</v>
      </c>
      <c r="AA683">
        <f>IF(ISNA(MATCH(A683,'ICRP-72'!A:A,0)),0,VLOOKUP(A683,'ICRP-72'!A:B,2,FALSE))</f>
        <v>0</v>
      </c>
      <c r="AB683">
        <f>IF(ISNA(MATCH(A683,'FGR-15'!A:A,0)),0,VLOOKUP(A683,'FGR-15'!A:B,2,FALSE))</f>
        <v>2.0900000000000001E-17</v>
      </c>
    </row>
    <row r="684" spans="1:28" x14ac:dyDescent="0.2">
      <c r="A684" s="1" t="s">
        <v>682</v>
      </c>
      <c r="B684">
        <f>VLOOKUP(D684,Elements!S:T,2,FALSE)</f>
        <v>62</v>
      </c>
      <c r="C684" s="9">
        <f t="shared" si="50"/>
        <v>143</v>
      </c>
      <c r="D684" t="str">
        <f t="shared" si="51"/>
        <v>Sm</v>
      </c>
      <c r="E684" t="str">
        <f t="shared" si="52"/>
        <v/>
      </c>
      <c r="F684" s="9">
        <f t="shared" si="53"/>
        <v>621430000</v>
      </c>
      <c r="G684" s="1">
        <v>142.91463484799999</v>
      </c>
      <c r="H684" s="1">
        <f t="shared" si="54"/>
        <v>1.6636601380916251E-5</v>
      </c>
      <c r="I684" s="2">
        <v>8.75</v>
      </c>
      <c r="J684" t="s">
        <v>1514</v>
      </c>
      <c r="K684" t="s">
        <v>2083</v>
      </c>
      <c r="L684" s="1" t="s">
        <v>683</v>
      </c>
      <c r="P684" s="1">
        <v>1</v>
      </c>
      <c r="T684" s="6" t="s">
        <v>2669</v>
      </c>
      <c r="X684">
        <f>IF(ISNA(MATCH(A684,'ICRP-07'!B:B,0)),0,VLOOKUP(A684,'ICRP-07'!B:X,21,FALSE))</f>
        <v>0</v>
      </c>
      <c r="Y684">
        <f>IF(ISNA(MATCH(A684,'ICRP-07'!B:B,0)),0,VLOOKUP(A684,'ICRP-07'!B:X,22,FALSE))</f>
        <v>0.49778</v>
      </c>
      <c r="Z684">
        <f>IF(ISNA(MATCH(A684,'ICRP-07'!B:B,0)),0,VLOOKUP(A684,'ICRP-07'!B:X,23,FALSE))</f>
        <v>0.52890000000000004</v>
      </c>
      <c r="AA684">
        <f>IF(ISNA(MATCH(A684,'ICRP-72'!A:A,0)),0,VLOOKUP(A684,'ICRP-72'!A:B,2,FALSE))</f>
        <v>0</v>
      </c>
      <c r="AB684">
        <f>IF(ISNA(MATCH(A684,'FGR-15'!A:A,0)),0,VLOOKUP(A684,'FGR-15'!A:B,2,FALSE))</f>
        <v>1.6300000000000001E-17</v>
      </c>
    </row>
    <row r="685" spans="1:28" x14ac:dyDescent="0.2">
      <c r="A685" s="1" t="s">
        <v>683</v>
      </c>
      <c r="B685">
        <f>VLOOKUP(D685,Elements!S:T,2,FALSE)</f>
        <v>61</v>
      </c>
      <c r="C685" s="9">
        <f t="shared" si="50"/>
        <v>143</v>
      </c>
      <c r="D685" t="str">
        <f t="shared" si="51"/>
        <v>Pm</v>
      </c>
      <c r="E685" t="str">
        <f t="shared" si="52"/>
        <v/>
      </c>
      <c r="F685" s="9">
        <f t="shared" si="53"/>
        <v>611430000</v>
      </c>
      <c r="G685" s="1">
        <v>142.91093806800001</v>
      </c>
      <c r="H685" s="1">
        <f t="shared" si="54"/>
        <v>0.72554595279515888</v>
      </c>
      <c r="I685" s="2">
        <v>265</v>
      </c>
      <c r="J685" t="s">
        <v>1513</v>
      </c>
      <c r="K685" t="s">
        <v>2084</v>
      </c>
      <c r="L685" s="1" t="s">
        <v>687</v>
      </c>
      <c r="P685" s="1">
        <v>1</v>
      </c>
      <c r="T685" s="6" t="s">
        <v>2670</v>
      </c>
      <c r="X685">
        <f>IF(ISNA(MATCH(A685,'ICRP-07'!B:B,0)),0,VLOOKUP(A685,'ICRP-07'!B:X,21,FALSE))</f>
        <v>0</v>
      </c>
      <c r="Y685">
        <f>IF(ISNA(MATCH(A685,'ICRP-07'!B:B,0)),0,VLOOKUP(A685,'ICRP-07'!B:X,22,FALSE))</f>
        <v>8.2699999999999996E-3</v>
      </c>
      <c r="Z685">
        <f>IF(ISNA(MATCH(A685,'ICRP-07'!B:B,0)),0,VLOOKUP(A685,'ICRP-07'!B:X,23,FALSE))</f>
        <v>0.31572</v>
      </c>
      <c r="AA685">
        <f>IF(ISNA(MATCH(A685,'ICRP-72'!A:A,0)),0,VLOOKUP(A685,'ICRP-72'!A:B,2,FALSE))</f>
        <v>2.3000000000000001E-10</v>
      </c>
      <c r="AB685">
        <f>IF(ISNA(MATCH(A685,'FGR-15'!A:A,0)),0,VLOOKUP(A685,'FGR-15'!A:B,2,FALSE))</f>
        <v>8.8199999999999993E-18</v>
      </c>
    </row>
    <row r="686" spans="1:28" x14ac:dyDescent="0.2">
      <c r="A686" s="1" t="s">
        <v>684</v>
      </c>
      <c r="B686">
        <f>VLOOKUP(D686,Elements!S:T,2,FALSE)</f>
        <v>57</v>
      </c>
      <c r="C686" s="9">
        <f t="shared" si="50"/>
        <v>143</v>
      </c>
      <c r="D686" t="str">
        <f t="shared" si="51"/>
        <v>La</v>
      </c>
      <c r="E686" t="str">
        <f t="shared" si="52"/>
        <v/>
      </c>
      <c r="F686" s="9">
        <f t="shared" si="53"/>
        <v>571430000</v>
      </c>
      <c r="G686" s="1">
        <v>142.91607948199999</v>
      </c>
      <c r="H686" s="1">
        <f t="shared" si="54"/>
        <v>2.6998827383886753E-5</v>
      </c>
      <c r="I686" s="2">
        <v>14.1999999999999</v>
      </c>
      <c r="J686" t="s">
        <v>1514</v>
      </c>
      <c r="K686" t="s">
        <v>1668</v>
      </c>
      <c r="L686" s="1" t="s">
        <v>685</v>
      </c>
      <c r="P686" s="1">
        <v>1</v>
      </c>
      <c r="T686" s="6" t="s">
        <v>2667</v>
      </c>
      <c r="X686">
        <f>IF(ISNA(MATCH(A686,'ICRP-07'!B:B,0)),0,VLOOKUP(A686,'ICRP-07'!B:X,21,FALSE))</f>
        <v>0</v>
      </c>
      <c r="Y686">
        <f>IF(ISNA(MATCH(A686,'ICRP-07'!B:B,0)),0,VLOOKUP(A686,'ICRP-07'!B:X,22,FALSE))</f>
        <v>1.2994600000000001</v>
      </c>
      <c r="Z686">
        <f>IF(ISNA(MATCH(A686,'ICRP-07'!B:B,0)),0,VLOOKUP(A686,'ICRP-07'!B:X,23,FALSE))</f>
        <v>0.26306000000000002</v>
      </c>
      <c r="AA686">
        <f>IF(ISNA(MATCH(A686,'ICRP-72'!A:A,0)),0,VLOOKUP(A686,'ICRP-72'!A:B,2,FALSE))</f>
        <v>5.6E-11</v>
      </c>
      <c r="AB686">
        <f>IF(ISNA(MATCH(A686,'FGR-15'!A:A,0)),0,VLOOKUP(A686,'FGR-15'!A:B,2,FALSE))</f>
        <v>1.24E-17</v>
      </c>
    </row>
    <row r="687" spans="1:28" x14ac:dyDescent="0.2">
      <c r="A687" s="1" t="s">
        <v>685</v>
      </c>
      <c r="B687">
        <f>VLOOKUP(D687,Elements!S:T,2,FALSE)</f>
        <v>58</v>
      </c>
      <c r="C687" s="9">
        <f t="shared" si="50"/>
        <v>143</v>
      </c>
      <c r="D687" t="str">
        <f t="shared" si="51"/>
        <v>Ce</v>
      </c>
      <c r="E687" t="str">
        <f t="shared" si="52"/>
        <v/>
      </c>
      <c r="F687" s="9">
        <f t="shared" si="53"/>
        <v>581430000</v>
      </c>
      <c r="G687" s="1">
        <v>142.912391953</v>
      </c>
      <c r="H687" s="1">
        <f t="shared" si="54"/>
        <v>3.7690743293080594E-3</v>
      </c>
      <c r="I687" s="2">
        <v>33.039000000000001</v>
      </c>
      <c r="J687" t="s">
        <v>1515</v>
      </c>
      <c r="K687" t="s">
        <v>2085</v>
      </c>
      <c r="L687" s="1" t="s">
        <v>686</v>
      </c>
      <c r="P687" s="1">
        <v>1</v>
      </c>
      <c r="T687" s="6" t="s">
        <v>2667</v>
      </c>
      <c r="X687">
        <f>IF(ISNA(MATCH(A687,'ICRP-07'!B:B,0)),0,VLOOKUP(A687,'ICRP-07'!B:X,21,FALSE))</f>
        <v>0</v>
      </c>
      <c r="Y687">
        <f>IF(ISNA(MATCH(A687,'ICRP-07'!B:B,0)),0,VLOOKUP(A687,'ICRP-07'!B:X,22,FALSE))</f>
        <v>0.43636000000000003</v>
      </c>
      <c r="Z687">
        <f>IF(ISNA(MATCH(A687,'ICRP-07'!B:B,0)),0,VLOOKUP(A687,'ICRP-07'!B:X,23,FALSE))</f>
        <v>0.27958</v>
      </c>
      <c r="AA687">
        <f>IF(ISNA(MATCH(A687,'ICRP-72'!A:A,0)),0,VLOOKUP(A687,'ICRP-72'!A:B,2,FALSE))</f>
        <v>1.0999999999999999E-9</v>
      </c>
      <c r="AB687">
        <f>IF(ISNA(MATCH(A687,'FGR-15'!A:A,0)),0,VLOOKUP(A687,'FGR-15'!A:B,2,FALSE))</f>
        <v>7.9100000000000003E-18</v>
      </c>
    </row>
    <row r="688" spans="1:28" x14ac:dyDescent="0.2">
      <c r="A688" s="1" t="s">
        <v>686</v>
      </c>
      <c r="B688">
        <f>VLOOKUP(D688,Elements!S:T,2,FALSE)</f>
        <v>59</v>
      </c>
      <c r="C688" s="9">
        <f t="shared" si="50"/>
        <v>143</v>
      </c>
      <c r="D688" t="str">
        <f t="shared" si="51"/>
        <v>Pr</v>
      </c>
      <c r="E688" t="str">
        <f t="shared" si="52"/>
        <v/>
      </c>
      <c r="F688" s="9">
        <f t="shared" si="53"/>
        <v>591430000</v>
      </c>
      <c r="G688" s="1">
        <v>142.91082262399999</v>
      </c>
      <c r="H688" s="1">
        <f t="shared" si="54"/>
        <v>3.7153428601623795E-2</v>
      </c>
      <c r="I688" s="2">
        <v>13.57</v>
      </c>
      <c r="J688" t="s">
        <v>1513</v>
      </c>
      <c r="K688" t="s">
        <v>2086</v>
      </c>
      <c r="L688" s="1" t="s">
        <v>687</v>
      </c>
      <c r="P688" s="1">
        <v>1</v>
      </c>
      <c r="T688" s="6" t="s">
        <v>2667</v>
      </c>
      <c r="X688">
        <f>IF(ISNA(MATCH(A688,'ICRP-07'!B:B,0)),0,VLOOKUP(A688,'ICRP-07'!B:X,21,FALSE))</f>
        <v>0</v>
      </c>
      <c r="Y688">
        <f>IF(ISNA(MATCH(A688,'ICRP-07'!B:B,0)),0,VLOOKUP(A688,'ICRP-07'!B:X,22,FALSE))</f>
        <v>0.315</v>
      </c>
      <c r="Z688">
        <f>IF(ISNA(MATCH(A688,'ICRP-07'!B:B,0)),0,VLOOKUP(A688,'ICRP-07'!B:X,23,FALSE))</f>
        <v>0</v>
      </c>
      <c r="AA688">
        <f>IF(ISNA(MATCH(A688,'ICRP-72'!A:A,0)),0,VLOOKUP(A688,'ICRP-72'!A:B,2,FALSE))</f>
        <v>1.2E-9</v>
      </c>
      <c r="AB688">
        <f>IF(ISNA(MATCH(A688,'FGR-15'!A:A,0)),0,VLOOKUP(A688,'FGR-15'!A:B,2,FALSE))</f>
        <v>5.1299999999999999E-19</v>
      </c>
    </row>
    <row r="689" spans="1:28" x14ac:dyDescent="0.2">
      <c r="A689" s="1" t="s">
        <v>687</v>
      </c>
      <c r="B689">
        <f>VLOOKUP(D689,Elements!S:T,2,FALSE)</f>
        <v>60</v>
      </c>
      <c r="C689" s="9">
        <f t="shared" si="50"/>
        <v>143</v>
      </c>
      <c r="D689" t="str">
        <f t="shared" si="51"/>
        <v>Nd</v>
      </c>
      <c r="E689" t="str">
        <f t="shared" si="52"/>
        <v/>
      </c>
      <c r="F689" s="9">
        <f t="shared" si="53"/>
        <v>601430000</v>
      </c>
      <c r="G689" s="1">
        <v>142.90981981499999</v>
      </c>
      <c r="H689" s="1" t="str">
        <f t="shared" si="54"/>
        <v>inf</v>
      </c>
      <c r="I689" s="2" t="s">
        <v>1512</v>
      </c>
      <c r="J689" t="s">
        <v>1517</v>
      </c>
      <c r="K689" s="4" t="s">
        <v>1722</v>
      </c>
      <c r="L689" s="1"/>
      <c r="P689" s="1"/>
      <c r="T689" s="1"/>
      <c r="X689">
        <f>IF(ISNA(MATCH(A689,'ICRP-07'!B:B,0)),0,VLOOKUP(A689,'ICRP-07'!B:X,21,FALSE))</f>
        <v>0</v>
      </c>
      <c r="Y689">
        <f>IF(ISNA(MATCH(A689,'ICRP-07'!B:B,0)),0,VLOOKUP(A689,'ICRP-07'!B:X,22,FALSE))</f>
        <v>0</v>
      </c>
      <c r="Z689">
        <f>IF(ISNA(MATCH(A689,'ICRP-07'!B:B,0)),0,VLOOKUP(A689,'ICRP-07'!B:X,23,FALSE))</f>
        <v>0</v>
      </c>
      <c r="AA689">
        <f>IF(ISNA(MATCH(A689,'ICRP-72'!A:A,0)),0,VLOOKUP(A689,'ICRP-72'!A:B,2,FALSE))</f>
        <v>0</v>
      </c>
      <c r="AB689">
        <f>IF(ISNA(MATCH(A689,'FGR-15'!A:A,0)),0,VLOOKUP(A689,'FGR-15'!A:B,2,FALSE))</f>
        <v>0</v>
      </c>
    </row>
    <row r="690" spans="1:28" x14ac:dyDescent="0.2">
      <c r="A690" s="1" t="s">
        <v>688</v>
      </c>
      <c r="B690">
        <f>VLOOKUP(D690,Elements!S:T,2,FALSE)</f>
        <v>64</v>
      </c>
      <c r="C690" s="9">
        <f t="shared" si="50"/>
        <v>142</v>
      </c>
      <c r="D690" t="str">
        <f t="shared" si="51"/>
        <v>Gd</v>
      </c>
      <c r="E690" t="str">
        <f t="shared" si="52"/>
        <v/>
      </c>
      <c r="F690" s="9">
        <f t="shared" si="53"/>
        <v>641420000</v>
      </c>
      <c r="G690" s="1">
        <v>141.92811599999999</v>
      </c>
      <c r="H690" s="1">
        <f t="shared" si="54"/>
        <v>2.224551270362516E-6</v>
      </c>
      <c r="I690" s="2">
        <v>70.2</v>
      </c>
      <c r="J690" t="s">
        <v>1517</v>
      </c>
      <c r="K690" t="s">
        <v>2087</v>
      </c>
      <c r="L690" s="1" t="s">
        <v>690</v>
      </c>
      <c r="P690" s="1">
        <v>1</v>
      </c>
      <c r="T690" s="6" t="s">
        <v>2669</v>
      </c>
      <c r="X690">
        <f>IF(ISNA(MATCH(A690,'ICRP-07'!B:B,0)),0,VLOOKUP(A690,'ICRP-07'!B:X,21,FALSE))</f>
        <v>0</v>
      </c>
      <c r="Y690">
        <f>IF(ISNA(MATCH(A690,'ICRP-07'!B:B,0)),0,VLOOKUP(A690,'ICRP-07'!B:X,22,FALSE))</f>
        <v>0.73904000000000003</v>
      </c>
      <c r="Z690">
        <f>IF(ISNA(MATCH(A690,'ICRP-07'!B:B,0)),0,VLOOKUP(A690,'ICRP-07'!B:X,23,FALSE))</f>
        <v>1.0431600000000001</v>
      </c>
      <c r="AA690">
        <f>IF(ISNA(MATCH(A690,'ICRP-72'!A:A,0)),0,VLOOKUP(A690,'ICRP-72'!A:B,2,FALSE))</f>
        <v>0</v>
      </c>
      <c r="AB690">
        <f>IF(ISNA(MATCH(A690,'FGR-15'!A:A,0)),0,VLOOKUP(A690,'FGR-15'!A:B,2,FALSE))</f>
        <v>3.3200000000000002E-17</v>
      </c>
    </row>
    <row r="691" spans="1:28" x14ac:dyDescent="0.2">
      <c r="A691" s="1" t="s">
        <v>689</v>
      </c>
      <c r="B691">
        <f>VLOOKUP(D691,Elements!S:T,2,FALSE)</f>
        <v>63</v>
      </c>
      <c r="C691" s="9">
        <f t="shared" si="50"/>
        <v>142</v>
      </c>
      <c r="D691" t="str">
        <f t="shared" si="51"/>
        <v>Eu</v>
      </c>
      <c r="E691" t="str">
        <f t="shared" si="52"/>
        <v>m</v>
      </c>
      <c r="F691" s="9">
        <f t="shared" si="53"/>
        <v>631420001</v>
      </c>
      <c r="G691" s="1">
        <v>141.92392981399999</v>
      </c>
      <c r="H691" s="1">
        <f t="shared" si="54"/>
        <v>2.3253215415840662E-6</v>
      </c>
      <c r="I691" s="2">
        <v>1.2230000000000001</v>
      </c>
      <c r="J691" t="s">
        <v>1514</v>
      </c>
      <c r="K691" t="s">
        <v>2088</v>
      </c>
      <c r="L691" s="1" t="s">
        <v>691</v>
      </c>
      <c r="P691" s="1">
        <v>1</v>
      </c>
      <c r="T691" s="6" t="s">
        <v>2669</v>
      </c>
      <c r="X691">
        <f>IF(ISNA(MATCH(A691,'ICRP-07'!B:B,0)),0,VLOOKUP(A691,'ICRP-07'!B:X,21,FALSE))</f>
        <v>0</v>
      </c>
      <c r="Y691">
        <f>IF(ISNA(MATCH(A691,'ICRP-07'!B:B,0)),0,VLOOKUP(A691,'ICRP-07'!B:X,22,FALSE))</f>
        <v>1.7682500000000001</v>
      </c>
      <c r="Z691">
        <f>IF(ISNA(MATCH(A691,'ICRP-07'!B:B,0)),0,VLOOKUP(A691,'ICRP-07'!B:X,23,FALSE))</f>
        <v>3.4304899999999998</v>
      </c>
      <c r="AA691">
        <f>IF(ISNA(MATCH(A691,'ICRP-72'!A:A,0)),0,VLOOKUP(A691,'ICRP-72'!A:B,2,FALSE))</f>
        <v>0</v>
      </c>
      <c r="AB691">
        <f>IF(ISNA(MATCH(A691,'FGR-15'!A:A,0)),0,VLOOKUP(A691,'FGR-15'!A:B,2,FALSE))</f>
        <v>1.1E-16</v>
      </c>
    </row>
    <row r="692" spans="1:28" x14ac:dyDescent="0.2">
      <c r="A692" s="1" t="s">
        <v>690</v>
      </c>
      <c r="B692">
        <f>VLOOKUP(D692,Elements!S:T,2,FALSE)</f>
        <v>63</v>
      </c>
      <c r="C692" s="9">
        <f t="shared" si="50"/>
        <v>142</v>
      </c>
      <c r="D692" t="str">
        <f t="shared" si="51"/>
        <v>Eu</v>
      </c>
      <c r="E692" t="str">
        <f t="shared" si="52"/>
        <v/>
      </c>
      <c r="F692" s="9">
        <f t="shared" si="53"/>
        <v>631420000</v>
      </c>
      <c r="G692" s="1">
        <v>141.923446719</v>
      </c>
      <c r="H692" s="1">
        <f t="shared" si="54"/>
        <v>7.4151709012083551E-8</v>
      </c>
      <c r="I692" s="2">
        <v>2.3399999999999901</v>
      </c>
      <c r="J692" t="s">
        <v>1517</v>
      </c>
      <c r="K692" t="s">
        <v>2089</v>
      </c>
      <c r="L692" s="1" t="s">
        <v>691</v>
      </c>
      <c r="P692" s="1">
        <v>1</v>
      </c>
      <c r="T692" s="6" t="s">
        <v>2669</v>
      </c>
      <c r="X692">
        <f>IF(ISNA(MATCH(A692,'ICRP-07'!B:B,0)),0,VLOOKUP(A692,'ICRP-07'!B:X,21,FALSE))</f>
        <v>0</v>
      </c>
      <c r="Y692">
        <f>IF(ISNA(MATCH(A692,'ICRP-07'!B:B,0)),0,VLOOKUP(A692,'ICRP-07'!B:X,22,FALSE))</f>
        <v>2.76702</v>
      </c>
      <c r="Z692">
        <f>IF(ISNA(MATCH(A692,'ICRP-07'!B:B,0)),0,VLOOKUP(A692,'ICRP-07'!B:X,23,FALSE))</f>
        <v>1.19703</v>
      </c>
      <c r="AA692">
        <f>IF(ISNA(MATCH(A692,'ICRP-72'!A:A,0)),0,VLOOKUP(A692,'ICRP-72'!A:B,2,FALSE))</f>
        <v>0</v>
      </c>
      <c r="AB692">
        <f>IF(ISNA(MATCH(A692,'FGR-15'!A:A,0)),0,VLOOKUP(A692,'FGR-15'!A:B,2,FALSE))</f>
        <v>4.7500000000000001E-17</v>
      </c>
    </row>
    <row r="693" spans="1:28" x14ac:dyDescent="0.2">
      <c r="A693" s="1" t="s">
        <v>691</v>
      </c>
      <c r="B693">
        <f>VLOOKUP(D693,Elements!S:T,2,FALSE)</f>
        <v>62</v>
      </c>
      <c r="C693" s="9">
        <f t="shared" si="50"/>
        <v>142</v>
      </c>
      <c r="D693" t="str">
        <f t="shared" si="51"/>
        <v>Sm</v>
      </c>
      <c r="E693" t="str">
        <f t="shared" si="52"/>
        <v/>
      </c>
      <c r="F693" s="9">
        <f t="shared" si="53"/>
        <v>621420000</v>
      </c>
      <c r="G693" s="1">
        <v>141.91520941499999</v>
      </c>
      <c r="H693" s="1">
        <f t="shared" si="54"/>
        <v>1.3782711246887054E-4</v>
      </c>
      <c r="I693" s="2">
        <v>72.489999999999895</v>
      </c>
      <c r="J693" t="s">
        <v>1514</v>
      </c>
      <c r="K693" t="s">
        <v>2090</v>
      </c>
      <c r="L693" s="1" t="s">
        <v>692</v>
      </c>
      <c r="P693" s="1">
        <v>1</v>
      </c>
      <c r="T693" s="6" t="s">
        <v>2669</v>
      </c>
      <c r="X693">
        <f>IF(ISNA(MATCH(A693,'ICRP-07'!B:B,0)),0,VLOOKUP(A693,'ICRP-07'!B:X,21,FALSE))</f>
        <v>0</v>
      </c>
      <c r="Y693">
        <f>IF(ISNA(MATCH(A693,'ICRP-07'!B:B,0)),0,VLOOKUP(A693,'ICRP-07'!B:X,22,FALSE))</f>
        <v>4.4580000000000002E-2</v>
      </c>
      <c r="Z693">
        <f>IF(ISNA(MATCH(A693,'ICRP-07'!B:B,0)),0,VLOOKUP(A693,'ICRP-07'!B:X,23,FALSE))</f>
        <v>0.11051</v>
      </c>
      <c r="AA693">
        <f>IF(ISNA(MATCH(A693,'ICRP-72'!A:A,0)),0,VLOOKUP(A693,'ICRP-72'!A:B,2,FALSE))</f>
        <v>1.8999999999999999E-10</v>
      </c>
      <c r="AB693">
        <f>IF(ISNA(MATCH(A693,'FGR-15'!A:A,0)),0,VLOOKUP(A693,'FGR-15'!A:B,2,FALSE))</f>
        <v>2.5599999999999999E-18</v>
      </c>
    </row>
    <row r="694" spans="1:28" x14ac:dyDescent="0.2">
      <c r="A694" s="1" t="s">
        <v>692</v>
      </c>
      <c r="B694">
        <f>VLOOKUP(D694,Elements!S:T,2,FALSE)</f>
        <v>61</v>
      </c>
      <c r="C694" s="9">
        <f t="shared" si="50"/>
        <v>142</v>
      </c>
      <c r="D694" t="str">
        <f t="shared" si="51"/>
        <v>Pm</v>
      </c>
      <c r="E694" t="str">
        <f t="shared" si="52"/>
        <v/>
      </c>
      <c r="F694" s="9">
        <f t="shared" si="53"/>
        <v>611420000</v>
      </c>
      <c r="G694" s="1">
        <v>141.91289098199999</v>
      </c>
      <c r="H694" s="1">
        <f t="shared" si="54"/>
        <v>1.2833949636706823E-6</v>
      </c>
      <c r="I694" s="2">
        <v>40.5</v>
      </c>
      <c r="J694" t="s">
        <v>1517</v>
      </c>
      <c r="K694" t="s">
        <v>2091</v>
      </c>
      <c r="L694" s="1" t="s">
        <v>695</v>
      </c>
      <c r="P694" s="1">
        <v>1</v>
      </c>
      <c r="T694" s="6" t="s">
        <v>2669</v>
      </c>
      <c r="X694">
        <f>IF(ISNA(MATCH(A694,'ICRP-07'!B:B,0)),0,VLOOKUP(A694,'ICRP-07'!B:X,21,FALSE))</f>
        <v>0</v>
      </c>
      <c r="Y694">
        <f>IF(ISNA(MATCH(A694,'ICRP-07'!B:B,0)),0,VLOOKUP(A694,'ICRP-07'!B:X,22,FALSE))</f>
        <v>1.3121700000000001</v>
      </c>
      <c r="Z694">
        <f>IF(ISNA(MATCH(A694,'ICRP-07'!B:B,0)),0,VLOOKUP(A694,'ICRP-07'!B:X,23,FALSE))</f>
        <v>0.85612999999999995</v>
      </c>
      <c r="AA694">
        <f>IF(ISNA(MATCH(A694,'ICRP-72'!A:A,0)),0,VLOOKUP(A694,'ICRP-72'!A:B,2,FALSE))</f>
        <v>0</v>
      </c>
      <c r="AB694">
        <f>IF(ISNA(MATCH(A694,'FGR-15'!A:A,0)),0,VLOOKUP(A694,'FGR-15'!A:B,2,FALSE))</f>
        <v>2.9000000000000003E-17</v>
      </c>
    </row>
    <row r="695" spans="1:28" x14ac:dyDescent="0.2">
      <c r="A695" s="1" t="s">
        <v>693</v>
      </c>
      <c r="B695">
        <f>VLOOKUP(D695,Elements!S:T,2,FALSE)</f>
        <v>59</v>
      </c>
      <c r="C695" s="9">
        <f t="shared" si="50"/>
        <v>142</v>
      </c>
      <c r="D695" t="str">
        <f t="shared" si="51"/>
        <v>Pr</v>
      </c>
      <c r="E695" t="str">
        <f t="shared" si="52"/>
        <v>m</v>
      </c>
      <c r="F695" s="9">
        <f t="shared" si="53"/>
        <v>591420001</v>
      </c>
      <c r="G695" s="1">
        <v>141.91005560599999</v>
      </c>
      <c r="H695" s="1">
        <f t="shared" si="54"/>
        <v>2.7759357732728832E-5</v>
      </c>
      <c r="I695" s="2">
        <v>14.6</v>
      </c>
      <c r="J695" t="s">
        <v>1514</v>
      </c>
      <c r="K695" t="s">
        <v>2092</v>
      </c>
      <c r="L695" s="1" t="s">
        <v>694</v>
      </c>
      <c r="P695" s="1">
        <v>1</v>
      </c>
      <c r="T695" s="6" t="s">
        <v>2671</v>
      </c>
      <c r="X695">
        <f>IF(ISNA(MATCH(A695,'ICRP-07'!B:B,0)),0,VLOOKUP(A695,'ICRP-07'!B:X,21,FALSE))</f>
        <v>0</v>
      </c>
      <c r="Y695">
        <f>IF(ISNA(MATCH(A695,'ICRP-07'!B:B,0)),0,VLOOKUP(A695,'ICRP-07'!B:X,22,FALSE))</f>
        <v>3.62E-3</v>
      </c>
      <c r="Z695">
        <f>IF(ISNA(MATCH(A695,'ICRP-07'!B:B,0)),0,VLOOKUP(A695,'ICRP-07'!B:X,23,FALSE))</f>
        <v>1E-4</v>
      </c>
      <c r="AA695">
        <f>IF(ISNA(MATCH(A695,'ICRP-72'!A:A,0)),0,VLOOKUP(A695,'ICRP-72'!A:B,2,FALSE))</f>
        <v>1.6999999999999999E-11</v>
      </c>
      <c r="AB695">
        <f>IF(ISNA(MATCH(A695,'FGR-15'!A:A,0)),0,VLOOKUP(A695,'FGR-15'!A:B,2,FALSE))</f>
        <v>0</v>
      </c>
    </row>
    <row r="696" spans="1:28" x14ac:dyDescent="0.2">
      <c r="A696" s="1" t="s">
        <v>694</v>
      </c>
      <c r="B696">
        <f>VLOOKUP(D696,Elements!S:T,2,FALSE)</f>
        <v>59</v>
      </c>
      <c r="C696" s="9">
        <f t="shared" si="50"/>
        <v>142</v>
      </c>
      <c r="D696" t="str">
        <f t="shared" si="51"/>
        <v>Pr</v>
      </c>
      <c r="E696" t="str">
        <f t="shared" si="52"/>
        <v/>
      </c>
      <c r="F696" s="9">
        <f t="shared" si="53"/>
        <v>591420000</v>
      </c>
      <c r="G696" s="1">
        <v>141.91005164000001</v>
      </c>
      <c r="H696" s="1">
        <f t="shared" si="54"/>
        <v>2.1812010404785283E-3</v>
      </c>
      <c r="I696" s="2">
        <v>19.12</v>
      </c>
      <c r="J696" t="s">
        <v>1515</v>
      </c>
      <c r="K696" t="s">
        <v>2093</v>
      </c>
      <c r="L696" s="1" t="s">
        <v>695</v>
      </c>
      <c r="M696" t="s">
        <v>698</v>
      </c>
      <c r="P696" s="1">
        <v>0.99983999999999995</v>
      </c>
      <c r="Q696">
        <v>1.64E-4</v>
      </c>
      <c r="T696" s="6" t="s">
        <v>2667</v>
      </c>
      <c r="U696" t="s">
        <v>2670</v>
      </c>
      <c r="X696">
        <f>IF(ISNA(MATCH(A696,'ICRP-07'!B:B,0)),0,VLOOKUP(A696,'ICRP-07'!B:X,21,FALSE))</f>
        <v>0</v>
      </c>
      <c r="Y696">
        <f>IF(ISNA(MATCH(A696,'ICRP-07'!B:B,0)),0,VLOOKUP(A696,'ICRP-07'!B:X,22,FALSE))</f>
        <v>0.80978000000000006</v>
      </c>
      <c r="Z696">
        <f>IF(ISNA(MATCH(A696,'ICRP-07'!B:B,0)),0,VLOOKUP(A696,'ICRP-07'!B:X,23,FALSE))</f>
        <v>5.8099999999999999E-2</v>
      </c>
      <c r="AA696">
        <f>IF(ISNA(MATCH(A696,'ICRP-72'!A:A,0)),0,VLOOKUP(A696,'ICRP-72'!A:B,2,FALSE))</f>
        <v>1.3000000000000001E-9</v>
      </c>
      <c r="AB696">
        <f>IF(ISNA(MATCH(A696,'FGR-15'!A:A,0)),0,VLOOKUP(A696,'FGR-15'!A:B,2,FALSE))</f>
        <v>3.8700000000000002E-18</v>
      </c>
    </row>
    <row r="697" spans="1:28" x14ac:dyDescent="0.2">
      <c r="A697" s="1" t="s">
        <v>695</v>
      </c>
      <c r="B697">
        <f>VLOOKUP(D697,Elements!S:T,2,FALSE)</f>
        <v>60</v>
      </c>
      <c r="C697" s="9">
        <f t="shared" si="50"/>
        <v>142</v>
      </c>
      <c r="D697" t="str">
        <f t="shared" si="51"/>
        <v>Nd</v>
      </c>
      <c r="E697" t="str">
        <f t="shared" si="52"/>
        <v/>
      </c>
      <c r="F697" s="9">
        <f t="shared" si="53"/>
        <v>601420000</v>
      </c>
      <c r="G697" s="1">
        <v>141.907728824</v>
      </c>
      <c r="H697" s="1" t="str">
        <f t="shared" si="54"/>
        <v>inf</v>
      </c>
      <c r="I697" s="2" t="s">
        <v>1512</v>
      </c>
      <c r="J697" t="s">
        <v>1517</v>
      </c>
      <c r="K697" s="4" t="s">
        <v>1722</v>
      </c>
      <c r="L697" s="1"/>
      <c r="P697" s="1"/>
      <c r="T697" s="1"/>
      <c r="X697">
        <f>IF(ISNA(MATCH(A697,'ICRP-07'!B:B,0)),0,VLOOKUP(A697,'ICRP-07'!B:X,21,FALSE))</f>
        <v>0</v>
      </c>
      <c r="Y697">
        <f>IF(ISNA(MATCH(A697,'ICRP-07'!B:B,0)),0,VLOOKUP(A697,'ICRP-07'!B:X,22,FALSE))</f>
        <v>0</v>
      </c>
      <c r="Z697">
        <f>IF(ISNA(MATCH(A697,'ICRP-07'!B:B,0)),0,VLOOKUP(A697,'ICRP-07'!B:X,23,FALSE))</f>
        <v>0</v>
      </c>
      <c r="AA697">
        <f>IF(ISNA(MATCH(A697,'ICRP-72'!A:A,0)),0,VLOOKUP(A697,'ICRP-72'!A:B,2,FALSE))</f>
        <v>0</v>
      </c>
      <c r="AB697">
        <f>IF(ISNA(MATCH(A697,'FGR-15'!A:A,0)),0,VLOOKUP(A697,'FGR-15'!A:B,2,FALSE))</f>
        <v>0</v>
      </c>
    </row>
    <row r="698" spans="1:28" x14ac:dyDescent="0.2">
      <c r="A698" s="1" t="s">
        <v>696</v>
      </c>
      <c r="B698">
        <f>VLOOKUP(D698,Elements!S:T,2,FALSE)</f>
        <v>56</v>
      </c>
      <c r="C698" s="9">
        <f t="shared" si="50"/>
        <v>142</v>
      </c>
      <c r="D698" t="str">
        <f t="shared" si="51"/>
        <v>Ba</v>
      </c>
      <c r="E698" t="str">
        <f t="shared" si="52"/>
        <v/>
      </c>
      <c r="F698" s="9">
        <f t="shared" si="53"/>
        <v>561420000</v>
      </c>
      <c r="G698" s="1">
        <v>141.916432904</v>
      </c>
      <c r="H698" s="1">
        <f t="shared" si="54"/>
        <v>2.0154054244309972E-5</v>
      </c>
      <c r="I698" s="2">
        <v>10.6</v>
      </c>
      <c r="J698" t="s">
        <v>1514</v>
      </c>
      <c r="K698" t="s">
        <v>2094</v>
      </c>
      <c r="L698" s="1" t="s">
        <v>697</v>
      </c>
      <c r="P698" s="1">
        <v>1</v>
      </c>
      <c r="T698" s="6" t="s">
        <v>2667</v>
      </c>
      <c r="X698">
        <f>IF(ISNA(MATCH(A698,'ICRP-07'!B:B,0)),0,VLOOKUP(A698,'ICRP-07'!B:X,21,FALSE))</f>
        <v>0</v>
      </c>
      <c r="Y698">
        <f>IF(ISNA(MATCH(A698,'ICRP-07'!B:B,0)),0,VLOOKUP(A698,'ICRP-07'!B:X,22,FALSE))</f>
        <v>0.41410000000000002</v>
      </c>
      <c r="Z698">
        <f>IF(ISNA(MATCH(A698,'ICRP-07'!B:B,0)),0,VLOOKUP(A698,'ICRP-07'!B:X,23,FALSE))</f>
        <v>1.0469299999999999</v>
      </c>
      <c r="AA698">
        <f>IF(ISNA(MATCH(A698,'ICRP-72'!A:A,0)),0,VLOOKUP(A698,'ICRP-72'!A:B,2,FALSE))</f>
        <v>3.5000000000000002E-11</v>
      </c>
      <c r="AB698">
        <f>IF(ISNA(MATCH(A698,'FGR-15'!A:A,0)),0,VLOOKUP(A698,'FGR-15'!A:B,2,FALSE))</f>
        <v>3.2900000000000002E-17</v>
      </c>
    </row>
    <row r="699" spans="1:28" x14ac:dyDescent="0.2">
      <c r="A699" s="1" t="s">
        <v>697</v>
      </c>
      <c r="B699">
        <f>VLOOKUP(D699,Elements!S:T,2,FALSE)</f>
        <v>57</v>
      </c>
      <c r="C699" s="9">
        <f t="shared" si="50"/>
        <v>142</v>
      </c>
      <c r="D699" t="str">
        <f t="shared" si="51"/>
        <v>La</v>
      </c>
      <c r="E699" t="str">
        <f t="shared" si="52"/>
        <v/>
      </c>
      <c r="F699" s="9">
        <f t="shared" si="53"/>
        <v>571420000</v>
      </c>
      <c r="G699" s="1">
        <v>141.91409075999999</v>
      </c>
      <c r="H699" s="1">
        <f t="shared" si="54"/>
        <v>1.7321078694873928E-4</v>
      </c>
      <c r="I699" s="2">
        <v>91.099999999999895</v>
      </c>
      <c r="J699" t="s">
        <v>1514</v>
      </c>
      <c r="K699" t="s">
        <v>2095</v>
      </c>
      <c r="L699" s="1" t="s">
        <v>698</v>
      </c>
      <c r="P699" s="1">
        <v>1</v>
      </c>
      <c r="T699" s="6" t="s">
        <v>2667</v>
      </c>
      <c r="X699">
        <f>IF(ISNA(MATCH(A699,'ICRP-07'!B:B,0)),0,VLOOKUP(A699,'ICRP-07'!B:X,21,FALSE))</f>
        <v>0</v>
      </c>
      <c r="Y699">
        <f>IF(ISNA(MATCH(A699,'ICRP-07'!B:B,0)),0,VLOOKUP(A699,'ICRP-07'!B:X,22,FALSE))</f>
        <v>0.86965999999999999</v>
      </c>
      <c r="Z699">
        <f>IF(ISNA(MATCH(A699,'ICRP-07'!B:B,0)),0,VLOOKUP(A699,'ICRP-07'!B:X,23,FALSE))</f>
        <v>2.37378</v>
      </c>
      <c r="AA699">
        <f>IF(ISNA(MATCH(A699,'ICRP-72'!A:A,0)),0,VLOOKUP(A699,'ICRP-72'!A:B,2,FALSE))</f>
        <v>1.8E-10</v>
      </c>
      <c r="AB699">
        <f>IF(ISNA(MATCH(A699,'FGR-15'!A:A,0)),0,VLOOKUP(A699,'FGR-15'!A:B,2,FALSE))</f>
        <v>8.4400000000000001E-17</v>
      </c>
    </row>
    <row r="700" spans="1:28" x14ac:dyDescent="0.2">
      <c r="A700" s="1" t="s">
        <v>698</v>
      </c>
      <c r="B700">
        <f>VLOOKUP(D700,Elements!S:T,2,FALSE)</f>
        <v>58</v>
      </c>
      <c r="C700" s="9">
        <f t="shared" si="50"/>
        <v>142</v>
      </c>
      <c r="D700" t="str">
        <f t="shared" si="51"/>
        <v>Ce</v>
      </c>
      <c r="E700" t="str">
        <f t="shared" si="52"/>
        <v/>
      </c>
      <c r="F700" s="9">
        <f t="shared" si="53"/>
        <v>581420000</v>
      </c>
      <c r="G700" s="1">
        <v>141.909250208</v>
      </c>
      <c r="H700" s="1" t="str">
        <f t="shared" si="54"/>
        <v>inf</v>
      </c>
      <c r="I700" s="2" t="s">
        <v>1512</v>
      </c>
      <c r="J700" t="s">
        <v>1517</v>
      </c>
      <c r="K700" s="4" t="s">
        <v>1722</v>
      </c>
      <c r="L700" s="1"/>
      <c r="P700" s="1"/>
      <c r="T700" s="1"/>
      <c r="X700">
        <f>IF(ISNA(MATCH(A700,'ICRP-07'!B:B,0)),0,VLOOKUP(A700,'ICRP-07'!B:X,21,FALSE))</f>
        <v>0</v>
      </c>
      <c r="Y700">
        <f>IF(ISNA(MATCH(A700,'ICRP-07'!B:B,0)),0,VLOOKUP(A700,'ICRP-07'!B:X,22,FALSE))</f>
        <v>0</v>
      </c>
      <c r="Z700">
        <f>IF(ISNA(MATCH(A700,'ICRP-07'!B:B,0)),0,VLOOKUP(A700,'ICRP-07'!B:X,23,FALSE))</f>
        <v>0</v>
      </c>
      <c r="AA700">
        <f>IF(ISNA(MATCH(A700,'ICRP-72'!A:A,0)),0,VLOOKUP(A700,'ICRP-72'!A:B,2,FALSE))</f>
        <v>0</v>
      </c>
      <c r="AB700">
        <f>IF(ISNA(MATCH(A700,'FGR-15'!A:A,0)),0,VLOOKUP(A700,'FGR-15'!A:B,2,FALSE))</f>
        <v>0</v>
      </c>
    </row>
    <row r="701" spans="1:28" x14ac:dyDescent="0.2">
      <c r="A701" s="1" t="s">
        <v>699</v>
      </c>
      <c r="B701">
        <f>VLOOKUP(D701,Elements!S:T,2,FALSE)</f>
        <v>62</v>
      </c>
      <c r="C701" s="9">
        <f t="shared" si="50"/>
        <v>141</v>
      </c>
      <c r="D701" t="str">
        <f t="shared" si="51"/>
        <v>Sm</v>
      </c>
      <c r="E701" t="str">
        <f t="shared" si="52"/>
        <v>m</v>
      </c>
      <c r="F701" s="9">
        <f t="shared" si="53"/>
        <v>621410001</v>
      </c>
      <c r="G701" s="1">
        <v>140.918670381</v>
      </c>
      <c r="H701" s="1">
        <f t="shared" si="54"/>
        <v>4.2969964709566552E-5</v>
      </c>
      <c r="I701" s="2">
        <v>22.6</v>
      </c>
      <c r="J701" t="s">
        <v>1514</v>
      </c>
      <c r="K701" t="s">
        <v>2096</v>
      </c>
      <c r="L701" s="1" t="s">
        <v>701</v>
      </c>
      <c r="M701" t="s">
        <v>700</v>
      </c>
      <c r="P701" s="1">
        <v>0.99690000000000001</v>
      </c>
      <c r="Q701">
        <v>3.0999999999999999E-3</v>
      </c>
      <c r="T701" s="6" t="s">
        <v>2669</v>
      </c>
      <c r="U701" t="s">
        <v>2671</v>
      </c>
      <c r="X701">
        <f>IF(ISNA(MATCH(A701,'ICRP-07'!B:B,0)),0,VLOOKUP(A701,'ICRP-07'!B:X,21,FALSE))</f>
        <v>0</v>
      </c>
      <c r="Y701">
        <f>IF(ISNA(MATCH(A701,'ICRP-07'!B:B,0)),0,VLOOKUP(A701,'ICRP-07'!B:X,22,FALSE))</f>
        <v>0.39950999999999998</v>
      </c>
      <c r="Z701">
        <f>IF(ISNA(MATCH(A701,'ICRP-07'!B:B,0)),0,VLOOKUP(A701,'ICRP-07'!B:X,23,FALSE))</f>
        <v>1.9493799999999999</v>
      </c>
      <c r="AA701">
        <f>IF(ISNA(MATCH(A701,'ICRP-72'!A:A,0)),0,VLOOKUP(A701,'ICRP-72'!A:B,2,FALSE))</f>
        <v>6.4999999999999995E-11</v>
      </c>
      <c r="AB701">
        <f>IF(ISNA(MATCH(A701,'FGR-15'!A:A,0)),0,VLOOKUP(A701,'FGR-15'!A:B,2,FALSE))</f>
        <v>6.0000000000000001E-17</v>
      </c>
    </row>
    <row r="702" spans="1:28" x14ac:dyDescent="0.2">
      <c r="A702" s="1" t="s">
        <v>700</v>
      </c>
      <c r="B702">
        <f>VLOOKUP(D702,Elements!S:T,2,FALSE)</f>
        <v>62</v>
      </c>
      <c r="C702" s="9">
        <f t="shared" si="50"/>
        <v>141</v>
      </c>
      <c r="D702" t="str">
        <f t="shared" si="51"/>
        <v>Sm</v>
      </c>
      <c r="E702" t="str">
        <f t="shared" si="52"/>
        <v/>
      </c>
      <c r="F702" s="9">
        <f t="shared" si="53"/>
        <v>621410000</v>
      </c>
      <c r="G702" s="1">
        <v>140.91848154499999</v>
      </c>
      <c r="H702" s="1">
        <f t="shared" si="54"/>
        <v>1.9393523895467897E-5</v>
      </c>
      <c r="I702" s="2">
        <v>10.1999999999999</v>
      </c>
      <c r="J702" t="s">
        <v>1514</v>
      </c>
      <c r="K702" t="s">
        <v>2097</v>
      </c>
      <c r="L702" s="1" t="s">
        <v>701</v>
      </c>
      <c r="P702" s="1">
        <v>1</v>
      </c>
      <c r="T702" s="6" t="s">
        <v>2669</v>
      </c>
      <c r="X702">
        <f>IF(ISNA(MATCH(A702,'ICRP-07'!B:B,0)),0,VLOOKUP(A702,'ICRP-07'!B:X,21,FALSE))</f>
        <v>0</v>
      </c>
      <c r="Y702">
        <f>IF(ISNA(MATCH(A702,'ICRP-07'!B:B,0)),0,VLOOKUP(A702,'ICRP-07'!B:X,22,FALSE))</f>
        <v>0.71255000000000002</v>
      </c>
      <c r="Z702">
        <f>IF(ISNA(MATCH(A702,'ICRP-07'!B:B,0)),0,VLOOKUP(A702,'ICRP-07'!B:X,23,FALSE))</f>
        <v>1.4089100000000001</v>
      </c>
      <c r="AA702">
        <f>IF(ISNA(MATCH(A702,'ICRP-72'!A:A,0)),0,VLOOKUP(A702,'ICRP-72'!A:B,2,FALSE))</f>
        <v>3.9000000000000001E-11</v>
      </c>
      <c r="AB702">
        <f>IF(ISNA(MATCH(A702,'FGR-15'!A:A,0)),0,VLOOKUP(A702,'FGR-15'!A:B,2,FALSE))</f>
        <v>4.4399999999999998E-17</v>
      </c>
    </row>
    <row r="703" spans="1:28" x14ac:dyDescent="0.2">
      <c r="A703" s="1" t="s">
        <v>701</v>
      </c>
      <c r="B703">
        <f>VLOOKUP(D703,Elements!S:T,2,FALSE)</f>
        <v>61</v>
      </c>
      <c r="C703" s="9">
        <f t="shared" si="50"/>
        <v>141</v>
      </c>
      <c r="D703" t="str">
        <f t="shared" si="51"/>
        <v>Pm</v>
      </c>
      <c r="E703" t="str">
        <f t="shared" si="52"/>
        <v/>
      </c>
      <c r="F703" s="9">
        <f t="shared" si="53"/>
        <v>611410000</v>
      </c>
      <c r="G703" s="1">
        <v>140.913555081</v>
      </c>
      <c r="H703" s="1">
        <f t="shared" si="54"/>
        <v>3.9737710726988339E-5</v>
      </c>
      <c r="I703" s="2">
        <v>20.899999999999899</v>
      </c>
      <c r="J703" t="s">
        <v>1514</v>
      </c>
      <c r="K703" t="s">
        <v>2098</v>
      </c>
      <c r="L703" s="1" t="s">
        <v>703</v>
      </c>
      <c r="M703" t="s">
        <v>702</v>
      </c>
      <c r="P703" s="1">
        <v>0.99833000000000005</v>
      </c>
      <c r="Q703">
        <v>1.6651000000000001E-3</v>
      </c>
      <c r="T703" s="6" t="s">
        <v>2669</v>
      </c>
      <c r="U703" t="s">
        <v>2669</v>
      </c>
      <c r="X703">
        <f>IF(ISNA(MATCH(A703,'ICRP-07'!B:B,0)),0,VLOOKUP(A703,'ICRP-07'!B:X,21,FALSE))</f>
        <v>0</v>
      </c>
      <c r="Y703">
        <f>IF(ISNA(MATCH(A703,'ICRP-07'!B:B,0)),0,VLOOKUP(A703,'ICRP-07'!B:X,22,FALSE))</f>
        <v>0.60535000000000005</v>
      </c>
      <c r="Z703">
        <f>IF(ISNA(MATCH(A703,'ICRP-07'!B:B,0)),0,VLOOKUP(A703,'ICRP-07'!B:X,23,FALSE))</f>
        <v>0.7349</v>
      </c>
      <c r="AA703">
        <f>IF(ISNA(MATCH(A703,'ICRP-72'!A:A,0)),0,VLOOKUP(A703,'ICRP-72'!A:B,2,FALSE))</f>
        <v>3.5999999999999998E-11</v>
      </c>
      <c r="AB703">
        <f>IF(ISNA(MATCH(A703,'FGR-15'!A:A,0)),0,VLOOKUP(A703,'FGR-15'!A:B,2,FALSE))</f>
        <v>2.3399999999999999E-17</v>
      </c>
    </row>
    <row r="704" spans="1:28" x14ac:dyDescent="0.2">
      <c r="A704" s="1" t="s">
        <v>702</v>
      </c>
      <c r="B704">
        <f>VLOOKUP(D704,Elements!S:T,2,FALSE)</f>
        <v>60</v>
      </c>
      <c r="C704" s="9">
        <f t="shared" si="50"/>
        <v>141</v>
      </c>
      <c r="D704" t="str">
        <f t="shared" si="51"/>
        <v>Nd</v>
      </c>
      <c r="E704" t="str">
        <f t="shared" si="52"/>
        <v>m</v>
      </c>
      <c r="F704" s="9">
        <f t="shared" si="53"/>
        <v>601410001</v>
      </c>
      <c r="G704" s="1">
        <v>140.91042883700001</v>
      </c>
      <c r="H704" s="1">
        <f t="shared" si="54"/>
        <v>1.9647034011748716E-6</v>
      </c>
      <c r="I704" s="2">
        <v>62</v>
      </c>
      <c r="J704" t="s">
        <v>1517</v>
      </c>
      <c r="K704" t="s">
        <v>2099</v>
      </c>
      <c r="L704" s="1" t="s">
        <v>703</v>
      </c>
      <c r="M704" t="s">
        <v>707</v>
      </c>
      <c r="P704" s="1">
        <v>0.99968000000000001</v>
      </c>
      <c r="Q704">
        <v>3.2000000000000003E-4</v>
      </c>
      <c r="T704" s="6" t="s">
        <v>2671</v>
      </c>
      <c r="U704" t="s">
        <v>2669</v>
      </c>
      <c r="X704">
        <f>IF(ISNA(MATCH(A704,'ICRP-07'!B:B,0)),0,VLOOKUP(A704,'ICRP-07'!B:X,21,FALSE))</f>
        <v>0</v>
      </c>
      <c r="Y704">
        <f>IF(ISNA(MATCH(A704,'ICRP-07'!B:B,0)),0,VLOOKUP(A704,'ICRP-07'!B:X,22,FALSE))</f>
        <v>6.2179999999999999E-2</v>
      </c>
      <c r="Z704">
        <f>IF(ISNA(MATCH(A704,'ICRP-07'!B:B,0)),0,VLOOKUP(A704,'ICRP-07'!B:X,23,FALSE))</f>
        <v>0.69467000000000001</v>
      </c>
      <c r="AA704">
        <f>IF(ISNA(MATCH(A704,'ICRP-72'!A:A,0)),0,VLOOKUP(A704,'ICRP-72'!A:B,2,FALSE))</f>
        <v>0</v>
      </c>
      <c r="AB704">
        <f>IF(ISNA(MATCH(A704,'FGR-15'!A:A,0)),0,VLOOKUP(A704,'FGR-15'!A:B,2,FALSE))</f>
        <v>2.1200000000000001E-17</v>
      </c>
    </row>
    <row r="705" spans="1:28" x14ac:dyDescent="0.2">
      <c r="A705" s="1" t="s">
        <v>703</v>
      </c>
      <c r="B705">
        <f>VLOOKUP(D705,Elements!S:T,2,FALSE)</f>
        <v>60</v>
      </c>
      <c r="C705" s="9">
        <f t="shared" si="50"/>
        <v>141</v>
      </c>
      <c r="D705" t="str">
        <f t="shared" si="51"/>
        <v>Nd</v>
      </c>
      <c r="E705" t="str">
        <f t="shared" si="52"/>
        <v/>
      </c>
      <c r="F705" s="9">
        <f t="shared" si="53"/>
        <v>601410000</v>
      </c>
      <c r="G705" s="1">
        <v>140.90961669000001</v>
      </c>
      <c r="H705" s="1">
        <f t="shared" si="54"/>
        <v>2.8405808529244434E-4</v>
      </c>
      <c r="I705" s="2">
        <v>2.4900000000000002</v>
      </c>
      <c r="J705" t="s">
        <v>1515</v>
      </c>
      <c r="K705" t="s">
        <v>2100</v>
      </c>
      <c r="L705" s="1" t="s">
        <v>707</v>
      </c>
      <c r="P705" s="1">
        <v>1</v>
      </c>
      <c r="T705" s="6" t="s">
        <v>2669</v>
      </c>
      <c r="X705">
        <f>IF(ISNA(MATCH(A705,'ICRP-07'!B:B,0)),0,VLOOKUP(A705,'ICRP-07'!B:X,21,FALSE))</f>
        <v>0</v>
      </c>
      <c r="Y705">
        <f>IF(ISNA(MATCH(A705,'ICRP-07'!B:B,0)),0,VLOOKUP(A705,'ICRP-07'!B:X,22,FALSE))</f>
        <v>1.6480000000000002E-2</v>
      </c>
      <c r="Z705">
        <f>IF(ISNA(MATCH(A705,'ICRP-07'!B:B,0)),0,VLOOKUP(A705,'ICRP-07'!B:X,23,FALSE))</f>
        <v>7.6480000000000006E-2</v>
      </c>
      <c r="AA705">
        <f>IF(ISNA(MATCH(A705,'ICRP-72'!A:A,0)),0,VLOOKUP(A705,'ICRP-72'!A:B,2,FALSE))</f>
        <v>8.2999999999999998E-12</v>
      </c>
      <c r="AB705">
        <f>IF(ISNA(MATCH(A705,'FGR-15'!A:A,0)),0,VLOOKUP(A705,'FGR-15'!A:B,2,FALSE))</f>
        <v>1.56E-18</v>
      </c>
    </row>
    <row r="706" spans="1:28" x14ac:dyDescent="0.2">
      <c r="A706" s="1" t="s">
        <v>704</v>
      </c>
      <c r="B706">
        <f>VLOOKUP(D706,Elements!S:T,2,FALSE)</f>
        <v>56</v>
      </c>
      <c r="C706" s="9">
        <f t="shared" ref="C706:C769" si="55">VALUE(SUBSTITUTE(RIGHT(A706,LEN(A706)-FIND("-",A706)),E706,""))</f>
        <v>141</v>
      </c>
      <c r="D706" t="str">
        <f t="shared" ref="D706:D769" si="56">LEFT(A706,FIND("-",A706)-1)</f>
        <v>Ba</v>
      </c>
      <c r="E706" t="str">
        <f t="shared" ref="E706:E769" si="57">IF(ISERROR(FIND(RIGHT(A706,1),"mnpqrx")),"",RIGHT(A706,1))</f>
        <v/>
      </c>
      <c r="F706" s="9">
        <f t="shared" ref="F706:F769" si="58">(B706* 10000000) + (C706 * 10000)+(FIND(E706," mnpqrx"))-1</f>
        <v>561410000</v>
      </c>
      <c r="G706" s="1">
        <v>140.91440365299999</v>
      </c>
      <c r="H706" s="1">
        <f t="shared" ref="H706:H769" si="59">IF(I706="inf",I706,IF(J706="y",I706,IF(J706="d",I706/(1826211/5000),IF(J706="h",I706/(1826211/5000*24),IF(J706="m",I706/(1826211/5000*24*60),IF(J706="s",I706/(1826211/5000*24*60*60),IF(J706="ms",I706/(1826211/5000*24*60*60*1000),IF(J706="μs",I706/(1826211/5000*24*60*60*1000000)))))))))</f>
        <v>3.4737223683353134E-5</v>
      </c>
      <c r="I706" s="2">
        <v>18.27</v>
      </c>
      <c r="J706" t="s">
        <v>1514</v>
      </c>
      <c r="K706" t="s">
        <v>2101</v>
      </c>
      <c r="L706" s="1" t="s">
        <v>705</v>
      </c>
      <c r="P706" s="1">
        <v>1</v>
      </c>
      <c r="T706" s="6" t="s">
        <v>2667</v>
      </c>
      <c r="X706">
        <f>IF(ISNA(MATCH(A706,'ICRP-07'!B:B,0)),0,VLOOKUP(A706,'ICRP-07'!B:X,21,FALSE))</f>
        <v>0</v>
      </c>
      <c r="Y706">
        <f>IF(ISNA(MATCH(A706,'ICRP-07'!B:B,0)),0,VLOOKUP(A706,'ICRP-07'!B:X,22,FALSE))</f>
        <v>0.96240999999999999</v>
      </c>
      <c r="Z706">
        <f>IF(ISNA(MATCH(A706,'ICRP-07'!B:B,0)),0,VLOOKUP(A706,'ICRP-07'!B:X,23,FALSE))</f>
        <v>0.92710000000000004</v>
      </c>
      <c r="AA706">
        <f>IF(ISNA(MATCH(A706,'ICRP-72'!A:A,0)),0,VLOOKUP(A706,'ICRP-72'!A:B,2,FALSE))</f>
        <v>7.0000000000000004E-11</v>
      </c>
      <c r="AB706">
        <f>IF(ISNA(MATCH(A706,'FGR-15'!A:A,0)),0,VLOOKUP(A706,'FGR-15'!A:B,2,FALSE))</f>
        <v>3.0099999999999999E-17</v>
      </c>
    </row>
    <row r="707" spans="1:28" x14ac:dyDescent="0.2">
      <c r="A707" s="1" t="s">
        <v>705</v>
      </c>
      <c r="B707">
        <f>VLOOKUP(D707,Elements!S:T,2,FALSE)</f>
        <v>57</v>
      </c>
      <c r="C707" s="9">
        <f t="shared" si="55"/>
        <v>141</v>
      </c>
      <c r="D707" t="str">
        <f t="shared" si="56"/>
        <v>La</v>
      </c>
      <c r="E707" t="str">
        <f t="shared" si="57"/>
        <v/>
      </c>
      <c r="F707" s="9">
        <f t="shared" si="58"/>
        <v>571410000</v>
      </c>
      <c r="G707" s="1">
        <v>140.910971155</v>
      </c>
      <c r="H707" s="1">
        <f t="shared" si="59"/>
        <v>4.4719184511902765E-4</v>
      </c>
      <c r="I707" s="2">
        <v>3.9199999999999902</v>
      </c>
      <c r="J707" t="s">
        <v>1515</v>
      </c>
      <c r="K707" t="s">
        <v>2102</v>
      </c>
      <c r="L707" s="1" t="s">
        <v>706</v>
      </c>
      <c r="P707" s="1">
        <v>1</v>
      </c>
      <c r="T707" s="6" t="s">
        <v>2667</v>
      </c>
      <c r="X707">
        <f>IF(ISNA(MATCH(A707,'ICRP-07'!B:B,0)),0,VLOOKUP(A707,'ICRP-07'!B:X,21,FALSE))</f>
        <v>0</v>
      </c>
      <c r="Y707">
        <f>IF(ISNA(MATCH(A707,'ICRP-07'!B:B,0)),0,VLOOKUP(A707,'ICRP-07'!B:X,22,FALSE))</f>
        <v>0.98758000000000001</v>
      </c>
      <c r="Z707">
        <f>IF(ISNA(MATCH(A707,'ICRP-07'!B:B,0)),0,VLOOKUP(A707,'ICRP-07'!B:X,23,FALSE))</f>
        <v>2.6780000000000002E-2</v>
      </c>
      <c r="AA707">
        <f>IF(ISNA(MATCH(A707,'ICRP-72'!A:A,0)),0,VLOOKUP(A707,'ICRP-72'!A:B,2,FALSE))</f>
        <v>3.6E-10</v>
      </c>
      <c r="AB707">
        <f>IF(ISNA(MATCH(A707,'FGR-15'!A:A,0)),0,VLOOKUP(A707,'FGR-15'!A:B,2,FALSE))</f>
        <v>3.33E-18</v>
      </c>
    </row>
    <row r="708" spans="1:28" x14ac:dyDescent="0.2">
      <c r="A708" s="1" t="s">
        <v>706</v>
      </c>
      <c r="B708">
        <f>VLOOKUP(D708,Elements!S:T,2,FALSE)</f>
        <v>58</v>
      </c>
      <c r="C708" s="9">
        <f t="shared" si="55"/>
        <v>141</v>
      </c>
      <c r="D708" t="str">
        <f t="shared" si="56"/>
        <v>Ce</v>
      </c>
      <c r="E708" t="str">
        <f t="shared" si="57"/>
        <v/>
      </c>
      <c r="F708" s="9">
        <f t="shared" si="58"/>
        <v>581410000</v>
      </c>
      <c r="G708" s="1">
        <v>140.90828599100001</v>
      </c>
      <c r="H708" s="1">
        <f t="shared" si="59"/>
        <v>8.9003954088547277E-2</v>
      </c>
      <c r="I708" s="2">
        <v>32.508000000000003</v>
      </c>
      <c r="J708" t="s">
        <v>1513</v>
      </c>
      <c r="K708" t="s">
        <v>2103</v>
      </c>
      <c r="L708" s="1" t="s">
        <v>707</v>
      </c>
      <c r="P708" s="1">
        <v>1</v>
      </c>
      <c r="T708" s="6" t="s">
        <v>2667</v>
      </c>
      <c r="X708">
        <f>IF(ISNA(MATCH(A708,'ICRP-07'!B:B,0)),0,VLOOKUP(A708,'ICRP-07'!B:X,21,FALSE))</f>
        <v>0</v>
      </c>
      <c r="Y708">
        <f>IF(ISNA(MATCH(A708,'ICRP-07'!B:B,0)),0,VLOOKUP(A708,'ICRP-07'!B:X,22,FALSE))</f>
        <v>0.17102999999999999</v>
      </c>
      <c r="Z708">
        <f>IF(ISNA(MATCH(A708,'ICRP-07'!B:B,0)),0,VLOOKUP(A708,'ICRP-07'!B:X,23,FALSE))</f>
        <v>7.6799999999999993E-2</v>
      </c>
      <c r="AA708">
        <f>IF(ISNA(MATCH(A708,'ICRP-72'!A:A,0)),0,VLOOKUP(A708,'ICRP-72'!A:B,2,FALSE))</f>
        <v>7.1000000000000003E-10</v>
      </c>
      <c r="AB708">
        <f>IF(ISNA(MATCH(A708,'FGR-15'!A:A,0)),0,VLOOKUP(A708,'FGR-15'!A:B,2,FALSE))</f>
        <v>1.7599999999999999E-18</v>
      </c>
    </row>
    <row r="709" spans="1:28" x14ac:dyDescent="0.2">
      <c r="A709" s="1" t="s">
        <v>707</v>
      </c>
      <c r="B709">
        <f>VLOOKUP(D709,Elements!S:T,2,FALSE)</f>
        <v>59</v>
      </c>
      <c r="C709" s="9">
        <f t="shared" si="55"/>
        <v>141</v>
      </c>
      <c r="D709" t="str">
        <f t="shared" si="56"/>
        <v>Pr</v>
      </c>
      <c r="E709" t="str">
        <f t="shared" si="57"/>
        <v/>
      </c>
      <c r="F709" s="9">
        <f t="shared" si="58"/>
        <v>591410000</v>
      </c>
      <c r="G709" s="1">
        <v>140.907659604</v>
      </c>
      <c r="H709" s="1" t="str">
        <f t="shared" si="59"/>
        <v>inf</v>
      </c>
      <c r="I709" s="2" t="s">
        <v>1512</v>
      </c>
      <c r="J709" t="s">
        <v>1517</v>
      </c>
      <c r="K709" s="4" t="s">
        <v>1722</v>
      </c>
      <c r="L709" s="1"/>
      <c r="P709" s="1"/>
      <c r="T709" s="1"/>
      <c r="X709">
        <f>IF(ISNA(MATCH(A709,'ICRP-07'!B:B,0)),0,VLOOKUP(A709,'ICRP-07'!B:X,21,FALSE))</f>
        <v>0</v>
      </c>
      <c r="Y709">
        <f>IF(ISNA(MATCH(A709,'ICRP-07'!B:B,0)),0,VLOOKUP(A709,'ICRP-07'!B:X,22,FALSE))</f>
        <v>0</v>
      </c>
      <c r="Z709">
        <f>IF(ISNA(MATCH(A709,'ICRP-07'!B:B,0)),0,VLOOKUP(A709,'ICRP-07'!B:X,23,FALSE))</f>
        <v>0</v>
      </c>
      <c r="AA709">
        <f>IF(ISNA(MATCH(A709,'ICRP-72'!A:A,0)),0,VLOOKUP(A709,'ICRP-72'!A:B,2,FALSE))</f>
        <v>0</v>
      </c>
      <c r="AB709">
        <f>IF(ISNA(MATCH(A709,'FGR-15'!A:A,0)),0,VLOOKUP(A709,'FGR-15'!A:B,2,FALSE))</f>
        <v>0</v>
      </c>
    </row>
    <row r="710" spans="1:28" x14ac:dyDescent="0.2">
      <c r="A710" s="1" t="s">
        <v>708</v>
      </c>
      <c r="B710">
        <f>VLOOKUP(D710,Elements!S:T,2,FALSE)</f>
        <v>62</v>
      </c>
      <c r="C710" s="9">
        <f t="shared" si="55"/>
        <v>140</v>
      </c>
      <c r="D710" t="str">
        <f t="shared" si="56"/>
        <v>Sm</v>
      </c>
      <c r="E710" t="str">
        <f t="shared" si="57"/>
        <v/>
      </c>
      <c r="F710" s="9">
        <f t="shared" si="58"/>
        <v>621400000</v>
      </c>
      <c r="G710" s="1">
        <v>139.91899471400001</v>
      </c>
      <c r="H710" s="1">
        <f t="shared" si="59"/>
        <v>2.817764942459187E-5</v>
      </c>
      <c r="I710" s="2">
        <v>14.82</v>
      </c>
      <c r="J710" t="s">
        <v>1514</v>
      </c>
      <c r="K710" t="s">
        <v>2104</v>
      </c>
      <c r="L710" s="1" t="s">
        <v>710</v>
      </c>
      <c r="P710" s="1">
        <v>1</v>
      </c>
      <c r="T710" s="6" t="s">
        <v>2669</v>
      </c>
      <c r="X710">
        <f>IF(ISNA(MATCH(A710,'ICRP-07'!B:B,0)),0,VLOOKUP(A710,'ICRP-07'!B:X,21,FALSE))</f>
        <v>0</v>
      </c>
      <c r="Y710">
        <f>IF(ISNA(MATCH(A710,'ICRP-07'!B:B,0)),0,VLOOKUP(A710,'ICRP-07'!B:X,22,FALSE))</f>
        <v>0.17097999999999999</v>
      </c>
      <c r="Z710">
        <f>IF(ISNA(MATCH(A710,'ICRP-07'!B:B,0)),0,VLOOKUP(A710,'ICRP-07'!B:X,23,FALSE))</f>
        <v>0.56772999999999996</v>
      </c>
      <c r="AA710">
        <f>IF(ISNA(MATCH(A710,'ICRP-72'!A:A,0)),0,VLOOKUP(A710,'ICRP-72'!A:B,2,FALSE))</f>
        <v>0</v>
      </c>
      <c r="AB710">
        <f>IF(ISNA(MATCH(A710,'FGR-15'!A:A,0)),0,VLOOKUP(A710,'FGR-15'!A:B,2,FALSE))</f>
        <v>1.68E-17</v>
      </c>
    </row>
    <row r="711" spans="1:28" x14ac:dyDescent="0.2">
      <c r="A711" s="1" t="s">
        <v>709</v>
      </c>
      <c r="B711">
        <f>VLOOKUP(D711,Elements!S:T,2,FALSE)</f>
        <v>61</v>
      </c>
      <c r="C711" s="9">
        <f t="shared" si="55"/>
        <v>140</v>
      </c>
      <c r="D711" t="str">
        <f t="shared" si="56"/>
        <v>Pm</v>
      </c>
      <c r="E711" t="str">
        <f t="shared" si="57"/>
        <v>m</v>
      </c>
      <c r="F711" s="9">
        <f t="shared" si="58"/>
        <v>611400001</v>
      </c>
      <c r="G711" s="1">
        <v>139.91649646799999</v>
      </c>
      <c r="H711" s="1">
        <f t="shared" si="59"/>
        <v>1.1312888939023052E-5</v>
      </c>
      <c r="I711" s="2">
        <v>5.95</v>
      </c>
      <c r="J711" t="s">
        <v>1514</v>
      </c>
      <c r="K711" t="s">
        <v>2105</v>
      </c>
      <c r="L711" s="1" t="s">
        <v>711</v>
      </c>
      <c r="P711" s="1">
        <v>1</v>
      </c>
      <c r="T711" s="6" t="s">
        <v>2669</v>
      </c>
      <c r="X711">
        <f>IF(ISNA(MATCH(A711,'ICRP-07'!B:B,0)),0,VLOOKUP(A711,'ICRP-07'!B:X,21,FALSE))</f>
        <v>0</v>
      </c>
      <c r="Y711">
        <f>IF(ISNA(MATCH(A711,'ICRP-07'!B:B,0)),0,VLOOKUP(A711,'ICRP-07'!B:X,22,FALSE))</f>
        <v>0.99317</v>
      </c>
      <c r="Z711">
        <f>IF(ISNA(MATCH(A711,'ICRP-07'!B:B,0)),0,VLOOKUP(A711,'ICRP-07'!B:X,23,FALSE))</f>
        <v>3.0324200000000001</v>
      </c>
      <c r="AA711">
        <f>IF(ISNA(MATCH(A711,'ICRP-72'!A:A,0)),0,VLOOKUP(A711,'ICRP-72'!A:B,2,FALSE))</f>
        <v>0</v>
      </c>
      <c r="AB711">
        <f>IF(ISNA(MATCH(A711,'FGR-15'!A:A,0)),0,VLOOKUP(A711,'FGR-15'!A:B,2,FALSE))</f>
        <v>9.4899999999999999E-17</v>
      </c>
    </row>
    <row r="712" spans="1:28" x14ac:dyDescent="0.2">
      <c r="A712" s="1" t="s">
        <v>710</v>
      </c>
      <c r="B712">
        <f>VLOOKUP(D712,Elements!S:T,2,FALSE)</f>
        <v>61</v>
      </c>
      <c r="C712" s="9">
        <f t="shared" si="55"/>
        <v>140</v>
      </c>
      <c r="D712" t="str">
        <f t="shared" si="56"/>
        <v>Pm</v>
      </c>
      <c r="E712" t="str">
        <f t="shared" si="57"/>
        <v/>
      </c>
      <c r="F712" s="9">
        <f t="shared" si="58"/>
        <v>611400000</v>
      </c>
      <c r="G712" s="1">
        <v>139.91603591800001</v>
      </c>
      <c r="H712" s="1">
        <f t="shared" si="59"/>
        <v>2.9153663372272259E-7</v>
      </c>
      <c r="I712" s="2">
        <v>9.1999999999999904</v>
      </c>
      <c r="J712" t="s">
        <v>1517</v>
      </c>
      <c r="K712" t="s">
        <v>2106</v>
      </c>
      <c r="L712" s="1" t="s">
        <v>711</v>
      </c>
      <c r="P712" s="1">
        <v>1</v>
      </c>
      <c r="T712" s="6" t="s">
        <v>2669</v>
      </c>
      <c r="X712">
        <f>IF(ISNA(MATCH(A712,'ICRP-07'!B:B,0)),0,VLOOKUP(A712,'ICRP-07'!B:X,21,FALSE))</f>
        <v>0</v>
      </c>
      <c r="Y712">
        <f>IF(ISNA(MATCH(A712,'ICRP-07'!B:B,0)),0,VLOOKUP(A712,'ICRP-07'!B:X,22,FALSE))</f>
        <v>2.0431699999999999</v>
      </c>
      <c r="Z712">
        <f>IF(ISNA(MATCH(A712,'ICRP-07'!B:B,0)),0,VLOOKUP(A712,'ICRP-07'!B:X,23,FALSE))</f>
        <v>1.0505599999999999</v>
      </c>
      <c r="AA712">
        <f>IF(ISNA(MATCH(A712,'ICRP-72'!A:A,0)),0,VLOOKUP(A712,'ICRP-72'!A:B,2,FALSE))</f>
        <v>0</v>
      </c>
      <c r="AB712">
        <f>IF(ISNA(MATCH(A712,'FGR-15'!A:A,0)),0,VLOOKUP(A712,'FGR-15'!A:B,2,FALSE))</f>
        <v>3.7899999999999997E-17</v>
      </c>
    </row>
    <row r="713" spans="1:28" x14ac:dyDescent="0.2">
      <c r="A713" s="1" t="s">
        <v>711</v>
      </c>
      <c r="B713">
        <f>VLOOKUP(D713,Elements!S:T,2,FALSE)</f>
        <v>60</v>
      </c>
      <c r="C713" s="9">
        <f t="shared" si="55"/>
        <v>140</v>
      </c>
      <c r="D713" t="str">
        <f t="shared" si="56"/>
        <v>Nd</v>
      </c>
      <c r="E713" t="str">
        <f t="shared" si="57"/>
        <v/>
      </c>
      <c r="F713" s="9">
        <f t="shared" si="58"/>
        <v>601400000</v>
      </c>
      <c r="G713" s="1">
        <v>139.90954613</v>
      </c>
      <c r="H713" s="1">
        <f t="shared" si="59"/>
        <v>9.2267541921497564E-3</v>
      </c>
      <c r="I713" s="2">
        <v>3.37</v>
      </c>
      <c r="J713" t="s">
        <v>1513</v>
      </c>
      <c r="K713" t="s">
        <v>2107</v>
      </c>
      <c r="L713" s="1" t="s">
        <v>712</v>
      </c>
      <c r="P713" s="1">
        <v>1</v>
      </c>
      <c r="T713" s="6" t="s">
        <v>2670</v>
      </c>
      <c r="X713">
        <f>IF(ISNA(MATCH(A713,'ICRP-07'!B:B,0)),0,VLOOKUP(A713,'ICRP-07'!B:X,21,FALSE))</f>
        <v>0</v>
      </c>
      <c r="Y713">
        <f>IF(ISNA(MATCH(A713,'ICRP-07'!B:B,0)),0,VLOOKUP(A713,'ICRP-07'!B:X,22,FALSE))</f>
        <v>6.9300000000000004E-3</v>
      </c>
      <c r="Z713">
        <f>IF(ISNA(MATCH(A713,'ICRP-07'!B:B,0)),0,VLOOKUP(A713,'ICRP-07'!B:X,23,FALSE))</f>
        <v>2.8740000000000002E-2</v>
      </c>
      <c r="AA713">
        <f>IF(ISNA(MATCH(A713,'ICRP-72'!A:A,0)),0,VLOOKUP(A713,'ICRP-72'!A:B,2,FALSE))</f>
        <v>0</v>
      </c>
      <c r="AB713">
        <f>IF(ISNA(MATCH(A713,'FGR-15'!A:A,0)),0,VLOOKUP(A713,'FGR-15'!A:B,2,FALSE))</f>
        <v>8.6400000000000003E-20</v>
      </c>
    </row>
    <row r="714" spans="1:28" x14ac:dyDescent="0.2">
      <c r="A714" s="1" t="s">
        <v>712</v>
      </c>
      <c r="B714">
        <f>VLOOKUP(D714,Elements!S:T,2,FALSE)</f>
        <v>59</v>
      </c>
      <c r="C714" s="9">
        <f t="shared" si="55"/>
        <v>140</v>
      </c>
      <c r="D714" t="str">
        <f t="shared" si="56"/>
        <v>Pr</v>
      </c>
      <c r="E714" t="str">
        <f t="shared" si="57"/>
        <v/>
      </c>
      <c r="F714" s="9">
        <f t="shared" si="58"/>
        <v>591400000</v>
      </c>
      <c r="G714" s="1">
        <v>139.9090856</v>
      </c>
      <c r="H714" s="1">
        <f t="shared" si="59"/>
        <v>6.4454947064349824E-6</v>
      </c>
      <c r="I714" s="2">
        <v>3.39</v>
      </c>
      <c r="J714" t="s">
        <v>1514</v>
      </c>
      <c r="K714" t="s">
        <v>2108</v>
      </c>
      <c r="L714" s="1" t="s">
        <v>716</v>
      </c>
      <c r="P714" s="1">
        <v>1</v>
      </c>
      <c r="T714" s="6" t="s">
        <v>2669</v>
      </c>
      <c r="X714">
        <f>IF(ISNA(MATCH(A714,'ICRP-07'!B:B,0)),0,VLOOKUP(A714,'ICRP-07'!B:X,21,FALSE))</f>
        <v>0</v>
      </c>
      <c r="Y714">
        <f>IF(ISNA(MATCH(A714,'ICRP-07'!B:B,0)),0,VLOOKUP(A714,'ICRP-07'!B:X,22,FALSE))</f>
        <v>0.55162999999999995</v>
      </c>
      <c r="Z714">
        <f>IF(ISNA(MATCH(A714,'ICRP-07'!B:B,0)),0,VLOOKUP(A714,'ICRP-07'!B:X,23,FALSE))</f>
        <v>0.54666000000000003</v>
      </c>
      <c r="AA714">
        <f>IF(ISNA(MATCH(A714,'ICRP-72'!A:A,0)),0,VLOOKUP(A714,'ICRP-72'!A:B,2,FALSE))</f>
        <v>0</v>
      </c>
      <c r="AB714">
        <f>IF(ISNA(MATCH(A714,'FGR-15'!A:A,0)),0,VLOOKUP(A714,'FGR-15'!A:B,2,FALSE))</f>
        <v>1.6900000000000001E-17</v>
      </c>
    </row>
    <row r="715" spans="1:28" x14ac:dyDescent="0.2">
      <c r="A715" s="1" t="s">
        <v>713</v>
      </c>
      <c r="B715">
        <f>VLOOKUP(D715,Elements!S:T,2,FALSE)</f>
        <v>55</v>
      </c>
      <c r="C715" s="9">
        <f t="shared" si="55"/>
        <v>140</v>
      </c>
      <c r="D715" t="str">
        <f t="shared" si="56"/>
        <v>Cs</v>
      </c>
      <c r="E715" t="str">
        <f t="shared" si="57"/>
        <v/>
      </c>
      <c r="F715" s="9">
        <f t="shared" si="58"/>
        <v>551400000</v>
      </c>
      <c r="G715" s="1">
        <v>139.917283707</v>
      </c>
      <c r="H715" s="1">
        <f t="shared" si="59"/>
        <v>2.0185743008845052E-6</v>
      </c>
      <c r="I715" s="2">
        <v>63.7</v>
      </c>
      <c r="J715" t="s">
        <v>1517</v>
      </c>
      <c r="K715" t="s">
        <v>2109</v>
      </c>
      <c r="L715" s="1" t="s">
        <v>714</v>
      </c>
      <c r="P715" s="1">
        <v>1</v>
      </c>
      <c r="T715" s="6" t="s">
        <v>2667</v>
      </c>
      <c r="X715">
        <f>IF(ISNA(MATCH(A715,'ICRP-07'!B:B,0)),0,VLOOKUP(A715,'ICRP-07'!B:X,21,FALSE))</f>
        <v>0</v>
      </c>
      <c r="Y715">
        <f>IF(ISNA(MATCH(A715,'ICRP-07'!B:B,0)),0,VLOOKUP(A715,'ICRP-07'!B:X,22,FALSE))</f>
        <v>1.9361200000000001</v>
      </c>
      <c r="Z715">
        <f>IF(ISNA(MATCH(A715,'ICRP-07'!B:B,0)),0,VLOOKUP(A715,'ICRP-07'!B:X,23,FALSE))</f>
        <v>1.7692300000000001</v>
      </c>
      <c r="AA715">
        <f>IF(ISNA(MATCH(A715,'ICRP-72'!A:A,0)),0,VLOOKUP(A715,'ICRP-72'!A:B,2,FALSE))</f>
        <v>0</v>
      </c>
      <c r="AB715">
        <f>IF(ISNA(MATCH(A715,'FGR-15'!A:A,0)),0,VLOOKUP(A715,'FGR-15'!A:B,2,FALSE))</f>
        <v>6.7000000000000004E-17</v>
      </c>
    </row>
    <row r="716" spans="1:28" x14ac:dyDescent="0.2">
      <c r="A716" s="1" t="s">
        <v>714</v>
      </c>
      <c r="B716">
        <f>VLOOKUP(D716,Elements!S:T,2,FALSE)</f>
        <v>56</v>
      </c>
      <c r="C716" s="9">
        <f t="shared" si="55"/>
        <v>140</v>
      </c>
      <c r="D716" t="str">
        <f t="shared" si="56"/>
        <v>Ba</v>
      </c>
      <c r="E716" t="str">
        <f t="shared" si="57"/>
        <v/>
      </c>
      <c r="F716" s="9">
        <f t="shared" si="58"/>
        <v>561400000</v>
      </c>
      <c r="G716" s="1">
        <v>139.910608231</v>
      </c>
      <c r="H716" s="1">
        <f t="shared" si="59"/>
        <v>3.4913818830354215E-2</v>
      </c>
      <c r="I716" s="2">
        <v>12.752000000000001</v>
      </c>
      <c r="J716" t="s">
        <v>1513</v>
      </c>
      <c r="K716" t="s">
        <v>2110</v>
      </c>
      <c r="L716" s="1" t="s">
        <v>715</v>
      </c>
      <c r="P716" s="1">
        <v>1</v>
      </c>
      <c r="T716" s="6" t="s">
        <v>2667</v>
      </c>
      <c r="X716">
        <f>IF(ISNA(MATCH(A716,'ICRP-07'!B:B,0)),0,VLOOKUP(A716,'ICRP-07'!B:X,21,FALSE))</f>
        <v>0</v>
      </c>
      <c r="Y716">
        <f>IF(ISNA(MATCH(A716,'ICRP-07'!B:B,0)),0,VLOOKUP(A716,'ICRP-07'!B:X,22,FALSE))</f>
        <v>0.32022</v>
      </c>
      <c r="Z716">
        <f>IF(ISNA(MATCH(A716,'ICRP-07'!B:B,0)),0,VLOOKUP(A716,'ICRP-07'!B:X,23,FALSE))</f>
        <v>0.18264</v>
      </c>
      <c r="AA716">
        <f>IF(ISNA(MATCH(A716,'ICRP-72'!A:A,0)),0,VLOOKUP(A716,'ICRP-72'!A:B,2,FALSE))</f>
        <v>2.6000000000000001E-9</v>
      </c>
      <c r="AB716">
        <f>IF(ISNA(MATCH(A716,'FGR-15'!A:A,0)),0,VLOOKUP(A716,'FGR-15'!A:B,2,FALSE))</f>
        <v>5.51E-18</v>
      </c>
    </row>
    <row r="717" spans="1:28" x14ac:dyDescent="0.2">
      <c r="A717" s="1" t="s">
        <v>715</v>
      </c>
      <c r="B717">
        <f>VLOOKUP(D717,Elements!S:T,2,FALSE)</f>
        <v>57</v>
      </c>
      <c r="C717" s="9">
        <f t="shared" si="55"/>
        <v>140</v>
      </c>
      <c r="D717" t="str">
        <f t="shared" si="56"/>
        <v>La</v>
      </c>
      <c r="E717" t="str">
        <f t="shared" si="57"/>
        <v/>
      </c>
      <c r="F717" s="9">
        <f t="shared" si="58"/>
        <v>571400000</v>
      </c>
      <c r="G717" s="1">
        <v>139.90948728500001</v>
      </c>
      <c r="H717" s="1">
        <f t="shared" si="59"/>
        <v>4.5944855222096181E-3</v>
      </c>
      <c r="I717" s="2">
        <v>1.6780999999999899</v>
      </c>
      <c r="J717" t="s">
        <v>1513</v>
      </c>
      <c r="K717" t="s">
        <v>2111</v>
      </c>
      <c r="L717" s="1" t="s">
        <v>716</v>
      </c>
      <c r="P717" s="1">
        <v>1</v>
      </c>
      <c r="T717" s="6" t="s">
        <v>2667</v>
      </c>
      <c r="X717">
        <f>IF(ISNA(MATCH(A717,'ICRP-07'!B:B,0)),0,VLOOKUP(A717,'ICRP-07'!B:X,21,FALSE))</f>
        <v>0</v>
      </c>
      <c r="Y717">
        <f>IF(ISNA(MATCH(A717,'ICRP-07'!B:B,0)),0,VLOOKUP(A717,'ICRP-07'!B:X,22,FALSE))</f>
        <v>0.53454999999999997</v>
      </c>
      <c r="Z717">
        <f>IF(ISNA(MATCH(A717,'ICRP-07'!B:B,0)),0,VLOOKUP(A717,'ICRP-07'!B:X,23,FALSE))</f>
        <v>2.30837</v>
      </c>
      <c r="AA717">
        <f>IF(ISNA(MATCH(A717,'ICRP-72'!A:A,0)),0,VLOOKUP(A717,'ICRP-72'!A:B,2,FALSE))</f>
        <v>2.0000000000000001E-9</v>
      </c>
      <c r="AB717">
        <f>IF(ISNA(MATCH(A717,'FGR-15'!A:A,0)),0,VLOOKUP(A717,'FGR-15'!A:B,2,FALSE))</f>
        <v>7.7299999999999994E-17</v>
      </c>
    </row>
    <row r="718" spans="1:28" x14ac:dyDescent="0.2">
      <c r="A718" s="1" t="s">
        <v>716</v>
      </c>
      <c r="B718">
        <f>VLOOKUP(D718,Elements!S:T,2,FALSE)</f>
        <v>58</v>
      </c>
      <c r="C718" s="9">
        <f t="shared" si="55"/>
        <v>140</v>
      </c>
      <c r="D718" t="str">
        <f t="shared" si="56"/>
        <v>Ce</v>
      </c>
      <c r="E718" t="str">
        <f t="shared" si="57"/>
        <v/>
      </c>
      <c r="F718" s="9">
        <f t="shared" si="58"/>
        <v>581400000</v>
      </c>
      <c r="G718" s="1">
        <v>139.905448433</v>
      </c>
      <c r="H718" s="1" t="str">
        <f t="shared" si="59"/>
        <v>inf</v>
      </c>
      <c r="I718" s="2" t="s">
        <v>1512</v>
      </c>
      <c r="J718" t="s">
        <v>1517</v>
      </c>
      <c r="K718" s="4" t="s">
        <v>1722</v>
      </c>
      <c r="L718" s="1"/>
      <c r="P718" s="1"/>
      <c r="T718" s="1"/>
      <c r="X718">
        <f>IF(ISNA(MATCH(A718,'ICRP-07'!B:B,0)),0,VLOOKUP(A718,'ICRP-07'!B:X,21,FALSE))</f>
        <v>0</v>
      </c>
      <c r="Y718">
        <f>IF(ISNA(MATCH(A718,'ICRP-07'!B:B,0)),0,VLOOKUP(A718,'ICRP-07'!B:X,22,FALSE))</f>
        <v>0</v>
      </c>
      <c r="Z718">
        <f>IF(ISNA(MATCH(A718,'ICRP-07'!B:B,0)),0,VLOOKUP(A718,'ICRP-07'!B:X,23,FALSE))</f>
        <v>0</v>
      </c>
      <c r="AA718">
        <f>IF(ISNA(MATCH(A718,'ICRP-72'!A:A,0)),0,VLOOKUP(A718,'ICRP-72'!A:B,2,FALSE))</f>
        <v>0</v>
      </c>
      <c r="AB718">
        <f>IF(ISNA(MATCH(A718,'FGR-15'!A:A,0)),0,VLOOKUP(A718,'FGR-15'!A:B,2,FALSE))</f>
        <v>0</v>
      </c>
    </row>
    <row r="719" spans="1:28" x14ac:dyDescent="0.2">
      <c r="A719" s="1" t="s">
        <v>717</v>
      </c>
      <c r="B719">
        <f>VLOOKUP(D719,Elements!S:T,2,FALSE)</f>
        <v>62</v>
      </c>
      <c r="C719" s="9">
        <f t="shared" si="55"/>
        <v>139</v>
      </c>
      <c r="D719" t="str">
        <f t="shared" si="56"/>
        <v>Sm</v>
      </c>
      <c r="E719" t="str">
        <f t="shared" si="57"/>
        <v/>
      </c>
      <c r="F719" s="9">
        <f t="shared" si="58"/>
        <v>621390000</v>
      </c>
      <c r="G719" s="1">
        <v>138.92229663099999</v>
      </c>
      <c r="H719" s="1">
        <f t="shared" si="59"/>
        <v>4.8864074913090972E-6</v>
      </c>
      <c r="I719" s="2">
        <v>2.5699999999999901</v>
      </c>
      <c r="J719" t="s">
        <v>1514</v>
      </c>
      <c r="K719" t="s">
        <v>2112</v>
      </c>
      <c r="L719" s="1" t="s">
        <v>718</v>
      </c>
      <c r="P719" s="1">
        <v>1</v>
      </c>
      <c r="T719" s="6" t="s">
        <v>2669</v>
      </c>
      <c r="X719">
        <f>IF(ISNA(MATCH(A719,'ICRP-07'!B:B,0)),0,VLOOKUP(A719,'ICRP-07'!B:X,21,FALSE))</f>
        <v>0</v>
      </c>
      <c r="Y719">
        <f>IF(ISNA(MATCH(A719,'ICRP-07'!B:B,0)),0,VLOOKUP(A719,'ICRP-07'!B:X,22,FALSE))</f>
        <v>1.08707</v>
      </c>
      <c r="Z719">
        <f>IF(ISNA(MATCH(A719,'ICRP-07'!B:B,0)),0,VLOOKUP(A719,'ICRP-07'!B:X,23,FALSE))</f>
        <v>1.4539500000000001</v>
      </c>
      <c r="AA719">
        <f>IF(ISNA(MATCH(A719,'ICRP-72'!A:A,0)),0,VLOOKUP(A719,'ICRP-72'!A:B,2,FALSE))</f>
        <v>0</v>
      </c>
      <c r="AB719">
        <f>IF(ISNA(MATCH(A719,'FGR-15'!A:A,0)),0,VLOOKUP(A719,'FGR-15'!A:B,2,FALSE))</f>
        <v>4.58E-17</v>
      </c>
    </row>
    <row r="720" spans="1:28" x14ac:dyDescent="0.2">
      <c r="A720" s="1" t="s">
        <v>718</v>
      </c>
      <c r="B720">
        <f>VLOOKUP(D720,Elements!S:T,2,FALSE)</f>
        <v>61</v>
      </c>
      <c r="C720" s="9">
        <f t="shared" si="55"/>
        <v>139</v>
      </c>
      <c r="D720" t="str">
        <f t="shared" si="56"/>
        <v>Pm</v>
      </c>
      <c r="E720" t="str">
        <f t="shared" si="57"/>
        <v/>
      </c>
      <c r="F720" s="9">
        <f t="shared" si="58"/>
        <v>611390000</v>
      </c>
      <c r="G720" s="1">
        <v>138.916799228</v>
      </c>
      <c r="H720" s="1">
        <f t="shared" si="59"/>
        <v>7.890502369234566E-6</v>
      </c>
      <c r="I720" s="2">
        <v>4.1500000000000004</v>
      </c>
      <c r="J720" t="s">
        <v>1514</v>
      </c>
      <c r="K720" t="s">
        <v>2113</v>
      </c>
      <c r="L720" s="1" t="s">
        <v>720</v>
      </c>
      <c r="P720" s="1">
        <v>1</v>
      </c>
      <c r="T720" s="6" t="s">
        <v>2669</v>
      </c>
      <c r="X720">
        <f>IF(ISNA(MATCH(A720,'ICRP-07'!B:B,0)),0,VLOOKUP(A720,'ICRP-07'!B:X,21,FALSE))</f>
        <v>0</v>
      </c>
      <c r="Y720">
        <f>IF(ISNA(MATCH(A720,'ICRP-07'!B:B,0)),0,VLOOKUP(A720,'ICRP-07'!B:X,22,FALSE))</f>
        <v>1.0416399999999999</v>
      </c>
      <c r="Z720">
        <f>IF(ISNA(MATCH(A720,'ICRP-07'!B:B,0)),0,VLOOKUP(A720,'ICRP-07'!B:X,23,FALSE))</f>
        <v>0.93901000000000001</v>
      </c>
      <c r="AA720">
        <f>IF(ISNA(MATCH(A720,'ICRP-72'!A:A,0)),0,VLOOKUP(A720,'ICRP-72'!A:B,2,FALSE))</f>
        <v>0</v>
      </c>
      <c r="AB720">
        <f>IF(ISNA(MATCH(A720,'FGR-15'!A:A,0)),0,VLOOKUP(A720,'FGR-15'!A:B,2,FALSE))</f>
        <v>3.0399999999999998E-17</v>
      </c>
    </row>
    <row r="721" spans="1:28" x14ac:dyDescent="0.2">
      <c r="A721" s="1" t="s">
        <v>719</v>
      </c>
      <c r="B721">
        <f>VLOOKUP(D721,Elements!S:T,2,FALSE)</f>
        <v>60</v>
      </c>
      <c r="C721" s="9">
        <f t="shared" si="55"/>
        <v>139</v>
      </c>
      <c r="D721" t="str">
        <f t="shared" si="56"/>
        <v>Nd</v>
      </c>
      <c r="E721" t="str">
        <f t="shared" si="57"/>
        <v>m</v>
      </c>
      <c r="F721" s="9">
        <f t="shared" si="58"/>
        <v>601390001</v>
      </c>
      <c r="G721" s="1">
        <v>138.91219936799999</v>
      </c>
      <c r="H721" s="1">
        <f t="shared" si="59"/>
        <v>6.2743753779455575E-4</v>
      </c>
      <c r="I721" s="2">
        <v>5.5</v>
      </c>
      <c r="J721" t="s">
        <v>1515</v>
      </c>
      <c r="K721" t="s">
        <v>1889</v>
      </c>
      <c r="L721" s="1" t="s">
        <v>721</v>
      </c>
      <c r="M721" t="s">
        <v>720</v>
      </c>
      <c r="P721" s="1">
        <v>0.88200000000000001</v>
      </c>
      <c r="Q721">
        <v>0.11799999999999999</v>
      </c>
      <c r="T721" s="6" t="s">
        <v>2669</v>
      </c>
      <c r="U721" t="s">
        <v>2671</v>
      </c>
      <c r="X721">
        <f>IF(ISNA(MATCH(A721,'ICRP-07'!B:B,0)),0,VLOOKUP(A721,'ICRP-07'!B:X,21,FALSE))</f>
        <v>0</v>
      </c>
      <c r="Y721">
        <f>IF(ISNA(MATCH(A721,'ICRP-07'!B:B,0)),0,VLOOKUP(A721,'ICRP-07'!B:X,22,FALSE))</f>
        <v>7.9500000000000001E-2</v>
      </c>
      <c r="Z721">
        <f>IF(ISNA(MATCH(A721,'ICRP-07'!B:B,0)),0,VLOOKUP(A721,'ICRP-07'!B:X,23,FALSE))</f>
        <v>1.5852299999999999</v>
      </c>
      <c r="AA721">
        <f>IF(ISNA(MATCH(A721,'ICRP-72'!A:A,0)),0,VLOOKUP(A721,'ICRP-72'!A:B,2,FALSE))</f>
        <v>2.5000000000000002E-10</v>
      </c>
      <c r="AB721">
        <f>IF(ISNA(MATCH(A721,'FGR-15'!A:A,0)),0,VLOOKUP(A721,'FGR-15'!A:B,2,FALSE))</f>
        <v>4.8100000000000001E-17</v>
      </c>
    </row>
    <row r="722" spans="1:28" x14ac:dyDescent="0.2">
      <c r="A722" s="1" t="s">
        <v>720</v>
      </c>
      <c r="B722">
        <f>VLOOKUP(D722,Elements!S:T,2,FALSE)</f>
        <v>60</v>
      </c>
      <c r="C722" s="9">
        <f t="shared" si="55"/>
        <v>139</v>
      </c>
      <c r="D722" t="str">
        <f t="shared" si="56"/>
        <v>Nd</v>
      </c>
      <c r="E722" t="str">
        <f t="shared" si="57"/>
        <v/>
      </c>
      <c r="F722" s="9">
        <f t="shared" si="58"/>
        <v>601390000</v>
      </c>
      <c r="G722" s="1">
        <v>138.911951208</v>
      </c>
      <c r="H722" s="1">
        <f t="shared" si="59"/>
        <v>5.6469378401509831E-5</v>
      </c>
      <c r="I722" s="2">
        <v>29.6999999999999</v>
      </c>
      <c r="J722" t="s">
        <v>1514</v>
      </c>
      <c r="K722" t="s">
        <v>2114</v>
      </c>
      <c r="L722" s="1" t="s">
        <v>721</v>
      </c>
      <c r="P722" s="1">
        <v>1</v>
      </c>
      <c r="T722" s="6" t="s">
        <v>2669</v>
      </c>
      <c r="X722">
        <f>IF(ISNA(MATCH(A722,'ICRP-07'!B:B,0)),0,VLOOKUP(A722,'ICRP-07'!B:X,21,FALSE))</f>
        <v>0</v>
      </c>
      <c r="Y722">
        <f>IF(ISNA(MATCH(A722,'ICRP-07'!B:B,0)),0,VLOOKUP(A722,'ICRP-07'!B:X,22,FALSE))</f>
        <v>0.20841000000000001</v>
      </c>
      <c r="Z722">
        <f>IF(ISNA(MATCH(A722,'ICRP-07'!B:B,0)),0,VLOOKUP(A722,'ICRP-07'!B:X,23,FALSE))</f>
        <v>0.44311</v>
      </c>
      <c r="AA722">
        <f>IF(ISNA(MATCH(A722,'ICRP-72'!A:A,0)),0,VLOOKUP(A722,'ICRP-72'!A:B,2,FALSE))</f>
        <v>1.9999999999999999E-11</v>
      </c>
      <c r="AB722">
        <f>IF(ISNA(MATCH(A722,'FGR-15'!A:A,0)),0,VLOOKUP(A722,'FGR-15'!A:B,2,FALSE))</f>
        <v>1.3E-17</v>
      </c>
    </row>
    <row r="723" spans="1:28" x14ac:dyDescent="0.2">
      <c r="A723" s="1" t="s">
        <v>721</v>
      </c>
      <c r="B723">
        <f>VLOOKUP(D723,Elements!S:T,2,FALSE)</f>
        <v>59</v>
      </c>
      <c r="C723" s="9">
        <f t="shared" si="55"/>
        <v>139</v>
      </c>
      <c r="D723" t="str">
        <f t="shared" si="56"/>
        <v>Pr</v>
      </c>
      <c r="E723" t="str">
        <f t="shared" si="57"/>
        <v/>
      </c>
      <c r="F723" s="9">
        <f t="shared" si="58"/>
        <v>591390000</v>
      </c>
      <c r="G723" s="1">
        <v>138.90893270000001</v>
      </c>
      <c r="H723" s="1">
        <f t="shared" si="59"/>
        <v>5.0309082575890742E-4</v>
      </c>
      <c r="I723" s="2">
        <v>4.41</v>
      </c>
      <c r="J723" t="s">
        <v>1515</v>
      </c>
      <c r="K723" t="s">
        <v>2115</v>
      </c>
      <c r="L723" s="1" t="s">
        <v>722</v>
      </c>
      <c r="P723" s="1">
        <v>1</v>
      </c>
      <c r="T723" s="6" t="s">
        <v>2669</v>
      </c>
      <c r="X723">
        <f>IF(ISNA(MATCH(A723,'ICRP-07'!B:B,0)),0,VLOOKUP(A723,'ICRP-07'!B:X,21,FALSE))</f>
        <v>0</v>
      </c>
      <c r="Y723">
        <f>IF(ISNA(MATCH(A723,'ICRP-07'!B:B,0)),0,VLOOKUP(A723,'ICRP-07'!B:X,22,FALSE))</f>
        <v>4.7829999999999998E-2</v>
      </c>
      <c r="Z723">
        <f>IF(ISNA(MATCH(A723,'ICRP-07'!B:B,0)),0,VLOOKUP(A723,'ICRP-07'!B:X,23,FALSE))</f>
        <v>0.12984000000000001</v>
      </c>
      <c r="AA723">
        <f>IF(ISNA(MATCH(A723,'ICRP-72'!A:A,0)),0,VLOOKUP(A723,'ICRP-72'!A:B,2,FALSE))</f>
        <v>3.1000000000000003E-11</v>
      </c>
      <c r="AB723">
        <f>IF(ISNA(MATCH(A723,'FGR-15'!A:A,0)),0,VLOOKUP(A723,'FGR-15'!A:B,2,FALSE))</f>
        <v>3.25E-18</v>
      </c>
    </row>
    <row r="724" spans="1:28" x14ac:dyDescent="0.2">
      <c r="A724" s="1" t="s">
        <v>722</v>
      </c>
      <c r="B724">
        <f>VLOOKUP(D724,Elements!S:T,2,FALSE)</f>
        <v>58</v>
      </c>
      <c r="C724" s="9">
        <f t="shared" si="55"/>
        <v>139</v>
      </c>
      <c r="D724" t="str">
        <f t="shared" si="56"/>
        <v>Ce</v>
      </c>
      <c r="E724" t="str">
        <f t="shared" si="57"/>
        <v/>
      </c>
      <c r="F724" s="9">
        <f t="shared" si="58"/>
        <v>581390000</v>
      </c>
      <c r="G724" s="1">
        <v>138.906647029</v>
      </c>
      <c r="H724" s="1">
        <f t="shared" si="59"/>
        <v>0.37684856788180277</v>
      </c>
      <c r="I724" s="2">
        <v>137.640999999999</v>
      </c>
      <c r="J724" t="s">
        <v>1513</v>
      </c>
      <c r="K724" t="s">
        <v>2116</v>
      </c>
      <c r="L724" s="1" t="s">
        <v>725</v>
      </c>
      <c r="P724" s="1">
        <v>1</v>
      </c>
      <c r="T724" s="6" t="s">
        <v>2670</v>
      </c>
      <c r="X724">
        <f>IF(ISNA(MATCH(A724,'ICRP-07'!B:B,0)),0,VLOOKUP(A724,'ICRP-07'!B:X,21,FALSE))</f>
        <v>0</v>
      </c>
      <c r="Y724">
        <f>IF(ISNA(MATCH(A724,'ICRP-07'!B:B,0)),0,VLOOKUP(A724,'ICRP-07'!B:X,22,FALSE))</f>
        <v>3.5499999999999997E-2</v>
      </c>
      <c r="Z724">
        <f>IF(ISNA(MATCH(A724,'ICRP-07'!B:B,0)),0,VLOOKUP(A724,'ICRP-07'!B:X,23,FALSE))</f>
        <v>0.15992000000000001</v>
      </c>
      <c r="AA724">
        <f>IF(ISNA(MATCH(A724,'ICRP-72'!A:A,0)),0,VLOOKUP(A724,'ICRP-72'!A:B,2,FALSE))</f>
        <v>2.5999999999999998E-10</v>
      </c>
      <c r="AB724">
        <f>IF(ISNA(MATCH(A724,'FGR-15'!A:A,0)),0,VLOOKUP(A724,'FGR-15'!A:B,2,FALSE))</f>
        <v>3.1299999999999999E-18</v>
      </c>
    </row>
    <row r="725" spans="1:28" x14ac:dyDescent="0.2">
      <c r="A725" s="1" t="s">
        <v>723</v>
      </c>
      <c r="B725">
        <f>VLOOKUP(D725,Elements!S:T,2,FALSE)</f>
        <v>55</v>
      </c>
      <c r="C725" s="9">
        <f t="shared" si="55"/>
        <v>139</v>
      </c>
      <c r="D725" t="str">
        <f t="shared" si="56"/>
        <v>Cs</v>
      </c>
      <c r="E725" t="str">
        <f t="shared" si="57"/>
        <v/>
      </c>
      <c r="F725" s="9">
        <f t="shared" si="58"/>
        <v>551390000</v>
      </c>
      <c r="G725" s="1">
        <v>138.91336382200001</v>
      </c>
      <c r="H725" s="1">
        <f t="shared" si="59"/>
        <v>1.7625290834410684E-5</v>
      </c>
      <c r="I725" s="2">
        <v>9.2699999999999907</v>
      </c>
      <c r="J725" t="s">
        <v>1514</v>
      </c>
      <c r="K725" t="s">
        <v>2117</v>
      </c>
      <c r="L725" s="1" t="s">
        <v>724</v>
      </c>
      <c r="P725" s="1">
        <v>1</v>
      </c>
      <c r="T725" s="6" t="s">
        <v>2667</v>
      </c>
      <c r="X725">
        <f>IF(ISNA(MATCH(A725,'ICRP-07'!B:B,0)),0,VLOOKUP(A725,'ICRP-07'!B:X,21,FALSE))</f>
        <v>0</v>
      </c>
      <c r="Y725">
        <f>IF(ISNA(MATCH(A725,'ICRP-07'!B:B,0)),0,VLOOKUP(A725,'ICRP-07'!B:X,22,FALSE))</f>
        <v>1.6598200000000001</v>
      </c>
      <c r="Z725">
        <f>IF(ISNA(MATCH(A725,'ICRP-07'!B:B,0)),0,VLOOKUP(A725,'ICRP-07'!B:X,23,FALSE))</f>
        <v>0.30302000000000001</v>
      </c>
      <c r="AA725">
        <f>IF(ISNA(MATCH(A725,'ICRP-72'!A:A,0)),0,VLOOKUP(A725,'ICRP-72'!A:B,2,FALSE))</f>
        <v>0</v>
      </c>
      <c r="AB725">
        <f>IF(ISNA(MATCH(A725,'FGR-15'!A:A,0)),0,VLOOKUP(A725,'FGR-15'!A:B,2,FALSE))</f>
        <v>1.5400000000000001E-17</v>
      </c>
    </row>
    <row r="726" spans="1:28" x14ac:dyDescent="0.2">
      <c r="A726" s="1" t="s">
        <v>724</v>
      </c>
      <c r="B726">
        <f>VLOOKUP(D726,Elements!S:T,2,FALSE)</f>
        <v>56</v>
      </c>
      <c r="C726" s="9">
        <f t="shared" si="55"/>
        <v>139</v>
      </c>
      <c r="D726" t="str">
        <f t="shared" si="56"/>
        <v>Ba</v>
      </c>
      <c r="E726" t="str">
        <f t="shared" si="57"/>
        <v/>
      </c>
      <c r="F726" s="9">
        <f t="shared" si="58"/>
        <v>561390000</v>
      </c>
      <c r="G726" s="1">
        <v>138.90884116399999</v>
      </c>
      <c r="H726" s="1">
        <f t="shared" si="59"/>
        <v>1.5792412693701758E-4</v>
      </c>
      <c r="I726" s="2">
        <v>83.06</v>
      </c>
      <c r="J726" t="s">
        <v>1514</v>
      </c>
      <c r="K726" t="s">
        <v>2118</v>
      </c>
      <c r="L726" s="1" t="s">
        <v>725</v>
      </c>
      <c r="P726" s="1">
        <v>1</v>
      </c>
      <c r="T726" s="6" t="s">
        <v>2667</v>
      </c>
      <c r="X726">
        <f>IF(ISNA(MATCH(A726,'ICRP-07'!B:B,0)),0,VLOOKUP(A726,'ICRP-07'!B:X,21,FALSE))</f>
        <v>0</v>
      </c>
      <c r="Y726">
        <f>IF(ISNA(MATCH(A726,'ICRP-07'!B:B,0)),0,VLOOKUP(A726,'ICRP-07'!B:X,22,FALSE))</f>
        <v>0.90124000000000004</v>
      </c>
      <c r="Z726">
        <f>IF(ISNA(MATCH(A726,'ICRP-07'!B:B,0)),0,VLOOKUP(A726,'ICRP-07'!B:X,23,FALSE))</f>
        <v>4.573E-2</v>
      </c>
      <c r="AA726">
        <f>IF(ISNA(MATCH(A726,'ICRP-72'!A:A,0)),0,VLOOKUP(A726,'ICRP-72'!A:B,2,FALSE))</f>
        <v>1.2E-10</v>
      </c>
      <c r="AB726">
        <f>IF(ISNA(MATCH(A726,'FGR-15'!A:A,0)),0,VLOOKUP(A726,'FGR-15'!A:B,2,FALSE))</f>
        <v>3.1999999999999999E-18</v>
      </c>
    </row>
    <row r="727" spans="1:28" x14ac:dyDescent="0.2">
      <c r="A727" s="1" t="s">
        <v>725</v>
      </c>
      <c r="B727">
        <f>VLOOKUP(D727,Elements!S:T,2,FALSE)</f>
        <v>57</v>
      </c>
      <c r="C727" s="9">
        <f t="shared" si="55"/>
        <v>139</v>
      </c>
      <c r="D727" t="str">
        <f t="shared" si="56"/>
        <v>La</v>
      </c>
      <c r="E727" t="str">
        <f t="shared" si="57"/>
        <v/>
      </c>
      <c r="F727" s="9">
        <f t="shared" si="58"/>
        <v>571390000</v>
      </c>
      <c r="G727" s="1">
        <v>138.906362927</v>
      </c>
      <c r="H727" s="1" t="str">
        <f t="shared" si="59"/>
        <v>inf</v>
      </c>
      <c r="I727" s="2" t="s">
        <v>1512</v>
      </c>
      <c r="J727" t="s">
        <v>1517</v>
      </c>
      <c r="K727" s="4" t="s">
        <v>1722</v>
      </c>
      <c r="L727" s="1"/>
      <c r="P727" s="1"/>
      <c r="T727" s="1"/>
      <c r="X727">
        <f>IF(ISNA(MATCH(A727,'ICRP-07'!B:B,0)),0,VLOOKUP(A727,'ICRP-07'!B:X,21,FALSE))</f>
        <v>0</v>
      </c>
      <c r="Y727">
        <f>IF(ISNA(MATCH(A727,'ICRP-07'!B:B,0)),0,VLOOKUP(A727,'ICRP-07'!B:X,22,FALSE))</f>
        <v>0</v>
      </c>
      <c r="Z727">
        <f>IF(ISNA(MATCH(A727,'ICRP-07'!B:B,0)),0,VLOOKUP(A727,'ICRP-07'!B:X,23,FALSE))</f>
        <v>0</v>
      </c>
      <c r="AA727">
        <f>IF(ISNA(MATCH(A727,'ICRP-72'!A:A,0)),0,VLOOKUP(A727,'ICRP-72'!A:B,2,FALSE))</f>
        <v>0</v>
      </c>
      <c r="AB727">
        <f>IF(ISNA(MATCH(A727,'FGR-15'!A:A,0)),0,VLOOKUP(A727,'FGR-15'!A:B,2,FALSE))</f>
        <v>0</v>
      </c>
    </row>
    <row r="728" spans="1:28" x14ac:dyDescent="0.2">
      <c r="A728" s="1" t="s">
        <v>726</v>
      </c>
      <c r="B728">
        <f>VLOOKUP(D728,Elements!S:T,2,FALSE)</f>
        <v>60</v>
      </c>
      <c r="C728" s="9">
        <f t="shared" si="55"/>
        <v>138</v>
      </c>
      <c r="D728" t="str">
        <f t="shared" si="56"/>
        <v>Nd</v>
      </c>
      <c r="E728" t="str">
        <f t="shared" si="57"/>
        <v/>
      </c>
      <c r="F728" s="9">
        <f t="shared" si="58"/>
        <v>601380000</v>
      </c>
      <c r="G728" s="1">
        <v>137.91195093799999</v>
      </c>
      <c r="H728" s="1">
        <f t="shared" si="59"/>
        <v>5.7496094372446556E-4</v>
      </c>
      <c r="I728" s="2">
        <v>5.04</v>
      </c>
      <c r="J728" t="s">
        <v>1515</v>
      </c>
      <c r="K728" t="s">
        <v>2119</v>
      </c>
      <c r="L728" s="1" t="s">
        <v>728</v>
      </c>
      <c r="P728" s="1">
        <v>1</v>
      </c>
      <c r="T728" s="6" t="s">
        <v>2670</v>
      </c>
      <c r="X728">
        <f>IF(ISNA(MATCH(A728,'ICRP-07'!B:B,0)),0,VLOOKUP(A728,'ICRP-07'!B:X,21,FALSE))</f>
        <v>0</v>
      </c>
      <c r="Y728">
        <f>IF(ISNA(MATCH(A728,'ICRP-07'!B:B,0)),0,VLOOKUP(A728,'ICRP-07'!B:X,22,FALSE))</f>
        <v>8.1799999999999998E-3</v>
      </c>
      <c r="Z728">
        <f>IF(ISNA(MATCH(A728,'ICRP-07'!B:B,0)),0,VLOOKUP(A728,'ICRP-07'!B:X,23,FALSE))</f>
        <v>4.3819999999999998E-2</v>
      </c>
      <c r="AA728">
        <f>IF(ISNA(MATCH(A728,'ICRP-72'!A:A,0)),0,VLOOKUP(A728,'ICRP-72'!A:B,2,FALSE))</f>
        <v>6.3999999999999996E-10</v>
      </c>
      <c r="AB728">
        <f>IF(ISNA(MATCH(A728,'FGR-15'!A:A,0)),0,VLOOKUP(A728,'FGR-15'!A:B,2,FALSE))</f>
        <v>4.7E-19</v>
      </c>
    </row>
    <row r="729" spans="1:28" x14ac:dyDescent="0.2">
      <c r="A729" s="1" t="s">
        <v>727</v>
      </c>
      <c r="B729">
        <f>VLOOKUP(D729,Elements!S:T,2,FALSE)</f>
        <v>59</v>
      </c>
      <c r="C729" s="9">
        <f t="shared" si="55"/>
        <v>138</v>
      </c>
      <c r="D729" t="str">
        <f t="shared" si="56"/>
        <v>Pr</v>
      </c>
      <c r="E729" t="str">
        <f t="shared" si="57"/>
        <v>m</v>
      </c>
      <c r="F729" s="9">
        <f t="shared" si="58"/>
        <v>591380001</v>
      </c>
      <c r="G729" s="1">
        <v>137.91113323499999</v>
      </c>
      <c r="H729" s="1">
        <f t="shared" si="59"/>
        <v>2.4184865093171968E-4</v>
      </c>
      <c r="I729" s="2">
        <v>2.12</v>
      </c>
      <c r="J729" t="s">
        <v>1515</v>
      </c>
      <c r="K729" t="s">
        <v>2120</v>
      </c>
      <c r="L729" s="1" t="s">
        <v>730</v>
      </c>
      <c r="P729" s="1">
        <v>1</v>
      </c>
      <c r="T729" s="6" t="s">
        <v>2669</v>
      </c>
      <c r="X729">
        <f>IF(ISNA(MATCH(A729,'ICRP-07'!B:B,0)),0,VLOOKUP(A729,'ICRP-07'!B:X,21,FALSE))</f>
        <v>0</v>
      </c>
      <c r="Y729">
        <f>IF(ISNA(MATCH(A729,'ICRP-07'!B:B,0)),0,VLOOKUP(A729,'ICRP-07'!B:X,22,FALSE))</f>
        <v>0.22078999999999999</v>
      </c>
      <c r="Z729">
        <f>IF(ISNA(MATCH(A729,'ICRP-07'!B:B,0)),0,VLOOKUP(A729,'ICRP-07'!B:X,23,FALSE))</f>
        <v>2.47756</v>
      </c>
      <c r="AA729">
        <f>IF(ISNA(MATCH(A729,'ICRP-72'!A:A,0)),0,VLOOKUP(A729,'ICRP-72'!A:B,2,FALSE))</f>
        <v>1.2999999999999999E-10</v>
      </c>
      <c r="AB729">
        <f>IF(ISNA(MATCH(A729,'FGR-15'!A:A,0)),0,VLOOKUP(A729,'FGR-15'!A:B,2,FALSE))</f>
        <v>7.5799999999999994E-17</v>
      </c>
    </row>
    <row r="730" spans="1:28" x14ac:dyDescent="0.2">
      <c r="A730" s="1" t="s">
        <v>728</v>
      </c>
      <c r="B730">
        <f>VLOOKUP(D730,Elements!S:T,2,FALSE)</f>
        <v>59</v>
      </c>
      <c r="C730" s="9">
        <f t="shared" si="55"/>
        <v>138</v>
      </c>
      <c r="D730" t="str">
        <f t="shared" si="56"/>
        <v>Pr</v>
      </c>
      <c r="E730" t="str">
        <f t="shared" si="57"/>
        <v/>
      </c>
      <c r="F730" s="9">
        <f t="shared" si="58"/>
        <v>591380000</v>
      </c>
      <c r="G730" s="1">
        <v>137.91075749500001</v>
      </c>
      <c r="H730" s="1">
        <f t="shared" si="59"/>
        <v>2.756922514551836E-6</v>
      </c>
      <c r="I730" s="2">
        <v>1.45</v>
      </c>
      <c r="J730" t="s">
        <v>1514</v>
      </c>
      <c r="K730" t="s">
        <v>1817</v>
      </c>
      <c r="L730" s="1" t="s">
        <v>730</v>
      </c>
      <c r="P730" s="1">
        <v>1</v>
      </c>
      <c r="T730" s="6" t="s">
        <v>2669</v>
      </c>
      <c r="X730">
        <f>IF(ISNA(MATCH(A730,'ICRP-07'!B:B,0)),0,VLOOKUP(A730,'ICRP-07'!B:X,21,FALSE))</f>
        <v>0</v>
      </c>
      <c r="Y730">
        <f>IF(ISNA(MATCH(A730,'ICRP-07'!B:B,0)),0,VLOOKUP(A730,'ICRP-07'!B:X,22,FALSE))</f>
        <v>1.1616899999999999</v>
      </c>
      <c r="Z730">
        <f>IF(ISNA(MATCH(A730,'ICRP-07'!B:B,0)),0,VLOOKUP(A730,'ICRP-07'!B:X,23,FALSE))</f>
        <v>0.81528999999999996</v>
      </c>
      <c r="AA730">
        <f>IF(ISNA(MATCH(A730,'ICRP-72'!A:A,0)),0,VLOOKUP(A730,'ICRP-72'!A:B,2,FALSE))</f>
        <v>0</v>
      </c>
      <c r="AB730">
        <f>IF(ISNA(MATCH(A730,'FGR-15'!A:A,0)),0,VLOOKUP(A730,'FGR-15'!A:B,2,FALSE))</f>
        <v>2.7000000000000001E-17</v>
      </c>
    </row>
    <row r="731" spans="1:28" x14ac:dyDescent="0.2">
      <c r="A731" s="1" t="s">
        <v>729</v>
      </c>
      <c r="B731">
        <f>VLOOKUP(D731,Elements!S:T,2,FALSE)</f>
        <v>57</v>
      </c>
      <c r="C731" s="9">
        <f t="shared" si="55"/>
        <v>138</v>
      </c>
      <c r="D731" t="str">
        <f t="shared" si="56"/>
        <v>La</v>
      </c>
      <c r="E731" t="str">
        <f t="shared" si="57"/>
        <v/>
      </c>
      <c r="F731" s="9">
        <f t="shared" si="58"/>
        <v>571380000</v>
      </c>
      <c r="G731" s="1">
        <v>137.907124041</v>
      </c>
      <c r="H731" s="1">
        <f t="shared" si="59"/>
        <v>102000000000</v>
      </c>
      <c r="I731" s="2">
        <v>102000000000</v>
      </c>
      <c r="J731" t="s">
        <v>1516</v>
      </c>
      <c r="K731" t="s">
        <v>2121</v>
      </c>
      <c r="L731" s="1" t="s">
        <v>734</v>
      </c>
      <c r="M731" t="s">
        <v>730</v>
      </c>
      <c r="P731" s="1">
        <v>0.66400000000000003</v>
      </c>
      <c r="Q731">
        <v>0.33600000000000002</v>
      </c>
      <c r="T731" s="6" t="s">
        <v>2670</v>
      </c>
      <c r="U731" t="s">
        <v>2667</v>
      </c>
      <c r="X731">
        <f>IF(ISNA(MATCH(A731,'ICRP-07'!B:B,0)),0,VLOOKUP(A731,'ICRP-07'!B:X,21,FALSE))</f>
        <v>0</v>
      </c>
      <c r="Y731">
        <f>IF(ISNA(MATCH(A731,'ICRP-07'!B:B,0)),0,VLOOKUP(A731,'ICRP-07'!B:X,22,FALSE))</f>
        <v>3.7719999999999997E-2</v>
      </c>
      <c r="Z731">
        <f>IF(ISNA(MATCH(A731,'ICRP-07'!B:B,0)),0,VLOOKUP(A731,'ICRP-07'!B:X,23,FALSE))</f>
        <v>1.23159</v>
      </c>
      <c r="AA731">
        <f>IF(ISNA(MATCH(A731,'ICRP-72'!A:A,0)),0,VLOOKUP(A731,'ICRP-72'!A:B,2,FALSE))</f>
        <v>1.0999999999999999E-9</v>
      </c>
      <c r="AB731">
        <f>IF(ISNA(MATCH(A731,'FGR-15'!A:A,0)),0,VLOOKUP(A731,'FGR-15'!A:B,2,FALSE))</f>
        <v>4.0300000000000003E-17</v>
      </c>
    </row>
    <row r="732" spans="1:28" x14ac:dyDescent="0.2">
      <c r="A732" s="1" t="s">
        <v>730</v>
      </c>
      <c r="B732">
        <f>VLOOKUP(D732,Elements!S:T,2,FALSE)</f>
        <v>58</v>
      </c>
      <c r="C732" s="9">
        <f t="shared" si="55"/>
        <v>138</v>
      </c>
      <c r="D732" t="str">
        <f t="shared" si="56"/>
        <v>Ce</v>
      </c>
      <c r="E732" t="str">
        <f t="shared" si="57"/>
        <v/>
      </c>
      <c r="F732" s="9">
        <f t="shared" si="58"/>
        <v>581380000</v>
      </c>
      <c r="G732" s="1">
        <v>137.90599417999999</v>
      </c>
      <c r="H732" s="1" t="str">
        <f t="shared" si="59"/>
        <v>inf</v>
      </c>
      <c r="I732" s="2" t="s">
        <v>1512</v>
      </c>
      <c r="J732" t="s">
        <v>1517</v>
      </c>
      <c r="K732" s="4" t="s">
        <v>1722</v>
      </c>
      <c r="L732" s="1"/>
      <c r="P732" s="1"/>
      <c r="T732" s="1"/>
      <c r="X732">
        <f>IF(ISNA(MATCH(A732,'ICRP-07'!B:B,0)),0,VLOOKUP(A732,'ICRP-07'!B:X,21,FALSE))</f>
        <v>0</v>
      </c>
      <c r="Y732">
        <f>IF(ISNA(MATCH(A732,'ICRP-07'!B:B,0)),0,VLOOKUP(A732,'ICRP-07'!B:X,22,FALSE))</f>
        <v>0</v>
      </c>
      <c r="Z732">
        <f>IF(ISNA(MATCH(A732,'ICRP-07'!B:B,0)),0,VLOOKUP(A732,'ICRP-07'!B:X,23,FALSE))</f>
        <v>0</v>
      </c>
      <c r="AA732">
        <f>IF(ISNA(MATCH(A732,'ICRP-72'!A:A,0)),0,VLOOKUP(A732,'ICRP-72'!A:B,2,FALSE))</f>
        <v>0</v>
      </c>
      <c r="AB732">
        <f>IF(ISNA(MATCH(A732,'FGR-15'!A:A,0)),0,VLOOKUP(A732,'FGR-15'!A:B,2,FALSE))</f>
        <v>0</v>
      </c>
    </row>
    <row r="733" spans="1:28" x14ac:dyDescent="0.2">
      <c r="A733" s="1" t="s">
        <v>731</v>
      </c>
      <c r="B733">
        <f>VLOOKUP(D733,Elements!S:T,2,FALSE)</f>
        <v>55</v>
      </c>
      <c r="C733" s="9">
        <f t="shared" si="55"/>
        <v>138</v>
      </c>
      <c r="D733" t="str">
        <f t="shared" si="56"/>
        <v>Cs</v>
      </c>
      <c r="E733" t="str">
        <f t="shared" si="57"/>
        <v>m</v>
      </c>
      <c r="F733" s="9">
        <f t="shared" si="58"/>
        <v>551380001</v>
      </c>
      <c r="G733" s="1">
        <v>137.911102895</v>
      </c>
      <c r="H733" s="1">
        <f t="shared" si="59"/>
        <v>5.5328582878247195E-6</v>
      </c>
      <c r="I733" s="2">
        <v>2.91</v>
      </c>
      <c r="J733" t="s">
        <v>1514</v>
      </c>
      <c r="K733" t="s">
        <v>2122</v>
      </c>
      <c r="L733" s="1" t="s">
        <v>733</v>
      </c>
      <c r="M733" t="s">
        <v>734</v>
      </c>
      <c r="P733" s="1">
        <v>0.81</v>
      </c>
      <c r="Q733">
        <v>0.19</v>
      </c>
      <c r="T733" s="6" t="s">
        <v>2671</v>
      </c>
      <c r="U733" t="s">
        <v>2667</v>
      </c>
      <c r="X733">
        <f>IF(ISNA(MATCH(A733,'ICRP-07'!B:B,0)),0,VLOOKUP(A733,'ICRP-07'!B:X,21,FALSE))</f>
        <v>0</v>
      </c>
      <c r="Y733">
        <f>IF(ISNA(MATCH(A733,'ICRP-07'!B:B,0)),0,VLOOKUP(A733,'ICRP-07'!B:X,22,FALSE))</f>
        <v>0.3201</v>
      </c>
      <c r="Z733">
        <f>IF(ISNA(MATCH(A733,'ICRP-07'!B:B,0)),0,VLOOKUP(A733,'ICRP-07'!B:X,23,FALSE))</f>
        <v>0.41487000000000002</v>
      </c>
      <c r="AA733">
        <f>IF(ISNA(MATCH(A733,'ICRP-72'!A:A,0)),0,VLOOKUP(A733,'ICRP-72'!A:B,2,FALSE))</f>
        <v>0</v>
      </c>
      <c r="AB733">
        <f>IF(ISNA(MATCH(A733,'FGR-15'!A:A,0)),0,VLOOKUP(A733,'FGR-15'!A:B,2,FALSE))</f>
        <v>1.34E-17</v>
      </c>
    </row>
    <row r="734" spans="1:28" x14ac:dyDescent="0.2">
      <c r="A734" s="1" t="s">
        <v>732</v>
      </c>
      <c r="B734">
        <f>VLOOKUP(D734,Elements!S:T,2,FALSE)</f>
        <v>54</v>
      </c>
      <c r="C734" s="9">
        <f t="shared" si="55"/>
        <v>138</v>
      </c>
      <c r="D734" t="str">
        <f t="shared" si="56"/>
        <v>Xe</v>
      </c>
      <c r="E734" t="str">
        <f t="shared" si="57"/>
        <v/>
      </c>
      <c r="F734" s="9">
        <f t="shared" si="58"/>
        <v>541380000</v>
      </c>
      <c r="G734" s="1">
        <v>137.914146268</v>
      </c>
      <c r="H734" s="1">
        <f t="shared" si="59"/>
        <v>2.6770668279234379E-5</v>
      </c>
      <c r="I734" s="2">
        <v>14.08</v>
      </c>
      <c r="J734" t="s">
        <v>1514</v>
      </c>
      <c r="K734" t="s">
        <v>2123</v>
      </c>
      <c r="L734" s="1" t="s">
        <v>733</v>
      </c>
      <c r="P734" s="1">
        <v>1</v>
      </c>
      <c r="T734" s="6" t="s">
        <v>2667</v>
      </c>
      <c r="X734">
        <f>IF(ISNA(MATCH(A734,'ICRP-07'!B:B,0)),0,VLOOKUP(A734,'ICRP-07'!B:X,21,FALSE))</f>
        <v>0</v>
      </c>
      <c r="Y734">
        <f>IF(ISNA(MATCH(A734,'ICRP-07'!B:B,0)),0,VLOOKUP(A734,'ICRP-07'!B:X,22,FALSE))</f>
        <v>0.65964</v>
      </c>
      <c r="Z734">
        <f>IF(ISNA(MATCH(A734,'ICRP-07'!B:B,0)),0,VLOOKUP(A734,'ICRP-07'!B:X,23,FALSE))</f>
        <v>1.12218</v>
      </c>
      <c r="AA734">
        <f>IF(ISNA(MATCH(A734,'ICRP-72'!A:A,0)),0,VLOOKUP(A734,'ICRP-72'!A:B,2,FALSE))</f>
        <v>0</v>
      </c>
      <c r="AB734">
        <f>IF(ISNA(MATCH(A734,'FGR-15'!A:A,0)),0,VLOOKUP(A734,'FGR-15'!A:B,2,FALSE))</f>
        <v>3.8699999999999999E-17</v>
      </c>
    </row>
    <row r="735" spans="1:28" x14ac:dyDescent="0.2">
      <c r="A735" s="1" t="s">
        <v>733</v>
      </c>
      <c r="B735">
        <f>VLOOKUP(D735,Elements!S:T,2,FALSE)</f>
        <v>55</v>
      </c>
      <c r="C735" s="9">
        <f t="shared" si="55"/>
        <v>138</v>
      </c>
      <c r="D735" t="str">
        <f t="shared" si="56"/>
        <v>Cs</v>
      </c>
      <c r="E735" t="str">
        <f t="shared" si="57"/>
        <v/>
      </c>
      <c r="F735" s="9">
        <f t="shared" si="58"/>
        <v>551380000</v>
      </c>
      <c r="G735" s="1">
        <v>137.91101711900001</v>
      </c>
      <c r="H735" s="1">
        <f t="shared" si="59"/>
        <v>6.3523297387018312E-5</v>
      </c>
      <c r="I735" s="2">
        <v>33.409999999999897</v>
      </c>
      <c r="J735" t="s">
        <v>1514</v>
      </c>
      <c r="K735" t="s">
        <v>2124</v>
      </c>
      <c r="L735" s="1" t="s">
        <v>734</v>
      </c>
      <c r="P735" s="1">
        <v>1</v>
      </c>
      <c r="T735" s="6" t="s">
        <v>2667</v>
      </c>
      <c r="X735">
        <f>IF(ISNA(MATCH(A735,'ICRP-07'!B:B,0)),0,VLOOKUP(A735,'ICRP-07'!B:X,21,FALSE))</f>
        <v>0</v>
      </c>
      <c r="Y735">
        <f>IF(ISNA(MATCH(A735,'ICRP-07'!B:B,0)),0,VLOOKUP(A735,'ICRP-07'!B:X,22,FALSE))</f>
        <v>1.24621</v>
      </c>
      <c r="Z735">
        <f>IF(ISNA(MATCH(A735,'ICRP-07'!B:B,0)),0,VLOOKUP(A735,'ICRP-07'!B:X,23,FALSE))</f>
        <v>2.36111</v>
      </c>
      <c r="AA735">
        <f>IF(ISNA(MATCH(A735,'ICRP-72'!A:A,0)),0,VLOOKUP(A735,'ICRP-72'!A:B,2,FALSE))</f>
        <v>9.2000000000000005E-11</v>
      </c>
      <c r="AB735">
        <f>IF(ISNA(MATCH(A735,'FGR-15'!A:A,0)),0,VLOOKUP(A735,'FGR-15'!A:B,2,FALSE))</f>
        <v>8.2199999999999997E-17</v>
      </c>
    </row>
    <row r="736" spans="1:28" x14ac:dyDescent="0.2">
      <c r="A736" s="1" t="s">
        <v>734</v>
      </c>
      <c r="B736">
        <f>VLOOKUP(D736,Elements!S:T,2,FALSE)</f>
        <v>56</v>
      </c>
      <c r="C736" s="9">
        <f t="shared" si="55"/>
        <v>138</v>
      </c>
      <c r="D736" t="str">
        <f t="shared" si="56"/>
        <v>Ba</v>
      </c>
      <c r="E736" t="str">
        <f t="shared" si="57"/>
        <v/>
      </c>
      <c r="F736" s="9">
        <f t="shared" si="58"/>
        <v>561380000</v>
      </c>
      <c r="G736" s="1">
        <v>137.905247059</v>
      </c>
      <c r="H736" s="1" t="str">
        <f t="shared" si="59"/>
        <v>inf</v>
      </c>
      <c r="I736" s="2" t="s">
        <v>1512</v>
      </c>
      <c r="J736" t="s">
        <v>1517</v>
      </c>
      <c r="K736" s="4" t="s">
        <v>1722</v>
      </c>
      <c r="L736" s="1"/>
      <c r="P736" s="1"/>
      <c r="T736" s="1"/>
      <c r="X736">
        <f>IF(ISNA(MATCH(A736,'ICRP-07'!B:B,0)),0,VLOOKUP(A736,'ICRP-07'!B:X,21,FALSE))</f>
        <v>0</v>
      </c>
      <c r="Y736">
        <f>IF(ISNA(MATCH(A736,'ICRP-07'!B:B,0)),0,VLOOKUP(A736,'ICRP-07'!B:X,22,FALSE))</f>
        <v>0</v>
      </c>
      <c r="Z736">
        <f>IF(ISNA(MATCH(A736,'ICRP-07'!B:B,0)),0,VLOOKUP(A736,'ICRP-07'!B:X,23,FALSE))</f>
        <v>0</v>
      </c>
      <c r="AA736">
        <f>IF(ISNA(MATCH(A736,'ICRP-72'!A:A,0)),0,VLOOKUP(A736,'ICRP-72'!A:B,2,FALSE))</f>
        <v>0</v>
      </c>
      <c r="AB736">
        <f>IF(ISNA(MATCH(A736,'FGR-15'!A:A,0)),0,VLOOKUP(A736,'FGR-15'!A:B,2,FALSE))</f>
        <v>0</v>
      </c>
    </row>
    <row r="737" spans="1:28" x14ac:dyDescent="0.2">
      <c r="A737" s="1" t="s">
        <v>735</v>
      </c>
      <c r="B737">
        <f>VLOOKUP(D737,Elements!S:T,2,FALSE)</f>
        <v>61</v>
      </c>
      <c r="C737" s="9">
        <f t="shared" si="55"/>
        <v>137</v>
      </c>
      <c r="D737" t="str">
        <f t="shared" si="56"/>
        <v>Pm</v>
      </c>
      <c r="E737" t="str">
        <f t="shared" si="57"/>
        <v>m</v>
      </c>
      <c r="F737" s="9">
        <f t="shared" si="58"/>
        <v>611370001</v>
      </c>
      <c r="G737" s="1">
        <v>136.92065128600001</v>
      </c>
      <c r="H737" s="1">
        <f t="shared" si="59"/>
        <v>4.5631820930512963E-6</v>
      </c>
      <c r="I737" s="2">
        <v>2.3999999999999901</v>
      </c>
      <c r="J737" t="s">
        <v>1514</v>
      </c>
      <c r="K737" t="s">
        <v>2125</v>
      </c>
      <c r="L737" s="1" t="s">
        <v>736</v>
      </c>
      <c r="P737" s="1">
        <v>1</v>
      </c>
      <c r="T737" s="6" t="s">
        <v>2669</v>
      </c>
      <c r="X737">
        <f>IF(ISNA(MATCH(A737,'ICRP-07'!B:B,0)),0,VLOOKUP(A737,'ICRP-07'!B:X,21,FALSE))</f>
        <v>0</v>
      </c>
      <c r="Y737">
        <f>IF(ISNA(MATCH(A737,'ICRP-07'!B:B,0)),0,VLOOKUP(A737,'ICRP-07'!B:X,22,FALSE))</f>
        <v>1.11202</v>
      </c>
      <c r="Z737">
        <f>IF(ISNA(MATCH(A737,'ICRP-07'!B:B,0)),0,VLOOKUP(A737,'ICRP-07'!B:X,23,FALSE))</f>
        <v>1.78348</v>
      </c>
      <c r="AA737">
        <f>IF(ISNA(MATCH(A737,'ICRP-72'!A:A,0)),0,VLOOKUP(A737,'ICRP-72'!A:B,2,FALSE))</f>
        <v>0</v>
      </c>
      <c r="AB737">
        <f>IF(ISNA(MATCH(A737,'FGR-15'!A:A,0)),0,VLOOKUP(A737,'FGR-15'!A:B,2,FALSE))</f>
        <v>5.4000000000000002E-17</v>
      </c>
    </row>
    <row r="738" spans="1:28" x14ac:dyDescent="0.2">
      <c r="A738" s="1" t="s">
        <v>736</v>
      </c>
      <c r="B738">
        <f>VLOOKUP(D738,Elements!S:T,2,FALSE)</f>
        <v>60</v>
      </c>
      <c r="C738" s="9">
        <f t="shared" si="55"/>
        <v>137</v>
      </c>
      <c r="D738" t="str">
        <f t="shared" si="56"/>
        <v>Nd</v>
      </c>
      <c r="E738" t="str">
        <f t="shared" si="57"/>
        <v/>
      </c>
      <c r="F738" s="9">
        <f t="shared" si="58"/>
        <v>601370000</v>
      </c>
      <c r="G738" s="1">
        <v>136.91456309899999</v>
      </c>
      <c r="H738" s="1">
        <f t="shared" si="59"/>
        <v>7.3201046076031505E-5</v>
      </c>
      <c r="I738" s="2">
        <v>38.5</v>
      </c>
      <c r="J738" t="s">
        <v>1514</v>
      </c>
      <c r="K738" t="s">
        <v>2126</v>
      </c>
      <c r="L738" s="1" t="s">
        <v>737</v>
      </c>
      <c r="P738" s="1">
        <v>1</v>
      </c>
      <c r="T738" s="6" t="s">
        <v>2669</v>
      </c>
      <c r="X738">
        <f>IF(ISNA(MATCH(A738,'ICRP-07'!B:B,0)),0,VLOOKUP(A738,'ICRP-07'!B:X,21,FALSE))</f>
        <v>0</v>
      </c>
      <c r="Y738">
        <f>IF(ISNA(MATCH(A738,'ICRP-07'!B:B,0)),0,VLOOKUP(A738,'ICRP-07'!B:X,22,FALSE))</f>
        <v>0.32466</v>
      </c>
      <c r="Z738">
        <f>IF(ISNA(MATCH(A738,'ICRP-07'!B:B,0)),0,VLOOKUP(A738,'ICRP-07'!B:X,23,FALSE))</f>
        <v>1.1789400000000001</v>
      </c>
      <c r="AA738">
        <f>IF(ISNA(MATCH(A738,'ICRP-72'!A:A,0)),0,VLOOKUP(A738,'ICRP-72'!A:B,2,FALSE))</f>
        <v>0</v>
      </c>
      <c r="AB738">
        <f>IF(ISNA(MATCH(A738,'FGR-15'!A:A,0)),0,VLOOKUP(A738,'FGR-15'!A:B,2,FALSE))</f>
        <v>3.5900000000000002E-17</v>
      </c>
    </row>
    <row r="739" spans="1:28" x14ac:dyDescent="0.2">
      <c r="A739" s="1" t="s">
        <v>737</v>
      </c>
      <c r="B739">
        <f>VLOOKUP(D739,Elements!S:T,2,FALSE)</f>
        <v>59</v>
      </c>
      <c r="C739" s="9">
        <f t="shared" si="55"/>
        <v>137</v>
      </c>
      <c r="D739" t="str">
        <f t="shared" si="56"/>
        <v>Pr</v>
      </c>
      <c r="E739" t="str">
        <f t="shared" si="57"/>
        <v/>
      </c>
      <c r="F739" s="9">
        <f t="shared" si="58"/>
        <v>591370000</v>
      </c>
      <c r="G739" s="1">
        <v>136.91067918300001</v>
      </c>
      <c r="H739" s="1">
        <f t="shared" si="59"/>
        <v>1.4602182697764205E-4</v>
      </c>
      <c r="I739" s="2">
        <v>1.28</v>
      </c>
      <c r="J739" t="s">
        <v>1515</v>
      </c>
      <c r="K739" t="s">
        <v>2127</v>
      </c>
      <c r="L739" s="1" t="s">
        <v>739</v>
      </c>
      <c r="P739" s="1">
        <v>1</v>
      </c>
      <c r="T739" s="6" t="s">
        <v>2669</v>
      </c>
      <c r="X739">
        <f>IF(ISNA(MATCH(A739,'ICRP-07'!B:B,0)),0,VLOOKUP(A739,'ICRP-07'!B:X,21,FALSE))</f>
        <v>0</v>
      </c>
      <c r="Y739">
        <f>IF(ISNA(MATCH(A739,'ICRP-07'!B:B,0)),0,VLOOKUP(A739,'ICRP-07'!B:X,22,FALSE))</f>
        <v>0.19469</v>
      </c>
      <c r="Z739">
        <f>IF(ISNA(MATCH(A739,'ICRP-07'!B:B,0)),0,VLOOKUP(A739,'ICRP-07'!B:X,23,FALSE))</f>
        <v>0.36931000000000003</v>
      </c>
      <c r="AA739">
        <f>IF(ISNA(MATCH(A739,'ICRP-72'!A:A,0)),0,VLOOKUP(A739,'ICRP-72'!A:B,2,FALSE))</f>
        <v>3.9999999999999998E-11</v>
      </c>
      <c r="AB739">
        <f>IF(ISNA(MATCH(A739,'FGR-15'!A:A,0)),0,VLOOKUP(A739,'FGR-15'!A:B,2,FALSE))</f>
        <v>1.08E-17</v>
      </c>
    </row>
    <row r="740" spans="1:28" x14ac:dyDescent="0.2">
      <c r="A740" s="1" t="s">
        <v>738</v>
      </c>
      <c r="B740">
        <f>VLOOKUP(D740,Elements!S:T,2,FALSE)</f>
        <v>58</v>
      </c>
      <c r="C740" s="9">
        <f t="shared" si="55"/>
        <v>137</v>
      </c>
      <c r="D740" t="str">
        <f t="shared" si="56"/>
        <v>Ce</v>
      </c>
      <c r="E740" t="str">
        <f t="shared" si="57"/>
        <v>m</v>
      </c>
      <c r="F740" s="9">
        <f t="shared" si="58"/>
        <v>581370001</v>
      </c>
      <c r="G740" s="1">
        <v>136.90803540799999</v>
      </c>
      <c r="H740" s="1">
        <f t="shared" si="59"/>
        <v>3.9243366000241186E-3</v>
      </c>
      <c r="I740" s="2">
        <v>34.399999999999899</v>
      </c>
      <c r="J740" t="s">
        <v>1515</v>
      </c>
      <c r="K740" t="s">
        <v>2128</v>
      </c>
      <c r="L740" s="1" t="s">
        <v>739</v>
      </c>
      <c r="M740" t="s">
        <v>740</v>
      </c>
      <c r="P740" s="1">
        <v>0.99219999999999997</v>
      </c>
      <c r="Q740">
        <v>7.7999999999999996E-3</v>
      </c>
      <c r="T740" s="6" t="s">
        <v>2671</v>
      </c>
      <c r="U740" t="s">
        <v>2670</v>
      </c>
      <c r="X740">
        <f>IF(ISNA(MATCH(A740,'ICRP-07'!B:B,0)),0,VLOOKUP(A740,'ICRP-07'!B:X,21,FALSE))</f>
        <v>0</v>
      </c>
      <c r="Y740">
        <f>IF(ISNA(MATCH(A740,'ICRP-07'!B:B,0)),0,VLOOKUP(A740,'ICRP-07'!B:X,22,FALSE))</f>
        <v>0.20674000000000001</v>
      </c>
      <c r="Z740">
        <f>IF(ISNA(MATCH(A740,'ICRP-07'!B:B,0)),0,VLOOKUP(A740,'ICRP-07'!B:X,23,FALSE))</f>
        <v>5.5780000000000003E-2</v>
      </c>
      <c r="AA740">
        <f>IF(ISNA(MATCH(A740,'ICRP-72'!A:A,0)),0,VLOOKUP(A740,'ICRP-72'!A:B,2,FALSE))</f>
        <v>5.4E-10</v>
      </c>
      <c r="AB740">
        <f>IF(ISNA(MATCH(A740,'FGR-15'!A:A,0)),0,VLOOKUP(A740,'FGR-15'!A:B,2,FALSE))</f>
        <v>9.9900000000000004E-19</v>
      </c>
    </row>
    <row r="741" spans="1:28" x14ac:dyDescent="0.2">
      <c r="A741" s="1" t="s">
        <v>739</v>
      </c>
      <c r="B741">
        <f>VLOOKUP(D741,Elements!S:T,2,FALSE)</f>
        <v>58</v>
      </c>
      <c r="C741" s="9">
        <f t="shared" si="55"/>
        <v>137</v>
      </c>
      <c r="D741" t="str">
        <f t="shared" si="56"/>
        <v>Ce</v>
      </c>
      <c r="E741" t="str">
        <f t="shared" si="57"/>
        <v/>
      </c>
      <c r="F741" s="9">
        <f t="shared" si="58"/>
        <v>581370000</v>
      </c>
      <c r="G741" s="1">
        <v>136.907762416</v>
      </c>
      <c r="H741" s="1">
        <f t="shared" si="59"/>
        <v>1.0267159709365457E-3</v>
      </c>
      <c r="I741" s="2">
        <v>9</v>
      </c>
      <c r="J741" t="s">
        <v>1515</v>
      </c>
      <c r="K741" t="s">
        <v>2129</v>
      </c>
      <c r="L741" s="1" t="s">
        <v>740</v>
      </c>
      <c r="P741" s="1">
        <v>1</v>
      </c>
      <c r="T741" s="6" t="s">
        <v>2669</v>
      </c>
      <c r="X741">
        <f>IF(ISNA(MATCH(A741,'ICRP-07'!B:B,0)),0,VLOOKUP(A741,'ICRP-07'!B:X,21,FALSE))</f>
        <v>0</v>
      </c>
      <c r="Y741">
        <f>IF(ISNA(MATCH(A741,'ICRP-07'!B:B,0)),0,VLOOKUP(A741,'ICRP-07'!B:X,22,FALSE))</f>
        <v>1.6480000000000002E-2</v>
      </c>
      <c r="Z741">
        <f>IF(ISNA(MATCH(A741,'ICRP-07'!B:B,0)),0,VLOOKUP(A741,'ICRP-07'!B:X,23,FALSE))</f>
        <v>3.882E-2</v>
      </c>
      <c r="AA741">
        <f>IF(ISNA(MATCH(A741,'ICRP-72'!A:A,0)),0,VLOOKUP(A741,'ICRP-72'!A:B,2,FALSE))</f>
        <v>2.5000000000000001E-11</v>
      </c>
      <c r="AB741">
        <f>IF(ISNA(MATCH(A741,'FGR-15'!A:A,0)),0,VLOOKUP(A741,'FGR-15'!A:B,2,FALSE))</f>
        <v>3.7900000000000002E-19</v>
      </c>
    </row>
    <row r="742" spans="1:28" x14ac:dyDescent="0.2">
      <c r="A742" s="1" t="s">
        <v>740</v>
      </c>
      <c r="B742">
        <f>VLOOKUP(D742,Elements!S:T,2,FALSE)</f>
        <v>57</v>
      </c>
      <c r="C742" s="9">
        <f t="shared" si="55"/>
        <v>137</v>
      </c>
      <c r="D742" t="str">
        <f t="shared" si="56"/>
        <v>La</v>
      </c>
      <c r="E742" t="str">
        <f t="shared" si="57"/>
        <v/>
      </c>
      <c r="F742" s="9">
        <f t="shared" si="58"/>
        <v>571370000</v>
      </c>
      <c r="G742" s="1">
        <v>136.90645043800001</v>
      </c>
      <c r="H742" s="1">
        <f t="shared" si="59"/>
        <v>60000</v>
      </c>
      <c r="I742" s="2">
        <v>60000</v>
      </c>
      <c r="J742" t="s">
        <v>1516</v>
      </c>
      <c r="K742" t="s">
        <v>2130</v>
      </c>
      <c r="L742" s="1" t="s">
        <v>744</v>
      </c>
      <c r="P742" s="1">
        <v>1</v>
      </c>
      <c r="T742" s="6" t="s">
        <v>2670</v>
      </c>
      <c r="X742">
        <f>IF(ISNA(MATCH(A742,'ICRP-07'!B:B,0)),0,VLOOKUP(A742,'ICRP-07'!B:X,21,FALSE))</f>
        <v>0</v>
      </c>
      <c r="Y742">
        <f>IF(ISNA(MATCH(A742,'ICRP-07'!B:B,0)),0,VLOOKUP(A742,'ICRP-07'!B:X,22,FALSE))</f>
        <v>6.4799999999999996E-3</v>
      </c>
      <c r="Z742">
        <f>IF(ISNA(MATCH(A742,'ICRP-07'!B:B,0)),0,VLOOKUP(A742,'ICRP-07'!B:X,23,FALSE))</f>
        <v>2.5020000000000001E-2</v>
      </c>
      <c r="AA742">
        <f>IF(ISNA(MATCH(A742,'ICRP-72'!A:A,0)),0,VLOOKUP(A742,'ICRP-72'!A:B,2,FALSE))</f>
        <v>8.1000000000000005E-11</v>
      </c>
      <c r="AB742">
        <f>IF(ISNA(MATCH(A742,'FGR-15'!A:A,0)),0,VLOOKUP(A742,'FGR-15'!A:B,2,FALSE))</f>
        <v>5.1399999999999997E-20</v>
      </c>
    </row>
    <row r="743" spans="1:28" x14ac:dyDescent="0.2">
      <c r="A743" s="1" t="s">
        <v>741</v>
      </c>
      <c r="B743">
        <f>VLOOKUP(D743,Elements!S:T,2,FALSE)</f>
        <v>54</v>
      </c>
      <c r="C743" s="9">
        <f t="shared" si="55"/>
        <v>137</v>
      </c>
      <c r="D743" t="str">
        <f t="shared" si="56"/>
        <v>Xe</v>
      </c>
      <c r="E743" t="str">
        <f t="shared" si="57"/>
        <v/>
      </c>
      <c r="F743" s="9">
        <f t="shared" si="58"/>
        <v>541370000</v>
      </c>
      <c r="G743" s="1">
        <v>136.91155777099999</v>
      </c>
      <c r="H743" s="1">
        <f t="shared" si="59"/>
        <v>7.2592621796957997E-6</v>
      </c>
      <c r="I743" s="2">
        <v>3.8180000000000001</v>
      </c>
      <c r="J743" t="s">
        <v>1514</v>
      </c>
      <c r="K743" t="s">
        <v>2131</v>
      </c>
      <c r="L743" s="1" t="s">
        <v>742</v>
      </c>
      <c r="P743" s="1">
        <v>1</v>
      </c>
      <c r="T743" s="6" t="s">
        <v>2667</v>
      </c>
      <c r="X743">
        <f>IF(ISNA(MATCH(A743,'ICRP-07'!B:B,0)),0,VLOOKUP(A743,'ICRP-07'!B:X,21,FALSE))</f>
        <v>0</v>
      </c>
      <c r="Y743">
        <f>IF(ISNA(MATCH(A743,'ICRP-07'!B:B,0)),0,VLOOKUP(A743,'ICRP-07'!B:X,22,FALSE))</f>
        <v>1.6951499999999999</v>
      </c>
      <c r="Z743">
        <f>IF(ISNA(MATCH(A743,'ICRP-07'!B:B,0)),0,VLOOKUP(A743,'ICRP-07'!B:X,23,FALSE))</f>
        <v>0.19076000000000001</v>
      </c>
      <c r="AA743">
        <f>IF(ISNA(MATCH(A743,'ICRP-72'!A:A,0)),0,VLOOKUP(A743,'ICRP-72'!A:B,2,FALSE))</f>
        <v>0</v>
      </c>
      <c r="AB743">
        <f>IF(ISNA(MATCH(A743,'FGR-15'!A:A,0)),0,VLOOKUP(A743,'FGR-15'!A:B,2,FALSE))</f>
        <v>1.0900000000000001E-17</v>
      </c>
    </row>
    <row r="744" spans="1:28" x14ac:dyDescent="0.2">
      <c r="A744" s="1" t="s">
        <v>742</v>
      </c>
      <c r="B744">
        <f>VLOOKUP(D744,Elements!S:T,2,FALSE)</f>
        <v>55</v>
      </c>
      <c r="C744" s="9">
        <f t="shared" si="55"/>
        <v>137</v>
      </c>
      <c r="D744" t="str">
        <f t="shared" si="56"/>
        <v>Cs</v>
      </c>
      <c r="E744" t="str">
        <f t="shared" si="57"/>
        <v/>
      </c>
      <c r="F744" s="9">
        <f t="shared" si="58"/>
        <v>551370000</v>
      </c>
      <c r="G744" s="1">
        <v>136.90708929600001</v>
      </c>
      <c r="H744" s="1">
        <f t="shared" si="59"/>
        <v>30.167100000000001</v>
      </c>
      <c r="I744" s="2">
        <v>30.167100000000001</v>
      </c>
      <c r="J744" t="s">
        <v>1516</v>
      </c>
      <c r="K744" t="s">
        <v>2132</v>
      </c>
      <c r="L744" s="1" t="s">
        <v>743</v>
      </c>
      <c r="M744" t="s">
        <v>744</v>
      </c>
      <c r="P744" s="1">
        <v>0.94399</v>
      </c>
      <c r="Q744">
        <v>5.6004999999999999E-2</v>
      </c>
      <c r="T744" s="6" t="s">
        <v>2667</v>
      </c>
      <c r="U744" t="s">
        <v>2667</v>
      </c>
      <c r="X744">
        <f>IF(ISNA(MATCH(A744,'ICRP-07'!B:B,0)),0,VLOOKUP(A744,'ICRP-07'!B:X,21,FALSE))</f>
        <v>0</v>
      </c>
      <c r="Y744">
        <f>IF(ISNA(MATCH(A744,'ICRP-07'!B:B,0)),0,VLOOKUP(A744,'ICRP-07'!B:X,22,FALSE))</f>
        <v>0.18836</v>
      </c>
      <c r="Z744">
        <f>IF(ISNA(MATCH(A744,'ICRP-07'!B:B,0)),0,VLOOKUP(A744,'ICRP-07'!B:X,23,FALSE))</f>
        <v>0</v>
      </c>
      <c r="AA744">
        <f>IF(ISNA(MATCH(A744,'ICRP-72'!A:A,0)),0,VLOOKUP(A744,'ICRP-72'!A:B,2,FALSE))</f>
        <v>1.3000000000000001E-8</v>
      </c>
      <c r="AB744">
        <f>IF(ISNA(MATCH(A744,'FGR-15'!A:A,0)),0,VLOOKUP(A744,'FGR-15'!A:B,2,FALSE))</f>
        <v>2.5700000000000001E-19</v>
      </c>
    </row>
    <row r="745" spans="1:28" x14ac:dyDescent="0.2">
      <c r="A745" s="1" t="s">
        <v>743</v>
      </c>
      <c r="B745">
        <f>VLOOKUP(D745,Elements!S:T,2,FALSE)</f>
        <v>56</v>
      </c>
      <c r="C745" s="9">
        <f t="shared" si="55"/>
        <v>137</v>
      </c>
      <c r="D745" t="str">
        <f t="shared" si="56"/>
        <v>Ba</v>
      </c>
      <c r="E745" t="str">
        <f t="shared" si="57"/>
        <v>m</v>
      </c>
      <c r="F745" s="9">
        <f t="shared" si="58"/>
        <v>561370001</v>
      </c>
      <c r="G745" s="1">
        <v>136.90653752700001</v>
      </c>
      <c r="H745" s="1">
        <f t="shared" si="59"/>
        <v>4.8521836256112318E-6</v>
      </c>
      <c r="I745" s="2">
        <v>2.552</v>
      </c>
      <c r="J745" t="s">
        <v>1514</v>
      </c>
      <c r="K745" t="s">
        <v>2133</v>
      </c>
      <c r="L745" s="1" t="s">
        <v>744</v>
      </c>
      <c r="P745" s="1">
        <v>1</v>
      </c>
      <c r="T745" s="6" t="s">
        <v>2671</v>
      </c>
      <c r="X745">
        <f>IF(ISNA(MATCH(A745,'ICRP-07'!B:B,0)),0,VLOOKUP(A745,'ICRP-07'!B:X,21,FALSE))</f>
        <v>0</v>
      </c>
      <c r="Y745">
        <f>IF(ISNA(MATCH(A745,'ICRP-07'!B:B,0)),0,VLOOKUP(A745,'ICRP-07'!B:X,22,FALSE))</f>
        <v>6.5339999999999995E-2</v>
      </c>
      <c r="Z745">
        <f>IF(ISNA(MATCH(A745,'ICRP-07'!B:B,0)),0,VLOOKUP(A745,'ICRP-07'!B:X,23,FALSE))</f>
        <v>0.59631000000000001</v>
      </c>
      <c r="AA745">
        <f>IF(ISNA(MATCH(A745,'ICRP-72'!A:A,0)),0,VLOOKUP(A745,'ICRP-72'!A:B,2,FALSE))</f>
        <v>0</v>
      </c>
      <c r="AB745">
        <f>IF(ISNA(MATCH(A745,'FGR-15'!A:A,0)),0,VLOOKUP(A745,'FGR-15'!A:B,2,FALSE))</f>
        <v>1.7899999999999999E-17</v>
      </c>
    </row>
    <row r="746" spans="1:28" x14ac:dyDescent="0.2">
      <c r="A746" s="1" t="s">
        <v>744</v>
      </c>
      <c r="B746">
        <f>VLOOKUP(D746,Elements!S:T,2,FALSE)</f>
        <v>56</v>
      </c>
      <c r="C746" s="9">
        <f t="shared" si="55"/>
        <v>137</v>
      </c>
      <c r="D746" t="str">
        <f t="shared" si="56"/>
        <v>Ba</v>
      </c>
      <c r="E746" t="str">
        <f t="shared" si="57"/>
        <v/>
      </c>
      <c r="F746" s="9">
        <f t="shared" si="58"/>
        <v>561370000</v>
      </c>
      <c r="G746" s="1">
        <v>136.90582720699999</v>
      </c>
      <c r="H746" s="1" t="str">
        <f t="shared" si="59"/>
        <v>inf</v>
      </c>
      <c r="I746" s="2" t="s">
        <v>1512</v>
      </c>
      <c r="J746" t="s">
        <v>1517</v>
      </c>
      <c r="K746" s="4" t="s">
        <v>1722</v>
      </c>
      <c r="L746" s="1"/>
      <c r="P746" s="1"/>
      <c r="T746" s="1"/>
      <c r="X746">
        <f>IF(ISNA(MATCH(A746,'ICRP-07'!B:B,0)),0,VLOOKUP(A746,'ICRP-07'!B:X,21,FALSE))</f>
        <v>0</v>
      </c>
      <c r="Y746">
        <f>IF(ISNA(MATCH(A746,'ICRP-07'!B:B,0)),0,VLOOKUP(A746,'ICRP-07'!B:X,22,FALSE))</f>
        <v>0</v>
      </c>
      <c r="Z746">
        <f>IF(ISNA(MATCH(A746,'ICRP-07'!B:B,0)),0,VLOOKUP(A746,'ICRP-07'!B:X,23,FALSE))</f>
        <v>0</v>
      </c>
      <c r="AA746">
        <f>IF(ISNA(MATCH(A746,'ICRP-72'!A:A,0)),0,VLOOKUP(A746,'ICRP-72'!A:B,2,FALSE))</f>
        <v>0</v>
      </c>
      <c r="AB746">
        <f>IF(ISNA(MATCH(A746,'FGR-15'!A:A,0)),0,VLOOKUP(A746,'FGR-15'!A:B,2,FALSE))</f>
        <v>0</v>
      </c>
    </row>
    <row r="747" spans="1:28" x14ac:dyDescent="0.2">
      <c r="A747" s="1" t="s">
        <v>745</v>
      </c>
      <c r="B747">
        <f>VLOOKUP(D747,Elements!S:T,2,FALSE)</f>
        <v>61</v>
      </c>
      <c r="C747" s="9">
        <f t="shared" si="55"/>
        <v>136</v>
      </c>
      <c r="D747" t="str">
        <f t="shared" si="56"/>
        <v>Pm</v>
      </c>
      <c r="E747" t="str">
        <f t="shared" si="57"/>
        <v/>
      </c>
      <c r="F747" s="9">
        <f t="shared" si="58"/>
        <v>611360000</v>
      </c>
      <c r="G747" s="1">
        <v>135.923595949</v>
      </c>
      <c r="H747" s="1">
        <f t="shared" si="59"/>
        <v>3.3906978052534077E-6</v>
      </c>
      <c r="I747" s="2">
        <v>107</v>
      </c>
      <c r="J747" t="s">
        <v>1517</v>
      </c>
      <c r="K747" t="s">
        <v>2134</v>
      </c>
      <c r="L747" s="1" t="s">
        <v>746</v>
      </c>
      <c r="P747" s="1">
        <v>1</v>
      </c>
      <c r="T747" s="6" t="s">
        <v>2669</v>
      </c>
      <c r="X747">
        <f>IF(ISNA(MATCH(A747,'ICRP-07'!B:B,0)),0,VLOOKUP(A747,'ICRP-07'!B:X,21,FALSE))</f>
        <v>0</v>
      </c>
      <c r="Y747">
        <f>IF(ISNA(MATCH(A747,'ICRP-07'!B:B,0)),0,VLOOKUP(A747,'ICRP-07'!B:X,22,FALSE))</f>
        <v>2.1436199999999999</v>
      </c>
      <c r="Z747">
        <f>IF(ISNA(MATCH(A747,'ICRP-07'!B:B,0)),0,VLOOKUP(A747,'ICRP-07'!B:X,23,FALSE))</f>
        <v>2.7177600000000002</v>
      </c>
      <c r="AA747">
        <f>IF(ISNA(MATCH(A747,'ICRP-72'!A:A,0)),0,VLOOKUP(A747,'ICRP-72'!A:B,2,FALSE))</f>
        <v>0</v>
      </c>
      <c r="AB747">
        <f>IF(ISNA(MATCH(A747,'FGR-15'!A:A,0)),0,VLOOKUP(A747,'FGR-15'!A:B,2,FALSE))</f>
        <v>8.8100000000000004E-17</v>
      </c>
    </row>
    <row r="748" spans="1:28" x14ac:dyDescent="0.2">
      <c r="A748" s="1" t="s">
        <v>746</v>
      </c>
      <c r="B748">
        <f>VLOOKUP(D748,Elements!S:T,2,FALSE)</f>
        <v>60</v>
      </c>
      <c r="C748" s="9">
        <f t="shared" si="55"/>
        <v>136</v>
      </c>
      <c r="D748" t="str">
        <f t="shared" si="56"/>
        <v>Nd</v>
      </c>
      <c r="E748" t="str">
        <f t="shared" si="57"/>
        <v/>
      </c>
      <c r="F748" s="9">
        <f t="shared" si="58"/>
        <v>601360000</v>
      </c>
      <c r="G748" s="1">
        <v>135.914976061</v>
      </c>
      <c r="H748" s="1">
        <f t="shared" si="59"/>
        <v>9.63021554221036E-5</v>
      </c>
      <c r="I748" s="2">
        <v>50.649999999999899</v>
      </c>
      <c r="J748" t="s">
        <v>1514</v>
      </c>
      <c r="K748" t="s">
        <v>2135</v>
      </c>
      <c r="L748" s="1" t="s">
        <v>747</v>
      </c>
      <c r="P748" s="1">
        <v>1</v>
      </c>
      <c r="T748" s="6" t="s">
        <v>2669</v>
      </c>
      <c r="X748">
        <f>IF(ISNA(MATCH(A748,'ICRP-07'!B:B,0)),0,VLOOKUP(A748,'ICRP-07'!B:X,21,FALSE))</f>
        <v>0</v>
      </c>
      <c r="Y748">
        <f>IF(ISNA(MATCH(A748,'ICRP-07'!B:B,0)),0,VLOOKUP(A748,'ICRP-07'!B:X,22,FALSE))</f>
        <v>8.0460000000000004E-2</v>
      </c>
      <c r="Z748">
        <f>IF(ISNA(MATCH(A748,'ICRP-07'!B:B,0)),0,VLOOKUP(A748,'ICRP-07'!B:X,23,FALSE))</f>
        <v>0.27933000000000002</v>
      </c>
      <c r="AA748">
        <f>IF(ISNA(MATCH(A748,'ICRP-72'!A:A,0)),0,VLOOKUP(A748,'ICRP-72'!A:B,2,FALSE))</f>
        <v>9.8999999999999994E-11</v>
      </c>
      <c r="AB748">
        <f>IF(ISNA(MATCH(A748,'FGR-15'!A:A,0)),0,VLOOKUP(A748,'FGR-15'!A:B,2,FALSE))</f>
        <v>6.6100000000000003E-18</v>
      </c>
    </row>
    <row r="749" spans="1:28" x14ac:dyDescent="0.2">
      <c r="A749" s="1" t="s">
        <v>747</v>
      </c>
      <c r="B749">
        <f>VLOOKUP(D749,Elements!S:T,2,FALSE)</f>
        <v>59</v>
      </c>
      <c r="C749" s="9">
        <f t="shared" si="55"/>
        <v>136</v>
      </c>
      <c r="D749" t="str">
        <f t="shared" si="56"/>
        <v>Pr</v>
      </c>
      <c r="E749" t="str">
        <f t="shared" si="57"/>
        <v/>
      </c>
      <c r="F749" s="9">
        <f t="shared" si="58"/>
        <v>591360000</v>
      </c>
      <c r="G749" s="1">
        <v>135.91267747000001</v>
      </c>
      <c r="H749" s="1">
        <f t="shared" si="59"/>
        <v>2.490736892457176E-5</v>
      </c>
      <c r="I749" s="2">
        <v>13.1</v>
      </c>
      <c r="J749" t="s">
        <v>1514</v>
      </c>
      <c r="K749" t="s">
        <v>2136</v>
      </c>
      <c r="L749" s="1" t="s">
        <v>748</v>
      </c>
      <c r="P749" s="1">
        <v>1</v>
      </c>
      <c r="T749" s="6" t="s">
        <v>2669</v>
      </c>
      <c r="X749">
        <f>IF(ISNA(MATCH(A749,'ICRP-07'!B:B,0)),0,VLOOKUP(A749,'ICRP-07'!B:X,21,FALSE))</f>
        <v>0</v>
      </c>
      <c r="Y749">
        <f>IF(ISNA(MATCH(A749,'ICRP-07'!B:B,0)),0,VLOOKUP(A749,'ICRP-07'!B:X,22,FALSE))</f>
        <v>0.75448000000000004</v>
      </c>
      <c r="Z749">
        <f>IF(ISNA(MATCH(A749,'ICRP-07'!B:B,0)),0,VLOOKUP(A749,'ICRP-07'!B:X,23,FALSE))</f>
        <v>2.1458400000000002</v>
      </c>
      <c r="AA749">
        <f>IF(ISNA(MATCH(A749,'ICRP-72'!A:A,0)),0,VLOOKUP(A749,'ICRP-72'!A:B,2,FALSE))</f>
        <v>3.3000000000000002E-11</v>
      </c>
      <c r="AB749">
        <f>IF(ISNA(MATCH(A749,'FGR-15'!A:A,0)),0,VLOOKUP(A749,'FGR-15'!A:B,2,FALSE))</f>
        <v>6.8299999999999996E-17</v>
      </c>
    </row>
    <row r="750" spans="1:28" x14ac:dyDescent="0.2">
      <c r="A750" s="1" t="s">
        <v>748</v>
      </c>
      <c r="B750">
        <f>VLOOKUP(D750,Elements!S:T,2,FALSE)</f>
        <v>58</v>
      </c>
      <c r="C750" s="9">
        <f t="shared" si="55"/>
        <v>136</v>
      </c>
      <c r="D750" t="str">
        <f t="shared" si="56"/>
        <v>Ce</v>
      </c>
      <c r="E750" t="str">
        <f t="shared" si="57"/>
        <v/>
      </c>
      <c r="F750" s="9">
        <f t="shared" si="58"/>
        <v>581360000</v>
      </c>
      <c r="G750" s="1">
        <v>135.90712925599999</v>
      </c>
      <c r="H750" s="1" t="str">
        <f t="shared" si="59"/>
        <v>inf</v>
      </c>
      <c r="I750" s="2" t="s">
        <v>1512</v>
      </c>
      <c r="J750" t="s">
        <v>1517</v>
      </c>
      <c r="K750" s="4" t="s">
        <v>1722</v>
      </c>
      <c r="L750" s="1"/>
      <c r="P750" s="1"/>
      <c r="T750" s="1"/>
      <c r="X750">
        <f>IF(ISNA(MATCH(A750,'ICRP-07'!B:B,0)),0,VLOOKUP(A750,'ICRP-07'!B:X,21,FALSE))</f>
        <v>0</v>
      </c>
      <c r="Y750">
        <f>IF(ISNA(MATCH(A750,'ICRP-07'!B:B,0)),0,VLOOKUP(A750,'ICRP-07'!B:X,22,FALSE))</f>
        <v>0</v>
      </c>
      <c r="Z750">
        <f>IF(ISNA(MATCH(A750,'ICRP-07'!B:B,0)),0,VLOOKUP(A750,'ICRP-07'!B:X,23,FALSE))</f>
        <v>0</v>
      </c>
      <c r="AA750">
        <f>IF(ISNA(MATCH(A750,'ICRP-72'!A:A,0)),0,VLOOKUP(A750,'ICRP-72'!A:B,2,FALSE))</f>
        <v>0</v>
      </c>
      <c r="AB750">
        <f>IF(ISNA(MATCH(A750,'FGR-15'!A:A,0)),0,VLOOKUP(A750,'FGR-15'!A:B,2,FALSE))</f>
        <v>0</v>
      </c>
    </row>
    <row r="751" spans="1:28" x14ac:dyDescent="0.2">
      <c r="A751" s="1" t="s">
        <v>749</v>
      </c>
      <c r="B751">
        <f>VLOOKUP(D751,Elements!S:T,2,FALSE)</f>
        <v>57</v>
      </c>
      <c r="C751" s="9">
        <f t="shared" si="55"/>
        <v>136</v>
      </c>
      <c r="D751" t="str">
        <f t="shared" si="56"/>
        <v>La</v>
      </c>
      <c r="E751" t="str">
        <f t="shared" si="57"/>
        <v/>
      </c>
      <c r="F751" s="9">
        <f t="shared" si="58"/>
        <v>571360000</v>
      </c>
      <c r="G751" s="1">
        <v>135.907634962</v>
      </c>
      <c r="H751" s="1">
        <f t="shared" si="59"/>
        <v>1.8766086357673514E-5</v>
      </c>
      <c r="I751" s="2">
        <v>9.8699999999999903</v>
      </c>
      <c r="J751" t="s">
        <v>1514</v>
      </c>
      <c r="K751" t="s">
        <v>2137</v>
      </c>
      <c r="L751" s="1" t="s">
        <v>751</v>
      </c>
      <c r="P751" s="1">
        <v>1</v>
      </c>
      <c r="T751" s="6" t="s">
        <v>2669</v>
      </c>
      <c r="X751">
        <f>IF(ISNA(MATCH(A751,'ICRP-07'!B:B,0)),0,VLOOKUP(A751,'ICRP-07'!B:X,21,FALSE))</f>
        <v>0</v>
      </c>
      <c r="Y751">
        <f>IF(ISNA(MATCH(A751,'ICRP-07'!B:B,0)),0,VLOOKUP(A751,'ICRP-07'!B:X,22,FALSE))</f>
        <v>0.29405999999999999</v>
      </c>
      <c r="Z751">
        <f>IF(ISNA(MATCH(A751,'ICRP-07'!B:B,0)),0,VLOOKUP(A751,'ICRP-07'!B:X,23,FALSE))</f>
        <v>0.40703</v>
      </c>
      <c r="AA751">
        <f>IF(ISNA(MATCH(A751,'ICRP-72'!A:A,0)),0,VLOOKUP(A751,'ICRP-72'!A:B,2,FALSE))</f>
        <v>0</v>
      </c>
      <c r="AB751">
        <f>IF(ISNA(MATCH(A751,'FGR-15'!A:A,0)),0,VLOOKUP(A751,'FGR-15'!A:B,2,FALSE))</f>
        <v>1.21E-17</v>
      </c>
    </row>
    <row r="752" spans="1:28" x14ac:dyDescent="0.2">
      <c r="A752" s="1" t="s">
        <v>750</v>
      </c>
      <c r="B752">
        <f>VLOOKUP(D752,Elements!S:T,2,FALSE)</f>
        <v>55</v>
      </c>
      <c r="C752" s="9">
        <f t="shared" si="55"/>
        <v>136</v>
      </c>
      <c r="D752" t="str">
        <f t="shared" si="56"/>
        <v>Cs</v>
      </c>
      <c r="E752" t="str">
        <f t="shared" si="57"/>
        <v/>
      </c>
      <c r="F752" s="9">
        <f t="shared" si="58"/>
        <v>551360000</v>
      </c>
      <c r="G752" s="1">
        <v>135.90731143100001</v>
      </c>
      <c r="H752" s="1">
        <f t="shared" si="59"/>
        <v>3.6030885806733172E-2</v>
      </c>
      <c r="I752" s="2">
        <v>13.16</v>
      </c>
      <c r="J752" t="s">
        <v>1513</v>
      </c>
      <c r="K752" t="s">
        <v>2138</v>
      </c>
      <c r="L752" s="1" t="s">
        <v>751</v>
      </c>
      <c r="P752" s="1">
        <v>1</v>
      </c>
      <c r="T752" s="6" t="s">
        <v>2667</v>
      </c>
      <c r="X752">
        <f>IF(ISNA(MATCH(A752,'ICRP-07'!B:B,0)),0,VLOOKUP(A752,'ICRP-07'!B:X,21,FALSE))</f>
        <v>0</v>
      </c>
      <c r="Y752">
        <f>IF(ISNA(MATCH(A752,'ICRP-07'!B:B,0)),0,VLOOKUP(A752,'ICRP-07'!B:X,22,FALSE))</f>
        <v>0.1449</v>
      </c>
      <c r="Z752">
        <f>IF(ISNA(MATCH(A752,'ICRP-07'!B:B,0)),0,VLOOKUP(A752,'ICRP-07'!B:X,23,FALSE))</f>
        <v>2.1282999999999999</v>
      </c>
      <c r="AA752">
        <f>IF(ISNA(MATCH(A752,'ICRP-72'!A:A,0)),0,VLOOKUP(A752,'ICRP-72'!A:B,2,FALSE))</f>
        <v>3E-9</v>
      </c>
      <c r="AB752">
        <f>IF(ISNA(MATCH(A752,'FGR-15'!A:A,0)),0,VLOOKUP(A752,'FGR-15'!A:B,2,FALSE))</f>
        <v>6.6199999999999996E-17</v>
      </c>
    </row>
    <row r="753" spans="1:28" x14ac:dyDescent="0.2">
      <c r="A753" s="1" t="s">
        <v>751</v>
      </c>
      <c r="B753">
        <f>VLOOKUP(D753,Elements!S:T,2,FALSE)</f>
        <v>56</v>
      </c>
      <c r="C753" s="9">
        <f t="shared" si="55"/>
        <v>136</v>
      </c>
      <c r="D753" t="str">
        <f t="shared" si="56"/>
        <v>Ba</v>
      </c>
      <c r="E753" t="str">
        <f t="shared" si="57"/>
        <v/>
      </c>
      <c r="F753" s="9">
        <f t="shared" si="58"/>
        <v>561360000</v>
      </c>
      <c r="G753" s="1">
        <v>135.9045758</v>
      </c>
      <c r="H753" s="1" t="str">
        <f t="shared" si="59"/>
        <v>inf</v>
      </c>
      <c r="I753" s="2" t="s">
        <v>1512</v>
      </c>
      <c r="J753" t="s">
        <v>1517</v>
      </c>
      <c r="K753" s="4" t="s">
        <v>1722</v>
      </c>
      <c r="L753" s="1"/>
      <c r="P753" s="1"/>
      <c r="T753" s="1"/>
      <c r="X753">
        <f>IF(ISNA(MATCH(A753,'ICRP-07'!B:B,0)),0,VLOOKUP(A753,'ICRP-07'!B:X,21,FALSE))</f>
        <v>0</v>
      </c>
      <c r="Y753">
        <f>IF(ISNA(MATCH(A753,'ICRP-07'!B:B,0)),0,VLOOKUP(A753,'ICRP-07'!B:X,22,FALSE))</f>
        <v>0</v>
      </c>
      <c r="Z753">
        <f>IF(ISNA(MATCH(A753,'ICRP-07'!B:B,0)),0,VLOOKUP(A753,'ICRP-07'!B:X,23,FALSE))</f>
        <v>0</v>
      </c>
      <c r="AA753">
        <f>IF(ISNA(MATCH(A753,'ICRP-72'!A:A,0)),0,VLOOKUP(A753,'ICRP-72'!A:B,2,FALSE))</f>
        <v>0</v>
      </c>
      <c r="AB753">
        <f>IF(ISNA(MATCH(A753,'FGR-15'!A:A,0)),0,VLOOKUP(A753,'FGR-15'!A:B,2,FALSE))</f>
        <v>0</v>
      </c>
    </row>
    <row r="754" spans="1:28" x14ac:dyDescent="0.2">
      <c r="A754" s="1" t="s">
        <v>752</v>
      </c>
      <c r="B754">
        <f>VLOOKUP(D754,Elements!S:T,2,FALSE)</f>
        <v>60</v>
      </c>
      <c r="C754" s="9">
        <f t="shared" si="55"/>
        <v>135</v>
      </c>
      <c r="D754" t="str">
        <f t="shared" si="56"/>
        <v>Nd</v>
      </c>
      <c r="E754" t="str">
        <f t="shared" si="57"/>
        <v/>
      </c>
      <c r="F754" s="9">
        <f t="shared" si="58"/>
        <v>601350000</v>
      </c>
      <c r="G754" s="1">
        <v>134.91818131799999</v>
      </c>
      <c r="H754" s="1">
        <f t="shared" si="59"/>
        <v>2.3576440814098459E-5</v>
      </c>
      <c r="I754" s="2">
        <v>12.4</v>
      </c>
      <c r="J754" t="s">
        <v>1514</v>
      </c>
      <c r="K754" t="s">
        <v>2139</v>
      </c>
      <c r="L754" s="1" t="s">
        <v>753</v>
      </c>
      <c r="P754" s="1">
        <v>1</v>
      </c>
      <c r="T754" s="6" t="s">
        <v>2669</v>
      </c>
      <c r="X754">
        <f>IF(ISNA(MATCH(A754,'ICRP-07'!B:B,0)),0,VLOOKUP(A754,'ICRP-07'!B:X,21,FALSE))</f>
        <v>0</v>
      </c>
      <c r="Y754">
        <f>IF(ISNA(MATCH(A754,'ICRP-07'!B:B,0)),0,VLOOKUP(A754,'ICRP-07'!B:X,22,FALSE))</f>
        <v>1.05508</v>
      </c>
      <c r="Z754">
        <f>IF(ISNA(MATCH(A754,'ICRP-07'!B:B,0)),0,VLOOKUP(A754,'ICRP-07'!B:X,23,FALSE))</f>
        <v>1.26172</v>
      </c>
      <c r="AA754">
        <f>IF(ISNA(MATCH(A754,'ICRP-72'!A:A,0)),0,VLOOKUP(A754,'ICRP-72'!A:B,2,FALSE))</f>
        <v>0</v>
      </c>
      <c r="AB754">
        <f>IF(ISNA(MATCH(A754,'FGR-15'!A:A,0)),0,VLOOKUP(A754,'FGR-15'!A:B,2,FALSE))</f>
        <v>3.8199999999999997E-17</v>
      </c>
    </row>
    <row r="755" spans="1:28" x14ac:dyDescent="0.2">
      <c r="A755" s="1" t="s">
        <v>753</v>
      </c>
      <c r="B755">
        <f>VLOOKUP(D755,Elements!S:T,2,FALSE)</f>
        <v>59</v>
      </c>
      <c r="C755" s="9">
        <f t="shared" si="55"/>
        <v>135</v>
      </c>
      <c r="D755" t="str">
        <f t="shared" si="56"/>
        <v>Pr</v>
      </c>
      <c r="E755" t="str">
        <f t="shared" si="57"/>
        <v/>
      </c>
      <c r="F755" s="9">
        <f t="shared" si="58"/>
        <v>591350000</v>
      </c>
      <c r="G755" s="1">
        <v>134.91311177200001</v>
      </c>
      <c r="H755" s="1">
        <f t="shared" si="59"/>
        <v>4.5631820930513147E-5</v>
      </c>
      <c r="I755" s="2">
        <v>24</v>
      </c>
      <c r="J755" t="s">
        <v>1514</v>
      </c>
      <c r="K755" t="s">
        <v>2140</v>
      </c>
      <c r="L755" s="1" t="s">
        <v>754</v>
      </c>
      <c r="P755" s="1">
        <v>1</v>
      </c>
      <c r="T755" s="6" t="s">
        <v>2669</v>
      </c>
      <c r="X755">
        <f>IF(ISNA(MATCH(A755,'ICRP-07'!B:B,0)),0,VLOOKUP(A755,'ICRP-07'!B:X,21,FALSE))</f>
        <v>0</v>
      </c>
      <c r="Y755">
        <f>IF(ISNA(MATCH(A755,'ICRP-07'!B:B,0)),0,VLOOKUP(A755,'ICRP-07'!B:X,22,FALSE))</f>
        <v>0.57930999999999999</v>
      </c>
      <c r="Z755">
        <f>IF(ISNA(MATCH(A755,'ICRP-07'!B:B,0)),0,VLOOKUP(A755,'ICRP-07'!B:X,23,FALSE))</f>
        <v>0.87411000000000005</v>
      </c>
      <c r="AA755">
        <f>IF(ISNA(MATCH(A755,'ICRP-72'!A:A,0)),0,VLOOKUP(A755,'ICRP-72'!A:B,2,FALSE))</f>
        <v>0</v>
      </c>
      <c r="AB755">
        <f>IF(ISNA(MATCH(A755,'FGR-15'!A:A,0)),0,VLOOKUP(A755,'FGR-15'!A:B,2,FALSE))</f>
        <v>2.6199999999999999E-17</v>
      </c>
    </row>
    <row r="756" spans="1:28" x14ac:dyDescent="0.2">
      <c r="A756" s="1" t="s">
        <v>754</v>
      </c>
      <c r="B756">
        <f>VLOOKUP(D756,Elements!S:T,2,FALSE)</f>
        <v>58</v>
      </c>
      <c r="C756" s="9">
        <f t="shared" si="55"/>
        <v>135</v>
      </c>
      <c r="D756" t="str">
        <f t="shared" si="56"/>
        <v>Ce</v>
      </c>
      <c r="E756" t="str">
        <f t="shared" si="57"/>
        <v/>
      </c>
      <c r="F756" s="9">
        <f t="shared" si="58"/>
        <v>581350000</v>
      </c>
      <c r="G756" s="1">
        <v>134.90916066200001</v>
      </c>
      <c r="H756" s="1">
        <f t="shared" si="59"/>
        <v>2.0192080761751953E-3</v>
      </c>
      <c r="I756" s="2">
        <v>17.6999999999999</v>
      </c>
      <c r="J756" t="s">
        <v>1515</v>
      </c>
      <c r="K756" t="s">
        <v>2141</v>
      </c>
      <c r="L756" s="1" t="s">
        <v>755</v>
      </c>
      <c r="P756" s="1">
        <v>1</v>
      </c>
      <c r="T756" s="6" t="s">
        <v>2669</v>
      </c>
      <c r="X756">
        <f>IF(ISNA(MATCH(A756,'ICRP-07'!B:B,0)),0,VLOOKUP(A756,'ICRP-07'!B:X,21,FALSE))</f>
        <v>0</v>
      </c>
      <c r="Y756">
        <f>IF(ISNA(MATCH(A756,'ICRP-07'!B:B,0)),0,VLOOKUP(A756,'ICRP-07'!B:X,22,FALSE))</f>
        <v>2.9590000000000002E-2</v>
      </c>
      <c r="Z756">
        <f>IF(ISNA(MATCH(A756,'ICRP-07'!B:B,0)),0,VLOOKUP(A756,'ICRP-07'!B:X,23,FALSE))</f>
        <v>0.82365999999999995</v>
      </c>
      <c r="AA756">
        <f>IF(ISNA(MATCH(A756,'ICRP-72'!A:A,0)),0,VLOOKUP(A756,'ICRP-72'!A:B,2,FALSE))</f>
        <v>7.8999999999999996E-10</v>
      </c>
      <c r="AB756">
        <f>IF(ISNA(MATCH(A756,'FGR-15'!A:A,0)),0,VLOOKUP(A756,'FGR-15'!A:B,2,FALSE))</f>
        <v>2.32E-17</v>
      </c>
    </row>
    <row r="757" spans="1:28" x14ac:dyDescent="0.2">
      <c r="A757" s="1" t="s">
        <v>755</v>
      </c>
      <c r="B757">
        <f>VLOOKUP(D757,Elements!S:T,2,FALSE)</f>
        <v>57</v>
      </c>
      <c r="C757" s="9">
        <f t="shared" si="55"/>
        <v>135</v>
      </c>
      <c r="D757" t="str">
        <f t="shared" si="56"/>
        <v>La</v>
      </c>
      <c r="E757" t="str">
        <f t="shared" si="57"/>
        <v/>
      </c>
      <c r="F757" s="9">
        <f t="shared" si="58"/>
        <v>571350000</v>
      </c>
      <c r="G757" s="1">
        <v>134.906984427</v>
      </c>
      <c r="H757" s="1">
        <f t="shared" si="59"/>
        <v>2.2245512703625158E-3</v>
      </c>
      <c r="I757" s="2">
        <v>19.5</v>
      </c>
      <c r="J757" t="s">
        <v>1515</v>
      </c>
      <c r="K757" t="s">
        <v>2142</v>
      </c>
      <c r="L757" s="1" t="s">
        <v>762</v>
      </c>
      <c r="P757" s="1">
        <v>1</v>
      </c>
      <c r="T757" s="6" t="s">
        <v>2669</v>
      </c>
      <c r="X757">
        <f>IF(ISNA(MATCH(A757,'ICRP-07'!B:B,0)),0,VLOOKUP(A757,'ICRP-07'!B:X,21,FALSE))</f>
        <v>0</v>
      </c>
      <c r="Y757">
        <f>IF(ISNA(MATCH(A757,'ICRP-07'!B:B,0)),0,VLOOKUP(A757,'ICRP-07'!B:X,22,FALSE))</f>
        <v>6.6899999999999998E-3</v>
      </c>
      <c r="Z757">
        <f>IF(ISNA(MATCH(A757,'ICRP-07'!B:B,0)),0,VLOOKUP(A757,'ICRP-07'!B:X,23,FALSE))</f>
        <v>3.6069999999999998E-2</v>
      </c>
      <c r="AA757">
        <f>IF(ISNA(MATCH(A757,'ICRP-72'!A:A,0)),0,VLOOKUP(A757,'ICRP-72'!A:B,2,FALSE))</f>
        <v>3E-11</v>
      </c>
      <c r="AB757">
        <f>IF(ISNA(MATCH(A757,'FGR-15'!A:A,0)),0,VLOOKUP(A757,'FGR-15'!A:B,2,FALSE))</f>
        <v>3.5000000000000002E-19</v>
      </c>
    </row>
    <row r="758" spans="1:28" x14ac:dyDescent="0.2">
      <c r="A758" s="1" t="s">
        <v>756</v>
      </c>
      <c r="B758">
        <f>VLOOKUP(D758,Elements!S:T,2,FALSE)</f>
        <v>56</v>
      </c>
      <c r="C758" s="9">
        <f t="shared" si="55"/>
        <v>135</v>
      </c>
      <c r="D758" t="str">
        <f t="shared" si="56"/>
        <v>Ba</v>
      </c>
      <c r="E758" t="str">
        <f t="shared" si="57"/>
        <v>m</v>
      </c>
      <c r="F758" s="9">
        <f t="shared" si="58"/>
        <v>561350001</v>
      </c>
      <c r="G758" s="1">
        <v>134.905976391</v>
      </c>
      <c r="H758" s="1">
        <f t="shared" si="59"/>
        <v>3.2740831517643065E-3</v>
      </c>
      <c r="I758" s="2">
        <v>28.6999999999999</v>
      </c>
      <c r="J758" t="s">
        <v>1515</v>
      </c>
      <c r="K758" t="s">
        <v>2143</v>
      </c>
      <c r="L758" s="1" t="s">
        <v>762</v>
      </c>
      <c r="P758" s="1">
        <v>1</v>
      </c>
      <c r="T758" s="6" t="s">
        <v>2671</v>
      </c>
      <c r="X758">
        <f>IF(ISNA(MATCH(A758,'ICRP-07'!B:B,0)),0,VLOOKUP(A758,'ICRP-07'!B:X,21,FALSE))</f>
        <v>0</v>
      </c>
      <c r="Y758">
        <f>IF(ISNA(MATCH(A758,'ICRP-07'!B:B,0)),0,VLOOKUP(A758,'ICRP-07'!B:X,22,FALSE))</f>
        <v>0.20799000000000001</v>
      </c>
      <c r="Z758">
        <f>IF(ISNA(MATCH(A758,'ICRP-07'!B:B,0)),0,VLOOKUP(A758,'ICRP-07'!B:X,23,FALSE))</f>
        <v>6.0229999999999999E-2</v>
      </c>
      <c r="AA758">
        <f>IF(ISNA(MATCH(A758,'ICRP-72'!A:A,0)),0,VLOOKUP(A758,'ICRP-72'!A:B,2,FALSE))</f>
        <v>4.3000000000000001E-10</v>
      </c>
      <c r="AB758">
        <f>IF(ISNA(MATCH(A758,'FGR-15'!A:A,0)),0,VLOOKUP(A758,'FGR-15'!A:B,2,FALSE))</f>
        <v>1.1399999999999999E-18</v>
      </c>
    </row>
    <row r="759" spans="1:28" x14ac:dyDescent="0.2">
      <c r="A759" s="1" t="s">
        <v>757</v>
      </c>
      <c r="B759">
        <f>VLOOKUP(D759,Elements!S:T,2,FALSE)</f>
        <v>53</v>
      </c>
      <c r="C759" s="9">
        <f t="shared" si="55"/>
        <v>135</v>
      </c>
      <c r="D759" t="str">
        <f t="shared" si="56"/>
        <v>I</v>
      </c>
      <c r="E759" t="str">
        <f t="shared" si="57"/>
        <v/>
      </c>
      <c r="F759" s="9">
        <f t="shared" si="58"/>
        <v>531350000</v>
      </c>
      <c r="G759" s="1">
        <v>134.91005935499999</v>
      </c>
      <c r="H759" s="1">
        <f t="shared" si="59"/>
        <v>7.4950265878367841E-4</v>
      </c>
      <c r="I759" s="2">
        <v>6.57</v>
      </c>
      <c r="J759" t="s">
        <v>1515</v>
      </c>
      <c r="K759" t="s">
        <v>2144</v>
      </c>
      <c r="L759" s="1" t="s">
        <v>760</v>
      </c>
      <c r="M759" t="s">
        <v>759</v>
      </c>
      <c r="P759" s="1">
        <v>0.83431999999999995</v>
      </c>
      <c r="Q759">
        <v>0.16567999999999999</v>
      </c>
      <c r="T759" s="6" t="s">
        <v>2667</v>
      </c>
      <c r="U759" t="s">
        <v>2667</v>
      </c>
      <c r="X759">
        <f>IF(ISNA(MATCH(A759,'ICRP-07'!B:B,0)),0,VLOOKUP(A759,'ICRP-07'!B:X,21,FALSE))</f>
        <v>0</v>
      </c>
      <c r="Y759">
        <f>IF(ISNA(MATCH(A759,'ICRP-07'!B:B,0)),0,VLOOKUP(A759,'ICRP-07'!B:X,22,FALSE))</f>
        <v>0.34651999999999999</v>
      </c>
      <c r="Z759">
        <f>IF(ISNA(MATCH(A759,'ICRP-07'!B:B,0)),0,VLOOKUP(A759,'ICRP-07'!B:X,23,FALSE))</f>
        <v>1.58148</v>
      </c>
      <c r="AA759">
        <f>IF(ISNA(MATCH(A759,'ICRP-72'!A:A,0)),0,VLOOKUP(A759,'ICRP-72'!A:B,2,FALSE))</f>
        <v>9.2999999999999999E-10</v>
      </c>
      <c r="AB759">
        <f>IF(ISNA(MATCH(A759,'FGR-15'!A:A,0)),0,VLOOKUP(A759,'FGR-15'!A:B,2,FALSE))</f>
        <v>5.29E-17</v>
      </c>
    </row>
    <row r="760" spans="1:28" x14ac:dyDescent="0.2">
      <c r="A760" s="1" t="s">
        <v>758</v>
      </c>
      <c r="B760">
        <f>VLOOKUP(D760,Elements!S:T,2,FALSE)</f>
        <v>55</v>
      </c>
      <c r="C760" s="9">
        <f t="shared" si="55"/>
        <v>135</v>
      </c>
      <c r="D760" t="str">
        <f t="shared" si="56"/>
        <v>Cs</v>
      </c>
      <c r="E760" t="str">
        <f t="shared" si="57"/>
        <v>m</v>
      </c>
      <c r="F760" s="9">
        <f t="shared" si="58"/>
        <v>551350001</v>
      </c>
      <c r="G760" s="1">
        <v>134.907729897</v>
      </c>
      <c r="H760" s="1">
        <f t="shared" si="59"/>
        <v>1.0077027122154987E-4</v>
      </c>
      <c r="I760" s="2">
        <v>53</v>
      </c>
      <c r="J760" t="s">
        <v>1514</v>
      </c>
      <c r="K760" t="s">
        <v>2145</v>
      </c>
      <c r="L760" s="1" t="s">
        <v>761</v>
      </c>
      <c r="P760" s="1">
        <v>1</v>
      </c>
      <c r="T760" s="6" t="s">
        <v>2671</v>
      </c>
      <c r="X760">
        <f>IF(ISNA(MATCH(A760,'ICRP-07'!B:B,0)),0,VLOOKUP(A760,'ICRP-07'!B:X,21,FALSE))</f>
        <v>0</v>
      </c>
      <c r="Y760">
        <f>IF(ISNA(MATCH(A760,'ICRP-07'!B:B,0)),0,VLOOKUP(A760,'ICRP-07'!B:X,22,FALSE))</f>
        <v>3.6060000000000002E-2</v>
      </c>
      <c r="Z760">
        <f>IF(ISNA(MATCH(A760,'ICRP-07'!B:B,0)),0,VLOOKUP(A760,'ICRP-07'!B:X,23,FALSE))</f>
        <v>1.5972299999999999</v>
      </c>
      <c r="AA760">
        <f>IF(ISNA(MATCH(A760,'ICRP-72'!A:A,0)),0,VLOOKUP(A760,'ICRP-72'!A:B,2,FALSE))</f>
        <v>1.8999999999999999E-11</v>
      </c>
      <c r="AB760">
        <f>IF(ISNA(MATCH(A760,'FGR-15'!A:A,0)),0,VLOOKUP(A760,'FGR-15'!A:B,2,FALSE))</f>
        <v>4.9399999999999999E-17</v>
      </c>
    </row>
    <row r="761" spans="1:28" x14ac:dyDescent="0.2">
      <c r="A761" s="1" t="s">
        <v>759</v>
      </c>
      <c r="B761">
        <f>VLOOKUP(D761,Elements!S:T,2,FALSE)</f>
        <v>54</v>
      </c>
      <c r="C761" s="9">
        <f t="shared" si="55"/>
        <v>135</v>
      </c>
      <c r="D761" t="str">
        <f t="shared" si="56"/>
        <v>Xe</v>
      </c>
      <c r="E761" t="str">
        <f t="shared" si="57"/>
        <v>m</v>
      </c>
      <c r="F761" s="9">
        <f t="shared" si="58"/>
        <v>541350001</v>
      </c>
      <c r="G761" s="1">
        <v>134.907796717</v>
      </c>
      <c r="H761" s="1">
        <f t="shared" si="59"/>
        <v>2.9071272584480893E-5</v>
      </c>
      <c r="I761" s="2">
        <v>15.2899999999999</v>
      </c>
      <c r="J761" t="s">
        <v>1514</v>
      </c>
      <c r="K761" t="s">
        <v>2146</v>
      </c>
      <c r="L761" s="1" t="s">
        <v>760</v>
      </c>
      <c r="M761" t="s">
        <v>761</v>
      </c>
      <c r="P761" s="1">
        <v>0.99399999999999999</v>
      </c>
      <c r="Q761">
        <v>6.0000000000000001E-3</v>
      </c>
      <c r="T761" s="6" t="s">
        <v>2671</v>
      </c>
      <c r="U761" t="s">
        <v>2667</v>
      </c>
      <c r="X761">
        <f>IF(ISNA(MATCH(A761,'ICRP-07'!B:B,0)),0,VLOOKUP(A761,'ICRP-07'!B:X,21,FALSE))</f>
        <v>0</v>
      </c>
      <c r="Y761">
        <f>IF(ISNA(MATCH(A761,'ICRP-07'!B:B,0)),0,VLOOKUP(A761,'ICRP-07'!B:X,22,FALSE))</f>
        <v>0.10077999999999999</v>
      </c>
      <c r="Z761">
        <f>IF(ISNA(MATCH(A761,'ICRP-07'!B:B,0)),0,VLOOKUP(A761,'ICRP-07'!B:X,23,FALSE))</f>
        <v>0.42491000000000001</v>
      </c>
      <c r="AA761">
        <f>IF(ISNA(MATCH(A761,'ICRP-72'!A:A,0)),0,VLOOKUP(A761,'ICRP-72'!A:B,2,FALSE))</f>
        <v>0</v>
      </c>
      <c r="AB761">
        <f>IF(ISNA(MATCH(A761,'FGR-15'!A:A,0)),0,VLOOKUP(A761,'FGR-15'!A:B,2,FALSE))</f>
        <v>1.2299999999999999E-17</v>
      </c>
    </row>
    <row r="762" spans="1:28" x14ac:dyDescent="0.2">
      <c r="A762" s="1" t="s">
        <v>760</v>
      </c>
      <c r="B762">
        <f>VLOOKUP(D762,Elements!S:T,2,FALSE)</f>
        <v>54</v>
      </c>
      <c r="C762" s="9">
        <f t="shared" si="55"/>
        <v>135</v>
      </c>
      <c r="D762" t="str">
        <f t="shared" si="56"/>
        <v>Xe</v>
      </c>
      <c r="E762" t="str">
        <f t="shared" si="57"/>
        <v/>
      </c>
      <c r="F762" s="9">
        <f t="shared" si="58"/>
        <v>541350000</v>
      </c>
      <c r="G762" s="1">
        <v>134.90723144099999</v>
      </c>
      <c r="H762" s="1">
        <f t="shared" si="59"/>
        <v>1.0426871082622254E-3</v>
      </c>
      <c r="I762" s="2">
        <v>9.14</v>
      </c>
      <c r="J762" t="s">
        <v>1515</v>
      </c>
      <c r="K762" t="s">
        <v>2147</v>
      </c>
      <c r="L762" s="1" t="s">
        <v>761</v>
      </c>
      <c r="P762" s="1">
        <v>1</v>
      </c>
      <c r="T762" s="6" t="s">
        <v>2667</v>
      </c>
      <c r="X762">
        <f>IF(ISNA(MATCH(A762,'ICRP-07'!B:B,0)),0,VLOOKUP(A762,'ICRP-07'!B:X,21,FALSE))</f>
        <v>0</v>
      </c>
      <c r="Y762">
        <f>IF(ISNA(MATCH(A762,'ICRP-07'!B:B,0)),0,VLOOKUP(A762,'ICRP-07'!B:X,22,FALSE))</f>
        <v>0.32084000000000001</v>
      </c>
      <c r="Z762">
        <f>IF(ISNA(MATCH(A762,'ICRP-07'!B:B,0)),0,VLOOKUP(A762,'ICRP-07'!B:X,23,FALSE))</f>
        <v>0.24828</v>
      </c>
      <c r="AA762">
        <f>IF(ISNA(MATCH(A762,'ICRP-72'!A:A,0)),0,VLOOKUP(A762,'ICRP-72'!A:B,2,FALSE))</f>
        <v>0</v>
      </c>
      <c r="AB762">
        <f>IF(ISNA(MATCH(A762,'FGR-15'!A:A,0)),0,VLOOKUP(A762,'FGR-15'!A:B,2,FALSE))</f>
        <v>6.9700000000000007E-18</v>
      </c>
    </row>
    <row r="763" spans="1:28" x14ac:dyDescent="0.2">
      <c r="A763" s="1" t="s">
        <v>761</v>
      </c>
      <c r="B763">
        <f>VLOOKUP(D763,Elements!S:T,2,FALSE)</f>
        <v>55</v>
      </c>
      <c r="C763" s="9">
        <f t="shared" si="55"/>
        <v>135</v>
      </c>
      <c r="D763" t="str">
        <f t="shared" si="56"/>
        <v>Cs</v>
      </c>
      <c r="E763" t="str">
        <f t="shared" si="57"/>
        <v/>
      </c>
      <c r="F763" s="9">
        <f t="shared" si="58"/>
        <v>551350000</v>
      </c>
      <c r="G763" s="1">
        <v>134.905976907</v>
      </c>
      <c r="H763" s="1">
        <f t="shared" si="59"/>
        <v>2300000</v>
      </c>
      <c r="I763" s="2">
        <v>2300000</v>
      </c>
      <c r="J763" t="s">
        <v>1516</v>
      </c>
      <c r="K763" t="s">
        <v>2148</v>
      </c>
      <c r="L763" s="1" t="s">
        <v>762</v>
      </c>
      <c r="P763" s="1">
        <v>1</v>
      </c>
      <c r="T763" s="6" t="s">
        <v>2667</v>
      </c>
      <c r="X763">
        <f>IF(ISNA(MATCH(A763,'ICRP-07'!B:B,0)),0,VLOOKUP(A763,'ICRP-07'!B:X,21,FALSE))</f>
        <v>0</v>
      </c>
      <c r="Y763">
        <f>IF(ISNA(MATCH(A763,'ICRP-07'!B:B,0)),0,VLOOKUP(A763,'ICRP-07'!B:X,22,FALSE))</f>
        <v>8.9380000000000001E-2</v>
      </c>
      <c r="Z763">
        <f>IF(ISNA(MATCH(A763,'ICRP-07'!B:B,0)),0,VLOOKUP(A763,'ICRP-07'!B:X,23,FALSE))</f>
        <v>0</v>
      </c>
      <c r="AA763">
        <f>IF(ISNA(MATCH(A763,'ICRP-72'!A:A,0)),0,VLOOKUP(A763,'ICRP-72'!A:B,2,FALSE))</f>
        <v>2.0000000000000001E-9</v>
      </c>
      <c r="AB763">
        <f>IF(ISNA(MATCH(A763,'FGR-15'!A:A,0)),0,VLOOKUP(A763,'FGR-15'!A:B,2,FALSE))</f>
        <v>8.4099999999999999E-20</v>
      </c>
    </row>
    <row r="764" spans="1:28" x14ac:dyDescent="0.2">
      <c r="A764" s="1" t="s">
        <v>762</v>
      </c>
      <c r="B764">
        <f>VLOOKUP(D764,Elements!S:T,2,FALSE)</f>
        <v>56</v>
      </c>
      <c r="C764" s="9">
        <f t="shared" si="55"/>
        <v>135</v>
      </c>
      <c r="D764" t="str">
        <f t="shared" si="56"/>
        <v>Ba</v>
      </c>
      <c r="E764" t="str">
        <f t="shared" si="57"/>
        <v/>
      </c>
      <c r="F764" s="9">
        <f t="shared" si="58"/>
        <v>561350000</v>
      </c>
      <c r="G764" s="1">
        <v>134.90568844699999</v>
      </c>
      <c r="H764" s="1" t="str">
        <f t="shared" si="59"/>
        <v>inf</v>
      </c>
      <c r="I764" s="2" t="s">
        <v>1512</v>
      </c>
      <c r="J764" t="s">
        <v>1517</v>
      </c>
      <c r="K764" s="4" t="s">
        <v>1722</v>
      </c>
      <c r="L764" s="1"/>
      <c r="P764" s="1"/>
      <c r="T764" s="1"/>
      <c r="X764">
        <f>IF(ISNA(MATCH(A764,'ICRP-07'!B:B,0)),0,VLOOKUP(A764,'ICRP-07'!B:X,21,FALSE))</f>
        <v>0</v>
      </c>
      <c r="Y764">
        <f>IF(ISNA(MATCH(A764,'ICRP-07'!B:B,0)),0,VLOOKUP(A764,'ICRP-07'!B:X,22,FALSE))</f>
        <v>0</v>
      </c>
      <c r="Z764">
        <f>IF(ISNA(MATCH(A764,'ICRP-07'!B:B,0)),0,VLOOKUP(A764,'ICRP-07'!B:X,23,FALSE))</f>
        <v>0</v>
      </c>
      <c r="AA764">
        <f>IF(ISNA(MATCH(A764,'ICRP-72'!A:A,0)),0,VLOOKUP(A764,'ICRP-72'!A:B,2,FALSE))</f>
        <v>0</v>
      </c>
      <c r="AB764">
        <f>IF(ISNA(MATCH(A764,'FGR-15'!A:A,0)),0,VLOOKUP(A764,'FGR-15'!A:B,2,FALSE))</f>
        <v>0</v>
      </c>
    </row>
    <row r="765" spans="1:28" x14ac:dyDescent="0.2">
      <c r="A765" s="1" t="s">
        <v>763</v>
      </c>
      <c r="B765">
        <f>VLOOKUP(D765,Elements!S:T,2,FALSE)</f>
        <v>60</v>
      </c>
      <c r="C765" s="9">
        <f t="shared" si="55"/>
        <v>134</v>
      </c>
      <c r="D765" t="str">
        <f t="shared" si="56"/>
        <v>Nd</v>
      </c>
      <c r="E765" t="str">
        <f t="shared" si="57"/>
        <v/>
      </c>
      <c r="F765" s="9">
        <f t="shared" si="58"/>
        <v>601340000</v>
      </c>
      <c r="G765" s="1">
        <v>133.918790207</v>
      </c>
      <c r="H765" s="1">
        <f t="shared" si="59"/>
        <v>1.6161269912890073E-5</v>
      </c>
      <c r="I765" s="2">
        <v>8.5</v>
      </c>
      <c r="J765" t="s">
        <v>1514</v>
      </c>
      <c r="K765" t="s">
        <v>2149</v>
      </c>
      <c r="L765" s="1" t="s">
        <v>764</v>
      </c>
      <c r="P765" s="1">
        <v>1</v>
      </c>
      <c r="T765" s="6" t="s">
        <v>2669</v>
      </c>
      <c r="X765">
        <f>IF(ISNA(MATCH(A765,'ICRP-07'!B:B,0)),0,VLOOKUP(A765,'ICRP-07'!B:X,21,FALSE))</f>
        <v>0</v>
      </c>
      <c r="Y765">
        <f>IF(ISNA(MATCH(A765,'ICRP-07'!B:B,0)),0,VLOOKUP(A765,'ICRP-07'!B:X,22,FALSE))</f>
        <v>0.17276</v>
      </c>
      <c r="Z765">
        <f>IF(ISNA(MATCH(A765,'ICRP-07'!B:B,0)),0,VLOOKUP(A765,'ICRP-07'!B:X,23,FALSE))</f>
        <v>0.54208999999999996</v>
      </c>
      <c r="AA765">
        <f>IF(ISNA(MATCH(A765,'ICRP-72'!A:A,0)),0,VLOOKUP(A765,'ICRP-72'!A:B,2,FALSE))</f>
        <v>0</v>
      </c>
      <c r="AB765">
        <f>IF(ISNA(MATCH(A765,'FGR-15'!A:A,0)),0,VLOOKUP(A765,'FGR-15'!A:B,2,FALSE))</f>
        <v>1.4500000000000001E-17</v>
      </c>
    </row>
    <row r="766" spans="1:28" x14ac:dyDescent="0.2">
      <c r="A766" s="1" t="s">
        <v>764</v>
      </c>
      <c r="B766">
        <f>VLOOKUP(D766,Elements!S:T,2,FALSE)</f>
        <v>59</v>
      </c>
      <c r="C766" s="9">
        <f t="shared" si="55"/>
        <v>134</v>
      </c>
      <c r="D766" t="str">
        <f t="shared" si="56"/>
        <v>Pr</v>
      </c>
      <c r="E766" t="str">
        <f t="shared" si="57"/>
        <v>m</v>
      </c>
      <c r="F766" s="9">
        <f t="shared" si="58"/>
        <v>591340001</v>
      </c>
      <c r="G766" s="1">
        <v>133.91569672899999</v>
      </c>
      <c r="H766" s="1">
        <f t="shared" si="59"/>
        <v>3.2322539825780146E-5</v>
      </c>
      <c r="I766" s="2">
        <v>17</v>
      </c>
      <c r="J766" t="s">
        <v>1514</v>
      </c>
      <c r="K766" t="s">
        <v>2150</v>
      </c>
      <c r="L766" s="1" t="s">
        <v>766</v>
      </c>
      <c r="P766" s="1">
        <v>1</v>
      </c>
      <c r="T766" s="6" t="s">
        <v>2669</v>
      </c>
      <c r="X766">
        <f>IF(ISNA(MATCH(A766,'ICRP-07'!B:B,0)),0,VLOOKUP(A766,'ICRP-07'!B:X,21,FALSE))</f>
        <v>0</v>
      </c>
      <c r="Y766">
        <f>IF(ISNA(MATCH(A766,'ICRP-07'!B:B,0)),0,VLOOKUP(A766,'ICRP-07'!B:X,22,FALSE))</f>
        <v>1.5273600000000001</v>
      </c>
      <c r="Z766">
        <f>IF(ISNA(MATCH(A766,'ICRP-07'!B:B,0)),0,VLOOKUP(A766,'ICRP-07'!B:X,23,FALSE))</f>
        <v>2.3101099999999999</v>
      </c>
      <c r="AA766">
        <f>IF(ISNA(MATCH(A766,'ICRP-72'!A:A,0)),0,VLOOKUP(A766,'ICRP-72'!A:B,2,FALSE))</f>
        <v>0</v>
      </c>
      <c r="AB766">
        <f>IF(ISNA(MATCH(A766,'FGR-15'!A:A,0)),0,VLOOKUP(A766,'FGR-15'!A:B,2,FALSE))</f>
        <v>7.6499999999999998E-17</v>
      </c>
    </row>
    <row r="767" spans="1:28" x14ac:dyDescent="0.2">
      <c r="A767" s="1" t="s">
        <v>765</v>
      </c>
      <c r="B767">
        <f>VLOOKUP(D767,Elements!S:T,2,FALSE)</f>
        <v>59</v>
      </c>
      <c r="C767" s="9">
        <f t="shared" si="55"/>
        <v>134</v>
      </c>
      <c r="D767" t="str">
        <f t="shared" si="56"/>
        <v>Pr</v>
      </c>
      <c r="E767" t="str">
        <f t="shared" si="57"/>
        <v/>
      </c>
      <c r="F767" s="9">
        <f t="shared" si="58"/>
        <v>591340000</v>
      </c>
      <c r="G767" s="1">
        <v>133.91576940799999</v>
      </c>
      <c r="H767" s="1">
        <f t="shared" si="59"/>
        <v>2.0914584593151858E-5</v>
      </c>
      <c r="I767" s="2">
        <v>11</v>
      </c>
      <c r="J767" t="s">
        <v>1514</v>
      </c>
      <c r="K767" t="s">
        <v>2151</v>
      </c>
      <c r="L767" s="1" t="s">
        <v>766</v>
      </c>
      <c r="P767" s="1">
        <v>1</v>
      </c>
      <c r="T767" s="6" t="s">
        <v>2669</v>
      </c>
      <c r="X767">
        <f>IF(ISNA(MATCH(A767,'ICRP-07'!B:B,0)),0,VLOOKUP(A767,'ICRP-07'!B:X,21,FALSE))</f>
        <v>0</v>
      </c>
      <c r="Y767">
        <f>IF(ISNA(MATCH(A767,'ICRP-07'!B:B,0)),0,VLOOKUP(A767,'ICRP-07'!B:X,22,FALSE))</f>
        <v>1.08006</v>
      </c>
      <c r="Z767">
        <f>IF(ISNA(MATCH(A767,'ICRP-07'!B:B,0)),0,VLOOKUP(A767,'ICRP-07'!B:X,23,FALSE))</f>
        <v>3.1504300000000001</v>
      </c>
      <c r="AA767">
        <f>IF(ISNA(MATCH(A767,'ICRP-72'!A:A,0)),0,VLOOKUP(A767,'ICRP-72'!A:B,2,FALSE))</f>
        <v>0</v>
      </c>
      <c r="AB767">
        <f>IF(ISNA(MATCH(A767,'FGR-15'!A:A,0)),0,VLOOKUP(A767,'FGR-15'!A:B,2,FALSE))</f>
        <v>9.7599999999999998E-17</v>
      </c>
    </row>
    <row r="768" spans="1:28" x14ac:dyDescent="0.2">
      <c r="A768" s="1" t="s">
        <v>766</v>
      </c>
      <c r="B768">
        <f>VLOOKUP(D768,Elements!S:T,2,FALSE)</f>
        <v>58</v>
      </c>
      <c r="C768" s="9">
        <f t="shared" si="55"/>
        <v>134</v>
      </c>
      <c r="D768" t="str">
        <f t="shared" si="56"/>
        <v>Ce</v>
      </c>
      <c r="E768" t="str">
        <f t="shared" si="57"/>
        <v/>
      </c>
      <c r="F768" s="9">
        <f t="shared" si="58"/>
        <v>581340000</v>
      </c>
      <c r="G768" s="1">
        <v>133.90892814200001</v>
      </c>
      <c r="H768" s="1">
        <f t="shared" si="59"/>
        <v>8.6517932484252921E-3</v>
      </c>
      <c r="I768" s="2">
        <v>3.16</v>
      </c>
      <c r="J768" t="s">
        <v>1513</v>
      </c>
      <c r="K768" t="s">
        <v>2152</v>
      </c>
      <c r="L768" s="1" t="s">
        <v>767</v>
      </c>
      <c r="P768" s="1">
        <v>1</v>
      </c>
      <c r="T768" s="6" t="s">
        <v>2670</v>
      </c>
      <c r="X768">
        <f>IF(ISNA(MATCH(A768,'ICRP-07'!B:B,0)),0,VLOOKUP(A768,'ICRP-07'!B:X,21,FALSE))</f>
        <v>0</v>
      </c>
      <c r="Y768">
        <f>IF(ISNA(MATCH(A768,'ICRP-07'!B:B,0)),0,VLOOKUP(A768,'ICRP-07'!B:X,22,FALSE))</f>
        <v>7.1900000000000002E-3</v>
      </c>
      <c r="Z768">
        <f>IF(ISNA(MATCH(A768,'ICRP-07'!B:B,0)),0,VLOOKUP(A768,'ICRP-07'!B:X,23,FALSE))</f>
        <v>2.809E-2</v>
      </c>
      <c r="AA768">
        <f>IF(ISNA(MATCH(A768,'ICRP-72'!A:A,0)),0,VLOOKUP(A768,'ICRP-72'!A:B,2,FALSE))</f>
        <v>2.5000000000000001E-9</v>
      </c>
      <c r="AB768">
        <f>IF(ISNA(MATCH(A768,'FGR-15'!A:A,0)),0,VLOOKUP(A768,'FGR-15'!A:B,2,FALSE))</f>
        <v>9.9500000000000005E-20</v>
      </c>
    </row>
    <row r="769" spans="1:28" x14ac:dyDescent="0.2">
      <c r="A769" s="1" t="s">
        <v>767</v>
      </c>
      <c r="B769">
        <f>VLOOKUP(D769,Elements!S:T,2,FALSE)</f>
        <v>57</v>
      </c>
      <c r="C769" s="9">
        <f t="shared" si="55"/>
        <v>134</v>
      </c>
      <c r="D769" t="str">
        <f t="shared" si="56"/>
        <v>La</v>
      </c>
      <c r="E769" t="str">
        <f t="shared" si="57"/>
        <v/>
      </c>
      <c r="F769" s="9">
        <f t="shared" si="58"/>
        <v>571340000</v>
      </c>
      <c r="G769" s="1">
        <v>133.90851401099999</v>
      </c>
      <c r="H769" s="1">
        <f t="shared" si="59"/>
        <v>1.2263551875075409E-5</v>
      </c>
      <c r="I769" s="2">
        <v>6.45</v>
      </c>
      <c r="J769" t="s">
        <v>1514</v>
      </c>
      <c r="K769" t="s">
        <v>2153</v>
      </c>
      <c r="L769" s="1" t="s">
        <v>770</v>
      </c>
      <c r="P769" s="1">
        <v>1</v>
      </c>
      <c r="T769" s="6" t="s">
        <v>2669</v>
      </c>
      <c r="X769">
        <f>IF(ISNA(MATCH(A769,'ICRP-07'!B:B,0)),0,VLOOKUP(A769,'ICRP-07'!B:X,21,FALSE))</f>
        <v>0</v>
      </c>
      <c r="Y769">
        <f>IF(ISNA(MATCH(A769,'ICRP-07'!B:B,0)),0,VLOOKUP(A769,'ICRP-07'!B:X,22,FALSE))</f>
        <v>0.76473999999999998</v>
      </c>
      <c r="Z769">
        <f>IF(ISNA(MATCH(A769,'ICRP-07'!B:B,0)),0,VLOOKUP(A769,'ICRP-07'!B:X,23,FALSE))</f>
        <v>0.71962000000000004</v>
      </c>
      <c r="AA769">
        <f>IF(ISNA(MATCH(A769,'ICRP-72'!A:A,0)),0,VLOOKUP(A769,'ICRP-72'!A:B,2,FALSE))</f>
        <v>0</v>
      </c>
      <c r="AB769">
        <f>IF(ISNA(MATCH(A769,'FGR-15'!A:A,0)),0,VLOOKUP(A769,'FGR-15'!A:B,2,FALSE))</f>
        <v>2.2799999999999999E-17</v>
      </c>
    </row>
    <row r="770" spans="1:28" x14ac:dyDescent="0.2">
      <c r="A770" s="1" t="s">
        <v>768</v>
      </c>
      <c r="B770">
        <f>VLOOKUP(D770,Elements!S:T,2,FALSE)</f>
        <v>55</v>
      </c>
      <c r="C770" s="9">
        <f t="shared" ref="C770:C833" si="60">VALUE(SUBSTITUTE(RIGHT(A770,LEN(A770)-FIND("-",A770)),E770,""))</f>
        <v>134</v>
      </c>
      <c r="D770" t="str">
        <f t="shared" ref="D770:D833" si="61">LEFT(A770,FIND("-",A770)-1)</f>
        <v>Cs</v>
      </c>
      <c r="E770" t="str">
        <f t="shared" ref="E770:E833" si="62">IF(ISERROR(FIND(RIGHT(A770,1),"mnpqrx")),"",RIGHT(A770,1))</f>
        <v>m</v>
      </c>
      <c r="F770" s="9">
        <f t="shared" ref="F770:F833" si="63">(B770* 10000000) + (C770 * 10000)+(FIND(E770," mnpqrx"))-1</f>
        <v>551340001</v>
      </c>
      <c r="G770" s="1">
        <v>133.906867449</v>
      </c>
      <c r="H770" s="1">
        <f t="shared" ref="H770:H833" si="64">IF(I770="inf",I770,IF(J770="y",I770,IF(J770="d",I770/(1826211/5000),IF(J770="h",I770/(1826211/5000*24),IF(J770="m",I770/(1826211/5000*24*60),IF(J770="s",I770/(1826211/5000*24*60*60),IF(J770="ms",I770/(1826211/5000*24*60*60*1000),IF(J770="μs",I770/(1826211/5000*24*60*60*1000000)))))))))</f>
        <v>3.3117294040319913E-4</v>
      </c>
      <c r="I770" s="2">
        <v>2.903</v>
      </c>
      <c r="J770" t="s">
        <v>1515</v>
      </c>
      <c r="K770" t="s">
        <v>2154</v>
      </c>
      <c r="L770" s="1" t="s">
        <v>769</v>
      </c>
      <c r="P770" s="1">
        <v>1</v>
      </c>
      <c r="T770" s="6" t="s">
        <v>2671</v>
      </c>
      <c r="X770">
        <f>IF(ISNA(MATCH(A770,'ICRP-07'!B:B,0)),0,VLOOKUP(A770,'ICRP-07'!B:X,21,FALSE))</f>
        <v>0</v>
      </c>
      <c r="Y770">
        <f>IF(ISNA(MATCH(A770,'ICRP-07'!B:B,0)),0,VLOOKUP(A770,'ICRP-07'!B:X,22,FALSE))</f>
        <v>0.11216</v>
      </c>
      <c r="Z770">
        <f>IF(ISNA(MATCH(A770,'ICRP-07'!B:B,0)),0,VLOOKUP(A770,'ICRP-07'!B:X,23,FALSE))</f>
        <v>2.725E-2</v>
      </c>
      <c r="AA770">
        <f>IF(ISNA(MATCH(A770,'ICRP-72'!A:A,0)),0,VLOOKUP(A770,'ICRP-72'!A:B,2,FALSE))</f>
        <v>1.9999999999999999E-11</v>
      </c>
      <c r="AB770">
        <f>IF(ISNA(MATCH(A770,'FGR-15'!A:A,0)),0,VLOOKUP(A770,'FGR-15'!A:B,2,FALSE))</f>
        <v>3.5499999999999999E-19</v>
      </c>
    </row>
    <row r="771" spans="1:28" x14ac:dyDescent="0.2">
      <c r="A771" s="1" t="s">
        <v>769</v>
      </c>
      <c r="B771">
        <f>VLOOKUP(D771,Elements!S:T,2,FALSE)</f>
        <v>55</v>
      </c>
      <c r="C771" s="9">
        <f t="shared" si="60"/>
        <v>134</v>
      </c>
      <c r="D771" t="str">
        <f t="shared" si="61"/>
        <v>Cs</v>
      </c>
      <c r="E771" t="str">
        <f t="shared" si="62"/>
        <v/>
      </c>
      <c r="F771" s="9">
        <f t="shared" si="63"/>
        <v>551340000</v>
      </c>
      <c r="G771" s="1">
        <v>133.906718501</v>
      </c>
      <c r="H771" s="1">
        <f t="shared" si="64"/>
        <v>2.0648</v>
      </c>
      <c r="I771" s="2">
        <v>2.0648</v>
      </c>
      <c r="J771" t="s">
        <v>1516</v>
      </c>
      <c r="K771" t="s">
        <v>2155</v>
      </c>
      <c r="L771" s="1" t="s">
        <v>770</v>
      </c>
      <c r="M771" t="s">
        <v>774</v>
      </c>
      <c r="P771" s="1">
        <v>1</v>
      </c>
      <c r="Q771" s="5">
        <v>3.0000000000000001E-6</v>
      </c>
      <c r="T771" s="6" t="s">
        <v>2667</v>
      </c>
      <c r="U771" t="s">
        <v>2670</v>
      </c>
      <c r="X771">
        <f>IF(ISNA(MATCH(A771,'ICRP-07'!B:B,0)),0,VLOOKUP(A771,'ICRP-07'!B:X,21,FALSE))</f>
        <v>0</v>
      </c>
      <c r="Y771">
        <f>IF(ISNA(MATCH(A771,'ICRP-07'!B:B,0)),0,VLOOKUP(A771,'ICRP-07'!B:X,22,FALSE))</f>
        <v>0.16388</v>
      </c>
      <c r="Z771">
        <f>IF(ISNA(MATCH(A771,'ICRP-07'!B:B,0)),0,VLOOKUP(A771,'ICRP-07'!B:X,23,FALSE))</f>
        <v>1.55508</v>
      </c>
      <c r="AA771">
        <f>IF(ISNA(MATCH(A771,'ICRP-72'!A:A,0)),0,VLOOKUP(A771,'ICRP-72'!A:B,2,FALSE))</f>
        <v>1.9000000000000001E-8</v>
      </c>
      <c r="AB771">
        <f>IF(ISNA(MATCH(A771,'FGR-15'!A:A,0)),0,VLOOKUP(A771,'FGR-15'!A:B,2,FALSE))</f>
        <v>4.7500000000000001E-17</v>
      </c>
    </row>
    <row r="772" spans="1:28" x14ac:dyDescent="0.2">
      <c r="A772" s="1" t="s">
        <v>770</v>
      </c>
      <c r="B772">
        <f>VLOOKUP(D772,Elements!S:T,2,FALSE)</f>
        <v>56</v>
      </c>
      <c r="C772" s="9">
        <f t="shared" si="60"/>
        <v>134</v>
      </c>
      <c r="D772" t="str">
        <f t="shared" si="61"/>
        <v>Ba</v>
      </c>
      <c r="E772" t="str">
        <f t="shared" si="62"/>
        <v/>
      </c>
      <c r="F772" s="9">
        <f t="shared" si="63"/>
        <v>561340000</v>
      </c>
      <c r="G772" s="1">
        <v>133.904508249</v>
      </c>
      <c r="H772" s="1" t="str">
        <f t="shared" si="64"/>
        <v>inf</v>
      </c>
      <c r="I772" s="2" t="s">
        <v>1512</v>
      </c>
      <c r="J772" t="s">
        <v>1517</v>
      </c>
      <c r="K772" s="4" t="s">
        <v>1722</v>
      </c>
      <c r="L772" s="1"/>
      <c r="P772" s="1"/>
      <c r="T772" s="1"/>
      <c r="X772">
        <f>IF(ISNA(MATCH(A772,'ICRP-07'!B:B,0)),0,VLOOKUP(A772,'ICRP-07'!B:X,21,FALSE))</f>
        <v>0</v>
      </c>
      <c r="Y772">
        <f>IF(ISNA(MATCH(A772,'ICRP-07'!B:B,0)),0,VLOOKUP(A772,'ICRP-07'!B:X,22,FALSE))</f>
        <v>0</v>
      </c>
      <c r="Z772">
        <f>IF(ISNA(MATCH(A772,'ICRP-07'!B:B,0)),0,VLOOKUP(A772,'ICRP-07'!B:X,23,FALSE))</f>
        <v>0</v>
      </c>
      <c r="AA772">
        <f>IF(ISNA(MATCH(A772,'ICRP-72'!A:A,0)),0,VLOOKUP(A772,'ICRP-72'!A:B,2,FALSE))</f>
        <v>0</v>
      </c>
      <c r="AB772">
        <f>IF(ISNA(MATCH(A772,'FGR-15'!A:A,0)),0,VLOOKUP(A772,'FGR-15'!A:B,2,FALSE))</f>
        <v>0</v>
      </c>
    </row>
    <row r="773" spans="1:28" x14ac:dyDescent="0.2">
      <c r="A773" s="1" t="s">
        <v>771</v>
      </c>
      <c r="B773">
        <f>VLOOKUP(D773,Elements!S:T,2,FALSE)</f>
        <v>53</v>
      </c>
      <c r="C773" s="9">
        <f t="shared" si="60"/>
        <v>134</v>
      </c>
      <c r="D773" t="str">
        <f t="shared" si="61"/>
        <v>I</v>
      </c>
      <c r="E773" t="str">
        <f t="shared" si="62"/>
        <v>m</v>
      </c>
      <c r="F773" s="9">
        <f t="shared" si="63"/>
        <v>531340001</v>
      </c>
      <c r="G773" s="1">
        <v>133.910115426</v>
      </c>
      <c r="H773" s="1">
        <f t="shared" si="64"/>
        <v>6.8447731395769719E-6</v>
      </c>
      <c r="I773" s="2">
        <v>3.6</v>
      </c>
      <c r="J773" t="s">
        <v>1514</v>
      </c>
      <c r="K773" t="s">
        <v>2156</v>
      </c>
      <c r="L773" s="1" t="s">
        <v>773</v>
      </c>
      <c r="M773" t="s">
        <v>774</v>
      </c>
      <c r="P773" s="1">
        <v>0.97699999999999998</v>
      </c>
      <c r="Q773">
        <v>2.3E-2</v>
      </c>
      <c r="T773" s="6" t="s">
        <v>2671</v>
      </c>
      <c r="U773" t="s">
        <v>2667</v>
      </c>
      <c r="X773">
        <f>IF(ISNA(MATCH(A773,'ICRP-07'!B:B,0)),0,VLOOKUP(A773,'ICRP-07'!B:X,21,FALSE))</f>
        <v>0</v>
      </c>
      <c r="Y773">
        <f>IF(ISNA(MATCH(A773,'ICRP-07'!B:B,0)),0,VLOOKUP(A773,'ICRP-07'!B:X,22,FALSE))</f>
        <v>9.1310000000000002E-2</v>
      </c>
      <c r="Z773">
        <f>IF(ISNA(MATCH(A773,'ICRP-07'!B:B,0)),0,VLOOKUP(A773,'ICRP-07'!B:X,23,FALSE))</f>
        <v>0.28871000000000002</v>
      </c>
      <c r="AA773">
        <f>IF(ISNA(MATCH(A773,'ICRP-72'!A:A,0)),0,VLOOKUP(A773,'ICRP-72'!A:B,2,FALSE))</f>
        <v>0</v>
      </c>
      <c r="AB773">
        <f>IF(ISNA(MATCH(A773,'FGR-15'!A:A,0)),0,VLOOKUP(A773,'FGR-15'!A:B,2,FALSE))</f>
        <v>7.1600000000000004E-18</v>
      </c>
    </row>
    <row r="774" spans="1:28" x14ac:dyDescent="0.2">
      <c r="A774" s="1" t="s">
        <v>772</v>
      </c>
      <c r="B774">
        <f>VLOOKUP(D774,Elements!S:T,2,FALSE)</f>
        <v>52</v>
      </c>
      <c r="C774" s="9">
        <f t="shared" si="60"/>
        <v>134</v>
      </c>
      <c r="D774" t="str">
        <f t="shared" si="61"/>
        <v>Te</v>
      </c>
      <c r="E774" t="str">
        <f t="shared" si="62"/>
        <v/>
      </c>
      <c r="F774" s="9">
        <f t="shared" si="63"/>
        <v>521340000</v>
      </c>
      <c r="G774" s="1">
        <v>133.911396376</v>
      </c>
      <c r="H774" s="1">
        <f t="shared" si="64"/>
        <v>7.9475421453976868E-5</v>
      </c>
      <c r="I774" s="2">
        <v>41.799999999999898</v>
      </c>
      <c r="J774" t="s">
        <v>1514</v>
      </c>
      <c r="K774" t="s">
        <v>2157</v>
      </c>
      <c r="L774" s="1" t="s">
        <v>773</v>
      </c>
      <c r="P774" s="1">
        <v>1</v>
      </c>
      <c r="T774" s="6" t="s">
        <v>2667</v>
      </c>
      <c r="X774">
        <f>IF(ISNA(MATCH(A774,'ICRP-07'!B:B,0)),0,VLOOKUP(A774,'ICRP-07'!B:X,21,FALSE))</f>
        <v>0</v>
      </c>
      <c r="Y774">
        <f>IF(ISNA(MATCH(A774,'ICRP-07'!B:B,0)),0,VLOOKUP(A774,'ICRP-07'!B:X,22,FALSE))</f>
        <v>0.22655</v>
      </c>
      <c r="Z774">
        <f>IF(ISNA(MATCH(A774,'ICRP-07'!B:B,0)),0,VLOOKUP(A774,'ICRP-07'!B:X,23,FALSE))</f>
        <v>0.87139</v>
      </c>
      <c r="AA774">
        <f>IF(ISNA(MATCH(A774,'ICRP-72'!A:A,0)),0,VLOOKUP(A774,'ICRP-72'!A:B,2,FALSE))</f>
        <v>1.0999999999999999E-10</v>
      </c>
      <c r="AB774">
        <f>IF(ISNA(MATCH(A774,'FGR-15'!A:A,0)),0,VLOOKUP(A774,'FGR-15'!A:B,2,FALSE))</f>
        <v>2.51E-17</v>
      </c>
    </row>
    <row r="775" spans="1:28" x14ac:dyDescent="0.2">
      <c r="A775" s="1" t="s">
        <v>773</v>
      </c>
      <c r="B775">
        <f>VLOOKUP(D775,Elements!S:T,2,FALSE)</f>
        <v>53</v>
      </c>
      <c r="C775" s="9">
        <f t="shared" si="60"/>
        <v>134</v>
      </c>
      <c r="D775" t="str">
        <f t="shared" si="61"/>
        <v>I</v>
      </c>
      <c r="E775" t="str">
        <f t="shared" si="62"/>
        <v/>
      </c>
      <c r="F775" s="9">
        <f t="shared" si="63"/>
        <v>531340000</v>
      </c>
      <c r="G775" s="1">
        <v>133.90977566000001</v>
      </c>
      <c r="H775" s="1">
        <f t="shared" si="64"/>
        <v>9.9819608285497507E-5</v>
      </c>
      <c r="I775" s="2">
        <v>52.5</v>
      </c>
      <c r="J775" t="s">
        <v>1514</v>
      </c>
      <c r="K775" t="s">
        <v>2158</v>
      </c>
      <c r="L775" s="1" t="s">
        <v>774</v>
      </c>
      <c r="P775" s="1">
        <v>1</v>
      </c>
      <c r="T775" s="6" t="s">
        <v>2667</v>
      </c>
      <c r="X775">
        <f>IF(ISNA(MATCH(A775,'ICRP-07'!B:B,0)),0,VLOOKUP(A775,'ICRP-07'!B:X,21,FALSE))</f>
        <v>0</v>
      </c>
      <c r="Y775">
        <f>IF(ISNA(MATCH(A775,'ICRP-07'!B:B,0)),0,VLOOKUP(A775,'ICRP-07'!B:X,22,FALSE))</f>
        <v>0.57757999999999998</v>
      </c>
      <c r="Z775">
        <f>IF(ISNA(MATCH(A775,'ICRP-07'!B:B,0)),0,VLOOKUP(A775,'ICRP-07'!B:X,23,FALSE))</f>
        <v>2.5953400000000002</v>
      </c>
      <c r="AA775">
        <f>IF(ISNA(MATCH(A775,'ICRP-72'!A:A,0)),0,VLOOKUP(A775,'ICRP-72'!A:B,2,FALSE))</f>
        <v>1.0999999999999999E-10</v>
      </c>
      <c r="AB775">
        <f>IF(ISNA(MATCH(A775,'FGR-15'!A:A,0)),0,VLOOKUP(A775,'FGR-15'!A:B,2,FALSE))</f>
        <v>8.2799999999999997E-17</v>
      </c>
    </row>
    <row r="776" spans="1:28" x14ac:dyDescent="0.2">
      <c r="A776" s="1" t="s">
        <v>774</v>
      </c>
      <c r="B776">
        <f>VLOOKUP(D776,Elements!S:T,2,FALSE)</f>
        <v>54</v>
      </c>
      <c r="C776" s="9">
        <f t="shared" si="60"/>
        <v>134</v>
      </c>
      <c r="D776" t="str">
        <f t="shared" si="61"/>
        <v>Xe</v>
      </c>
      <c r="E776" t="str">
        <f t="shared" si="62"/>
        <v/>
      </c>
      <c r="F776" s="9">
        <f t="shared" si="63"/>
        <v>541340000</v>
      </c>
      <c r="G776" s="1">
        <v>133.90539303</v>
      </c>
      <c r="H776" s="1" t="str">
        <f t="shared" si="64"/>
        <v>inf</v>
      </c>
      <c r="I776" s="2" t="s">
        <v>1512</v>
      </c>
      <c r="J776" t="s">
        <v>1517</v>
      </c>
      <c r="K776" s="4" t="s">
        <v>1722</v>
      </c>
      <c r="L776" s="1"/>
      <c r="P776" s="1"/>
      <c r="T776" s="1"/>
      <c r="X776">
        <f>IF(ISNA(MATCH(A776,'ICRP-07'!B:B,0)),0,VLOOKUP(A776,'ICRP-07'!B:X,21,FALSE))</f>
        <v>0</v>
      </c>
      <c r="Y776">
        <f>IF(ISNA(MATCH(A776,'ICRP-07'!B:B,0)),0,VLOOKUP(A776,'ICRP-07'!B:X,22,FALSE))</f>
        <v>0</v>
      </c>
      <c r="Z776">
        <f>IF(ISNA(MATCH(A776,'ICRP-07'!B:B,0)),0,VLOOKUP(A776,'ICRP-07'!B:X,23,FALSE))</f>
        <v>0</v>
      </c>
      <c r="AA776">
        <f>IF(ISNA(MATCH(A776,'ICRP-72'!A:A,0)),0,VLOOKUP(A776,'ICRP-72'!A:B,2,FALSE))</f>
        <v>0</v>
      </c>
      <c r="AB776">
        <f>IF(ISNA(MATCH(A776,'FGR-15'!A:A,0)),0,VLOOKUP(A776,'FGR-15'!A:B,2,FALSE))</f>
        <v>0</v>
      </c>
    </row>
    <row r="777" spans="1:28" x14ac:dyDescent="0.2">
      <c r="A777" s="1" t="s">
        <v>775</v>
      </c>
      <c r="B777">
        <f>VLOOKUP(D777,Elements!S:T,2,FALSE)</f>
        <v>58</v>
      </c>
      <c r="C777" s="9">
        <f t="shared" si="60"/>
        <v>133</v>
      </c>
      <c r="D777" t="str">
        <f t="shared" si="61"/>
        <v>Ce</v>
      </c>
      <c r="E777" t="str">
        <f t="shared" si="62"/>
        <v>m</v>
      </c>
      <c r="F777" s="9">
        <f t="shared" si="63"/>
        <v>581330001</v>
      </c>
      <c r="G777" s="1">
        <v>132.91156033799999</v>
      </c>
      <c r="H777" s="1">
        <f t="shared" si="64"/>
        <v>5.5898980639878604E-4</v>
      </c>
      <c r="I777" s="2">
        <v>4.9000000000000004</v>
      </c>
      <c r="J777" t="s">
        <v>1515</v>
      </c>
      <c r="K777" t="s">
        <v>2159</v>
      </c>
      <c r="L777" s="1" t="s">
        <v>777</v>
      </c>
      <c r="P777" s="1">
        <v>1</v>
      </c>
      <c r="T777" s="6" t="s">
        <v>2669</v>
      </c>
      <c r="X777">
        <f>IF(ISNA(MATCH(A777,'ICRP-07'!B:B,0)),0,VLOOKUP(A777,'ICRP-07'!B:X,21,FALSE))</f>
        <v>0</v>
      </c>
      <c r="Y777">
        <f>IF(ISNA(MATCH(A777,'ICRP-07'!B:B,0)),0,VLOOKUP(A777,'ICRP-07'!B:X,22,FALSE))</f>
        <v>7.3929999999999996E-2</v>
      </c>
      <c r="Z777">
        <f>IF(ISNA(MATCH(A777,'ICRP-07'!B:B,0)),0,VLOOKUP(A777,'ICRP-07'!B:X,23,FALSE))</f>
        <v>1.7372799999999999</v>
      </c>
      <c r="AA777">
        <f>IF(ISNA(MATCH(A777,'ICRP-72'!A:A,0)),0,VLOOKUP(A777,'ICRP-72'!A:B,2,FALSE))</f>
        <v>0</v>
      </c>
      <c r="AB777">
        <f>IF(ISNA(MATCH(A777,'FGR-15'!A:A,0)),0,VLOOKUP(A777,'FGR-15'!A:B,2,FALSE))</f>
        <v>5.35E-17</v>
      </c>
    </row>
    <row r="778" spans="1:28" x14ac:dyDescent="0.2">
      <c r="A778" s="1" t="s">
        <v>776</v>
      </c>
      <c r="B778">
        <f>VLOOKUP(D778,Elements!S:T,2,FALSE)</f>
        <v>58</v>
      </c>
      <c r="C778" s="9">
        <f t="shared" si="60"/>
        <v>133</v>
      </c>
      <c r="D778" t="str">
        <f t="shared" si="61"/>
        <v>Ce</v>
      </c>
      <c r="E778" t="str">
        <f t="shared" si="62"/>
        <v/>
      </c>
      <c r="F778" s="9">
        <f t="shared" si="63"/>
        <v>581330000</v>
      </c>
      <c r="G778" s="1">
        <v>132.91152040200001</v>
      </c>
      <c r="H778" s="1">
        <f t="shared" si="64"/>
        <v>1.8442860959415731E-4</v>
      </c>
      <c r="I778" s="2">
        <v>97</v>
      </c>
      <c r="J778" t="s">
        <v>1514</v>
      </c>
      <c r="K778" t="s">
        <v>2160</v>
      </c>
      <c r="L778" s="1" t="s">
        <v>777</v>
      </c>
      <c r="P778" s="1">
        <v>1</v>
      </c>
      <c r="T778" s="6" t="s">
        <v>2669</v>
      </c>
      <c r="X778">
        <f>IF(ISNA(MATCH(A778,'ICRP-07'!B:B,0)),0,VLOOKUP(A778,'ICRP-07'!B:X,21,FALSE))</f>
        <v>0</v>
      </c>
      <c r="Y778">
        <f>IF(ISNA(MATCH(A778,'ICRP-07'!B:B,0)),0,VLOOKUP(A778,'ICRP-07'!B:X,22,FALSE))</f>
        <v>0.38168999999999997</v>
      </c>
      <c r="Z778">
        <f>IF(ISNA(MATCH(A778,'ICRP-07'!B:B,0)),0,VLOOKUP(A778,'ICRP-07'!B:X,23,FALSE))</f>
        <v>0.54300000000000004</v>
      </c>
      <c r="AA778">
        <f>IF(ISNA(MATCH(A778,'ICRP-72'!A:A,0)),0,VLOOKUP(A778,'ICRP-72'!A:B,2,FALSE))</f>
        <v>0</v>
      </c>
      <c r="AB778">
        <f>IF(ISNA(MATCH(A778,'FGR-15'!A:A,0)),0,VLOOKUP(A778,'FGR-15'!A:B,2,FALSE))</f>
        <v>1.47E-17</v>
      </c>
    </row>
    <row r="779" spans="1:28" x14ac:dyDescent="0.2">
      <c r="A779" s="1" t="s">
        <v>777</v>
      </c>
      <c r="B779">
        <f>VLOOKUP(D779,Elements!S:T,2,FALSE)</f>
        <v>57</v>
      </c>
      <c r="C779" s="9">
        <f t="shared" si="60"/>
        <v>133</v>
      </c>
      <c r="D779" t="str">
        <f t="shared" si="61"/>
        <v>La</v>
      </c>
      <c r="E779" t="str">
        <f t="shared" si="62"/>
        <v/>
      </c>
      <c r="F779" s="9">
        <f t="shared" si="63"/>
        <v>571330000</v>
      </c>
      <c r="G779" s="1">
        <v>132.90821800000001</v>
      </c>
      <c r="H779" s="1">
        <f t="shared" si="64"/>
        <v>4.4627920870041741E-4</v>
      </c>
      <c r="I779" s="2">
        <v>3.9119999999999902</v>
      </c>
      <c r="J779" t="s">
        <v>1515</v>
      </c>
      <c r="K779" t="s">
        <v>2161</v>
      </c>
      <c r="L779" s="1" t="s">
        <v>779</v>
      </c>
      <c r="P779" s="1">
        <v>1</v>
      </c>
      <c r="T779" s="6" t="s">
        <v>2669</v>
      </c>
      <c r="X779">
        <f>IF(ISNA(MATCH(A779,'ICRP-07'!B:B,0)),0,VLOOKUP(A779,'ICRP-07'!B:X,21,FALSE))</f>
        <v>0</v>
      </c>
      <c r="Y779">
        <f>IF(ISNA(MATCH(A779,'ICRP-07'!B:B,0)),0,VLOOKUP(A779,'ICRP-07'!B:X,22,FALSE))</f>
        <v>5.033E-2</v>
      </c>
      <c r="Z779">
        <f>IF(ISNA(MATCH(A779,'ICRP-07'!B:B,0)),0,VLOOKUP(A779,'ICRP-07'!B:X,23,FALSE))</f>
        <v>0.16047</v>
      </c>
      <c r="AA779">
        <f>IF(ISNA(MATCH(A779,'ICRP-72'!A:A,0)),0,VLOOKUP(A779,'ICRP-72'!A:B,2,FALSE))</f>
        <v>0</v>
      </c>
      <c r="AB779">
        <f>IF(ISNA(MATCH(A779,'FGR-15'!A:A,0)),0,VLOOKUP(A779,'FGR-15'!A:B,2,FALSE))</f>
        <v>4.0699999999999999E-18</v>
      </c>
    </row>
    <row r="780" spans="1:28" x14ac:dyDescent="0.2">
      <c r="A780" s="1" t="s">
        <v>778</v>
      </c>
      <c r="B780">
        <f>VLOOKUP(D780,Elements!S:T,2,FALSE)</f>
        <v>56</v>
      </c>
      <c r="C780" s="9">
        <f t="shared" si="60"/>
        <v>133</v>
      </c>
      <c r="D780" t="str">
        <f t="shared" si="61"/>
        <v>Ba</v>
      </c>
      <c r="E780" t="str">
        <f t="shared" si="62"/>
        <v>m</v>
      </c>
      <c r="F780" s="9">
        <f t="shared" si="63"/>
        <v>561330001</v>
      </c>
      <c r="G780" s="1">
        <v>132.90631689400001</v>
      </c>
      <c r="H780" s="1">
        <f t="shared" si="64"/>
        <v>4.4376945854923914E-3</v>
      </c>
      <c r="I780" s="2">
        <v>38.899999999999899</v>
      </c>
      <c r="J780" t="s">
        <v>1515</v>
      </c>
      <c r="K780" t="s">
        <v>2162</v>
      </c>
      <c r="L780" s="1" t="s">
        <v>779</v>
      </c>
      <c r="M780" t="s">
        <v>786</v>
      </c>
      <c r="P780" s="1">
        <v>0.99990000000000001</v>
      </c>
      <c r="Q780" s="5">
        <v>9.6000000000000002E-5</v>
      </c>
      <c r="T780" s="6" t="s">
        <v>2671</v>
      </c>
      <c r="U780" t="s">
        <v>2670</v>
      </c>
      <c r="X780">
        <f>IF(ISNA(MATCH(A780,'ICRP-07'!B:B,0)),0,VLOOKUP(A780,'ICRP-07'!B:X,21,FALSE))</f>
        <v>0</v>
      </c>
      <c r="Y780">
        <f>IF(ISNA(MATCH(A780,'ICRP-07'!B:B,0)),0,VLOOKUP(A780,'ICRP-07'!B:X,22,FALSE))</f>
        <v>0.22592000000000001</v>
      </c>
      <c r="Z780">
        <f>IF(ISNA(MATCH(A780,'ICRP-07'!B:B,0)),0,VLOOKUP(A780,'ICRP-07'!B:X,23,FALSE))</f>
        <v>6.8559999999999996E-2</v>
      </c>
      <c r="AA780">
        <f>IF(ISNA(MATCH(A780,'ICRP-72'!A:A,0)),0,VLOOKUP(A780,'ICRP-72'!A:B,2,FALSE))</f>
        <v>5.4E-10</v>
      </c>
      <c r="AB780">
        <f>IF(ISNA(MATCH(A780,'FGR-15'!A:A,0)),0,VLOOKUP(A780,'FGR-15'!A:B,2,FALSE))</f>
        <v>1.34E-18</v>
      </c>
    </row>
    <row r="781" spans="1:28" x14ac:dyDescent="0.2">
      <c r="A781" s="1" t="s">
        <v>779</v>
      </c>
      <c r="B781">
        <f>VLOOKUP(D781,Elements!S:T,2,FALSE)</f>
        <v>56</v>
      </c>
      <c r="C781" s="9">
        <f t="shared" si="60"/>
        <v>133</v>
      </c>
      <c r="D781" t="str">
        <f t="shared" si="61"/>
        <v>Ba</v>
      </c>
      <c r="E781" t="str">
        <f t="shared" si="62"/>
        <v/>
      </c>
      <c r="F781" s="9">
        <f t="shared" si="63"/>
        <v>561330000</v>
      </c>
      <c r="G781" s="1">
        <v>132.90600744299999</v>
      </c>
      <c r="H781" s="1">
        <f t="shared" si="64"/>
        <v>10.52</v>
      </c>
      <c r="I781" s="2">
        <v>10.52</v>
      </c>
      <c r="J781" t="s">
        <v>1516</v>
      </c>
      <c r="K781" t="s">
        <v>2163</v>
      </c>
      <c r="L781" s="1" t="s">
        <v>786</v>
      </c>
      <c r="P781" s="1">
        <v>1</v>
      </c>
      <c r="T781" s="6" t="s">
        <v>2670</v>
      </c>
      <c r="X781">
        <f>IF(ISNA(MATCH(A781,'ICRP-07'!B:B,0)),0,VLOOKUP(A781,'ICRP-07'!B:X,21,FALSE))</f>
        <v>0</v>
      </c>
      <c r="Y781">
        <f>IF(ISNA(MATCH(A781,'ICRP-07'!B:B,0)),0,VLOOKUP(A781,'ICRP-07'!B:X,22,FALSE))</f>
        <v>5.5309999999999998E-2</v>
      </c>
      <c r="Z781">
        <f>IF(ISNA(MATCH(A781,'ICRP-07'!B:B,0)),0,VLOOKUP(A781,'ICRP-07'!B:X,23,FALSE))</f>
        <v>0.40294999999999997</v>
      </c>
      <c r="AA781">
        <f>IF(ISNA(MATCH(A781,'ICRP-72'!A:A,0)),0,VLOOKUP(A781,'ICRP-72'!A:B,2,FALSE))</f>
        <v>1.5E-9</v>
      </c>
      <c r="AB781">
        <f>IF(ISNA(MATCH(A781,'FGR-15'!A:A,0)),0,VLOOKUP(A781,'FGR-15'!A:B,2,FALSE))</f>
        <v>9.6300000000000004E-18</v>
      </c>
    </row>
    <row r="782" spans="1:28" x14ac:dyDescent="0.2">
      <c r="A782" s="1" t="s">
        <v>780</v>
      </c>
      <c r="B782">
        <f>VLOOKUP(D782,Elements!S:T,2,FALSE)</f>
        <v>51</v>
      </c>
      <c r="C782" s="9">
        <f t="shared" si="60"/>
        <v>133</v>
      </c>
      <c r="D782" t="str">
        <f t="shared" si="61"/>
        <v>Sb</v>
      </c>
      <c r="E782" t="str">
        <f t="shared" si="62"/>
        <v/>
      </c>
      <c r="F782" s="9">
        <f t="shared" si="63"/>
        <v>511330000</v>
      </c>
      <c r="G782" s="1">
        <v>132.915272128</v>
      </c>
      <c r="H782" s="1">
        <f t="shared" si="64"/>
        <v>4.7533146802617863E-6</v>
      </c>
      <c r="I782" s="2">
        <v>2.5</v>
      </c>
      <c r="J782" t="s">
        <v>1514</v>
      </c>
      <c r="K782" t="s">
        <v>2164</v>
      </c>
      <c r="L782" s="1" t="s">
        <v>782</v>
      </c>
      <c r="M782" t="s">
        <v>781</v>
      </c>
      <c r="P782" s="1">
        <v>0.82662000000000002</v>
      </c>
      <c r="Q782">
        <v>0.17338000000000001</v>
      </c>
      <c r="T782" s="6" t="s">
        <v>2667</v>
      </c>
      <c r="U782" t="s">
        <v>2667</v>
      </c>
      <c r="X782">
        <f>IF(ISNA(MATCH(A782,'ICRP-07'!B:B,0)),0,VLOOKUP(A782,'ICRP-07'!B:X,21,FALSE))</f>
        <v>0</v>
      </c>
      <c r="Y782">
        <f>IF(ISNA(MATCH(A782,'ICRP-07'!B:B,0)),0,VLOOKUP(A782,'ICRP-07'!B:X,22,FALSE))</f>
        <v>0.67847999999999997</v>
      </c>
      <c r="Z782">
        <f>IF(ISNA(MATCH(A782,'ICRP-07'!B:B,0)),0,VLOOKUP(A782,'ICRP-07'!B:X,23,FALSE))</f>
        <v>2.7433800000000002</v>
      </c>
      <c r="AA782">
        <f>IF(ISNA(MATCH(A782,'ICRP-72'!A:A,0)),0,VLOOKUP(A782,'ICRP-72'!A:B,2,FALSE))</f>
        <v>0</v>
      </c>
      <c r="AB782">
        <f>IF(ISNA(MATCH(A782,'FGR-15'!A:A,0)),0,VLOOKUP(A782,'FGR-15'!A:B,2,FALSE))</f>
        <v>9.3200000000000003E-17</v>
      </c>
    </row>
    <row r="783" spans="1:28" x14ac:dyDescent="0.2">
      <c r="A783" s="1" t="s">
        <v>781</v>
      </c>
      <c r="B783">
        <f>VLOOKUP(D783,Elements!S:T,2,FALSE)</f>
        <v>52</v>
      </c>
      <c r="C783" s="9">
        <f t="shared" si="60"/>
        <v>133</v>
      </c>
      <c r="D783" t="str">
        <f t="shared" si="61"/>
        <v>Te</v>
      </c>
      <c r="E783" t="str">
        <f t="shared" si="62"/>
        <v>m</v>
      </c>
      <c r="F783" s="9">
        <f t="shared" si="63"/>
        <v>521330001</v>
      </c>
      <c r="G783" s="1">
        <v>132.911322173</v>
      </c>
      <c r="H783" s="1">
        <f t="shared" si="64"/>
        <v>1.0533345331460099E-4</v>
      </c>
      <c r="I783" s="2">
        <v>55.399999999999899</v>
      </c>
      <c r="J783" t="s">
        <v>1514</v>
      </c>
      <c r="K783" t="s">
        <v>2165</v>
      </c>
      <c r="L783" s="1" t="s">
        <v>783</v>
      </c>
      <c r="M783" t="s">
        <v>782</v>
      </c>
      <c r="P783" s="1">
        <v>0.82499999999999996</v>
      </c>
      <c r="Q783">
        <v>0.17499999999999999</v>
      </c>
      <c r="T783" s="6" t="s">
        <v>2667</v>
      </c>
      <c r="U783" t="s">
        <v>2671</v>
      </c>
      <c r="X783">
        <f>IF(ISNA(MATCH(A783,'ICRP-07'!B:B,0)),0,VLOOKUP(A783,'ICRP-07'!B:X,21,FALSE))</f>
        <v>0</v>
      </c>
      <c r="Y783">
        <f>IF(ISNA(MATCH(A783,'ICRP-07'!B:B,0)),0,VLOOKUP(A783,'ICRP-07'!B:X,22,FALSE))</f>
        <v>0.38795000000000002</v>
      </c>
      <c r="Z783">
        <f>IF(ISNA(MATCH(A783,'ICRP-07'!B:B,0)),0,VLOOKUP(A783,'ICRP-07'!B:X,23,FALSE))</f>
        <v>1.8596999999999999</v>
      </c>
      <c r="AA783">
        <f>IF(ISNA(MATCH(A783,'ICRP-72'!A:A,0)),0,VLOOKUP(A783,'ICRP-72'!A:B,2,FALSE))</f>
        <v>2.8000000000000002E-10</v>
      </c>
      <c r="AB783">
        <f>IF(ISNA(MATCH(A783,'FGR-15'!A:A,0)),0,VLOOKUP(A783,'FGR-15'!A:B,2,FALSE))</f>
        <v>5.8900000000000006E-17</v>
      </c>
    </row>
    <row r="784" spans="1:28" x14ac:dyDescent="0.2">
      <c r="A784" s="1" t="s">
        <v>782</v>
      </c>
      <c r="B784">
        <f>VLOOKUP(D784,Elements!S:T,2,FALSE)</f>
        <v>52</v>
      </c>
      <c r="C784" s="9">
        <f t="shared" si="60"/>
        <v>133</v>
      </c>
      <c r="D784" t="str">
        <f t="shared" si="61"/>
        <v>Te</v>
      </c>
      <c r="E784" t="str">
        <f t="shared" si="62"/>
        <v/>
      </c>
      <c r="F784" s="9">
        <f t="shared" si="63"/>
        <v>521330000</v>
      </c>
      <c r="G784" s="1">
        <v>132.91096332999999</v>
      </c>
      <c r="H784" s="1">
        <f t="shared" si="64"/>
        <v>2.376657340130893E-5</v>
      </c>
      <c r="I784" s="2">
        <v>12.5</v>
      </c>
      <c r="J784" t="s">
        <v>1514</v>
      </c>
      <c r="K784" t="s">
        <v>2166</v>
      </c>
      <c r="L784" s="1" t="s">
        <v>783</v>
      </c>
      <c r="P784" s="1">
        <v>1</v>
      </c>
      <c r="T784" s="6" t="s">
        <v>2667</v>
      </c>
      <c r="X784">
        <f>IF(ISNA(MATCH(A784,'ICRP-07'!B:B,0)),0,VLOOKUP(A784,'ICRP-07'!B:X,21,FALSE))</f>
        <v>0</v>
      </c>
      <c r="Y784">
        <f>IF(ISNA(MATCH(A784,'ICRP-07'!B:B,0)),0,VLOOKUP(A784,'ICRP-07'!B:X,22,FALSE))</f>
        <v>0.68969999999999998</v>
      </c>
      <c r="Z784">
        <f>IF(ISNA(MATCH(A784,'ICRP-07'!B:B,0)),0,VLOOKUP(A784,'ICRP-07'!B:X,23,FALSE))</f>
        <v>1.2006699999999999</v>
      </c>
      <c r="AA784">
        <f>IF(ISNA(MATCH(A784,'ICRP-72'!A:A,0)),0,VLOOKUP(A784,'ICRP-72'!A:B,2,FALSE))</f>
        <v>7.1999999999999997E-11</v>
      </c>
      <c r="AB784">
        <f>IF(ISNA(MATCH(A784,'FGR-15'!A:A,0)),0,VLOOKUP(A784,'FGR-15'!A:B,2,FALSE))</f>
        <v>3.9400000000000003E-17</v>
      </c>
    </row>
    <row r="785" spans="1:28" x14ac:dyDescent="0.2">
      <c r="A785" s="1" t="s">
        <v>783</v>
      </c>
      <c r="B785">
        <f>VLOOKUP(D785,Elements!S:T,2,FALSE)</f>
        <v>53</v>
      </c>
      <c r="C785" s="9">
        <f t="shared" si="60"/>
        <v>133</v>
      </c>
      <c r="D785" t="str">
        <f t="shared" si="61"/>
        <v>I</v>
      </c>
      <c r="E785" t="str">
        <f t="shared" si="62"/>
        <v/>
      </c>
      <c r="F785" s="9">
        <f t="shared" si="63"/>
        <v>531330000</v>
      </c>
      <c r="G785" s="1">
        <v>132.9078284</v>
      </c>
      <c r="H785" s="1">
        <f t="shared" si="64"/>
        <v>2.3728546883866834E-3</v>
      </c>
      <c r="I785" s="2">
        <v>20.8</v>
      </c>
      <c r="J785" t="s">
        <v>1515</v>
      </c>
      <c r="K785" t="s">
        <v>2167</v>
      </c>
      <c r="L785" s="1" t="s">
        <v>785</v>
      </c>
      <c r="M785" t="s">
        <v>784</v>
      </c>
      <c r="P785" s="1">
        <v>0.97114999999999996</v>
      </c>
      <c r="Q785">
        <v>2.8846E-2</v>
      </c>
      <c r="T785" s="6" t="s">
        <v>2667</v>
      </c>
      <c r="U785" t="s">
        <v>2667</v>
      </c>
      <c r="X785">
        <f>IF(ISNA(MATCH(A785,'ICRP-07'!B:B,0)),0,VLOOKUP(A785,'ICRP-07'!B:X,21,FALSE))</f>
        <v>0</v>
      </c>
      <c r="Y785">
        <f>IF(ISNA(MATCH(A785,'ICRP-07'!B:B,0)),0,VLOOKUP(A785,'ICRP-07'!B:X,22,FALSE))</f>
        <v>0.41415000000000002</v>
      </c>
      <c r="Z785">
        <f>IF(ISNA(MATCH(A785,'ICRP-07'!B:B,0)),0,VLOOKUP(A785,'ICRP-07'!B:X,23,FALSE))</f>
        <v>0.61199999999999999</v>
      </c>
      <c r="AA785">
        <f>IF(ISNA(MATCH(A785,'ICRP-72'!A:A,0)),0,VLOOKUP(A785,'ICRP-72'!A:B,2,FALSE))</f>
        <v>4.2999999999999996E-9</v>
      </c>
      <c r="AB785">
        <f>IF(ISNA(MATCH(A785,'FGR-15'!A:A,0)),0,VLOOKUP(A785,'FGR-15'!A:B,2,FALSE))</f>
        <v>1.9000000000000001E-17</v>
      </c>
    </row>
    <row r="786" spans="1:28" x14ac:dyDescent="0.2">
      <c r="A786" s="1" t="s">
        <v>784</v>
      </c>
      <c r="B786">
        <f>VLOOKUP(D786,Elements!S:T,2,FALSE)</f>
        <v>54</v>
      </c>
      <c r="C786" s="9">
        <f t="shared" si="60"/>
        <v>133</v>
      </c>
      <c r="D786" t="str">
        <f t="shared" si="61"/>
        <v>Xe</v>
      </c>
      <c r="E786" t="str">
        <f t="shared" si="62"/>
        <v>m</v>
      </c>
      <c r="F786" s="9">
        <f t="shared" si="63"/>
        <v>541330001</v>
      </c>
      <c r="G786" s="1">
        <v>132.906161121</v>
      </c>
      <c r="H786" s="1">
        <f t="shared" si="64"/>
        <v>5.9960212702693996E-3</v>
      </c>
      <c r="I786" s="2">
        <v>2.1899999999999902</v>
      </c>
      <c r="J786" t="s">
        <v>1513</v>
      </c>
      <c r="K786" t="s">
        <v>2168</v>
      </c>
      <c r="L786" s="1" t="s">
        <v>785</v>
      </c>
      <c r="P786" s="1">
        <v>1</v>
      </c>
      <c r="T786" s="6" t="s">
        <v>2671</v>
      </c>
      <c r="X786">
        <f>IF(ISNA(MATCH(A786,'ICRP-07'!B:B,0)),0,VLOOKUP(A786,'ICRP-07'!B:X,21,FALSE))</f>
        <v>0</v>
      </c>
      <c r="Y786">
        <f>IF(ISNA(MATCH(A786,'ICRP-07'!B:B,0)),0,VLOOKUP(A786,'ICRP-07'!B:X,22,FALSE))</f>
        <v>0.19234999999999999</v>
      </c>
      <c r="Z786">
        <f>IF(ISNA(MATCH(A786,'ICRP-07'!B:B,0)),0,VLOOKUP(A786,'ICRP-07'!B:X,23,FALSE))</f>
        <v>4.0969999999999999E-2</v>
      </c>
      <c r="AA786">
        <f>IF(ISNA(MATCH(A786,'ICRP-72'!A:A,0)),0,VLOOKUP(A786,'ICRP-72'!A:B,2,FALSE))</f>
        <v>0</v>
      </c>
      <c r="AB786">
        <f>IF(ISNA(MATCH(A786,'FGR-15'!A:A,0)),0,VLOOKUP(A786,'FGR-15'!A:B,2,FALSE))</f>
        <v>6.2400000000000001E-19</v>
      </c>
    </row>
    <row r="787" spans="1:28" x14ac:dyDescent="0.2">
      <c r="A787" s="1" t="s">
        <v>785</v>
      </c>
      <c r="B787">
        <f>VLOOKUP(D787,Elements!S:T,2,FALSE)</f>
        <v>54</v>
      </c>
      <c r="C787" s="9">
        <f t="shared" si="60"/>
        <v>133</v>
      </c>
      <c r="D787" t="str">
        <f t="shared" si="61"/>
        <v>Xe</v>
      </c>
      <c r="E787" t="str">
        <f t="shared" si="62"/>
        <v/>
      </c>
      <c r="F787" s="9">
        <f t="shared" si="63"/>
        <v>541330000</v>
      </c>
      <c r="G787" s="1">
        <v>132.905910748</v>
      </c>
      <c r="H787" s="1">
        <f t="shared" si="64"/>
        <v>1.4354858228320824E-2</v>
      </c>
      <c r="I787" s="2">
        <v>5.2430000000000003</v>
      </c>
      <c r="J787" t="s">
        <v>1513</v>
      </c>
      <c r="K787" t="s">
        <v>2169</v>
      </c>
      <c r="L787" s="1" t="s">
        <v>786</v>
      </c>
      <c r="P787" s="1">
        <v>1</v>
      </c>
      <c r="T787" s="6" t="s">
        <v>2667</v>
      </c>
      <c r="X787">
        <f>IF(ISNA(MATCH(A787,'ICRP-07'!B:B,0)),0,VLOOKUP(A787,'ICRP-07'!B:X,21,FALSE))</f>
        <v>0</v>
      </c>
      <c r="Y787">
        <f>IF(ISNA(MATCH(A787,'ICRP-07'!B:B,0)),0,VLOOKUP(A787,'ICRP-07'!B:X,22,FALSE))</f>
        <v>0.13791</v>
      </c>
      <c r="Z787">
        <f>IF(ISNA(MATCH(A787,'ICRP-07'!B:B,0)),0,VLOOKUP(A787,'ICRP-07'!B:X,23,FALSE))</f>
        <v>4.7440000000000003E-2</v>
      </c>
      <c r="AA787">
        <f>IF(ISNA(MATCH(A787,'ICRP-72'!A:A,0)),0,VLOOKUP(A787,'ICRP-72'!A:B,2,FALSE))</f>
        <v>0</v>
      </c>
      <c r="AB787">
        <f>IF(ISNA(MATCH(A787,'FGR-15'!A:A,0)),0,VLOOKUP(A787,'FGR-15'!A:B,2,FALSE))</f>
        <v>6.0499999999999996E-19</v>
      </c>
    </row>
    <row r="788" spans="1:28" x14ac:dyDescent="0.2">
      <c r="A788" s="1" t="s">
        <v>786</v>
      </c>
      <c r="B788">
        <f>VLOOKUP(D788,Elements!S:T,2,FALSE)</f>
        <v>55</v>
      </c>
      <c r="C788" s="9">
        <f t="shared" si="60"/>
        <v>133</v>
      </c>
      <c r="D788" t="str">
        <f t="shared" si="61"/>
        <v>Cs</v>
      </c>
      <c r="E788" t="str">
        <f t="shared" si="62"/>
        <v/>
      </c>
      <c r="F788" s="9">
        <f t="shared" si="63"/>
        <v>551330000</v>
      </c>
      <c r="G788" s="1">
        <v>132.90545195799999</v>
      </c>
      <c r="H788" s="1" t="str">
        <f t="shared" si="64"/>
        <v>inf</v>
      </c>
      <c r="I788" s="2" t="s">
        <v>1512</v>
      </c>
      <c r="J788" t="s">
        <v>1517</v>
      </c>
      <c r="K788" s="4" t="s">
        <v>1722</v>
      </c>
      <c r="L788" s="1"/>
      <c r="P788" s="1"/>
      <c r="T788" s="1"/>
      <c r="X788">
        <f>IF(ISNA(MATCH(A788,'ICRP-07'!B:B,0)),0,VLOOKUP(A788,'ICRP-07'!B:X,21,FALSE))</f>
        <v>0</v>
      </c>
      <c r="Y788">
        <f>IF(ISNA(MATCH(A788,'ICRP-07'!B:B,0)),0,VLOOKUP(A788,'ICRP-07'!B:X,22,FALSE))</f>
        <v>0</v>
      </c>
      <c r="Z788">
        <f>IF(ISNA(MATCH(A788,'ICRP-07'!B:B,0)),0,VLOOKUP(A788,'ICRP-07'!B:X,23,FALSE))</f>
        <v>0</v>
      </c>
      <c r="AA788">
        <f>IF(ISNA(MATCH(A788,'ICRP-72'!A:A,0)),0,VLOOKUP(A788,'ICRP-72'!A:B,2,FALSE))</f>
        <v>0</v>
      </c>
      <c r="AB788">
        <f>IF(ISNA(MATCH(A788,'FGR-15'!A:A,0)),0,VLOOKUP(A788,'FGR-15'!A:B,2,FALSE))</f>
        <v>0</v>
      </c>
    </row>
    <row r="789" spans="1:28" x14ac:dyDescent="0.2">
      <c r="A789" s="1" t="s">
        <v>787</v>
      </c>
      <c r="B789">
        <f>VLOOKUP(D789,Elements!S:T,2,FALSE)</f>
        <v>58</v>
      </c>
      <c r="C789" s="9">
        <f t="shared" si="60"/>
        <v>132</v>
      </c>
      <c r="D789" t="str">
        <f t="shared" si="61"/>
        <v>Ce</v>
      </c>
      <c r="E789" t="str">
        <f t="shared" si="62"/>
        <v/>
      </c>
      <c r="F789" s="9">
        <f t="shared" si="63"/>
        <v>581320000</v>
      </c>
      <c r="G789" s="1">
        <v>131.91146622599999</v>
      </c>
      <c r="H789" s="1">
        <f t="shared" si="64"/>
        <v>4.0041922866525167E-4</v>
      </c>
      <c r="I789" s="2">
        <v>3.50999999999999</v>
      </c>
      <c r="J789" t="s">
        <v>1515</v>
      </c>
      <c r="K789" t="s">
        <v>2170</v>
      </c>
      <c r="L789" s="1" t="s">
        <v>789</v>
      </c>
      <c r="P789" s="1">
        <v>1</v>
      </c>
      <c r="T789" s="6" t="s">
        <v>2670</v>
      </c>
      <c r="X789">
        <f>IF(ISNA(MATCH(A789,'ICRP-07'!B:B,0)),0,VLOOKUP(A789,'ICRP-07'!B:X,21,FALSE))</f>
        <v>0</v>
      </c>
      <c r="Y789">
        <f>IF(ISNA(MATCH(A789,'ICRP-07'!B:B,0)),0,VLOOKUP(A789,'ICRP-07'!B:X,22,FALSE))</f>
        <v>1.804E-2</v>
      </c>
      <c r="Z789">
        <f>IF(ISNA(MATCH(A789,'ICRP-07'!B:B,0)),0,VLOOKUP(A789,'ICRP-07'!B:X,23,FALSE))</f>
        <v>0.27272000000000002</v>
      </c>
      <c r="AA789">
        <f>IF(ISNA(MATCH(A789,'ICRP-72'!A:A,0)),0,VLOOKUP(A789,'ICRP-72'!A:B,2,FALSE))</f>
        <v>0</v>
      </c>
      <c r="AB789">
        <f>IF(ISNA(MATCH(A789,'FGR-15'!A:A,0)),0,VLOOKUP(A789,'FGR-15'!A:B,2,FALSE))</f>
        <v>6.1700000000000003E-18</v>
      </c>
    </row>
    <row r="790" spans="1:28" x14ac:dyDescent="0.2">
      <c r="A790" s="1" t="s">
        <v>788</v>
      </c>
      <c r="B790">
        <f>VLOOKUP(D790,Elements!S:T,2,FALSE)</f>
        <v>57</v>
      </c>
      <c r="C790" s="9">
        <f t="shared" si="60"/>
        <v>132</v>
      </c>
      <c r="D790" t="str">
        <f t="shared" si="61"/>
        <v>La</v>
      </c>
      <c r="E790" t="str">
        <f t="shared" si="62"/>
        <v>m</v>
      </c>
      <c r="F790" s="9">
        <f t="shared" si="63"/>
        <v>571320001</v>
      </c>
      <c r="G790" s="1">
        <v>131.91032108799999</v>
      </c>
      <c r="H790" s="1">
        <f t="shared" si="64"/>
        <v>4.6202218692144562E-5</v>
      </c>
      <c r="I790" s="2">
        <v>24.3</v>
      </c>
      <c r="J790" t="s">
        <v>1514</v>
      </c>
      <c r="K790" t="s">
        <v>1665</v>
      </c>
      <c r="L790" s="1" t="s">
        <v>789</v>
      </c>
      <c r="M790" t="s">
        <v>791</v>
      </c>
      <c r="P790" s="1">
        <v>0.76</v>
      </c>
      <c r="Q790">
        <v>0.24</v>
      </c>
      <c r="T790" s="6" t="s">
        <v>2671</v>
      </c>
      <c r="U790" t="s">
        <v>2669</v>
      </c>
      <c r="X790">
        <f>IF(ISNA(MATCH(A790,'ICRP-07'!B:B,0)),0,VLOOKUP(A790,'ICRP-07'!B:X,21,FALSE))</f>
        <v>0</v>
      </c>
      <c r="Y790">
        <f>IF(ISNA(MATCH(A790,'ICRP-07'!B:B,0)),0,VLOOKUP(A790,'ICRP-07'!B:X,22,FALSE))</f>
        <v>0.11262</v>
      </c>
      <c r="Z790">
        <f>IF(ISNA(MATCH(A790,'ICRP-07'!B:B,0)),0,VLOOKUP(A790,'ICRP-07'!B:X,23,FALSE))</f>
        <v>0.67061000000000004</v>
      </c>
      <c r="AA790">
        <f>IF(ISNA(MATCH(A790,'ICRP-72'!A:A,0)),0,VLOOKUP(A790,'ICRP-72'!A:B,2,FALSE))</f>
        <v>0</v>
      </c>
      <c r="AB790">
        <f>IF(ISNA(MATCH(A790,'FGR-15'!A:A,0)),0,VLOOKUP(A790,'FGR-15'!A:B,2,FALSE))</f>
        <v>1.9000000000000001E-17</v>
      </c>
    </row>
    <row r="791" spans="1:28" x14ac:dyDescent="0.2">
      <c r="A791" s="1" t="s">
        <v>789</v>
      </c>
      <c r="B791">
        <f>VLOOKUP(D791,Elements!S:T,2,FALSE)</f>
        <v>57</v>
      </c>
      <c r="C791" s="9">
        <f t="shared" si="60"/>
        <v>132</v>
      </c>
      <c r="D791" t="str">
        <f t="shared" si="61"/>
        <v>La</v>
      </c>
      <c r="E791" t="str">
        <f t="shared" si="62"/>
        <v/>
      </c>
      <c r="F791" s="9">
        <f t="shared" si="63"/>
        <v>571320000</v>
      </c>
      <c r="G791" s="1">
        <v>131.91011904699999</v>
      </c>
      <c r="H791" s="1">
        <f t="shared" si="64"/>
        <v>5.4758185116615655E-4</v>
      </c>
      <c r="I791" s="2">
        <v>4.7999999999999901</v>
      </c>
      <c r="J791" t="s">
        <v>1515</v>
      </c>
      <c r="K791" t="s">
        <v>2171</v>
      </c>
      <c r="L791" s="1" t="s">
        <v>791</v>
      </c>
      <c r="P791" s="1">
        <v>1</v>
      </c>
      <c r="T791" s="6" t="s">
        <v>2669</v>
      </c>
      <c r="X791">
        <f>IF(ISNA(MATCH(A791,'ICRP-07'!B:B,0)),0,VLOOKUP(A791,'ICRP-07'!B:X,21,FALSE))</f>
        <v>0</v>
      </c>
      <c r="Y791">
        <f>IF(ISNA(MATCH(A791,'ICRP-07'!B:B,0)),0,VLOOKUP(A791,'ICRP-07'!B:X,22,FALSE))</f>
        <v>0.56930999999999998</v>
      </c>
      <c r="Z791">
        <f>IF(ISNA(MATCH(A791,'ICRP-07'!B:B,0)),0,VLOOKUP(A791,'ICRP-07'!B:X,23,FALSE))</f>
        <v>1.9952300000000001</v>
      </c>
      <c r="AA791">
        <f>IF(ISNA(MATCH(A791,'ICRP-72'!A:A,0)),0,VLOOKUP(A791,'ICRP-72'!A:B,2,FALSE))</f>
        <v>3.9E-10</v>
      </c>
      <c r="AB791">
        <f>IF(ISNA(MATCH(A791,'FGR-15'!A:A,0)),0,VLOOKUP(A791,'FGR-15'!A:B,2,FALSE))</f>
        <v>6.42E-17</v>
      </c>
    </row>
    <row r="792" spans="1:28" x14ac:dyDescent="0.2">
      <c r="A792" s="1" t="s">
        <v>790</v>
      </c>
      <c r="B792">
        <f>VLOOKUP(D792,Elements!S:T,2,FALSE)</f>
        <v>55</v>
      </c>
      <c r="C792" s="9">
        <f t="shared" si="60"/>
        <v>132</v>
      </c>
      <c r="D792" t="str">
        <f t="shared" si="61"/>
        <v>Cs</v>
      </c>
      <c r="E792" t="str">
        <f t="shared" si="62"/>
        <v/>
      </c>
      <c r="F792" s="9">
        <f t="shared" si="63"/>
        <v>551320000</v>
      </c>
      <c r="G792" s="1">
        <v>131.90643774</v>
      </c>
      <c r="H792" s="1">
        <f t="shared" si="64"/>
        <v>1.7738914068527678E-2</v>
      </c>
      <c r="I792" s="2">
        <v>6.4790000000000001</v>
      </c>
      <c r="J792" t="s">
        <v>1513</v>
      </c>
      <c r="K792" t="s">
        <v>2172</v>
      </c>
      <c r="L792" s="1" t="s">
        <v>795</v>
      </c>
      <c r="M792" t="s">
        <v>791</v>
      </c>
      <c r="P792" s="1">
        <v>0.98129999999999995</v>
      </c>
      <c r="Q792">
        <v>1.8700000000000001E-2</v>
      </c>
      <c r="T792" s="6" t="s">
        <v>2669</v>
      </c>
      <c r="U792" t="s">
        <v>2667</v>
      </c>
      <c r="X792">
        <f>IF(ISNA(MATCH(A792,'ICRP-07'!B:B,0)),0,VLOOKUP(A792,'ICRP-07'!B:X,21,FALSE))</f>
        <v>0</v>
      </c>
      <c r="Y792">
        <f>IF(ISNA(MATCH(A792,'ICRP-07'!B:B,0)),0,VLOOKUP(A792,'ICRP-07'!B:X,22,FALSE))</f>
        <v>1.43E-2</v>
      </c>
      <c r="Z792">
        <f>IF(ISNA(MATCH(A792,'ICRP-07'!B:B,0)),0,VLOOKUP(A792,'ICRP-07'!B:X,23,FALSE))</f>
        <v>0.71511999999999998</v>
      </c>
      <c r="AA792">
        <f>IF(ISNA(MATCH(A792,'ICRP-72'!A:A,0)),0,VLOOKUP(A792,'ICRP-72'!A:B,2,FALSE))</f>
        <v>5.0000000000000003E-10</v>
      </c>
      <c r="AB792">
        <f>IF(ISNA(MATCH(A792,'FGR-15'!A:A,0)),0,VLOOKUP(A792,'FGR-15'!A:B,2,FALSE))</f>
        <v>2.0900000000000001E-17</v>
      </c>
    </row>
    <row r="793" spans="1:28" x14ac:dyDescent="0.2">
      <c r="A793" s="1" t="s">
        <v>791</v>
      </c>
      <c r="B793">
        <f>VLOOKUP(D793,Elements!S:T,2,FALSE)</f>
        <v>56</v>
      </c>
      <c r="C793" s="9">
        <f t="shared" si="60"/>
        <v>132</v>
      </c>
      <c r="D793" t="str">
        <f t="shared" si="61"/>
        <v>Ba</v>
      </c>
      <c r="E793" t="str">
        <f t="shared" si="62"/>
        <v/>
      </c>
      <c r="F793" s="9">
        <f t="shared" si="63"/>
        <v>561320000</v>
      </c>
      <c r="G793" s="1">
        <v>131.90506123099999</v>
      </c>
      <c r="H793" s="1" t="str">
        <f t="shared" si="64"/>
        <v>inf</v>
      </c>
      <c r="I793" s="2" t="s">
        <v>1512</v>
      </c>
      <c r="J793" t="s">
        <v>1517</v>
      </c>
      <c r="K793" s="4" t="s">
        <v>1722</v>
      </c>
      <c r="L793" s="1"/>
      <c r="P793" s="1"/>
      <c r="T793" s="1"/>
      <c r="X793">
        <f>IF(ISNA(MATCH(A793,'ICRP-07'!B:B,0)),0,VLOOKUP(A793,'ICRP-07'!B:X,21,FALSE))</f>
        <v>0</v>
      </c>
      <c r="Y793">
        <f>IF(ISNA(MATCH(A793,'ICRP-07'!B:B,0)),0,VLOOKUP(A793,'ICRP-07'!B:X,22,FALSE))</f>
        <v>0</v>
      </c>
      <c r="Z793">
        <f>IF(ISNA(MATCH(A793,'ICRP-07'!B:B,0)),0,VLOOKUP(A793,'ICRP-07'!B:X,23,FALSE))</f>
        <v>0</v>
      </c>
      <c r="AA793">
        <f>IF(ISNA(MATCH(A793,'ICRP-72'!A:A,0)),0,VLOOKUP(A793,'ICRP-72'!A:B,2,FALSE))</f>
        <v>0</v>
      </c>
      <c r="AB793">
        <f>IF(ISNA(MATCH(A793,'FGR-15'!A:A,0)),0,VLOOKUP(A793,'FGR-15'!A:B,2,FALSE))</f>
        <v>0</v>
      </c>
    </row>
    <row r="794" spans="1:28" x14ac:dyDescent="0.2">
      <c r="A794" s="1" t="s">
        <v>792</v>
      </c>
      <c r="B794">
        <f>VLOOKUP(D794,Elements!S:T,2,FALSE)</f>
        <v>53</v>
      </c>
      <c r="C794" s="9">
        <f t="shared" si="60"/>
        <v>132</v>
      </c>
      <c r="D794" t="str">
        <f t="shared" si="61"/>
        <v>I</v>
      </c>
      <c r="E794" t="str">
        <f t="shared" si="62"/>
        <v>m</v>
      </c>
      <c r="F794" s="9">
        <f t="shared" si="63"/>
        <v>531320001</v>
      </c>
      <c r="G794" s="1">
        <v>131.908111601</v>
      </c>
      <c r="H794" s="1">
        <f t="shared" si="64"/>
        <v>1.5822833907655433E-4</v>
      </c>
      <c r="I794" s="2">
        <v>1.387</v>
      </c>
      <c r="J794" t="s">
        <v>1515</v>
      </c>
      <c r="K794" t="s">
        <v>2173</v>
      </c>
      <c r="L794" s="1" t="s">
        <v>794</v>
      </c>
      <c r="M794" t="s">
        <v>795</v>
      </c>
      <c r="P794" s="1">
        <v>0.86</v>
      </c>
      <c r="Q794">
        <v>0.14000000000000001</v>
      </c>
      <c r="T794" s="6" t="s">
        <v>2671</v>
      </c>
      <c r="U794" t="s">
        <v>2667</v>
      </c>
      <c r="X794">
        <f>IF(ISNA(MATCH(A794,'ICRP-07'!B:B,0)),0,VLOOKUP(A794,'ICRP-07'!B:X,21,FALSE))</f>
        <v>0</v>
      </c>
      <c r="Y794">
        <f>IF(ISNA(MATCH(A794,'ICRP-07'!B:B,0)),0,VLOOKUP(A794,'ICRP-07'!B:X,22,FALSE))</f>
        <v>0.16141</v>
      </c>
      <c r="Z794">
        <f>IF(ISNA(MATCH(A794,'ICRP-07'!B:B,0)),0,VLOOKUP(A794,'ICRP-07'!B:X,23,FALSE))</f>
        <v>0.34033999999999998</v>
      </c>
      <c r="AA794">
        <f>IF(ISNA(MATCH(A794,'ICRP-72'!A:A,0)),0,VLOOKUP(A794,'ICRP-72'!A:B,2,FALSE))</f>
        <v>2.1999999999999999E-10</v>
      </c>
      <c r="AB794">
        <f>IF(ISNA(MATCH(A794,'FGR-15'!A:A,0)),0,VLOOKUP(A794,'FGR-15'!A:B,2,FALSE))</f>
        <v>9.9599999999999994E-18</v>
      </c>
    </row>
    <row r="795" spans="1:28" x14ac:dyDescent="0.2">
      <c r="A795" s="1" t="s">
        <v>793</v>
      </c>
      <c r="B795">
        <f>VLOOKUP(D795,Elements!S:T,2,FALSE)</f>
        <v>52</v>
      </c>
      <c r="C795" s="9">
        <f t="shared" si="60"/>
        <v>132</v>
      </c>
      <c r="D795" t="str">
        <f t="shared" si="61"/>
        <v>Te</v>
      </c>
      <c r="E795" t="str">
        <f t="shared" si="62"/>
        <v/>
      </c>
      <c r="F795" s="9">
        <f t="shared" si="63"/>
        <v>521320000</v>
      </c>
      <c r="G795" s="1">
        <v>131.90854671299999</v>
      </c>
      <c r="H795" s="1">
        <f t="shared" si="64"/>
        <v>8.7722612556818454E-3</v>
      </c>
      <c r="I795" s="2">
        <v>3.2040000000000002</v>
      </c>
      <c r="J795" t="s">
        <v>1513</v>
      </c>
      <c r="K795" t="s">
        <v>2174</v>
      </c>
      <c r="L795" s="1" t="s">
        <v>794</v>
      </c>
      <c r="P795" s="1">
        <v>1</v>
      </c>
      <c r="T795" s="6" t="s">
        <v>2667</v>
      </c>
      <c r="X795">
        <f>IF(ISNA(MATCH(A795,'ICRP-07'!B:B,0)),0,VLOOKUP(A795,'ICRP-07'!B:X,21,FALSE))</f>
        <v>0</v>
      </c>
      <c r="Y795">
        <f>IF(ISNA(MATCH(A795,'ICRP-07'!B:B,0)),0,VLOOKUP(A795,'ICRP-07'!B:X,22,FALSE))</f>
        <v>0.1108</v>
      </c>
      <c r="Z795">
        <f>IF(ISNA(MATCH(A795,'ICRP-07'!B:B,0)),0,VLOOKUP(A795,'ICRP-07'!B:X,23,FALSE))</f>
        <v>0.23444000000000001</v>
      </c>
      <c r="AA795">
        <f>IF(ISNA(MATCH(A795,'ICRP-72'!A:A,0)),0,VLOOKUP(A795,'ICRP-72'!A:B,2,FALSE))</f>
        <v>3.8000000000000001E-9</v>
      </c>
      <c r="AB795">
        <f>IF(ISNA(MATCH(A795,'FGR-15'!A:A,0)),0,VLOOKUP(A795,'FGR-15'!A:B,2,FALSE))</f>
        <v>5.3300000000000001E-18</v>
      </c>
    </row>
    <row r="796" spans="1:28" x14ac:dyDescent="0.2">
      <c r="A796" s="1" t="s">
        <v>794</v>
      </c>
      <c r="B796">
        <f>VLOOKUP(D796,Elements!S:T,2,FALSE)</f>
        <v>53</v>
      </c>
      <c r="C796" s="9">
        <f t="shared" si="60"/>
        <v>132</v>
      </c>
      <c r="D796" t="str">
        <f t="shared" si="61"/>
        <v>I</v>
      </c>
      <c r="E796" t="str">
        <f t="shared" si="62"/>
        <v/>
      </c>
      <c r="F796" s="9">
        <f t="shared" si="63"/>
        <v>531320000</v>
      </c>
      <c r="G796" s="1">
        <v>131.907993511</v>
      </c>
      <c r="H796" s="1">
        <f t="shared" si="64"/>
        <v>2.6181257258881804E-4</v>
      </c>
      <c r="I796" s="2">
        <v>2.2949999999999902</v>
      </c>
      <c r="J796" t="s">
        <v>1515</v>
      </c>
      <c r="K796" t="s">
        <v>2175</v>
      </c>
      <c r="L796" s="1" t="s">
        <v>795</v>
      </c>
      <c r="P796" s="1">
        <v>1</v>
      </c>
      <c r="T796" s="6" t="s">
        <v>2667</v>
      </c>
      <c r="X796">
        <f>IF(ISNA(MATCH(A796,'ICRP-07'!B:B,0)),0,VLOOKUP(A796,'ICRP-07'!B:X,21,FALSE))</f>
        <v>0</v>
      </c>
      <c r="Y796">
        <f>IF(ISNA(MATCH(A796,'ICRP-07'!B:B,0)),0,VLOOKUP(A796,'ICRP-07'!B:X,22,FALSE))</f>
        <v>0.49298999999999998</v>
      </c>
      <c r="Z796">
        <f>IF(ISNA(MATCH(A796,'ICRP-07'!B:B,0)),0,VLOOKUP(A796,'ICRP-07'!B:X,23,FALSE))</f>
        <v>2.26451</v>
      </c>
      <c r="AA796">
        <f>IF(ISNA(MATCH(A796,'ICRP-72'!A:A,0)),0,VLOOKUP(A796,'ICRP-72'!A:B,2,FALSE))</f>
        <v>2.8999999999999998E-10</v>
      </c>
      <c r="AB796">
        <f>IF(ISNA(MATCH(A796,'FGR-15'!A:A,0)),0,VLOOKUP(A796,'FGR-15'!A:B,2,FALSE))</f>
        <v>7.0999999999999995E-17</v>
      </c>
    </row>
    <row r="797" spans="1:28" x14ac:dyDescent="0.2">
      <c r="A797" s="1" t="s">
        <v>795</v>
      </c>
      <c r="B797">
        <f>VLOOKUP(D797,Elements!S:T,2,FALSE)</f>
        <v>54</v>
      </c>
      <c r="C797" s="9">
        <f t="shared" si="60"/>
        <v>132</v>
      </c>
      <c r="D797" t="str">
        <f t="shared" si="61"/>
        <v>Xe</v>
      </c>
      <c r="E797" t="str">
        <f t="shared" si="62"/>
        <v/>
      </c>
      <c r="F797" s="9">
        <f t="shared" si="63"/>
        <v>541320000</v>
      </c>
      <c r="G797" s="1">
        <v>131.90415508300001</v>
      </c>
      <c r="H797" s="1" t="str">
        <f t="shared" si="64"/>
        <v>inf</v>
      </c>
      <c r="I797" s="2" t="s">
        <v>1512</v>
      </c>
      <c r="J797" t="s">
        <v>1517</v>
      </c>
      <c r="K797" s="4" t="s">
        <v>1722</v>
      </c>
      <c r="L797" s="1"/>
      <c r="P797" s="1"/>
      <c r="T797" s="1"/>
      <c r="X797">
        <f>IF(ISNA(MATCH(A797,'ICRP-07'!B:B,0)),0,VLOOKUP(A797,'ICRP-07'!B:X,21,FALSE))</f>
        <v>0</v>
      </c>
      <c r="Y797">
        <f>IF(ISNA(MATCH(A797,'ICRP-07'!B:B,0)),0,VLOOKUP(A797,'ICRP-07'!B:X,22,FALSE))</f>
        <v>0</v>
      </c>
      <c r="Z797">
        <f>IF(ISNA(MATCH(A797,'ICRP-07'!B:B,0)),0,VLOOKUP(A797,'ICRP-07'!B:X,23,FALSE))</f>
        <v>0</v>
      </c>
      <c r="AA797">
        <f>IF(ISNA(MATCH(A797,'ICRP-72'!A:A,0)),0,VLOOKUP(A797,'ICRP-72'!A:B,2,FALSE))</f>
        <v>0</v>
      </c>
      <c r="AB797">
        <f>IF(ISNA(MATCH(A797,'FGR-15'!A:A,0)),0,VLOOKUP(A797,'FGR-15'!A:B,2,FALSE))</f>
        <v>0</v>
      </c>
    </row>
    <row r="798" spans="1:28" x14ac:dyDescent="0.2">
      <c r="A798" s="1" t="s">
        <v>796</v>
      </c>
      <c r="B798">
        <f>VLOOKUP(D798,Elements!S:T,2,FALSE)</f>
        <v>58</v>
      </c>
      <c r="C798" s="9">
        <f t="shared" si="60"/>
        <v>131</v>
      </c>
      <c r="D798" t="str">
        <f t="shared" si="61"/>
        <v>Ce</v>
      </c>
      <c r="E798" t="str">
        <f t="shared" si="62"/>
        <v/>
      </c>
      <c r="F798" s="9">
        <f t="shared" si="63"/>
        <v>581310000</v>
      </c>
      <c r="G798" s="1">
        <v>130.91442946500001</v>
      </c>
      <c r="H798" s="1">
        <f t="shared" si="64"/>
        <v>1.9393523895467897E-5</v>
      </c>
      <c r="I798" s="2">
        <v>10.1999999999999</v>
      </c>
      <c r="J798" t="s">
        <v>1514</v>
      </c>
      <c r="K798" t="s">
        <v>2097</v>
      </c>
      <c r="L798" s="1" t="s">
        <v>797</v>
      </c>
      <c r="P798" s="1">
        <v>1</v>
      </c>
      <c r="T798" s="6" t="s">
        <v>2669</v>
      </c>
      <c r="X798">
        <f>IF(ISNA(MATCH(A798,'ICRP-07'!B:B,0)),0,VLOOKUP(A798,'ICRP-07'!B:X,21,FALSE))</f>
        <v>0</v>
      </c>
      <c r="Y798">
        <f>IF(ISNA(MATCH(A798,'ICRP-07'!B:B,0)),0,VLOOKUP(A798,'ICRP-07'!B:X,22,FALSE))</f>
        <v>0.61533000000000004</v>
      </c>
      <c r="Z798">
        <f>IF(ISNA(MATCH(A798,'ICRP-07'!B:B,0)),0,VLOOKUP(A798,'ICRP-07'!B:X,23,FALSE))</f>
        <v>1.6267100000000001</v>
      </c>
      <c r="AA798">
        <f>IF(ISNA(MATCH(A798,'ICRP-72'!A:A,0)),0,VLOOKUP(A798,'ICRP-72'!A:B,2,FALSE))</f>
        <v>0</v>
      </c>
      <c r="AB798">
        <f>IF(ISNA(MATCH(A798,'FGR-15'!A:A,0)),0,VLOOKUP(A798,'FGR-15'!A:B,2,FALSE))</f>
        <v>5.0400000000000003E-17</v>
      </c>
    </row>
    <row r="799" spans="1:28" x14ac:dyDescent="0.2">
      <c r="A799" s="1" t="s">
        <v>797</v>
      </c>
      <c r="B799">
        <f>VLOOKUP(D799,Elements!S:T,2,FALSE)</f>
        <v>57</v>
      </c>
      <c r="C799" s="9">
        <f t="shared" si="60"/>
        <v>131</v>
      </c>
      <c r="D799" t="str">
        <f t="shared" si="61"/>
        <v>La</v>
      </c>
      <c r="E799" t="str">
        <f t="shared" si="62"/>
        <v/>
      </c>
      <c r="F799" s="9">
        <f t="shared" si="63"/>
        <v>571310000</v>
      </c>
      <c r="G799" s="1">
        <v>130.91006999999999</v>
      </c>
      <c r="H799" s="1">
        <f t="shared" si="64"/>
        <v>1.1217822645417816E-4</v>
      </c>
      <c r="I799" s="2">
        <v>59</v>
      </c>
      <c r="J799" t="s">
        <v>1514</v>
      </c>
      <c r="K799" t="s">
        <v>2176</v>
      </c>
      <c r="L799" s="1" t="s">
        <v>799</v>
      </c>
      <c r="P799" s="1">
        <v>1</v>
      </c>
      <c r="T799" s="6" t="s">
        <v>2669</v>
      </c>
      <c r="X799">
        <f>IF(ISNA(MATCH(A799,'ICRP-07'!B:B,0)),0,VLOOKUP(A799,'ICRP-07'!B:X,21,FALSE))</f>
        <v>0</v>
      </c>
      <c r="Y799">
        <f>IF(ISNA(MATCH(A799,'ICRP-07'!B:B,0)),0,VLOOKUP(A799,'ICRP-07'!B:X,22,FALSE))</f>
        <v>0.19625999999999999</v>
      </c>
      <c r="Z799">
        <f>IF(ISNA(MATCH(A799,'ICRP-07'!B:B,0)),0,VLOOKUP(A799,'ICRP-07'!B:X,23,FALSE))</f>
        <v>0.66332000000000002</v>
      </c>
      <c r="AA799">
        <f>IF(ISNA(MATCH(A799,'ICRP-72'!A:A,0)),0,VLOOKUP(A799,'ICRP-72'!A:B,2,FALSE))</f>
        <v>3.5000000000000002E-11</v>
      </c>
      <c r="AB799">
        <f>IF(ISNA(MATCH(A799,'FGR-15'!A:A,0)),0,VLOOKUP(A799,'FGR-15'!A:B,2,FALSE))</f>
        <v>1.8499999999999999E-17</v>
      </c>
    </row>
    <row r="800" spans="1:28" x14ac:dyDescent="0.2">
      <c r="A800" s="1" t="s">
        <v>798</v>
      </c>
      <c r="B800">
        <f>VLOOKUP(D800,Elements!S:T,2,FALSE)</f>
        <v>56</v>
      </c>
      <c r="C800" s="9">
        <f t="shared" si="60"/>
        <v>131</v>
      </c>
      <c r="D800" t="str">
        <f t="shared" si="61"/>
        <v>Ba</v>
      </c>
      <c r="E800" t="str">
        <f t="shared" si="62"/>
        <v>m</v>
      </c>
      <c r="F800" s="9">
        <f t="shared" si="63"/>
        <v>561310001</v>
      </c>
      <c r="G800" s="1">
        <v>130.90714813599999</v>
      </c>
      <c r="H800" s="1">
        <f t="shared" si="64"/>
        <v>2.7759357732728832E-5</v>
      </c>
      <c r="I800" s="2">
        <v>14.6</v>
      </c>
      <c r="J800" t="s">
        <v>1514</v>
      </c>
      <c r="K800" t="s">
        <v>2092</v>
      </c>
      <c r="L800" s="1" t="s">
        <v>799</v>
      </c>
      <c r="P800" s="1">
        <v>1</v>
      </c>
      <c r="T800" s="6" t="s">
        <v>2671</v>
      </c>
      <c r="X800">
        <f>IF(ISNA(MATCH(A800,'ICRP-07'!B:B,0)),0,VLOOKUP(A800,'ICRP-07'!B:X,21,FALSE))</f>
        <v>0</v>
      </c>
      <c r="Y800">
        <f>IF(ISNA(MATCH(A800,'ICRP-07'!B:B,0)),0,VLOOKUP(A800,'ICRP-07'!B:X,22,FALSE))</f>
        <v>0.11017</v>
      </c>
      <c r="Z800">
        <f>IF(ISNA(MATCH(A800,'ICRP-07'!B:B,0)),0,VLOOKUP(A800,'ICRP-07'!B:X,23,FALSE))</f>
        <v>7.7340000000000006E-2</v>
      </c>
      <c r="AA800">
        <f>IF(ISNA(MATCH(A800,'ICRP-72'!A:A,0)),0,VLOOKUP(A800,'ICRP-72'!A:B,2,FALSE))</f>
        <v>4.8999999999999997E-12</v>
      </c>
      <c r="AB800">
        <f>IF(ISNA(MATCH(A800,'FGR-15'!A:A,0)),0,VLOOKUP(A800,'FGR-15'!A:B,2,FALSE))</f>
        <v>1.19E-18</v>
      </c>
    </row>
    <row r="801" spans="1:28" x14ac:dyDescent="0.2">
      <c r="A801" s="1" t="s">
        <v>799</v>
      </c>
      <c r="B801">
        <f>VLOOKUP(D801,Elements!S:T,2,FALSE)</f>
        <v>56</v>
      </c>
      <c r="C801" s="9">
        <f t="shared" si="60"/>
        <v>131</v>
      </c>
      <c r="D801" t="str">
        <f t="shared" si="61"/>
        <v>Ba</v>
      </c>
      <c r="E801" t="str">
        <f t="shared" si="62"/>
        <v/>
      </c>
      <c r="F801" s="9">
        <f t="shared" si="63"/>
        <v>561310000</v>
      </c>
      <c r="G801" s="1">
        <v>130.906946315</v>
      </c>
      <c r="H801" s="1">
        <f t="shared" si="64"/>
        <v>3.1485956442054062E-2</v>
      </c>
      <c r="I801" s="2">
        <v>11.5</v>
      </c>
      <c r="J801" t="s">
        <v>1513</v>
      </c>
      <c r="K801" t="s">
        <v>2177</v>
      </c>
      <c r="L801" s="1" t="s">
        <v>800</v>
      </c>
      <c r="P801" s="1">
        <v>1</v>
      </c>
      <c r="T801" s="6" t="s">
        <v>2670</v>
      </c>
      <c r="X801">
        <f>IF(ISNA(MATCH(A801,'ICRP-07'!B:B,0)),0,VLOOKUP(A801,'ICRP-07'!B:X,21,FALSE))</f>
        <v>0</v>
      </c>
      <c r="Y801">
        <f>IF(ISNA(MATCH(A801,'ICRP-07'!B:B,0)),0,VLOOKUP(A801,'ICRP-07'!B:X,22,FALSE))</f>
        <v>4.5510000000000002E-2</v>
      </c>
      <c r="Z801">
        <f>IF(ISNA(MATCH(A801,'ICRP-07'!B:B,0)),0,VLOOKUP(A801,'ICRP-07'!B:X,23,FALSE))</f>
        <v>0.47633999999999999</v>
      </c>
      <c r="AA801">
        <f>IF(ISNA(MATCH(A801,'ICRP-72'!A:A,0)),0,VLOOKUP(A801,'ICRP-72'!A:B,2,FALSE))</f>
        <v>4.5E-10</v>
      </c>
      <c r="AB801">
        <f>IF(ISNA(MATCH(A801,'FGR-15'!A:A,0)),0,VLOOKUP(A801,'FGR-15'!A:B,2,FALSE))</f>
        <v>1.24E-17</v>
      </c>
    </row>
    <row r="802" spans="1:28" x14ac:dyDescent="0.2">
      <c r="A802" s="1" t="s">
        <v>800</v>
      </c>
      <c r="B802">
        <f>VLOOKUP(D802,Elements!S:T,2,FALSE)</f>
        <v>55</v>
      </c>
      <c r="C802" s="9">
        <f t="shared" si="60"/>
        <v>131</v>
      </c>
      <c r="D802" t="str">
        <f t="shared" si="61"/>
        <v>Cs</v>
      </c>
      <c r="E802" t="str">
        <f t="shared" si="62"/>
        <v/>
      </c>
      <c r="F802" s="9">
        <f t="shared" si="63"/>
        <v>551310000</v>
      </c>
      <c r="G802" s="1">
        <v>130.90546845700001</v>
      </c>
      <c r="H802" s="1">
        <f t="shared" si="64"/>
        <v>2.6527602779744506E-2</v>
      </c>
      <c r="I802" s="2">
        <v>9.6890000000000001</v>
      </c>
      <c r="J802" t="s">
        <v>1513</v>
      </c>
      <c r="K802" t="s">
        <v>2178</v>
      </c>
      <c r="L802" s="1" t="s">
        <v>806</v>
      </c>
      <c r="P802" s="1">
        <v>1</v>
      </c>
      <c r="T802" s="6" t="s">
        <v>2670</v>
      </c>
      <c r="X802">
        <f>IF(ISNA(MATCH(A802,'ICRP-07'!B:B,0)),0,VLOOKUP(A802,'ICRP-07'!B:X,21,FALSE))</f>
        <v>0</v>
      </c>
      <c r="Y802">
        <f>IF(ISNA(MATCH(A802,'ICRP-07'!B:B,0)),0,VLOOKUP(A802,'ICRP-07'!B:X,22,FALSE))</f>
        <v>6.3499999999999997E-3</v>
      </c>
      <c r="Z802">
        <f>IF(ISNA(MATCH(A802,'ICRP-07'!B:B,0)),0,VLOOKUP(A802,'ICRP-07'!B:X,23,FALSE))</f>
        <v>2.315E-2</v>
      </c>
      <c r="AA802">
        <f>IF(ISNA(MATCH(A802,'ICRP-72'!A:A,0)),0,VLOOKUP(A802,'ICRP-72'!A:B,2,FALSE))</f>
        <v>5.8E-11</v>
      </c>
      <c r="AB802">
        <f>IF(ISNA(MATCH(A802,'FGR-15'!A:A,0)),0,VLOOKUP(A802,'FGR-15'!A:B,2,FALSE))</f>
        <v>3.6199999999999998E-20</v>
      </c>
    </row>
    <row r="803" spans="1:28" x14ac:dyDescent="0.2">
      <c r="A803" s="1" t="s">
        <v>801</v>
      </c>
      <c r="B803">
        <f>VLOOKUP(D803,Elements!S:T,2,FALSE)</f>
        <v>51</v>
      </c>
      <c r="C803" s="9">
        <f t="shared" si="60"/>
        <v>131</v>
      </c>
      <c r="D803" t="str">
        <f t="shared" si="61"/>
        <v>Sb</v>
      </c>
      <c r="E803" t="str">
        <f t="shared" si="62"/>
        <v/>
      </c>
      <c r="F803" s="9">
        <f t="shared" si="63"/>
        <v>511310000</v>
      </c>
      <c r="G803" s="1">
        <v>130.911989339</v>
      </c>
      <c r="H803" s="1">
        <f t="shared" si="64"/>
        <v>4.3787534834571575E-5</v>
      </c>
      <c r="I803" s="2">
        <v>23.03</v>
      </c>
      <c r="J803" t="s">
        <v>1514</v>
      </c>
      <c r="K803" t="s">
        <v>2179</v>
      </c>
      <c r="L803" s="1" t="s">
        <v>803</v>
      </c>
      <c r="M803" t="s">
        <v>802</v>
      </c>
      <c r="P803" s="1">
        <v>0.91793000000000002</v>
      </c>
      <c r="Q803">
        <v>8.2067000000000001E-2</v>
      </c>
      <c r="T803" s="6" t="s">
        <v>2667</v>
      </c>
      <c r="U803" t="s">
        <v>2667</v>
      </c>
      <c r="X803">
        <f>IF(ISNA(MATCH(A803,'ICRP-07'!B:B,0)),0,VLOOKUP(A803,'ICRP-07'!B:X,21,FALSE))</f>
        <v>0</v>
      </c>
      <c r="Y803">
        <f>IF(ISNA(MATCH(A803,'ICRP-07'!B:B,0)),0,VLOOKUP(A803,'ICRP-07'!B:X,22,FALSE))</f>
        <v>0.58674000000000004</v>
      </c>
      <c r="Z803">
        <f>IF(ISNA(MATCH(A803,'ICRP-07'!B:B,0)),0,VLOOKUP(A803,'ICRP-07'!B:X,23,FALSE))</f>
        <v>2.0733000000000001</v>
      </c>
      <c r="AA803">
        <f>IF(ISNA(MATCH(A803,'ICRP-72'!A:A,0)),0,VLOOKUP(A803,'ICRP-72'!A:B,2,FALSE))</f>
        <v>1E-10</v>
      </c>
      <c r="AB803">
        <f>IF(ISNA(MATCH(A803,'FGR-15'!A:A,0)),0,VLOOKUP(A803,'FGR-15'!A:B,2,FALSE))</f>
        <v>6.8599999999999996E-17</v>
      </c>
    </row>
    <row r="804" spans="1:28" x14ac:dyDescent="0.2">
      <c r="A804" s="1" t="s">
        <v>802</v>
      </c>
      <c r="B804">
        <f>VLOOKUP(D804,Elements!S:T,2,FALSE)</f>
        <v>52</v>
      </c>
      <c r="C804" s="9">
        <f t="shared" si="60"/>
        <v>131</v>
      </c>
      <c r="D804" t="str">
        <f t="shared" si="61"/>
        <v>Te</v>
      </c>
      <c r="E804" t="str">
        <f t="shared" si="62"/>
        <v>m</v>
      </c>
      <c r="F804" s="9">
        <f t="shared" si="63"/>
        <v>521310001</v>
      </c>
      <c r="G804" s="1">
        <v>130.90871787200001</v>
      </c>
      <c r="H804" s="1">
        <f t="shared" si="64"/>
        <v>3.4223865697884858E-3</v>
      </c>
      <c r="I804" s="2">
        <v>30</v>
      </c>
      <c r="J804" t="s">
        <v>1515</v>
      </c>
      <c r="K804" t="s">
        <v>2180</v>
      </c>
      <c r="L804" s="1" t="s">
        <v>804</v>
      </c>
      <c r="M804" t="s">
        <v>803</v>
      </c>
      <c r="P804" s="1">
        <v>0.77800000000000002</v>
      </c>
      <c r="Q804">
        <v>0.222</v>
      </c>
      <c r="T804" s="6" t="s">
        <v>2667</v>
      </c>
      <c r="U804" t="s">
        <v>2671</v>
      </c>
      <c r="X804">
        <f>IF(ISNA(MATCH(A804,'ICRP-07'!B:B,0)),0,VLOOKUP(A804,'ICRP-07'!B:X,21,FALSE))</f>
        <v>0</v>
      </c>
      <c r="Y804">
        <f>IF(ISNA(MATCH(A804,'ICRP-07'!B:B,0)),0,VLOOKUP(A804,'ICRP-07'!B:X,22,FALSE))</f>
        <v>0.18701000000000001</v>
      </c>
      <c r="Z804">
        <f>IF(ISNA(MATCH(A804,'ICRP-07'!B:B,0)),0,VLOOKUP(A804,'ICRP-07'!B:X,23,FALSE))</f>
        <v>1.4544699999999999</v>
      </c>
      <c r="AA804">
        <f>IF(ISNA(MATCH(A804,'ICRP-72'!A:A,0)),0,VLOOKUP(A804,'ICRP-72'!A:B,2,FALSE))</f>
        <v>1.9000000000000001E-9</v>
      </c>
      <c r="AB804">
        <f>IF(ISNA(MATCH(A804,'FGR-15'!A:A,0)),0,VLOOKUP(A804,'FGR-15'!A:B,2,FALSE))</f>
        <v>4.5100000000000002E-17</v>
      </c>
    </row>
    <row r="805" spans="1:28" x14ac:dyDescent="0.2">
      <c r="A805" s="1" t="s">
        <v>803</v>
      </c>
      <c r="B805">
        <f>VLOOKUP(D805,Elements!S:T,2,FALSE)</f>
        <v>52</v>
      </c>
      <c r="C805" s="9">
        <f t="shared" si="60"/>
        <v>131</v>
      </c>
      <c r="D805" t="str">
        <f t="shared" si="61"/>
        <v>Te</v>
      </c>
      <c r="E805" t="str">
        <f t="shared" si="62"/>
        <v/>
      </c>
      <c r="F805" s="9">
        <f t="shared" si="63"/>
        <v>521310000</v>
      </c>
      <c r="G805" s="1">
        <v>130.90852221</v>
      </c>
      <c r="H805" s="1">
        <f t="shared" si="64"/>
        <v>4.753314680261786E-5</v>
      </c>
      <c r="I805" s="2">
        <v>25</v>
      </c>
      <c r="J805" t="s">
        <v>1514</v>
      </c>
      <c r="K805" t="s">
        <v>1560</v>
      </c>
      <c r="L805" s="1" t="s">
        <v>804</v>
      </c>
      <c r="P805" s="1">
        <v>1</v>
      </c>
      <c r="T805" s="6" t="s">
        <v>2667</v>
      </c>
      <c r="X805">
        <f>IF(ISNA(MATCH(A805,'ICRP-07'!B:B,0)),0,VLOOKUP(A805,'ICRP-07'!B:X,21,FALSE))</f>
        <v>0</v>
      </c>
      <c r="Y805">
        <f>IF(ISNA(MATCH(A805,'ICRP-07'!B:B,0)),0,VLOOKUP(A805,'ICRP-07'!B:X,22,FALSE))</f>
        <v>0.71218000000000004</v>
      </c>
      <c r="Z805">
        <f>IF(ISNA(MATCH(A805,'ICRP-07'!B:B,0)),0,VLOOKUP(A805,'ICRP-07'!B:X,23,FALSE))</f>
        <v>0.41998000000000002</v>
      </c>
      <c r="AA805">
        <f>IF(ISNA(MATCH(A805,'ICRP-72'!A:A,0)),0,VLOOKUP(A805,'ICRP-72'!A:B,2,FALSE))</f>
        <v>8.6999999999999997E-11</v>
      </c>
      <c r="AB805">
        <f>IF(ISNA(MATCH(A805,'FGR-15'!A:A,0)),0,VLOOKUP(A805,'FGR-15'!A:B,2,FALSE))</f>
        <v>1.34E-17</v>
      </c>
    </row>
    <row r="806" spans="1:28" x14ac:dyDescent="0.2">
      <c r="A806" s="1" t="s">
        <v>804</v>
      </c>
      <c r="B806">
        <f>VLOOKUP(D806,Elements!S:T,2,FALSE)</f>
        <v>53</v>
      </c>
      <c r="C806" s="9">
        <f t="shared" si="60"/>
        <v>131</v>
      </c>
      <c r="D806" t="str">
        <f t="shared" si="61"/>
        <v>I</v>
      </c>
      <c r="E806" t="str">
        <f t="shared" si="62"/>
        <v/>
      </c>
      <c r="F806" s="9">
        <f t="shared" si="63"/>
        <v>531310000</v>
      </c>
      <c r="G806" s="1">
        <v>130.90612637500001</v>
      </c>
      <c r="H806" s="1">
        <f t="shared" si="64"/>
        <v>2.1959948768241977E-2</v>
      </c>
      <c r="I806" s="2">
        <v>8.0206999999999908</v>
      </c>
      <c r="J806" t="s">
        <v>1513</v>
      </c>
      <c r="K806" t="s">
        <v>2181</v>
      </c>
      <c r="L806" s="1" t="s">
        <v>806</v>
      </c>
      <c r="M806" t="s">
        <v>805</v>
      </c>
      <c r="P806" s="1">
        <v>0.98824000000000001</v>
      </c>
      <c r="Q806">
        <v>1.1759E-2</v>
      </c>
      <c r="T806" s="6" t="s">
        <v>2667</v>
      </c>
      <c r="U806" t="s">
        <v>2667</v>
      </c>
      <c r="X806">
        <f>IF(ISNA(MATCH(A806,'ICRP-07'!B:B,0)),0,VLOOKUP(A806,'ICRP-07'!B:X,21,FALSE))</f>
        <v>0</v>
      </c>
      <c r="Y806">
        <f>IF(ISNA(MATCH(A806,'ICRP-07'!B:B,0)),0,VLOOKUP(A806,'ICRP-07'!B:X,22,FALSE))</f>
        <v>0.19184000000000001</v>
      </c>
      <c r="Z806">
        <f>IF(ISNA(MATCH(A806,'ICRP-07'!B:B,0)),0,VLOOKUP(A806,'ICRP-07'!B:X,23,FALSE))</f>
        <v>0.38274999999999998</v>
      </c>
      <c r="AA806">
        <f>IF(ISNA(MATCH(A806,'ICRP-72'!A:A,0)),0,VLOOKUP(A806,'ICRP-72'!A:B,2,FALSE))</f>
        <v>2.1999999999999998E-8</v>
      </c>
      <c r="AB806">
        <f>IF(ISNA(MATCH(A806,'FGR-15'!A:A,0)),0,VLOOKUP(A806,'FGR-15'!A:B,2,FALSE))</f>
        <v>1.0900000000000001E-17</v>
      </c>
    </row>
    <row r="807" spans="1:28" x14ac:dyDescent="0.2">
      <c r="A807" s="1" t="s">
        <v>805</v>
      </c>
      <c r="B807">
        <f>VLOOKUP(D807,Elements!S:T,2,FALSE)</f>
        <v>54</v>
      </c>
      <c r="C807" s="9">
        <f t="shared" si="60"/>
        <v>131</v>
      </c>
      <c r="D807" t="str">
        <f t="shared" si="61"/>
        <v>Xe</v>
      </c>
      <c r="E807" t="str">
        <f t="shared" si="62"/>
        <v>m</v>
      </c>
      <c r="F807" s="9">
        <f t="shared" si="63"/>
        <v>541310001</v>
      </c>
      <c r="G807" s="1">
        <v>130.90526011399999</v>
      </c>
      <c r="H807" s="1">
        <f t="shared" si="64"/>
        <v>3.2416845589036535E-2</v>
      </c>
      <c r="I807" s="2">
        <v>11.84</v>
      </c>
      <c r="J807" t="s">
        <v>1513</v>
      </c>
      <c r="K807" t="s">
        <v>2182</v>
      </c>
      <c r="L807" s="1" t="s">
        <v>806</v>
      </c>
      <c r="P807" s="1">
        <v>1</v>
      </c>
      <c r="T807" s="6" t="s">
        <v>2671</v>
      </c>
      <c r="X807">
        <f>IF(ISNA(MATCH(A807,'ICRP-07'!B:B,0)),0,VLOOKUP(A807,'ICRP-07'!B:X,21,FALSE))</f>
        <v>0</v>
      </c>
      <c r="Y807">
        <f>IF(ISNA(MATCH(A807,'ICRP-07'!B:B,0)),0,VLOOKUP(A807,'ICRP-07'!B:X,22,FALSE))</f>
        <v>0.14704</v>
      </c>
      <c r="Z807">
        <f>IF(ISNA(MATCH(A807,'ICRP-07'!B:B,0)),0,VLOOKUP(A807,'ICRP-07'!B:X,23,FALSE))</f>
        <v>2.0570000000000001E-2</v>
      </c>
      <c r="AA807">
        <f>IF(ISNA(MATCH(A807,'ICRP-72'!A:A,0)),0,VLOOKUP(A807,'ICRP-72'!A:B,2,FALSE))</f>
        <v>0</v>
      </c>
      <c r="AB807">
        <f>IF(ISNA(MATCH(A807,'FGR-15'!A:A,0)),0,VLOOKUP(A807,'FGR-15'!A:B,2,FALSE))</f>
        <v>1.0099999999999999E-19</v>
      </c>
    </row>
    <row r="808" spans="1:28" x14ac:dyDescent="0.2">
      <c r="A808" s="1" t="s">
        <v>806</v>
      </c>
      <c r="B808">
        <f>VLOOKUP(D808,Elements!S:T,2,FALSE)</f>
        <v>54</v>
      </c>
      <c r="C808" s="9">
        <f t="shared" si="60"/>
        <v>131</v>
      </c>
      <c r="D808" t="str">
        <f t="shared" si="61"/>
        <v>Xe</v>
      </c>
      <c r="E808" t="str">
        <f t="shared" si="62"/>
        <v/>
      </c>
      <c r="F808" s="9">
        <f t="shared" si="63"/>
        <v>541310000</v>
      </c>
      <c r="G808" s="1">
        <v>130.905084128</v>
      </c>
      <c r="H808" s="1" t="str">
        <f t="shared" si="64"/>
        <v>inf</v>
      </c>
      <c r="I808" s="2" t="s">
        <v>1512</v>
      </c>
      <c r="J808" t="s">
        <v>1517</v>
      </c>
      <c r="K808" s="4" t="s">
        <v>1722</v>
      </c>
      <c r="L808" s="1"/>
      <c r="P808" s="1"/>
      <c r="T808" s="1"/>
      <c r="X808">
        <f>IF(ISNA(MATCH(A808,'ICRP-07'!B:B,0)),0,VLOOKUP(A808,'ICRP-07'!B:X,21,FALSE))</f>
        <v>0</v>
      </c>
      <c r="Y808">
        <f>IF(ISNA(MATCH(A808,'ICRP-07'!B:B,0)),0,VLOOKUP(A808,'ICRP-07'!B:X,22,FALSE))</f>
        <v>0</v>
      </c>
      <c r="Z808">
        <f>IF(ISNA(MATCH(A808,'ICRP-07'!B:B,0)),0,VLOOKUP(A808,'ICRP-07'!B:X,23,FALSE))</f>
        <v>0</v>
      </c>
      <c r="AA808">
        <f>IF(ISNA(MATCH(A808,'ICRP-72'!A:A,0)),0,VLOOKUP(A808,'ICRP-72'!A:B,2,FALSE))</f>
        <v>0</v>
      </c>
      <c r="AB808">
        <f>IF(ISNA(MATCH(A808,'FGR-15'!A:A,0)),0,VLOOKUP(A808,'FGR-15'!A:B,2,FALSE))</f>
        <v>0</v>
      </c>
    </row>
    <row r="809" spans="1:28" x14ac:dyDescent="0.2">
      <c r="A809" s="1" t="s">
        <v>807</v>
      </c>
      <c r="B809">
        <f>VLOOKUP(D809,Elements!S:T,2,FALSE)</f>
        <v>58</v>
      </c>
      <c r="C809" s="9">
        <f t="shared" si="60"/>
        <v>130</v>
      </c>
      <c r="D809" t="str">
        <f t="shared" si="61"/>
        <v>Ce</v>
      </c>
      <c r="E809" t="str">
        <f t="shared" si="62"/>
        <v/>
      </c>
      <c r="F809" s="9">
        <f t="shared" si="63"/>
        <v>581300000</v>
      </c>
      <c r="G809" s="1">
        <v>129.914736</v>
      </c>
      <c r="H809" s="1">
        <f t="shared" si="64"/>
        <v>4.3540362471197771E-5</v>
      </c>
      <c r="I809" s="2">
        <v>22.899999999999899</v>
      </c>
      <c r="J809" t="s">
        <v>1514</v>
      </c>
      <c r="K809" t="s">
        <v>2183</v>
      </c>
      <c r="L809" s="1" t="s">
        <v>808</v>
      </c>
      <c r="P809" s="1">
        <v>1</v>
      </c>
      <c r="T809" s="6" t="s">
        <v>2669</v>
      </c>
      <c r="X809">
        <f>IF(ISNA(MATCH(A809,'ICRP-07'!B:B,0)),0,VLOOKUP(A809,'ICRP-07'!B:X,21,FALSE))</f>
        <v>0</v>
      </c>
      <c r="Y809">
        <f>IF(ISNA(MATCH(A809,'ICRP-07'!B:B,0)),0,VLOOKUP(A809,'ICRP-07'!B:X,22,FALSE))</f>
        <v>7.3789999999999994E-2</v>
      </c>
      <c r="Z809">
        <f>IF(ISNA(MATCH(A809,'ICRP-07'!B:B,0)),0,VLOOKUP(A809,'ICRP-07'!B:X,23,FALSE))</f>
        <v>0.50026999999999999</v>
      </c>
      <c r="AA809">
        <f>IF(ISNA(MATCH(A809,'ICRP-72'!A:A,0)),0,VLOOKUP(A809,'ICRP-72'!A:B,2,FALSE))</f>
        <v>0</v>
      </c>
      <c r="AB809">
        <f>IF(ISNA(MATCH(A809,'FGR-15'!A:A,0)),0,VLOOKUP(A809,'FGR-15'!A:B,2,FALSE))</f>
        <v>1.34E-17</v>
      </c>
    </row>
    <row r="810" spans="1:28" x14ac:dyDescent="0.2">
      <c r="A810" s="1" t="s">
        <v>808</v>
      </c>
      <c r="B810">
        <f>VLOOKUP(D810,Elements!S:T,2,FALSE)</f>
        <v>57</v>
      </c>
      <c r="C810" s="9">
        <f t="shared" si="60"/>
        <v>130</v>
      </c>
      <c r="D810" t="str">
        <f t="shared" si="61"/>
        <v>La</v>
      </c>
      <c r="E810" t="str">
        <f t="shared" si="62"/>
        <v/>
      </c>
      <c r="F810" s="9">
        <f t="shared" si="63"/>
        <v>571300000</v>
      </c>
      <c r="G810" s="1">
        <v>129.91236941299999</v>
      </c>
      <c r="H810" s="1">
        <f t="shared" si="64"/>
        <v>1.6541535087310997E-5</v>
      </c>
      <c r="I810" s="2">
        <v>8.6999999999999904</v>
      </c>
      <c r="J810" t="s">
        <v>1514</v>
      </c>
      <c r="K810" t="s">
        <v>1602</v>
      </c>
      <c r="L810" s="1" t="s">
        <v>811</v>
      </c>
      <c r="P810" s="1">
        <v>1</v>
      </c>
      <c r="T810" s="6" t="s">
        <v>2669</v>
      </c>
      <c r="X810">
        <f>IF(ISNA(MATCH(A810,'ICRP-07'!B:B,0)),0,VLOOKUP(A810,'ICRP-07'!B:X,21,FALSE))</f>
        <v>0</v>
      </c>
      <c r="Y810">
        <f>IF(ISNA(MATCH(A810,'ICRP-07'!B:B,0)),0,VLOOKUP(A810,'ICRP-07'!B:X,22,FALSE))</f>
        <v>1.1113299999999999</v>
      </c>
      <c r="Z810">
        <f>IF(ISNA(MATCH(A810,'ICRP-07'!B:B,0)),0,VLOOKUP(A810,'ICRP-07'!B:X,23,FALSE))</f>
        <v>2.2324199999999998</v>
      </c>
      <c r="AA810">
        <f>IF(ISNA(MATCH(A810,'ICRP-72'!A:A,0)),0,VLOOKUP(A810,'ICRP-72'!A:B,2,FALSE))</f>
        <v>0</v>
      </c>
      <c r="AB810">
        <f>IF(ISNA(MATCH(A810,'FGR-15'!A:A,0)),0,VLOOKUP(A810,'FGR-15'!A:B,2,FALSE))</f>
        <v>7.1099999999999999E-17</v>
      </c>
    </row>
    <row r="811" spans="1:28" x14ac:dyDescent="0.2">
      <c r="A811" s="1" t="s">
        <v>809</v>
      </c>
      <c r="B811">
        <f>VLOOKUP(D811,Elements!S:T,2,FALSE)</f>
        <v>55</v>
      </c>
      <c r="C811" s="9">
        <f t="shared" si="60"/>
        <v>130</v>
      </c>
      <c r="D811" t="str">
        <f t="shared" si="61"/>
        <v>Cs</v>
      </c>
      <c r="E811" t="str">
        <f t="shared" si="62"/>
        <v>m</v>
      </c>
      <c r="F811" s="9">
        <f t="shared" si="63"/>
        <v>551300001</v>
      </c>
      <c r="G811" s="1">
        <v>129.906884537</v>
      </c>
      <c r="H811" s="1">
        <f t="shared" si="64"/>
        <v>6.5785875174823119E-6</v>
      </c>
      <c r="I811" s="2">
        <v>3.46</v>
      </c>
      <c r="J811" t="s">
        <v>1514</v>
      </c>
      <c r="K811" t="s">
        <v>2184</v>
      </c>
      <c r="L811" s="1" t="s">
        <v>810</v>
      </c>
      <c r="M811" t="s">
        <v>814</v>
      </c>
      <c r="P811" s="1">
        <v>0.99839999999999995</v>
      </c>
      <c r="Q811">
        <v>1.6000000000000001E-3</v>
      </c>
      <c r="T811" s="6" t="s">
        <v>2671</v>
      </c>
      <c r="U811" t="s">
        <v>2670</v>
      </c>
      <c r="X811">
        <f>IF(ISNA(MATCH(A811,'ICRP-07'!B:B,0)),0,VLOOKUP(A811,'ICRP-07'!B:X,21,FALSE))</f>
        <v>0</v>
      </c>
      <c r="Y811">
        <f>IF(ISNA(MATCH(A811,'ICRP-07'!B:B,0)),0,VLOOKUP(A811,'ICRP-07'!B:X,22,FALSE))</f>
        <v>9.3729999999999994E-2</v>
      </c>
      <c r="Z811">
        <f>IF(ISNA(MATCH(A811,'ICRP-07'!B:B,0)),0,VLOOKUP(A811,'ICRP-07'!B:X,23,FALSE))</f>
        <v>7.3679999999999995E-2</v>
      </c>
      <c r="AA811">
        <f>IF(ISNA(MATCH(A811,'ICRP-72'!A:A,0)),0,VLOOKUP(A811,'ICRP-72'!A:B,2,FALSE))</f>
        <v>0</v>
      </c>
      <c r="AB811">
        <f>IF(ISNA(MATCH(A811,'FGR-15'!A:A,0)),0,VLOOKUP(A811,'FGR-15'!A:B,2,FALSE))</f>
        <v>8.1199999999999999E-19</v>
      </c>
    </row>
    <row r="812" spans="1:28" x14ac:dyDescent="0.2">
      <c r="A812" s="1" t="s">
        <v>810</v>
      </c>
      <c r="B812">
        <f>VLOOKUP(D812,Elements!S:T,2,FALSE)</f>
        <v>55</v>
      </c>
      <c r="C812" s="9">
        <f t="shared" si="60"/>
        <v>130</v>
      </c>
      <c r="D812" t="str">
        <f t="shared" si="61"/>
        <v>Cs</v>
      </c>
      <c r="E812" t="str">
        <f t="shared" si="62"/>
        <v/>
      </c>
      <c r="F812" s="9">
        <f t="shared" si="63"/>
        <v>551300000</v>
      </c>
      <c r="G812" s="1">
        <v>129.90670928099999</v>
      </c>
      <c r="H812" s="1">
        <f t="shared" si="64"/>
        <v>5.5537728724178711E-5</v>
      </c>
      <c r="I812" s="2">
        <v>29.21</v>
      </c>
      <c r="J812" t="s">
        <v>1514</v>
      </c>
      <c r="K812" t="s">
        <v>2185</v>
      </c>
      <c r="L812" s="1" t="s">
        <v>814</v>
      </c>
      <c r="M812" t="s">
        <v>811</v>
      </c>
      <c r="P812" s="1">
        <v>0.98399999999999999</v>
      </c>
      <c r="Q812">
        <v>1.6E-2</v>
      </c>
      <c r="T812" s="6" t="s">
        <v>2669</v>
      </c>
      <c r="U812" t="s">
        <v>2667</v>
      </c>
      <c r="X812">
        <f>IF(ISNA(MATCH(A812,'ICRP-07'!B:B,0)),0,VLOOKUP(A812,'ICRP-07'!B:X,21,FALSE))</f>
        <v>0</v>
      </c>
      <c r="Y812">
        <f>IF(ISNA(MATCH(A812,'ICRP-07'!B:B,0)),0,VLOOKUP(A812,'ICRP-07'!B:X,22,FALSE))</f>
        <v>0.38685000000000003</v>
      </c>
      <c r="Z812">
        <f>IF(ISNA(MATCH(A812,'ICRP-07'!B:B,0)),0,VLOOKUP(A812,'ICRP-07'!B:X,23,FALSE))</f>
        <v>0.50258999999999998</v>
      </c>
      <c r="AA812">
        <f>IF(ISNA(MATCH(A812,'ICRP-72'!A:A,0)),0,VLOOKUP(A812,'ICRP-72'!A:B,2,FALSE))</f>
        <v>2.8E-11</v>
      </c>
      <c r="AB812">
        <f>IF(ISNA(MATCH(A812,'FGR-15'!A:A,0)),0,VLOOKUP(A812,'FGR-15'!A:B,2,FALSE))</f>
        <v>1.5199999999999999E-17</v>
      </c>
    </row>
    <row r="813" spans="1:28" x14ac:dyDescent="0.2">
      <c r="A813" s="1" t="s">
        <v>811</v>
      </c>
      <c r="B813">
        <f>VLOOKUP(D813,Elements!S:T,2,FALSE)</f>
        <v>56</v>
      </c>
      <c r="C813" s="9">
        <f t="shared" si="60"/>
        <v>130</v>
      </c>
      <c r="D813" t="str">
        <f t="shared" si="61"/>
        <v>Ba</v>
      </c>
      <c r="E813" t="str">
        <f t="shared" si="62"/>
        <v/>
      </c>
      <c r="F813" s="9">
        <f t="shared" si="63"/>
        <v>561300000</v>
      </c>
      <c r="G813" s="1">
        <v>129.90632600199999</v>
      </c>
      <c r="H813" s="1" t="str">
        <f t="shared" si="64"/>
        <v>inf</v>
      </c>
      <c r="I813" s="2" t="s">
        <v>1512</v>
      </c>
      <c r="J813" t="s">
        <v>1517</v>
      </c>
      <c r="K813" s="4" t="s">
        <v>1722</v>
      </c>
      <c r="L813" s="1"/>
      <c r="P813" s="1"/>
      <c r="T813" s="1"/>
      <c r="X813">
        <f>IF(ISNA(MATCH(A813,'ICRP-07'!B:B,0)),0,VLOOKUP(A813,'ICRP-07'!B:X,21,FALSE))</f>
        <v>0</v>
      </c>
      <c r="Y813">
        <f>IF(ISNA(MATCH(A813,'ICRP-07'!B:B,0)),0,VLOOKUP(A813,'ICRP-07'!B:X,22,FALSE))</f>
        <v>0</v>
      </c>
      <c r="Z813">
        <f>IF(ISNA(MATCH(A813,'ICRP-07'!B:B,0)),0,VLOOKUP(A813,'ICRP-07'!B:X,23,FALSE))</f>
        <v>0</v>
      </c>
      <c r="AA813">
        <f>IF(ISNA(MATCH(A813,'ICRP-72'!A:A,0)),0,VLOOKUP(A813,'ICRP-72'!A:B,2,FALSE))</f>
        <v>0</v>
      </c>
      <c r="AB813">
        <f>IF(ISNA(MATCH(A813,'FGR-15'!A:A,0)),0,VLOOKUP(A813,'FGR-15'!A:B,2,FALSE))</f>
        <v>0</v>
      </c>
    </row>
    <row r="814" spans="1:28" x14ac:dyDescent="0.2">
      <c r="A814" s="1" t="s">
        <v>812</v>
      </c>
      <c r="B814">
        <f>VLOOKUP(D814,Elements!S:T,2,FALSE)</f>
        <v>53</v>
      </c>
      <c r="C814" s="9">
        <f t="shared" si="60"/>
        <v>130</v>
      </c>
      <c r="D814" t="str">
        <f t="shared" si="61"/>
        <v>I</v>
      </c>
      <c r="E814" t="str">
        <f t="shared" si="62"/>
        <v>m</v>
      </c>
      <c r="F814" s="9">
        <f t="shared" si="63"/>
        <v>531300001</v>
      </c>
      <c r="G814" s="1">
        <v>129.906713059</v>
      </c>
      <c r="H814" s="1">
        <f t="shared" si="64"/>
        <v>1.6807720709405655E-5</v>
      </c>
      <c r="I814" s="2">
        <v>8.8399999999999892</v>
      </c>
      <c r="J814" t="s">
        <v>1514</v>
      </c>
      <c r="K814" t="s">
        <v>2186</v>
      </c>
      <c r="L814" s="1" t="s">
        <v>813</v>
      </c>
      <c r="M814" t="s">
        <v>814</v>
      </c>
      <c r="P814" s="1">
        <v>0.84</v>
      </c>
      <c r="Q814">
        <v>0.16</v>
      </c>
      <c r="T814" s="6" t="s">
        <v>2671</v>
      </c>
      <c r="U814" t="s">
        <v>2667</v>
      </c>
      <c r="X814">
        <f>IF(ISNA(MATCH(A814,'ICRP-07'!B:B,0)),0,VLOOKUP(A814,'ICRP-07'!B:X,21,FALSE))</f>
        <v>0</v>
      </c>
      <c r="Y814">
        <f>IF(ISNA(MATCH(A814,'ICRP-07'!B:B,0)),0,VLOOKUP(A814,'ICRP-07'!B:X,22,FALSE))</f>
        <v>0.17782000000000001</v>
      </c>
      <c r="Z814">
        <f>IF(ISNA(MATCH(A814,'ICRP-07'!B:B,0)),0,VLOOKUP(A814,'ICRP-07'!B:X,23,FALSE))</f>
        <v>0.10965999999999999</v>
      </c>
      <c r="AA814">
        <f>IF(ISNA(MATCH(A814,'ICRP-72'!A:A,0)),0,VLOOKUP(A814,'ICRP-72'!A:B,2,FALSE))</f>
        <v>0</v>
      </c>
      <c r="AB814">
        <f>IF(ISNA(MATCH(A814,'FGR-15'!A:A,0)),0,VLOOKUP(A814,'FGR-15'!A:B,2,FALSE))</f>
        <v>3.4899999999999999E-18</v>
      </c>
    </row>
    <row r="815" spans="1:28" x14ac:dyDescent="0.2">
      <c r="A815" s="1" t="s">
        <v>813</v>
      </c>
      <c r="B815">
        <f>VLOOKUP(D815,Elements!S:T,2,FALSE)</f>
        <v>53</v>
      </c>
      <c r="C815" s="9">
        <f t="shared" si="60"/>
        <v>130</v>
      </c>
      <c r="D815" t="str">
        <f t="shared" si="61"/>
        <v>I</v>
      </c>
      <c r="E815" t="str">
        <f t="shared" si="62"/>
        <v/>
      </c>
      <c r="F815" s="9">
        <f t="shared" si="63"/>
        <v>531300000</v>
      </c>
      <c r="G815" s="1">
        <v>129.90667016800001</v>
      </c>
      <c r="H815" s="1">
        <f t="shared" si="64"/>
        <v>1.4100232667528447E-3</v>
      </c>
      <c r="I815" s="2">
        <v>12.3599999999999</v>
      </c>
      <c r="J815" t="s">
        <v>1515</v>
      </c>
      <c r="K815" t="s">
        <v>2187</v>
      </c>
      <c r="L815" s="1" t="s">
        <v>814</v>
      </c>
      <c r="P815" s="1">
        <v>1</v>
      </c>
      <c r="T815" s="6" t="s">
        <v>2667</v>
      </c>
      <c r="X815">
        <f>IF(ISNA(MATCH(A815,'ICRP-07'!B:B,0)),0,VLOOKUP(A815,'ICRP-07'!B:X,21,FALSE))</f>
        <v>0</v>
      </c>
      <c r="Y815">
        <f>IF(ISNA(MATCH(A815,'ICRP-07'!B:B,0)),0,VLOOKUP(A815,'ICRP-07'!B:X,22,FALSE))</f>
        <v>0.27864</v>
      </c>
      <c r="Z815">
        <f>IF(ISNA(MATCH(A815,'ICRP-07'!B:B,0)),0,VLOOKUP(A815,'ICRP-07'!B:X,23,FALSE))</f>
        <v>2.1371699999999998</v>
      </c>
      <c r="AA815">
        <f>IF(ISNA(MATCH(A815,'ICRP-72'!A:A,0)),0,VLOOKUP(A815,'ICRP-72'!A:B,2,FALSE))</f>
        <v>2.0000000000000001E-9</v>
      </c>
      <c r="AB815">
        <f>IF(ISNA(MATCH(A815,'FGR-15'!A:A,0)),0,VLOOKUP(A815,'FGR-15'!A:B,2,FALSE))</f>
        <v>6.4699999999999996E-17</v>
      </c>
    </row>
    <row r="816" spans="1:28" x14ac:dyDescent="0.2">
      <c r="A816" s="1" t="s">
        <v>814</v>
      </c>
      <c r="B816">
        <f>VLOOKUP(D816,Elements!S:T,2,FALSE)</f>
        <v>54</v>
      </c>
      <c r="C816" s="9">
        <f t="shared" si="60"/>
        <v>130</v>
      </c>
      <c r="D816" t="str">
        <f t="shared" si="61"/>
        <v>Xe</v>
      </c>
      <c r="E816" t="str">
        <f t="shared" si="62"/>
        <v/>
      </c>
      <c r="F816" s="9">
        <f t="shared" si="63"/>
        <v>541300000</v>
      </c>
      <c r="G816" s="1">
        <v>129.90350934599999</v>
      </c>
      <c r="H816" s="1" t="str">
        <f t="shared" si="64"/>
        <v>inf</v>
      </c>
      <c r="I816" s="2" t="s">
        <v>1512</v>
      </c>
      <c r="J816" t="s">
        <v>1517</v>
      </c>
      <c r="K816" s="4" t="s">
        <v>1722</v>
      </c>
      <c r="L816" s="1"/>
      <c r="P816" s="1"/>
      <c r="T816" s="1"/>
      <c r="X816">
        <f>IF(ISNA(MATCH(A816,'ICRP-07'!B:B,0)),0,VLOOKUP(A816,'ICRP-07'!B:X,21,FALSE))</f>
        <v>0</v>
      </c>
      <c r="Y816">
        <f>IF(ISNA(MATCH(A816,'ICRP-07'!B:B,0)),0,VLOOKUP(A816,'ICRP-07'!B:X,22,FALSE))</f>
        <v>0</v>
      </c>
      <c r="Z816">
        <f>IF(ISNA(MATCH(A816,'ICRP-07'!B:B,0)),0,VLOOKUP(A816,'ICRP-07'!B:X,23,FALSE))</f>
        <v>0</v>
      </c>
      <c r="AA816">
        <f>IF(ISNA(MATCH(A816,'ICRP-72'!A:A,0)),0,VLOOKUP(A816,'ICRP-72'!A:B,2,FALSE))</f>
        <v>0</v>
      </c>
      <c r="AB816">
        <f>IF(ISNA(MATCH(A816,'FGR-15'!A:A,0)),0,VLOOKUP(A816,'FGR-15'!A:B,2,FALSE))</f>
        <v>0</v>
      </c>
    </row>
    <row r="817" spans="1:28" x14ac:dyDescent="0.2">
      <c r="A817" s="1" t="s">
        <v>815</v>
      </c>
      <c r="B817">
        <f>VLOOKUP(D817,Elements!S:T,2,FALSE)</f>
        <v>50</v>
      </c>
      <c r="C817" s="9">
        <f t="shared" si="60"/>
        <v>130</v>
      </c>
      <c r="D817" t="str">
        <f t="shared" si="61"/>
        <v>Sn</v>
      </c>
      <c r="E817" t="str">
        <f t="shared" si="62"/>
        <v>m</v>
      </c>
      <c r="F817" s="9">
        <f t="shared" si="63"/>
        <v>501300001</v>
      </c>
      <c r="G817" s="1">
        <v>129.91606459299999</v>
      </c>
      <c r="H817" s="1">
        <f t="shared" si="64"/>
        <v>3.2322539825780145E-6</v>
      </c>
      <c r="I817" s="2">
        <v>1.7</v>
      </c>
      <c r="J817" t="s">
        <v>1514</v>
      </c>
      <c r="K817" t="s">
        <v>2188</v>
      </c>
      <c r="L817" s="1" t="s">
        <v>817</v>
      </c>
      <c r="M817" t="s">
        <v>818</v>
      </c>
      <c r="P817" s="1">
        <v>0.86004999999999998</v>
      </c>
      <c r="Q817">
        <v>0.13994999999999999</v>
      </c>
      <c r="T817" s="6" t="s">
        <v>2667</v>
      </c>
      <c r="U817" t="s">
        <v>2667</v>
      </c>
      <c r="X817">
        <f>IF(ISNA(MATCH(A817,'ICRP-07'!B:B,0)),0,VLOOKUP(A817,'ICRP-07'!B:X,21,FALSE))</f>
        <v>0</v>
      </c>
      <c r="Y817">
        <f>IF(ISNA(MATCH(A817,'ICRP-07'!B:B,0)),0,VLOOKUP(A817,'ICRP-07'!B:X,22,FALSE))</f>
        <v>1.4039900000000001</v>
      </c>
      <c r="Z817">
        <f>IF(ISNA(MATCH(A817,'ICRP-07'!B:B,0)),0,VLOOKUP(A817,'ICRP-07'!B:X,23,FALSE))</f>
        <v>0.88605999999999996</v>
      </c>
      <c r="AA817">
        <f>IF(ISNA(MATCH(A817,'ICRP-72'!A:A,0)),0,VLOOKUP(A817,'ICRP-72'!A:B,2,FALSE))</f>
        <v>0</v>
      </c>
      <c r="AB817">
        <f>IF(ISNA(MATCH(A817,'FGR-15'!A:A,0)),0,VLOOKUP(A817,'FGR-15'!A:B,2,FALSE))</f>
        <v>3.12E-17</v>
      </c>
    </row>
    <row r="818" spans="1:28" x14ac:dyDescent="0.2">
      <c r="A818" s="1" t="s">
        <v>816</v>
      </c>
      <c r="B818">
        <f>VLOOKUP(D818,Elements!S:T,2,FALSE)</f>
        <v>50</v>
      </c>
      <c r="C818" s="9">
        <f t="shared" si="60"/>
        <v>130</v>
      </c>
      <c r="D818" t="str">
        <f t="shared" si="61"/>
        <v>Sn</v>
      </c>
      <c r="E818" t="str">
        <f t="shared" si="62"/>
        <v/>
      </c>
      <c r="F818" s="9">
        <f t="shared" si="63"/>
        <v>501300000</v>
      </c>
      <c r="G818" s="1">
        <v>129.91397453100001</v>
      </c>
      <c r="H818" s="1">
        <f t="shared" si="64"/>
        <v>7.0729322442295385E-6</v>
      </c>
      <c r="I818" s="2">
        <v>3.72</v>
      </c>
      <c r="J818" t="s">
        <v>1514</v>
      </c>
      <c r="K818" t="s">
        <v>2189</v>
      </c>
      <c r="L818" s="1" t="s">
        <v>818</v>
      </c>
      <c r="P818" s="1">
        <v>1</v>
      </c>
      <c r="T818" s="6" t="s">
        <v>2667</v>
      </c>
      <c r="X818">
        <f>IF(ISNA(MATCH(A818,'ICRP-07'!B:B,0)),0,VLOOKUP(A818,'ICRP-07'!B:X,21,FALSE))</f>
        <v>0</v>
      </c>
      <c r="Y818">
        <f>IF(ISNA(MATCH(A818,'ICRP-07'!B:B,0)),0,VLOOKUP(A818,'ICRP-07'!B:X,22,FALSE))</f>
        <v>0.46117999999999998</v>
      </c>
      <c r="Z818">
        <f>IF(ISNA(MATCH(A818,'ICRP-07'!B:B,0)),0,VLOOKUP(A818,'ICRP-07'!B:X,23,FALSE))</f>
        <v>0.93716999999999995</v>
      </c>
      <c r="AA818">
        <f>IF(ISNA(MATCH(A818,'ICRP-72'!A:A,0)),0,VLOOKUP(A818,'ICRP-72'!A:B,2,FALSE))</f>
        <v>0</v>
      </c>
      <c r="AB818">
        <f>IF(ISNA(MATCH(A818,'FGR-15'!A:A,0)),0,VLOOKUP(A818,'FGR-15'!A:B,2,FALSE))</f>
        <v>2.7300000000000001E-17</v>
      </c>
    </row>
    <row r="819" spans="1:28" x14ac:dyDescent="0.2">
      <c r="A819" s="1" t="s">
        <v>817</v>
      </c>
      <c r="B819">
        <f>VLOOKUP(D819,Elements!S:T,2,FALSE)</f>
        <v>51</v>
      </c>
      <c r="C819" s="9">
        <f t="shared" si="60"/>
        <v>130</v>
      </c>
      <c r="D819" t="str">
        <f t="shared" si="61"/>
        <v>Sb</v>
      </c>
      <c r="E819" t="str">
        <f t="shared" si="62"/>
        <v/>
      </c>
      <c r="F819" s="9">
        <f t="shared" si="63"/>
        <v>511300000</v>
      </c>
      <c r="G819" s="1">
        <v>129.911662686</v>
      </c>
      <c r="H819" s="1">
        <f t="shared" si="64"/>
        <v>7.5102371948136218E-5</v>
      </c>
      <c r="I819" s="2">
        <v>39.5</v>
      </c>
      <c r="J819" t="s">
        <v>1514</v>
      </c>
      <c r="K819" t="s">
        <v>2190</v>
      </c>
      <c r="L819" s="1" t="s">
        <v>819</v>
      </c>
      <c r="P819" s="1">
        <v>1</v>
      </c>
      <c r="T819" s="6" t="s">
        <v>2667</v>
      </c>
      <c r="X819">
        <f>IF(ISNA(MATCH(A819,'ICRP-07'!B:B,0)),0,VLOOKUP(A819,'ICRP-07'!B:X,21,FALSE))</f>
        <v>0</v>
      </c>
      <c r="Y819">
        <f>IF(ISNA(MATCH(A819,'ICRP-07'!B:B,0)),0,VLOOKUP(A819,'ICRP-07'!B:X,22,FALSE))</f>
        <v>0.75788</v>
      </c>
      <c r="Z819">
        <f>IF(ISNA(MATCH(A819,'ICRP-07'!B:B,0)),0,VLOOKUP(A819,'ICRP-07'!B:X,23,FALSE))</f>
        <v>3.2723800000000001</v>
      </c>
      <c r="AA819">
        <f>IF(ISNA(MATCH(A819,'ICRP-72'!A:A,0)),0,VLOOKUP(A819,'ICRP-72'!A:B,2,FALSE))</f>
        <v>9.0999999999999996E-11</v>
      </c>
      <c r="AB819">
        <f>IF(ISNA(MATCH(A819,'FGR-15'!A:A,0)),0,VLOOKUP(A819,'FGR-15'!A:B,2,FALSE))</f>
        <v>1.0200000000000001E-16</v>
      </c>
    </row>
    <row r="820" spans="1:28" x14ac:dyDescent="0.2">
      <c r="A820" s="1" t="s">
        <v>818</v>
      </c>
      <c r="B820">
        <f>VLOOKUP(D820,Elements!S:T,2,FALSE)</f>
        <v>51</v>
      </c>
      <c r="C820" s="9">
        <f t="shared" si="60"/>
        <v>130</v>
      </c>
      <c r="D820" t="str">
        <f t="shared" si="61"/>
        <v>Sb</v>
      </c>
      <c r="E820" t="str">
        <f t="shared" si="62"/>
        <v>m</v>
      </c>
      <c r="F820" s="9">
        <f t="shared" si="63"/>
        <v>511300001</v>
      </c>
      <c r="G820" s="1">
        <v>129.91166783899999</v>
      </c>
      <c r="H820" s="1">
        <f t="shared" si="64"/>
        <v>1.1978352994259682E-5</v>
      </c>
      <c r="I820" s="2">
        <v>6.2999999999999901</v>
      </c>
      <c r="J820" t="s">
        <v>1514</v>
      </c>
      <c r="K820" t="s">
        <v>2191</v>
      </c>
      <c r="L820" s="1" t="s">
        <v>819</v>
      </c>
      <c r="P820" s="1">
        <v>1</v>
      </c>
      <c r="T820" s="6" t="s">
        <v>2667</v>
      </c>
      <c r="X820">
        <f>IF(ISNA(MATCH(A820,'ICRP-07'!B:B,0)),0,VLOOKUP(A820,'ICRP-07'!B:X,21,FALSE))</f>
        <v>0</v>
      </c>
      <c r="Y820">
        <f>IF(ISNA(MATCH(A820,'ICRP-07'!B:B,0)),0,VLOOKUP(A820,'ICRP-07'!B:X,22,FALSE))</f>
        <v>1.0289999999999999</v>
      </c>
      <c r="Z820">
        <f>IF(ISNA(MATCH(A820,'ICRP-07'!B:B,0)),0,VLOOKUP(A820,'ICRP-07'!B:X,23,FALSE))</f>
        <v>2.7077300000000002</v>
      </c>
      <c r="AA820">
        <f>IF(ISNA(MATCH(A820,'ICRP-72'!A:A,0)),0,VLOOKUP(A820,'ICRP-72'!A:B,2,FALSE))</f>
        <v>0</v>
      </c>
      <c r="AB820">
        <f>IF(ISNA(MATCH(A820,'FGR-15'!A:A,0)),0,VLOOKUP(A820,'FGR-15'!A:B,2,FALSE))</f>
        <v>8.6699999999999996E-17</v>
      </c>
    </row>
    <row r="821" spans="1:28" x14ac:dyDescent="0.2">
      <c r="A821" s="1" t="s">
        <v>819</v>
      </c>
      <c r="B821">
        <f>VLOOKUP(D821,Elements!S:T,2,FALSE)</f>
        <v>52</v>
      </c>
      <c r="C821" s="9">
        <f t="shared" si="60"/>
        <v>130</v>
      </c>
      <c r="D821" t="str">
        <f t="shared" si="61"/>
        <v>Te</v>
      </c>
      <c r="E821" t="str">
        <f t="shared" si="62"/>
        <v/>
      </c>
      <c r="F821" s="9">
        <f t="shared" si="63"/>
        <v>521300000</v>
      </c>
      <c r="G821" s="1">
        <v>129.90622274500001</v>
      </c>
      <c r="H821" s="1" t="str">
        <f t="shared" si="64"/>
        <v>inf</v>
      </c>
      <c r="I821" s="2" t="s">
        <v>1512</v>
      </c>
      <c r="J821" t="s">
        <v>1517</v>
      </c>
      <c r="K821" s="4" t="s">
        <v>1722</v>
      </c>
      <c r="L821" s="1"/>
      <c r="P821" s="1"/>
      <c r="T821" s="1"/>
      <c r="X821">
        <f>IF(ISNA(MATCH(A821,'ICRP-07'!B:B,0)),0,VLOOKUP(A821,'ICRP-07'!B:X,21,FALSE))</f>
        <v>0</v>
      </c>
      <c r="Y821">
        <f>IF(ISNA(MATCH(A821,'ICRP-07'!B:B,0)),0,VLOOKUP(A821,'ICRP-07'!B:X,22,FALSE))</f>
        <v>0</v>
      </c>
      <c r="Z821">
        <f>IF(ISNA(MATCH(A821,'ICRP-07'!B:B,0)),0,VLOOKUP(A821,'ICRP-07'!B:X,23,FALSE))</f>
        <v>0</v>
      </c>
      <c r="AA821">
        <f>IF(ISNA(MATCH(A821,'ICRP-72'!A:A,0)),0,VLOOKUP(A821,'ICRP-72'!A:B,2,FALSE))</f>
        <v>0</v>
      </c>
      <c r="AB821">
        <f>IF(ISNA(MATCH(A821,'FGR-15'!A:A,0)),0,VLOOKUP(A821,'FGR-15'!A:B,2,FALSE))</f>
        <v>0</v>
      </c>
    </row>
    <row r="822" spans="1:28" x14ac:dyDescent="0.2">
      <c r="A822" s="1" t="s">
        <v>820</v>
      </c>
      <c r="B822">
        <f>VLOOKUP(D822,Elements!S:T,2,FALSE)</f>
        <v>57</v>
      </c>
      <c r="C822" s="9">
        <f t="shared" si="60"/>
        <v>129</v>
      </c>
      <c r="D822" t="str">
        <f t="shared" si="61"/>
        <v>La</v>
      </c>
      <c r="E822" t="str">
        <f t="shared" si="62"/>
        <v/>
      </c>
      <c r="F822" s="9">
        <f t="shared" si="63"/>
        <v>571290000</v>
      </c>
      <c r="G822" s="1">
        <v>128.91269559200001</v>
      </c>
      <c r="H822" s="1">
        <f t="shared" si="64"/>
        <v>2.2055380116414688E-5</v>
      </c>
      <c r="I822" s="2">
        <v>11.6</v>
      </c>
      <c r="J822" t="s">
        <v>1514</v>
      </c>
      <c r="K822" t="s">
        <v>2192</v>
      </c>
      <c r="L822" s="1" t="s">
        <v>822</v>
      </c>
      <c r="M822" t="s">
        <v>821</v>
      </c>
      <c r="P822" s="1">
        <v>0.92383999999999999</v>
      </c>
      <c r="Q822">
        <v>7.6163999999999996E-2</v>
      </c>
      <c r="T822" s="6" t="s">
        <v>2669</v>
      </c>
      <c r="U822" t="s">
        <v>2669</v>
      </c>
      <c r="X822">
        <f>IF(ISNA(MATCH(A822,'ICRP-07'!B:B,0)),0,VLOOKUP(A822,'ICRP-07'!B:X,21,FALSE))</f>
        <v>0</v>
      </c>
      <c r="Y822">
        <f>IF(ISNA(MATCH(A822,'ICRP-07'!B:B,0)),0,VLOOKUP(A822,'ICRP-07'!B:X,22,FALSE))</f>
        <v>0.61348000000000003</v>
      </c>
      <c r="Z822">
        <f>IF(ISNA(MATCH(A822,'ICRP-07'!B:B,0)),0,VLOOKUP(A822,'ICRP-07'!B:X,23,FALSE))</f>
        <v>0.92118</v>
      </c>
      <c r="AA822">
        <f>IF(ISNA(MATCH(A822,'ICRP-72'!A:A,0)),0,VLOOKUP(A822,'ICRP-72'!A:B,2,FALSE))</f>
        <v>0</v>
      </c>
      <c r="AB822">
        <f>IF(ISNA(MATCH(A822,'FGR-15'!A:A,0)),0,VLOOKUP(A822,'FGR-15'!A:B,2,FALSE))</f>
        <v>2.7600000000000001E-17</v>
      </c>
    </row>
    <row r="823" spans="1:28" x14ac:dyDescent="0.2">
      <c r="A823" s="1" t="s">
        <v>821</v>
      </c>
      <c r="B823">
        <f>VLOOKUP(D823,Elements!S:T,2,FALSE)</f>
        <v>56</v>
      </c>
      <c r="C823" s="9">
        <f t="shared" si="60"/>
        <v>129</v>
      </c>
      <c r="D823" t="str">
        <f t="shared" si="61"/>
        <v>Ba</v>
      </c>
      <c r="E823" t="str">
        <f t="shared" si="62"/>
        <v>m</v>
      </c>
      <c r="F823" s="9">
        <f t="shared" si="63"/>
        <v>561290001</v>
      </c>
      <c r="G823" s="1">
        <v>128.90869244800001</v>
      </c>
      <c r="H823" s="1">
        <f t="shared" si="64"/>
        <v>2.46411833024771E-4</v>
      </c>
      <c r="I823" s="2">
        <v>2.16</v>
      </c>
      <c r="J823" t="s">
        <v>1515</v>
      </c>
      <c r="K823" t="s">
        <v>2193</v>
      </c>
      <c r="L823" s="1" t="s">
        <v>823</v>
      </c>
      <c r="P823" s="1">
        <v>1</v>
      </c>
      <c r="T823" s="6" t="s">
        <v>2669</v>
      </c>
      <c r="X823">
        <f>IF(ISNA(MATCH(A823,'ICRP-07'!B:B,0)),0,VLOOKUP(A823,'ICRP-07'!B:X,21,FALSE))</f>
        <v>0</v>
      </c>
      <c r="Y823">
        <f>IF(ISNA(MATCH(A823,'ICRP-07'!B:B,0)),0,VLOOKUP(A823,'ICRP-07'!B:X,22,FALSE))</f>
        <v>4.1849999999999998E-2</v>
      </c>
      <c r="Z823">
        <f>IF(ISNA(MATCH(A823,'ICRP-07'!B:B,0)),0,VLOOKUP(A823,'ICRP-07'!B:X,23,FALSE))</f>
        <v>1.5832999999999999</v>
      </c>
      <c r="AA823">
        <f>IF(ISNA(MATCH(A823,'ICRP-72'!A:A,0)),0,VLOOKUP(A823,'ICRP-72'!A:B,2,FALSE))</f>
        <v>0</v>
      </c>
      <c r="AB823">
        <f>IF(ISNA(MATCH(A823,'FGR-15'!A:A,0)),0,VLOOKUP(A823,'FGR-15'!A:B,2,FALSE))</f>
        <v>4.7999999999999997E-17</v>
      </c>
    </row>
    <row r="824" spans="1:28" x14ac:dyDescent="0.2">
      <c r="A824" s="1" t="s">
        <v>822</v>
      </c>
      <c r="B824">
        <f>VLOOKUP(D824,Elements!S:T,2,FALSE)</f>
        <v>56</v>
      </c>
      <c r="C824" s="9">
        <f t="shared" si="60"/>
        <v>129</v>
      </c>
      <c r="D824" t="str">
        <f t="shared" si="61"/>
        <v>Ba</v>
      </c>
      <c r="E824" t="str">
        <f t="shared" si="62"/>
        <v/>
      </c>
      <c r="F824" s="9">
        <f t="shared" si="63"/>
        <v>561290000</v>
      </c>
      <c r="G824" s="1">
        <v>128.90868340899999</v>
      </c>
      <c r="H824" s="1">
        <f t="shared" si="64"/>
        <v>2.5439740168761076E-4</v>
      </c>
      <c r="I824" s="2">
        <v>2.23</v>
      </c>
      <c r="J824" t="s">
        <v>1515</v>
      </c>
      <c r="K824" t="s">
        <v>2194</v>
      </c>
      <c r="L824" s="1" t="s">
        <v>823</v>
      </c>
      <c r="P824" s="1">
        <v>1</v>
      </c>
      <c r="T824" s="6" t="s">
        <v>2669</v>
      </c>
      <c r="X824">
        <f>IF(ISNA(MATCH(A824,'ICRP-07'!B:B,0)),0,VLOOKUP(A824,'ICRP-07'!B:X,21,FALSE))</f>
        <v>0</v>
      </c>
      <c r="Y824">
        <f>IF(ISNA(MATCH(A824,'ICRP-07'!B:B,0)),0,VLOOKUP(A824,'ICRP-07'!B:X,22,FALSE))</f>
        <v>0.127</v>
      </c>
      <c r="Z824">
        <f>IF(ISNA(MATCH(A824,'ICRP-07'!B:B,0)),0,VLOOKUP(A824,'ICRP-07'!B:X,23,FALSE))</f>
        <v>0.33312999999999998</v>
      </c>
      <c r="AA824">
        <f>IF(ISNA(MATCH(A824,'ICRP-72'!A:A,0)),0,VLOOKUP(A824,'ICRP-72'!A:B,2,FALSE))</f>
        <v>0</v>
      </c>
      <c r="AB824">
        <f>IF(ISNA(MATCH(A824,'FGR-15'!A:A,0)),0,VLOOKUP(A824,'FGR-15'!A:B,2,FALSE))</f>
        <v>9.4800000000000004E-18</v>
      </c>
    </row>
    <row r="825" spans="1:28" x14ac:dyDescent="0.2">
      <c r="A825" s="1" t="s">
        <v>823</v>
      </c>
      <c r="B825">
        <f>VLOOKUP(D825,Elements!S:T,2,FALSE)</f>
        <v>55</v>
      </c>
      <c r="C825" s="9">
        <f t="shared" si="60"/>
        <v>129</v>
      </c>
      <c r="D825" t="str">
        <f t="shared" si="61"/>
        <v>Cs</v>
      </c>
      <c r="E825" t="str">
        <f t="shared" si="62"/>
        <v/>
      </c>
      <c r="F825" s="9">
        <f t="shared" si="63"/>
        <v>551290000</v>
      </c>
      <c r="G825" s="1">
        <v>128.90606591</v>
      </c>
      <c r="H825" s="1">
        <f t="shared" si="64"/>
        <v>3.6573904475806288E-3</v>
      </c>
      <c r="I825" s="2">
        <v>32.06</v>
      </c>
      <c r="J825" t="s">
        <v>1515</v>
      </c>
      <c r="K825" t="s">
        <v>2195</v>
      </c>
      <c r="L825" s="1" t="s">
        <v>830</v>
      </c>
      <c r="P825" s="1">
        <v>1</v>
      </c>
      <c r="T825" s="6" t="s">
        <v>2669</v>
      </c>
      <c r="X825">
        <f>IF(ISNA(MATCH(A825,'ICRP-07'!B:B,0)),0,VLOOKUP(A825,'ICRP-07'!B:X,21,FALSE))</f>
        <v>0</v>
      </c>
      <c r="Y825">
        <f>IF(ISNA(MATCH(A825,'ICRP-07'!B:B,0)),0,VLOOKUP(A825,'ICRP-07'!B:X,22,FALSE))</f>
        <v>1.753E-2</v>
      </c>
      <c r="Z825">
        <f>IF(ISNA(MATCH(A825,'ICRP-07'!B:B,0)),0,VLOOKUP(A825,'ICRP-07'!B:X,23,FALSE))</f>
        <v>0.2802</v>
      </c>
      <c r="AA825">
        <f>IF(ISNA(MATCH(A825,'ICRP-72'!A:A,0)),0,VLOOKUP(A825,'ICRP-72'!A:B,2,FALSE))</f>
        <v>6E-11</v>
      </c>
      <c r="AB825">
        <f>IF(ISNA(MATCH(A825,'FGR-15'!A:A,0)),0,VLOOKUP(A825,'FGR-15'!A:B,2,FALSE))</f>
        <v>6.9500000000000008E-18</v>
      </c>
    </row>
    <row r="826" spans="1:28" x14ac:dyDescent="0.2">
      <c r="A826" s="1" t="s">
        <v>824</v>
      </c>
      <c r="B826">
        <f>VLOOKUP(D826,Elements!S:T,2,FALSE)</f>
        <v>54</v>
      </c>
      <c r="C826" s="9">
        <f t="shared" si="60"/>
        <v>129</v>
      </c>
      <c r="D826" t="str">
        <f t="shared" si="61"/>
        <v>Xe</v>
      </c>
      <c r="E826" t="str">
        <f t="shared" si="62"/>
        <v>m</v>
      </c>
      <c r="F826" s="9">
        <f t="shared" si="63"/>
        <v>541290001</v>
      </c>
      <c r="G826" s="1">
        <v>128.90503436399999</v>
      </c>
      <c r="H826" s="1">
        <f t="shared" si="64"/>
        <v>2.4312634191777403E-2</v>
      </c>
      <c r="I826" s="2">
        <v>8.8800000000000008</v>
      </c>
      <c r="J826" t="s">
        <v>1513</v>
      </c>
      <c r="K826" t="s">
        <v>2196</v>
      </c>
      <c r="L826" s="1" t="s">
        <v>830</v>
      </c>
      <c r="P826" s="1">
        <v>1</v>
      </c>
      <c r="T826" s="6" t="s">
        <v>2671</v>
      </c>
      <c r="X826">
        <f>IF(ISNA(MATCH(A826,'ICRP-07'!B:B,0)),0,VLOOKUP(A826,'ICRP-07'!B:X,21,FALSE))</f>
        <v>0</v>
      </c>
      <c r="Y826">
        <f>IF(ISNA(MATCH(A826,'ICRP-07'!B:B,0)),0,VLOOKUP(A826,'ICRP-07'!B:X,22,FALSE))</f>
        <v>0.18442</v>
      </c>
      <c r="Z826">
        <f>IF(ISNA(MATCH(A826,'ICRP-07'!B:B,0)),0,VLOOKUP(A826,'ICRP-07'!B:X,23,FALSE))</f>
        <v>5.1720000000000002E-2</v>
      </c>
      <c r="AA826">
        <f>IF(ISNA(MATCH(A826,'ICRP-72'!A:A,0)),0,VLOOKUP(A826,'ICRP-72'!A:B,2,FALSE))</f>
        <v>0</v>
      </c>
      <c r="AB826">
        <f>IF(ISNA(MATCH(A826,'FGR-15'!A:A,0)),0,VLOOKUP(A826,'FGR-15'!A:B,2,FALSE))</f>
        <v>2.9500000000000002E-19</v>
      </c>
    </row>
    <row r="827" spans="1:28" x14ac:dyDescent="0.2">
      <c r="A827" s="1" t="s">
        <v>825</v>
      </c>
      <c r="B827">
        <f>VLOOKUP(D827,Elements!S:T,2,FALSE)</f>
        <v>50</v>
      </c>
      <c r="C827" s="9">
        <f t="shared" si="60"/>
        <v>129</v>
      </c>
      <c r="D827" t="str">
        <f t="shared" si="61"/>
        <v>Sn</v>
      </c>
      <c r="E827" t="str">
        <f t="shared" si="62"/>
        <v/>
      </c>
      <c r="F827" s="9">
        <f t="shared" si="63"/>
        <v>501290000</v>
      </c>
      <c r="G827" s="1">
        <v>128.91348244</v>
      </c>
      <c r="H827" s="1">
        <f t="shared" si="64"/>
        <v>4.2399566947935131E-6</v>
      </c>
      <c r="I827" s="2">
        <v>2.23</v>
      </c>
      <c r="J827" t="s">
        <v>1514</v>
      </c>
      <c r="K827" t="s">
        <v>2197</v>
      </c>
      <c r="L827" s="1" t="s">
        <v>826</v>
      </c>
      <c r="P827" s="1">
        <v>1</v>
      </c>
      <c r="T827" s="6" t="s">
        <v>2667</v>
      </c>
      <c r="X827">
        <f>IF(ISNA(MATCH(A827,'ICRP-07'!B:B,0)),0,VLOOKUP(A827,'ICRP-07'!B:X,21,FALSE))</f>
        <v>0</v>
      </c>
      <c r="Y827">
        <f>IF(ISNA(MATCH(A827,'ICRP-07'!B:B,0)),0,VLOOKUP(A827,'ICRP-07'!B:X,22,FALSE))</f>
        <v>1.25759</v>
      </c>
      <c r="Z827">
        <f>IF(ISNA(MATCH(A827,'ICRP-07'!B:B,0)),0,VLOOKUP(A827,'ICRP-07'!B:X,23,FALSE))</f>
        <v>1.00806</v>
      </c>
      <c r="AA827">
        <f>IF(ISNA(MATCH(A827,'ICRP-72'!A:A,0)),0,VLOOKUP(A827,'ICRP-72'!A:B,2,FALSE))</f>
        <v>0</v>
      </c>
      <c r="AB827">
        <f>IF(ISNA(MATCH(A827,'FGR-15'!A:A,0)),0,VLOOKUP(A827,'FGR-15'!A:B,2,FALSE))</f>
        <v>3.48E-17</v>
      </c>
    </row>
    <row r="828" spans="1:28" x14ac:dyDescent="0.2">
      <c r="A828" s="1" t="s">
        <v>826</v>
      </c>
      <c r="B828">
        <f>VLOOKUP(D828,Elements!S:T,2,FALSE)</f>
        <v>51</v>
      </c>
      <c r="C828" s="9">
        <f t="shared" si="60"/>
        <v>129</v>
      </c>
      <c r="D828" t="str">
        <f t="shared" si="61"/>
        <v>Sb</v>
      </c>
      <c r="E828" t="str">
        <f t="shared" si="62"/>
        <v/>
      </c>
      <c r="F828" s="9">
        <f t="shared" si="63"/>
        <v>511290000</v>
      </c>
      <c r="G828" s="1">
        <v>128.909146623</v>
      </c>
      <c r="H828" s="1">
        <f t="shared" si="64"/>
        <v>5.0195003023564464E-4</v>
      </c>
      <c r="I828" s="2">
        <v>4.4000000000000004</v>
      </c>
      <c r="J828" t="s">
        <v>1515</v>
      </c>
      <c r="K828" t="s">
        <v>2198</v>
      </c>
      <c r="L828" s="1" t="s">
        <v>828</v>
      </c>
      <c r="M828" t="s">
        <v>827</v>
      </c>
      <c r="P828" s="1">
        <v>0.77381</v>
      </c>
      <c r="Q828">
        <v>0.22619</v>
      </c>
      <c r="T828" s="6" t="s">
        <v>2667</v>
      </c>
      <c r="U828" t="s">
        <v>2667</v>
      </c>
      <c r="X828">
        <f>IF(ISNA(MATCH(A828,'ICRP-07'!B:B,0)),0,VLOOKUP(A828,'ICRP-07'!B:X,21,FALSE))</f>
        <v>0</v>
      </c>
      <c r="Y828">
        <f>IF(ISNA(MATCH(A828,'ICRP-07'!B:B,0)),0,VLOOKUP(A828,'ICRP-07'!B:X,22,FALSE))</f>
        <v>0.39524999999999999</v>
      </c>
      <c r="Z828">
        <f>IF(ISNA(MATCH(A828,'ICRP-07'!B:B,0)),0,VLOOKUP(A828,'ICRP-07'!B:X,23,FALSE))</f>
        <v>1.46008</v>
      </c>
      <c r="AA828">
        <f>IF(ISNA(MATCH(A828,'ICRP-72'!A:A,0)),0,VLOOKUP(A828,'ICRP-72'!A:B,2,FALSE))</f>
        <v>4.2E-10</v>
      </c>
      <c r="AB828">
        <f>IF(ISNA(MATCH(A828,'FGR-15'!A:A,0)),0,VLOOKUP(A828,'FGR-15'!A:B,2,FALSE))</f>
        <v>4.7099999999999997E-17</v>
      </c>
    </row>
    <row r="829" spans="1:28" x14ac:dyDescent="0.2">
      <c r="A829" s="1" t="s">
        <v>827</v>
      </c>
      <c r="B829">
        <f>VLOOKUP(D829,Elements!S:T,2,FALSE)</f>
        <v>52</v>
      </c>
      <c r="C829" s="9">
        <f t="shared" si="60"/>
        <v>129</v>
      </c>
      <c r="D829" t="str">
        <f t="shared" si="61"/>
        <v>Te</v>
      </c>
      <c r="E829" t="str">
        <f t="shared" si="62"/>
        <v>m</v>
      </c>
      <c r="F829" s="9">
        <f t="shared" si="63"/>
        <v>521290001</v>
      </c>
      <c r="G829" s="1">
        <v>128.906709689</v>
      </c>
      <c r="H829" s="1">
        <f t="shared" si="64"/>
        <v>9.1993750995914489E-2</v>
      </c>
      <c r="I829" s="2">
        <v>33.6</v>
      </c>
      <c r="J829" t="s">
        <v>1513</v>
      </c>
      <c r="K829" t="s">
        <v>2199</v>
      </c>
      <c r="L829" s="1" t="s">
        <v>828</v>
      </c>
      <c r="M829" t="s">
        <v>829</v>
      </c>
      <c r="P829" s="1">
        <v>0.63</v>
      </c>
      <c r="Q829">
        <v>0.37</v>
      </c>
      <c r="T829" s="6" t="s">
        <v>2671</v>
      </c>
      <c r="U829" t="s">
        <v>2667</v>
      </c>
      <c r="X829">
        <f>IF(ISNA(MATCH(A829,'ICRP-07'!B:B,0)),0,VLOOKUP(A829,'ICRP-07'!B:X,21,FALSE))</f>
        <v>0</v>
      </c>
      <c r="Y829">
        <f>IF(ISNA(MATCH(A829,'ICRP-07'!B:B,0)),0,VLOOKUP(A829,'ICRP-07'!B:X,22,FALSE))</f>
        <v>0.27088000000000001</v>
      </c>
      <c r="Z829">
        <f>IF(ISNA(MATCH(A829,'ICRP-07'!B:B,0)),0,VLOOKUP(A829,'ICRP-07'!B:X,23,FALSE))</f>
        <v>3.7569999999999999E-2</v>
      </c>
      <c r="AA829">
        <f>IF(ISNA(MATCH(A829,'ICRP-72'!A:A,0)),0,VLOOKUP(A829,'ICRP-72'!A:B,2,FALSE))</f>
        <v>3E-9</v>
      </c>
      <c r="AB829">
        <f>IF(ISNA(MATCH(A829,'FGR-15'!A:A,0)),0,VLOOKUP(A829,'FGR-15'!A:B,2,FALSE))</f>
        <v>1.34E-18</v>
      </c>
    </row>
    <row r="830" spans="1:28" x14ac:dyDescent="0.2">
      <c r="A830" s="1" t="s">
        <v>828</v>
      </c>
      <c r="B830">
        <f>VLOOKUP(D830,Elements!S:T,2,FALSE)</f>
        <v>52</v>
      </c>
      <c r="C830" s="9">
        <f t="shared" si="60"/>
        <v>129</v>
      </c>
      <c r="D830" t="str">
        <f t="shared" si="61"/>
        <v>Te</v>
      </c>
      <c r="E830" t="str">
        <f t="shared" si="62"/>
        <v/>
      </c>
      <c r="F830" s="9">
        <f t="shared" si="63"/>
        <v>521290000</v>
      </c>
      <c r="G830" s="1">
        <v>128.90659641900001</v>
      </c>
      <c r="H830" s="1">
        <f t="shared" si="64"/>
        <v>1.3233228069848792E-4</v>
      </c>
      <c r="I830" s="2">
        <v>69.599999999999895</v>
      </c>
      <c r="J830" t="s">
        <v>1514</v>
      </c>
      <c r="K830" t="s">
        <v>2200</v>
      </c>
      <c r="L830" s="1" t="s">
        <v>829</v>
      </c>
      <c r="P830" s="1">
        <v>1</v>
      </c>
      <c r="T830" s="6" t="s">
        <v>2667</v>
      </c>
      <c r="X830">
        <f>IF(ISNA(MATCH(A830,'ICRP-07'!B:B,0)),0,VLOOKUP(A830,'ICRP-07'!B:X,21,FALSE))</f>
        <v>0</v>
      </c>
      <c r="Y830">
        <f>IF(ISNA(MATCH(A830,'ICRP-07'!B:B,0)),0,VLOOKUP(A830,'ICRP-07'!B:X,22,FALSE))</f>
        <v>0.54356000000000004</v>
      </c>
      <c r="Z830">
        <f>IF(ISNA(MATCH(A830,'ICRP-07'!B:B,0)),0,VLOOKUP(A830,'ICRP-07'!B:X,23,FALSE))</f>
        <v>6.2539999999999998E-2</v>
      </c>
      <c r="AA830">
        <f>IF(ISNA(MATCH(A830,'ICRP-72'!A:A,0)),0,VLOOKUP(A830,'ICRP-72'!A:B,2,FALSE))</f>
        <v>6.3000000000000002E-11</v>
      </c>
      <c r="AB830">
        <f>IF(ISNA(MATCH(A830,'FGR-15'!A:A,0)),0,VLOOKUP(A830,'FGR-15'!A:B,2,FALSE))</f>
        <v>2.6999999999999999E-18</v>
      </c>
    </row>
    <row r="831" spans="1:28" x14ac:dyDescent="0.2">
      <c r="A831" s="1" t="s">
        <v>829</v>
      </c>
      <c r="B831">
        <f>VLOOKUP(D831,Elements!S:T,2,FALSE)</f>
        <v>53</v>
      </c>
      <c r="C831" s="9">
        <f t="shared" si="60"/>
        <v>129</v>
      </c>
      <c r="D831" t="str">
        <f t="shared" si="61"/>
        <v>I</v>
      </c>
      <c r="E831" t="str">
        <f t="shared" si="62"/>
        <v/>
      </c>
      <c r="F831" s="9">
        <f t="shared" si="63"/>
        <v>531290000</v>
      </c>
      <c r="G831" s="1">
        <v>128.90498364300001</v>
      </c>
      <c r="H831" s="1">
        <f t="shared" si="64"/>
        <v>15700000</v>
      </c>
      <c r="I831" s="2">
        <v>15700000</v>
      </c>
      <c r="J831" t="s">
        <v>1516</v>
      </c>
      <c r="K831" t="s">
        <v>2201</v>
      </c>
      <c r="L831" s="1" t="s">
        <v>830</v>
      </c>
      <c r="P831" s="1">
        <v>1</v>
      </c>
      <c r="T831" s="6" t="s">
        <v>2667</v>
      </c>
      <c r="X831">
        <f>IF(ISNA(MATCH(A831,'ICRP-07'!B:B,0)),0,VLOOKUP(A831,'ICRP-07'!B:X,21,FALSE))</f>
        <v>0</v>
      </c>
      <c r="Y831">
        <f>IF(ISNA(MATCH(A831,'ICRP-07'!B:B,0)),0,VLOOKUP(A831,'ICRP-07'!B:X,22,FALSE))</f>
        <v>6.5070000000000003E-2</v>
      </c>
      <c r="Z831">
        <f>IF(ISNA(MATCH(A831,'ICRP-07'!B:B,0)),0,VLOOKUP(A831,'ICRP-07'!B:X,23,FALSE))</f>
        <v>2.5170000000000001E-2</v>
      </c>
      <c r="AA831">
        <f>IF(ISNA(MATCH(A831,'ICRP-72'!A:A,0)),0,VLOOKUP(A831,'ICRP-72'!A:B,2,FALSE))</f>
        <v>1.1000000000000001E-7</v>
      </c>
      <c r="AB831">
        <f>IF(ISNA(MATCH(A831,'FGR-15'!A:A,0)),0,VLOOKUP(A831,'FGR-15'!A:B,2,FALSE))</f>
        <v>7.8800000000000004E-20</v>
      </c>
    </row>
    <row r="832" spans="1:28" x14ac:dyDescent="0.2">
      <c r="A832" s="1" t="s">
        <v>830</v>
      </c>
      <c r="B832">
        <f>VLOOKUP(D832,Elements!S:T,2,FALSE)</f>
        <v>54</v>
      </c>
      <c r="C832" s="9">
        <f t="shared" si="60"/>
        <v>129</v>
      </c>
      <c r="D832" t="str">
        <f t="shared" si="61"/>
        <v>Xe</v>
      </c>
      <c r="E832" t="str">
        <f t="shared" si="62"/>
        <v/>
      </c>
      <c r="F832" s="9">
        <f t="shared" si="63"/>
        <v>541290000</v>
      </c>
      <c r="G832" s="1">
        <v>128.90478085699999</v>
      </c>
      <c r="H832" s="1" t="str">
        <f t="shared" si="64"/>
        <v>inf</v>
      </c>
      <c r="I832" s="2" t="s">
        <v>1512</v>
      </c>
      <c r="J832" t="s">
        <v>1517</v>
      </c>
      <c r="K832" s="4" t="s">
        <v>1722</v>
      </c>
      <c r="L832" s="1"/>
      <c r="P832" s="1"/>
      <c r="T832" s="1"/>
      <c r="X832">
        <f>IF(ISNA(MATCH(A832,'ICRP-07'!B:B,0)),0,VLOOKUP(A832,'ICRP-07'!B:X,21,FALSE))</f>
        <v>0</v>
      </c>
      <c r="Y832">
        <f>IF(ISNA(MATCH(A832,'ICRP-07'!B:B,0)),0,VLOOKUP(A832,'ICRP-07'!B:X,22,FALSE))</f>
        <v>0</v>
      </c>
      <c r="Z832">
        <f>IF(ISNA(MATCH(A832,'ICRP-07'!B:B,0)),0,VLOOKUP(A832,'ICRP-07'!B:X,23,FALSE))</f>
        <v>0</v>
      </c>
      <c r="AA832">
        <f>IF(ISNA(MATCH(A832,'ICRP-72'!A:A,0)),0,VLOOKUP(A832,'ICRP-72'!A:B,2,FALSE))</f>
        <v>0</v>
      </c>
      <c r="AB832">
        <f>IF(ISNA(MATCH(A832,'FGR-15'!A:A,0)),0,VLOOKUP(A832,'FGR-15'!A:B,2,FALSE))</f>
        <v>0</v>
      </c>
    </row>
    <row r="833" spans="1:28" x14ac:dyDescent="0.2">
      <c r="A833" s="1" t="s">
        <v>831</v>
      </c>
      <c r="B833">
        <f>VLOOKUP(D833,Elements!S:T,2,FALSE)</f>
        <v>57</v>
      </c>
      <c r="C833" s="9">
        <f t="shared" si="60"/>
        <v>128</v>
      </c>
      <c r="D833" t="str">
        <f t="shared" si="61"/>
        <v>La</v>
      </c>
      <c r="E833" t="str">
        <f t="shared" si="62"/>
        <v/>
      </c>
      <c r="F833" s="9">
        <f t="shared" si="63"/>
        <v>571280000</v>
      </c>
      <c r="G833" s="1">
        <v>127.915592123</v>
      </c>
      <c r="H833" s="1">
        <f t="shared" si="64"/>
        <v>9.8488680175024017E-6</v>
      </c>
      <c r="I833" s="2">
        <v>5.1799999999999899</v>
      </c>
      <c r="J833" t="s">
        <v>1514</v>
      </c>
      <c r="K833" t="s">
        <v>2202</v>
      </c>
      <c r="L833" s="1" t="s">
        <v>832</v>
      </c>
      <c r="P833" s="1">
        <v>1</v>
      </c>
      <c r="T833" s="6" t="s">
        <v>2669</v>
      </c>
      <c r="X833">
        <f>IF(ISNA(MATCH(A833,'ICRP-07'!B:B,0)),0,VLOOKUP(A833,'ICRP-07'!B:X,21,FALSE))</f>
        <v>0</v>
      </c>
      <c r="Y833">
        <f>IF(ISNA(MATCH(A833,'ICRP-07'!B:B,0)),0,VLOOKUP(A833,'ICRP-07'!B:X,22,FALSE))</f>
        <v>1.33399</v>
      </c>
      <c r="Z833">
        <f>IF(ISNA(MATCH(A833,'ICRP-07'!B:B,0)),0,VLOOKUP(A833,'ICRP-07'!B:X,23,FALSE))</f>
        <v>2.8282500000000002</v>
      </c>
      <c r="AA833">
        <f>IF(ISNA(MATCH(A833,'ICRP-72'!A:A,0)),0,VLOOKUP(A833,'ICRP-72'!A:B,2,FALSE))</f>
        <v>0</v>
      </c>
      <c r="AB833">
        <f>IF(ISNA(MATCH(A833,'FGR-15'!A:A,0)),0,VLOOKUP(A833,'FGR-15'!A:B,2,FALSE))</f>
        <v>8.9600000000000004E-17</v>
      </c>
    </row>
    <row r="834" spans="1:28" x14ac:dyDescent="0.2">
      <c r="A834" s="1" t="s">
        <v>832</v>
      </c>
      <c r="B834">
        <f>VLOOKUP(D834,Elements!S:T,2,FALSE)</f>
        <v>56</v>
      </c>
      <c r="C834" s="9">
        <f t="shared" ref="C834:C897" si="65">VALUE(SUBSTITUTE(RIGHT(A834,LEN(A834)-FIND("-",A834)),E834,""))</f>
        <v>128</v>
      </c>
      <c r="D834" t="str">
        <f t="shared" ref="D834:D897" si="66">LEFT(A834,FIND("-",A834)-1)</f>
        <v>Ba</v>
      </c>
      <c r="E834" t="str">
        <f t="shared" ref="E834:E897" si="67">IF(ISERROR(FIND(RIGHT(A834,1),"mnpqrx")),"",RIGHT(A834,1))</f>
        <v/>
      </c>
      <c r="F834" s="9">
        <f t="shared" ref="F834:F897" si="68">(B834* 10000000) + (C834 * 10000)+(FIND(E834," mnpqrx"))-1</f>
        <v>561280000</v>
      </c>
      <c r="G834" s="1">
        <v>127.90835244599999</v>
      </c>
      <c r="H834" s="1">
        <f t="shared" ref="H834:H897" si="69">IF(I834="inf",I834,IF(J834="y",I834,IF(J834="d",I834/(1826211/5000),IF(J834="h",I834/(1826211/5000*24),IF(J834="m",I834/(1826211/5000*24*60),IF(J834="s",I834/(1826211/5000*24*60*60),IF(J834="ms",I834/(1826211/5000*24*60*60*1000),IF(J834="μs",I834/(1826211/5000*24*60*60*1000000)))))))))</f>
        <v>6.6531194916688158E-3</v>
      </c>
      <c r="I834" s="2">
        <v>2.4300000000000002</v>
      </c>
      <c r="J834" t="s">
        <v>1513</v>
      </c>
      <c r="K834" t="s">
        <v>2203</v>
      </c>
      <c r="L834" s="1" t="s">
        <v>833</v>
      </c>
      <c r="P834" s="1">
        <v>1</v>
      </c>
      <c r="T834" s="6" t="s">
        <v>2670</v>
      </c>
      <c r="X834">
        <f>IF(ISNA(MATCH(A834,'ICRP-07'!B:B,0)),0,VLOOKUP(A834,'ICRP-07'!B:X,21,FALSE))</f>
        <v>0</v>
      </c>
      <c r="Y834">
        <f>IF(ISNA(MATCH(A834,'ICRP-07'!B:B,0)),0,VLOOKUP(A834,'ICRP-07'!B:X,22,FALSE))</f>
        <v>8.6199999999999992E-3</v>
      </c>
      <c r="Z834">
        <f>IF(ISNA(MATCH(A834,'ICRP-07'!B:B,0)),0,VLOOKUP(A834,'ICRP-07'!B:X,23,FALSE))</f>
        <v>6.651E-2</v>
      </c>
      <c r="AA834">
        <f>IF(ISNA(MATCH(A834,'ICRP-72'!A:A,0)),0,VLOOKUP(A834,'ICRP-72'!A:B,2,FALSE))</f>
        <v>2.7000000000000002E-9</v>
      </c>
      <c r="AB834">
        <f>IF(ISNA(MATCH(A834,'FGR-15'!A:A,0)),0,VLOOKUP(A834,'FGR-15'!A:B,2,FALSE))</f>
        <v>1.15E-18</v>
      </c>
    </row>
    <row r="835" spans="1:28" x14ac:dyDescent="0.2">
      <c r="A835" s="1" t="s">
        <v>833</v>
      </c>
      <c r="B835">
        <f>VLOOKUP(D835,Elements!S:T,2,FALSE)</f>
        <v>55</v>
      </c>
      <c r="C835" s="9">
        <f t="shared" si="65"/>
        <v>128</v>
      </c>
      <c r="D835" t="str">
        <f t="shared" si="66"/>
        <v>Cs</v>
      </c>
      <c r="E835" t="str">
        <f t="shared" si="67"/>
        <v/>
      </c>
      <c r="F835" s="9">
        <f t="shared" si="68"/>
        <v>551280000</v>
      </c>
      <c r="G835" s="1">
        <v>127.90774845200001</v>
      </c>
      <c r="H835" s="1">
        <f t="shared" si="69"/>
        <v>6.9208261744611613E-6</v>
      </c>
      <c r="I835" s="2">
        <v>3.64</v>
      </c>
      <c r="J835" t="s">
        <v>1514</v>
      </c>
      <c r="K835" t="s">
        <v>2204</v>
      </c>
      <c r="L835" s="1" t="s">
        <v>835</v>
      </c>
      <c r="P835" s="1">
        <v>1</v>
      </c>
      <c r="T835" s="6" t="s">
        <v>2669</v>
      </c>
      <c r="X835">
        <f>IF(ISNA(MATCH(A835,'ICRP-07'!B:B,0)),0,VLOOKUP(A835,'ICRP-07'!B:X,21,FALSE))</f>
        <v>0</v>
      </c>
      <c r="Y835">
        <f>IF(ISNA(MATCH(A835,'ICRP-07'!B:B,0)),0,VLOOKUP(A835,'ICRP-07'!B:X,22,FALSE))</f>
        <v>0.87343999999999999</v>
      </c>
      <c r="Z835">
        <f>IF(ISNA(MATCH(A835,'ICRP-07'!B:B,0)),0,VLOOKUP(A835,'ICRP-07'!B:X,23,FALSE))</f>
        <v>0.89165000000000005</v>
      </c>
      <c r="AA835">
        <f>IF(ISNA(MATCH(A835,'ICRP-72'!A:A,0)),0,VLOOKUP(A835,'ICRP-72'!A:B,2,FALSE))</f>
        <v>0</v>
      </c>
      <c r="AB835">
        <f>IF(ISNA(MATCH(A835,'FGR-15'!A:A,0)),0,VLOOKUP(A835,'FGR-15'!A:B,2,FALSE))</f>
        <v>2.8100000000000003E-17</v>
      </c>
    </row>
    <row r="836" spans="1:28" x14ac:dyDescent="0.2">
      <c r="A836" s="1" t="s">
        <v>834</v>
      </c>
      <c r="B836">
        <f>VLOOKUP(D836,Elements!S:T,2,FALSE)</f>
        <v>53</v>
      </c>
      <c r="C836" s="9">
        <f t="shared" si="65"/>
        <v>128</v>
      </c>
      <c r="D836" t="str">
        <f t="shared" si="66"/>
        <v>I</v>
      </c>
      <c r="E836" t="str">
        <f t="shared" si="67"/>
        <v/>
      </c>
      <c r="F836" s="9">
        <f t="shared" si="68"/>
        <v>531280000</v>
      </c>
      <c r="G836" s="1">
        <v>127.905809355</v>
      </c>
      <c r="H836" s="1">
        <f t="shared" si="69"/>
        <v>4.7514133543896623E-5</v>
      </c>
      <c r="I836" s="2">
        <v>24.989999999999899</v>
      </c>
      <c r="J836" t="s">
        <v>1514</v>
      </c>
      <c r="K836" t="s">
        <v>2205</v>
      </c>
      <c r="L836" s="1" t="s">
        <v>835</v>
      </c>
      <c r="M836" t="s">
        <v>839</v>
      </c>
      <c r="P836" s="1">
        <v>0.93100000000000005</v>
      </c>
      <c r="Q836">
        <v>6.9000000000000006E-2</v>
      </c>
      <c r="T836" s="6" t="s">
        <v>2667</v>
      </c>
      <c r="U836" t="s">
        <v>2669</v>
      </c>
      <c r="X836">
        <f>IF(ISNA(MATCH(A836,'ICRP-07'!B:B,0)),0,VLOOKUP(A836,'ICRP-07'!B:X,21,FALSE))</f>
        <v>0</v>
      </c>
      <c r="Y836">
        <f>IF(ISNA(MATCH(A836,'ICRP-07'!B:B,0)),0,VLOOKUP(A836,'ICRP-07'!B:X,22,FALSE))</f>
        <v>0.74631000000000003</v>
      </c>
      <c r="Z836">
        <f>IF(ISNA(MATCH(A836,'ICRP-07'!B:B,0)),0,VLOOKUP(A836,'ICRP-07'!B:X,23,FALSE))</f>
        <v>6.762E-2</v>
      </c>
      <c r="AA836">
        <f>IF(ISNA(MATCH(A836,'ICRP-72'!A:A,0)),0,VLOOKUP(A836,'ICRP-72'!A:B,2,FALSE))</f>
        <v>4.6000000000000003E-11</v>
      </c>
      <c r="AB836">
        <f>IF(ISNA(MATCH(A836,'FGR-15'!A:A,0)),0,VLOOKUP(A836,'FGR-15'!A:B,2,FALSE))</f>
        <v>3.6000000000000001E-18</v>
      </c>
    </row>
    <row r="837" spans="1:28" x14ac:dyDescent="0.2">
      <c r="A837" s="1" t="s">
        <v>835</v>
      </c>
      <c r="B837">
        <f>VLOOKUP(D837,Elements!S:T,2,FALSE)</f>
        <v>54</v>
      </c>
      <c r="C837" s="9">
        <f t="shared" si="65"/>
        <v>128</v>
      </c>
      <c r="D837" t="str">
        <f t="shared" si="66"/>
        <v>Xe</v>
      </c>
      <c r="E837" t="str">
        <f t="shared" si="67"/>
        <v/>
      </c>
      <c r="F837" s="9">
        <f t="shared" si="68"/>
        <v>541280000</v>
      </c>
      <c r="G837" s="1">
        <v>127.903530753</v>
      </c>
      <c r="H837" s="1" t="str">
        <f t="shared" si="69"/>
        <v>inf</v>
      </c>
      <c r="I837" s="2" t="s">
        <v>1512</v>
      </c>
      <c r="J837" t="s">
        <v>1517</v>
      </c>
      <c r="K837" s="4" t="s">
        <v>1722</v>
      </c>
      <c r="L837" s="1"/>
      <c r="P837" s="1"/>
      <c r="T837" s="1"/>
      <c r="X837">
        <f>IF(ISNA(MATCH(A837,'ICRP-07'!B:B,0)),0,VLOOKUP(A837,'ICRP-07'!B:X,21,FALSE))</f>
        <v>0</v>
      </c>
      <c r="Y837">
        <f>IF(ISNA(MATCH(A837,'ICRP-07'!B:B,0)),0,VLOOKUP(A837,'ICRP-07'!B:X,22,FALSE))</f>
        <v>0</v>
      </c>
      <c r="Z837">
        <f>IF(ISNA(MATCH(A837,'ICRP-07'!B:B,0)),0,VLOOKUP(A837,'ICRP-07'!B:X,23,FALSE))</f>
        <v>0</v>
      </c>
      <c r="AA837">
        <f>IF(ISNA(MATCH(A837,'ICRP-72'!A:A,0)),0,VLOOKUP(A837,'ICRP-72'!A:B,2,FALSE))</f>
        <v>0</v>
      </c>
      <c r="AB837">
        <f>IF(ISNA(MATCH(A837,'FGR-15'!A:A,0)),0,VLOOKUP(A837,'FGR-15'!A:B,2,FALSE))</f>
        <v>0</v>
      </c>
    </row>
    <row r="838" spans="1:28" x14ac:dyDescent="0.2">
      <c r="A838" s="1" t="s">
        <v>836</v>
      </c>
      <c r="B838">
        <f>VLOOKUP(D838,Elements!S:T,2,FALSE)</f>
        <v>50</v>
      </c>
      <c r="C838" s="9">
        <f t="shared" si="65"/>
        <v>128</v>
      </c>
      <c r="D838" t="str">
        <f t="shared" si="66"/>
        <v>Sn</v>
      </c>
      <c r="E838" t="str">
        <f t="shared" si="67"/>
        <v/>
      </c>
      <c r="F838" s="9">
        <f t="shared" si="68"/>
        <v>501280000</v>
      </c>
      <c r="G838" s="1">
        <v>127.91050782799999</v>
      </c>
      <c r="H838" s="1">
        <f t="shared" si="69"/>
        <v>1.1231131926522548E-4</v>
      </c>
      <c r="I838" s="2">
        <v>59.07</v>
      </c>
      <c r="J838" t="s">
        <v>1514</v>
      </c>
      <c r="K838" t="s">
        <v>2206</v>
      </c>
      <c r="L838" s="1" t="s">
        <v>837</v>
      </c>
      <c r="P838" s="1">
        <v>1</v>
      </c>
      <c r="T838" s="6" t="s">
        <v>2667</v>
      </c>
      <c r="X838">
        <f>IF(ISNA(MATCH(A838,'ICRP-07'!B:B,0)),0,VLOOKUP(A838,'ICRP-07'!B:X,21,FALSE))</f>
        <v>0</v>
      </c>
      <c r="Y838">
        <f>IF(ISNA(MATCH(A838,'ICRP-07'!B:B,0)),0,VLOOKUP(A838,'ICRP-07'!B:X,22,FALSE))</f>
        <v>0.24571000000000001</v>
      </c>
      <c r="Z838">
        <f>IF(ISNA(MATCH(A838,'ICRP-07'!B:B,0)),0,VLOOKUP(A838,'ICRP-07'!B:X,23,FALSE))</f>
        <v>0.60406000000000004</v>
      </c>
      <c r="AA838">
        <f>IF(ISNA(MATCH(A838,'ICRP-72'!A:A,0)),0,VLOOKUP(A838,'ICRP-72'!A:B,2,FALSE))</f>
        <v>1.5E-10</v>
      </c>
      <c r="AB838">
        <f>IF(ISNA(MATCH(A838,'FGR-15'!A:A,0)),0,VLOOKUP(A838,'FGR-15'!A:B,2,FALSE))</f>
        <v>1.62E-17</v>
      </c>
    </row>
    <row r="839" spans="1:28" x14ac:dyDescent="0.2">
      <c r="A839" s="1" t="s">
        <v>837</v>
      </c>
      <c r="B839">
        <f>VLOOKUP(D839,Elements!S:T,2,FALSE)</f>
        <v>51</v>
      </c>
      <c r="C839" s="9">
        <f t="shared" si="65"/>
        <v>128</v>
      </c>
      <c r="D839" t="str">
        <f t="shared" si="66"/>
        <v>Sb</v>
      </c>
      <c r="E839" t="str">
        <f t="shared" si="67"/>
        <v>m</v>
      </c>
      <c r="F839" s="9">
        <f t="shared" si="68"/>
        <v>511280001</v>
      </c>
      <c r="G839" s="1">
        <v>127.909156856</v>
      </c>
      <c r="H839" s="1">
        <f t="shared" si="69"/>
        <v>1.9773789069889031E-5</v>
      </c>
      <c r="I839" s="2">
        <v>10.4</v>
      </c>
      <c r="J839" t="s">
        <v>1514</v>
      </c>
      <c r="K839" t="s">
        <v>2207</v>
      </c>
      <c r="L839" s="1" t="s">
        <v>839</v>
      </c>
      <c r="M839" t="s">
        <v>838</v>
      </c>
      <c r="P839" s="1">
        <v>0.96399999999999997</v>
      </c>
      <c r="Q839">
        <v>3.5999999999999997E-2</v>
      </c>
      <c r="T839" s="6" t="s">
        <v>2667</v>
      </c>
      <c r="U839" t="s">
        <v>2671</v>
      </c>
      <c r="X839">
        <f>IF(ISNA(MATCH(A839,'ICRP-07'!B:B,0)),0,VLOOKUP(A839,'ICRP-07'!B:X,21,FALSE))</f>
        <v>0</v>
      </c>
      <c r="Y839">
        <f>IF(ISNA(MATCH(A839,'ICRP-07'!B:B,0)),0,VLOOKUP(A839,'ICRP-07'!B:X,22,FALSE))</f>
        <v>0.95798000000000005</v>
      </c>
      <c r="Z839">
        <f>IF(ISNA(MATCH(A839,'ICRP-07'!B:B,0)),0,VLOOKUP(A839,'ICRP-07'!B:X,23,FALSE))</f>
        <v>1.90628</v>
      </c>
      <c r="AA839">
        <f>IF(ISNA(MATCH(A839,'ICRP-72'!A:A,0)),0,VLOOKUP(A839,'ICRP-72'!A:B,2,FALSE))</f>
        <v>3.3000000000000002E-11</v>
      </c>
      <c r="AB839">
        <f>IF(ISNA(MATCH(A839,'FGR-15'!A:A,0)),0,VLOOKUP(A839,'FGR-15'!A:B,2,FALSE))</f>
        <v>5.9800000000000005E-17</v>
      </c>
    </row>
    <row r="840" spans="1:28" x14ac:dyDescent="0.2">
      <c r="A840" s="1" t="s">
        <v>838</v>
      </c>
      <c r="B840">
        <f>VLOOKUP(D840,Elements!S:T,2,FALSE)</f>
        <v>51</v>
      </c>
      <c r="C840" s="9">
        <f t="shared" si="65"/>
        <v>128</v>
      </c>
      <c r="D840" t="str">
        <f t="shared" si="66"/>
        <v>Sb</v>
      </c>
      <c r="E840" t="str">
        <f t="shared" si="67"/>
        <v/>
      </c>
      <c r="F840" s="9">
        <f t="shared" si="68"/>
        <v>511280000</v>
      </c>
      <c r="G840" s="1">
        <v>127.90914612100001</v>
      </c>
      <c r="H840" s="1">
        <f t="shared" si="69"/>
        <v>1.0278567664598072E-3</v>
      </c>
      <c r="I840" s="2">
        <v>9.0099999999999891</v>
      </c>
      <c r="J840" t="s">
        <v>1515</v>
      </c>
      <c r="K840" t="s">
        <v>2208</v>
      </c>
      <c r="L840" s="1" t="s">
        <v>839</v>
      </c>
      <c r="P840" s="1">
        <v>1</v>
      </c>
      <c r="T840" s="6" t="s">
        <v>2667</v>
      </c>
      <c r="X840">
        <f>IF(ISNA(MATCH(A840,'ICRP-07'!B:B,0)),0,VLOOKUP(A840,'ICRP-07'!B:X,21,FALSE))</f>
        <v>0</v>
      </c>
      <c r="Y840">
        <f>IF(ISNA(MATCH(A840,'ICRP-07'!B:B,0)),0,VLOOKUP(A840,'ICRP-07'!B:X,22,FALSE))</f>
        <v>0.49991999999999998</v>
      </c>
      <c r="Z840">
        <f>IF(ISNA(MATCH(A840,'ICRP-07'!B:B,0)),0,VLOOKUP(A840,'ICRP-07'!B:X,23,FALSE))</f>
        <v>3.0934400000000002</v>
      </c>
      <c r="AA840">
        <f>IF(ISNA(MATCH(A840,'ICRP-72'!A:A,0)),0,VLOOKUP(A840,'ICRP-72'!A:B,2,FALSE))</f>
        <v>7.5999999999999996E-10</v>
      </c>
      <c r="AB840">
        <f>IF(ISNA(MATCH(A840,'FGR-15'!A:A,0)),0,VLOOKUP(A840,'FGR-15'!A:B,2,FALSE))</f>
        <v>9.4599999999999999E-17</v>
      </c>
    </row>
    <row r="841" spans="1:28" x14ac:dyDescent="0.2">
      <c r="A841" s="1" t="s">
        <v>839</v>
      </c>
      <c r="B841">
        <f>VLOOKUP(D841,Elements!S:T,2,FALSE)</f>
        <v>52</v>
      </c>
      <c r="C841" s="9">
        <f t="shared" si="65"/>
        <v>128</v>
      </c>
      <c r="D841" t="str">
        <f t="shared" si="66"/>
        <v>Te</v>
      </c>
      <c r="E841" t="str">
        <f t="shared" si="67"/>
        <v/>
      </c>
      <c r="F841" s="9">
        <f t="shared" si="68"/>
        <v>521280000</v>
      </c>
      <c r="G841" s="1">
        <v>127.90446123700001</v>
      </c>
      <c r="H841" s="1" t="str">
        <f t="shared" si="69"/>
        <v>inf</v>
      </c>
      <c r="I841" s="2" t="s">
        <v>1512</v>
      </c>
      <c r="J841" t="s">
        <v>1517</v>
      </c>
      <c r="K841" s="4" t="s">
        <v>1722</v>
      </c>
      <c r="L841" s="1"/>
      <c r="P841" s="1"/>
      <c r="T841" s="1"/>
      <c r="X841">
        <f>IF(ISNA(MATCH(A841,'ICRP-07'!B:B,0)),0,VLOOKUP(A841,'ICRP-07'!B:X,21,FALSE))</f>
        <v>0</v>
      </c>
      <c r="Y841">
        <f>IF(ISNA(MATCH(A841,'ICRP-07'!B:B,0)),0,VLOOKUP(A841,'ICRP-07'!B:X,22,FALSE))</f>
        <v>0</v>
      </c>
      <c r="Z841">
        <f>IF(ISNA(MATCH(A841,'ICRP-07'!B:B,0)),0,VLOOKUP(A841,'ICRP-07'!B:X,23,FALSE))</f>
        <v>0</v>
      </c>
      <c r="AA841">
        <f>IF(ISNA(MATCH(A841,'ICRP-72'!A:A,0)),0,VLOOKUP(A841,'ICRP-72'!A:B,2,FALSE))</f>
        <v>0</v>
      </c>
      <c r="AB841">
        <f>IF(ISNA(MATCH(A841,'FGR-15'!A:A,0)),0,VLOOKUP(A841,'FGR-15'!A:B,2,FALSE))</f>
        <v>0</v>
      </c>
    </row>
    <row r="842" spans="1:28" x14ac:dyDescent="0.2">
      <c r="A842" s="1" t="s">
        <v>840</v>
      </c>
      <c r="B842">
        <f>VLOOKUP(D842,Elements!S:T,2,FALSE)</f>
        <v>56</v>
      </c>
      <c r="C842" s="9">
        <f t="shared" si="65"/>
        <v>127</v>
      </c>
      <c r="D842" t="str">
        <f t="shared" si="66"/>
        <v>Ba</v>
      </c>
      <c r="E842" t="str">
        <f t="shared" si="67"/>
        <v/>
      </c>
      <c r="F842" s="9">
        <f t="shared" si="68"/>
        <v>561270000</v>
      </c>
      <c r="G842" s="1">
        <v>126.91109127199999</v>
      </c>
      <c r="H842" s="1">
        <f t="shared" si="69"/>
        <v>2.4146838575729685E-5</v>
      </c>
      <c r="I842" s="2">
        <v>12.6999999999999</v>
      </c>
      <c r="J842" t="s">
        <v>1514</v>
      </c>
      <c r="K842" t="s">
        <v>2209</v>
      </c>
      <c r="L842" s="1" t="s">
        <v>841</v>
      </c>
      <c r="P842" s="1">
        <v>1</v>
      </c>
      <c r="T842" s="6" t="s">
        <v>2669</v>
      </c>
      <c r="X842">
        <f>IF(ISNA(MATCH(A842,'ICRP-07'!B:B,0)),0,VLOOKUP(A842,'ICRP-07'!B:X,21,FALSE))</f>
        <v>0</v>
      </c>
      <c r="Y842">
        <f>IF(ISNA(MATCH(A842,'ICRP-07'!B:B,0)),0,VLOOKUP(A842,'ICRP-07'!B:X,22,FALSE))</f>
        <v>0.59709999999999996</v>
      </c>
      <c r="Z842">
        <f>IF(ISNA(MATCH(A842,'ICRP-07'!B:B,0)),0,VLOOKUP(A842,'ICRP-07'!B:X,23,FALSE))</f>
        <v>0.72824</v>
      </c>
      <c r="AA842">
        <f>IF(ISNA(MATCH(A842,'ICRP-72'!A:A,0)),0,VLOOKUP(A842,'ICRP-72'!A:B,2,FALSE))</f>
        <v>0</v>
      </c>
      <c r="AB842">
        <f>IF(ISNA(MATCH(A842,'FGR-15'!A:A,0)),0,VLOOKUP(A842,'FGR-15'!A:B,2,FALSE))</f>
        <v>2.2499999999999999E-17</v>
      </c>
    </row>
    <row r="843" spans="1:28" x14ac:dyDescent="0.2">
      <c r="A843" s="1" t="s">
        <v>841</v>
      </c>
      <c r="B843">
        <f>VLOOKUP(D843,Elements!S:T,2,FALSE)</f>
        <v>55</v>
      </c>
      <c r="C843" s="9">
        <f t="shared" si="65"/>
        <v>127</v>
      </c>
      <c r="D843" t="str">
        <f t="shared" si="66"/>
        <v>Cs</v>
      </c>
      <c r="E843" t="str">
        <f t="shared" si="67"/>
        <v/>
      </c>
      <c r="F843" s="9">
        <f t="shared" si="68"/>
        <v>551270000</v>
      </c>
      <c r="G843" s="1">
        <v>126.90741752700001</v>
      </c>
      <c r="H843" s="1">
        <f t="shared" si="69"/>
        <v>7.1299720203926785E-4</v>
      </c>
      <c r="I843" s="2">
        <v>6.25</v>
      </c>
      <c r="J843" t="s">
        <v>1515</v>
      </c>
      <c r="K843" t="s">
        <v>2210</v>
      </c>
      <c r="L843" s="1" t="s">
        <v>843</v>
      </c>
      <c r="P843" s="1">
        <v>1</v>
      </c>
      <c r="T843" s="6" t="s">
        <v>2669</v>
      </c>
      <c r="X843">
        <f>IF(ISNA(MATCH(A843,'ICRP-07'!B:B,0)),0,VLOOKUP(A843,'ICRP-07'!B:X,21,FALSE))</f>
        <v>0</v>
      </c>
      <c r="Y843">
        <f>IF(ISNA(MATCH(A843,'ICRP-07'!B:B,0)),0,VLOOKUP(A843,'ICRP-07'!B:X,22,FALSE))</f>
        <v>2.9340000000000001E-2</v>
      </c>
      <c r="Z843">
        <f>IF(ISNA(MATCH(A843,'ICRP-07'!B:B,0)),0,VLOOKUP(A843,'ICRP-07'!B:X,23,FALSE))</f>
        <v>0.43336000000000002</v>
      </c>
      <c r="AA843">
        <f>IF(ISNA(MATCH(A843,'ICRP-72'!A:A,0)),0,VLOOKUP(A843,'ICRP-72'!A:B,2,FALSE))</f>
        <v>2.4000000000000001E-11</v>
      </c>
      <c r="AB843">
        <f>IF(ISNA(MATCH(A843,'FGR-15'!A:A,0)),0,VLOOKUP(A843,'FGR-15'!A:B,2,FALSE))</f>
        <v>1.1699999999999999E-17</v>
      </c>
    </row>
    <row r="844" spans="1:28" x14ac:dyDescent="0.2">
      <c r="A844" s="1" t="s">
        <v>842</v>
      </c>
      <c r="B844">
        <f>VLOOKUP(D844,Elements!S:T,2,FALSE)</f>
        <v>54</v>
      </c>
      <c r="C844" s="9">
        <f t="shared" si="65"/>
        <v>127</v>
      </c>
      <c r="D844" t="str">
        <f t="shared" si="66"/>
        <v>Xe</v>
      </c>
      <c r="E844" t="str">
        <f t="shared" si="67"/>
        <v>m</v>
      </c>
      <c r="F844" s="9">
        <f t="shared" si="68"/>
        <v>541270001</v>
      </c>
      <c r="G844" s="1">
        <v>126.905502586</v>
      </c>
      <c r="H844" s="1">
        <f t="shared" si="69"/>
        <v>2.1928625058274373E-6</v>
      </c>
      <c r="I844" s="2">
        <v>69.2</v>
      </c>
      <c r="J844" t="s">
        <v>1517</v>
      </c>
      <c r="K844" t="s">
        <v>2211</v>
      </c>
      <c r="L844" s="1" t="s">
        <v>843</v>
      </c>
      <c r="P844" s="1">
        <v>1</v>
      </c>
      <c r="T844" s="6" t="s">
        <v>2671</v>
      </c>
      <c r="X844">
        <f>IF(ISNA(MATCH(A844,'ICRP-07'!B:B,0)),0,VLOOKUP(A844,'ICRP-07'!B:X,21,FALSE))</f>
        <v>0</v>
      </c>
      <c r="Y844">
        <f>IF(ISNA(MATCH(A844,'ICRP-07'!B:B,0)),0,VLOOKUP(A844,'ICRP-07'!B:X,22,FALSE))</f>
        <v>0.12927</v>
      </c>
      <c r="Z844">
        <f>IF(ISNA(MATCH(A844,'ICRP-07'!B:B,0)),0,VLOOKUP(A844,'ICRP-07'!B:X,23,FALSE))</f>
        <v>0.16854</v>
      </c>
      <c r="AA844">
        <f>IF(ISNA(MATCH(A844,'ICRP-72'!A:A,0)),0,VLOOKUP(A844,'ICRP-72'!A:B,2,FALSE))</f>
        <v>0</v>
      </c>
      <c r="AB844">
        <f>IF(ISNA(MATCH(A844,'FGR-15'!A:A,0)),0,VLOOKUP(A844,'FGR-15'!A:B,2,FALSE))</f>
        <v>3.3599999999999998E-18</v>
      </c>
    </row>
    <row r="845" spans="1:28" x14ac:dyDescent="0.2">
      <c r="A845" s="1" t="s">
        <v>843</v>
      </c>
      <c r="B845">
        <f>VLOOKUP(D845,Elements!S:T,2,FALSE)</f>
        <v>54</v>
      </c>
      <c r="C845" s="9">
        <f t="shared" si="65"/>
        <v>127</v>
      </c>
      <c r="D845" t="str">
        <f t="shared" si="66"/>
        <v>Xe</v>
      </c>
      <c r="E845" t="str">
        <f t="shared" si="67"/>
        <v/>
      </c>
      <c r="F845" s="9">
        <f t="shared" si="68"/>
        <v>541270000</v>
      </c>
      <c r="G845" s="1">
        <v>126.905183636</v>
      </c>
      <c r="H845" s="1">
        <f t="shared" si="69"/>
        <v>9.965989691224042E-2</v>
      </c>
      <c r="I845" s="2">
        <v>36.399999999999899</v>
      </c>
      <c r="J845" t="s">
        <v>1513</v>
      </c>
      <c r="K845" t="s">
        <v>2212</v>
      </c>
      <c r="L845" s="1" t="s">
        <v>849</v>
      </c>
      <c r="P845" s="1">
        <v>1</v>
      </c>
      <c r="T845" s="6" t="s">
        <v>2670</v>
      </c>
      <c r="X845">
        <f>IF(ISNA(MATCH(A845,'ICRP-07'!B:B,0)),0,VLOOKUP(A845,'ICRP-07'!B:X,21,FALSE))</f>
        <v>0</v>
      </c>
      <c r="Y845">
        <f>IF(ISNA(MATCH(A845,'ICRP-07'!B:B,0)),0,VLOOKUP(A845,'ICRP-07'!B:X,22,FALSE))</f>
        <v>3.2509999999999997E-2</v>
      </c>
      <c r="Z845">
        <f>IF(ISNA(MATCH(A845,'ICRP-07'!B:B,0)),0,VLOOKUP(A845,'ICRP-07'!B:X,23,FALSE))</f>
        <v>0.28062999999999999</v>
      </c>
      <c r="AA845">
        <f>IF(ISNA(MATCH(A845,'ICRP-72'!A:A,0)),0,VLOOKUP(A845,'ICRP-72'!A:B,2,FALSE))</f>
        <v>0</v>
      </c>
      <c r="AB845">
        <f>IF(ISNA(MATCH(A845,'FGR-15'!A:A,0)),0,VLOOKUP(A845,'FGR-15'!A:B,2,FALSE))</f>
        <v>6.4500000000000003E-18</v>
      </c>
    </row>
    <row r="846" spans="1:28" x14ac:dyDescent="0.2">
      <c r="A846" s="1" t="s">
        <v>844</v>
      </c>
      <c r="B846">
        <f>VLOOKUP(D846,Elements!S:T,2,FALSE)</f>
        <v>50</v>
      </c>
      <c r="C846" s="9">
        <f t="shared" si="65"/>
        <v>127</v>
      </c>
      <c r="D846" t="str">
        <f t="shared" si="66"/>
        <v>Sn</v>
      </c>
      <c r="E846" t="str">
        <f t="shared" si="67"/>
        <v>m</v>
      </c>
      <c r="F846" s="9">
        <f t="shared" si="68"/>
        <v>501270001</v>
      </c>
      <c r="G846" s="1">
        <v>126.91039716900001</v>
      </c>
      <c r="H846" s="1">
        <f t="shared" si="69"/>
        <v>7.8524758517924522E-6</v>
      </c>
      <c r="I846" s="2">
        <v>4.1299999999999901</v>
      </c>
      <c r="J846" t="s">
        <v>1514</v>
      </c>
      <c r="K846" t="s">
        <v>2213</v>
      </c>
      <c r="L846" s="1" t="s">
        <v>846</v>
      </c>
      <c r="P846" s="1">
        <v>1</v>
      </c>
      <c r="T846" s="6" t="s">
        <v>2667</v>
      </c>
      <c r="X846">
        <f>IF(ISNA(MATCH(A846,'ICRP-07'!B:B,0)),0,VLOOKUP(A846,'ICRP-07'!B:X,21,FALSE))</f>
        <v>0</v>
      </c>
      <c r="Y846">
        <f>IF(ISNA(MATCH(A846,'ICRP-07'!B:B,0)),0,VLOOKUP(A846,'ICRP-07'!B:X,22,FALSE))</f>
        <v>1.11402</v>
      </c>
      <c r="Z846">
        <f>IF(ISNA(MATCH(A846,'ICRP-07'!B:B,0)),0,VLOOKUP(A846,'ICRP-07'!B:X,23,FALSE))</f>
        <v>0.56857000000000002</v>
      </c>
      <c r="AA846">
        <f>IF(ISNA(MATCH(A846,'ICRP-72'!A:A,0)),0,VLOOKUP(A846,'ICRP-72'!A:B,2,FALSE))</f>
        <v>0</v>
      </c>
      <c r="AB846">
        <f>IF(ISNA(MATCH(A846,'FGR-15'!A:A,0)),0,VLOOKUP(A846,'FGR-15'!A:B,2,FALSE))</f>
        <v>1.99E-17</v>
      </c>
    </row>
    <row r="847" spans="1:28" x14ac:dyDescent="0.2">
      <c r="A847" s="1" t="s">
        <v>845</v>
      </c>
      <c r="B847">
        <f>VLOOKUP(D847,Elements!S:T,2,FALSE)</f>
        <v>50</v>
      </c>
      <c r="C847" s="9">
        <f t="shared" si="65"/>
        <v>127</v>
      </c>
      <c r="D847" t="str">
        <f t="shared" si="66"/>
        <v>Sn</v>
      </c>
      <c r="E847" t="str">
        <f t="shared" si="67"/>
        <v/>
      </c>
      <c r="F847" s="9">
        <f t="shared" si="68"/>
        <v>501270000</v>
      </c>
      <c r="G847" s="1">
        <v>126.910391726</v>
      </c>
      <c r="H847" s="1">
        <f t="shared" si="69"/>
        <v>2.3956705988519402E-4</v>
      </c>
      <c r="I847" s="2">
        <v>2.1</v>
      </c>
      <c r="J847" t="s">
        <v>1515</v>
      </c>
      <c r="K847" t="s">
        <v>2214</v>
      </c>
      <c r="L847" s="1" t="s">
        <v>846</v>
      </c>
      <c r="P847" s="1">
        <v>1</v>
      </c>
      <c r="T847" s="6" t="s">
        <v>2667</v>
      </c>
      <c r="X847">
        <f>IF(ISNA(MATCH(A847,'ICRP-07'!B:B,0)),0,VLOOKUP(A847,'ICRP-07'!B:X,21,FALSE))</f>
        <v>0</v>
      </c>
      <c r="Y847">
        <f>IF(ISNA(MATCH(A847,'ICRP-07'!B:B,0)),0,VLOOKUP(A847,'ICRP-07'!B:X,22,FALSE))</f>
        <v>0.51990000000000003</v>
      </c>
      <c r="Z847">
        <f>IF(ISNA(MATCH(A847,'ICRP-07'!B:B,0)),0,VLOOKUP(A847,'ICRP-07'!B:X,23,FALSE))</f>
        <v>1.90751</v>
      </c>
      <c r="AA847">
        <f>IF(ISNA(MATCH(A847,'ICRP-72'!A:A,0)),0,VLOOKUP(A847,'ICRP-72'!A:B,2,FALSE))</f>
        <v>2.0000000000000001E-10</v>
      </c>
      <c r="AB847">
        <f>IF(ISNA(MATCH(A847,'FGR-15'!A:A,0)),0,VLOOKUP(A847,'FGR-15'!A:B,2,FALSE))</f>
        <v>6.2500000000000005E-17</v>
      </c>
    </row>
    <row r="848" spans="1:28" x14ac:dyDescent="0.2">
      <c r="A848" s="1" t="s">
        <v>846</v>
      </c>
      <c r="B848">
        <f>VLOOKUP(D848,Elements!S:T,2,FALSE)</f>
        <v>51</v>
      </c>
      <c r="C848" s="9">
        <f t="shared" si="65"/>
        <v>127</v>
      </c>
      <c r="D848" t="str">
        <f t="shared" si="66"/>
        <v>Sb</v>
      </c>
      <c r="E848" t="str">
        <f t="shared" si="67"/>
        <v/>
      </c>
      <c r="F848" s="9">
        <f t="shared" si="68"/>
        <v>511270000</v>
      </c>
      <c r="G848" s="1">
        <v>126.90692555699999</v>
      </c>
      <c r="H848" s="1">
        <f t="shared" si="69"/>
        <v>1.0540950634948535E-2</v>
      </c>
      <c r="I848" s="2">
        <v>3.85</v>
      </c>
      <c r="J848" t="s">
        <v>1513</v>
      </c>
      <c r="K848" t="s">
        <v>2215</v>
      </c>
      <c r="L848" s="1" t="s">
        <v>848</v>
      </c>
      <c r="M848" t="s">
        <v>847</v>
      </c>
      <c r="P848" s="1">
        <v>0.82320000000000004</v>
      </c>
      <c r="Q848">
        <v>0.17680000000000001</v>
      </c>
      <c r="T848" s="6" t="s">
        <v>2667</v>
      </c>
      <c r="U848" t="s">
        <v>2667</v>
      </c>
      <c r="X848">
        <f>IF(ISNA(MATCH(A848,'ICRP-07'!B:B,0)),0,VLOOKUP(A848,'ICRP-07'!B:X,21,FALSE))</f>
        <v>0</v>
      </c>
      <c r="Y848">
        <f>IF(ISNA(MATCH(A848,'ICRP-07'!B:B,0)),0,VLOOKUP(A848,'ICRP-07'!B:X,22,FALSE))</f>
        <v>0.316</v>
      </c>
      <c r="Z848">
        <f>IF(ISNA(MATCH(A848,'ICRP-07'!B:B,0)),0,VLOOKUP(A848,'ICRP-07'!B:X,23,FALSE))</f>
        <v>0.69335000000000002</v>
      </c>
      <c r="AA848">
        <f>IF(ISNA(MATCH(A848,'ICRP-72'!A:A,0)),0,VLOOKUP(A848,'ICRP-72'!A:B,2,FALSE))</f>
        <v>1.6999999999999999E-9</v>
      </c>
      <c r="AB848">
        <f>IF(ISNA(MATCH(A848,'FGR-15'!A:A,0)),0,VLOOKUP(A848,'FGR-15'!A:B,2,FALSE))</f>
        <v>2.11E-17</v>
      </c>
    </row>
    <row r="849" spans="1:28" x14ac:dyDescent="0.2">
      <c r="A849" s="1" t="s">
        <v>847</v>
      </c>
      <c r="B849">
        <f>VLOOKUP(D849,Elements!S:T,2,FALSE)</f>
        <v>52</v>
      </c>
      <c r="C849" s="9">
        <f t="shared" si="65"/>
        <v>127</v>
      </c>
      <c r="D849" t="str">
        <f t="shared" si="66"/>
        <v>Te</v>
      </c>
      <c r="E849" t="str">
        <f t="shared" si="67"/>
        <v>m</v>
      </c>
      <c r="F849" s="9">
        <f t="shared" si="68"/>
        <v>521270001</v>
      </c>
      <c r="G849" s="1">
        <v>126.905321712</v>
      </c>
      <c r="H849" s="1">
        <f t="shared" si="69"/>
        <v>0.29843210888555594</v>
      </c>
      <c r="I849" s="2">
        <v>109</v>
      </c>
      <c r="J849" t="s">
        <v>1513</v>
      </c>
      <c r="K849" t="s">
        <v>2216</v>
      </c>
      <c r="L849" s="1" t="s">
        <v>848</v>
      </c>
      <c r="M849" t="s">
        <v>849</v>
      </c>
      <c r="P849" s="1">
        <v>0.97599999999999998</v>
      </c>
      <c r="Q849">
        <v>2.4E-2</v>
      </c>
      <c r="T849" s="6" t="s">
        <v>2671</v>
      </c>
      <c r="U849" t="s">
        <v>2667</v>
      </c>
      <c r="X849">
        <f>IF(ISNA(MATCH(A849,'ICRP-07'!B:B,0)),0,VLOOKUP(A849,'ICRP-07'!B:X,21,FALSE))</f>
        <v>0</v>
      </c>
      <c r="Y849">
        <f>IF(ISNA(MATCH(A849,'ICRP-07'!B:B,0)),0,VLOOKUP(A849,'ICRP-07'!B:X,22,FALSE))</f>
        <v>8.2369999999999999E-2</v>
      </c>
      <c r="Z849">
        <f>IF(ISNA(MATCH(A849,'ICRP-07'!B:B,0)),0,VLOOKUP(A849,'ICRP-07'!B:X,23,FALSE))</f>
        <v>1.133E-2</v>
      </c>
      <c r="AA849">
        <f>IF(ISNA(MATCH(A849,'ICRP-72'!A:A,0)),0,VLOOKUP(A849,'ICRP-72'!A:B,2,FALSE))</f>
        <v>2.2999999999999999E-9</v>
      </c>
      <c r="AB849">
        <f>IF(ISNA(MATCH(A849,'FGR-15'!A:A,0)),0,VLOOKUP(A849,'FGR-15'!A:B,2,FALSE))</f>
        <v>2.8500000000000001E-20</v>
      </c>
    </row>
    <row r="850" spans="1:28" x14ac:dyDescent="0.2">
      <c r="A850" s="1" t="s">
        <v>848</v>
      </c>
      <c r="B850">
        <f>VLOOKUP(D850,Elements!S:T,2,FALSE)</f>
        <v>52</v>
      </c>
      <c r="C850" s="9">
        <f t="shared" si="65"/>
        <v>127</v>
      </c>
      <c r="D850" t="str">
        <f t="shared" si="66"/>
        <v>Te</v>
      </c>
      <c r="E850" t="str">
        <f t="shared" si="67"/>
        <v/>
      </c>
      <c r="F850" s="9">
        <f t="shared" si="68"/>
        <v>521270000</v>
      </c>
      <c r="G850" s="1">
        <v>126.905226993</v>
      </c>
      <c r="H850" s="1">
        <f t="shared" si="69"/>
        <v>1.0666438142507436E-3</v>
      </c>
      <c r="I850" s="2">
        <v>9.3499999999999908</v>
      </c>
      <c r="J850" t="s">
        <v>1515</v>
      </c>
      <c r="K850" t="s">
        <v>2217</v>
      </c>
      <c r="L850" s="1" t="s">
        <v>849</v>
      </c>
      <c r="P850" s="1">
        <v>1</v>
      </c>
      <c r="T850" s="6" t="s">
        <v>2667</v>
      </c>
      <c r="X850">
        <f>IF(ISNA(MATCH(A850,'ICRP-07'!B:B,0)),0,VLOOKUP(A850,'ICRP-07'!B:X,21,FALSE))</f>
        <v>0</v>
      </c>
      <c r="Y850">
        <f>IF(ISNA(MATCH(A850,'ICRP-07'!B:B,0)),0,VLOOKUP(A850,'ICRP-07'!B:X,22,FALSE))</f>
        <v>0.22456000000000001</v>
      </c>
      <c r="Z850">
        <f>IF(ISNA(MATCH(A850,'ICRP-07'!B:B,0)),0,VLOOKUP(A850,'ICRP-07'!B:X,23,FALSE))</f>
        <v>4.8799999999999998E-3</v>
      </c>
      <c r="AA850">
        <f>IF(ISNA(MATCH(A850,'ICRP-72'!A:A,0)),0,VLOOKUP(A850,'ICRP-72'!A:B,2,FALSE))</f>
        <v>1.7000000000000001E-10</v>
      </c>
      <c r="AB850">
        <f>IF(ISNA(MATCH(A850,'FGR-15'!A:A,0)),0,VLOOKUP(A850,'FGR-15'!A:B,2,FALSE))</f>
        <v>4.5799999999999999E-19</v>
      </c>
    </row>
    <row r="851" spans="1:28" x14ac:dyDescent="0.2">
      <c r="A851" s="1" t="s">
        <v>849</v>
      </c>
      <c r="B851">
        <f>VLOOKUP(D851,Elements!S:T,2,FALSE)</f>
        <v>53</v>
      </c>
      <c r="C851" s="9">
        <f t="shared" si="65"/>
        <v>127</v>
      </c>
      <c r="D851" t="str">
        <f t="shared" si="66"/>
        <v>I</v>
      </c>
      <c r="E851" t="str">
        <f t="shared" si="67"/>
        <v/>
      </c>
      <c r="F851" s="9">
        <f t="shared" si="68"/>
        <v>531270000</v>
      </c>
      <c r="G851" s="1">
        <v>126.904472592</v>
      </c>
      <c r="H851" s="1" t="str">
        <f t="shared" si="69"/>
        <v>inf</v>
      </c>
      <c r="I851" s="2" t="s">
        <v>1512</v>
      </c>
      <c r="J851" t="s">
        <v>1517</v>
      </c>
      <c r="K851" s="4" t="s">
        <v>1722</v>
      </c>
      <c r="L851" s="1"/>
      <c r="P851" s="1"/>
      <c r="T851" s="1"/>
      <c r="X851">
        <f>IF(ISNA(MATCH(A851,'ICRP-07'!B:B,0)),0,VLOOKUP(A851,'ICRP-07'!B:X,21,FALSE))</f>
        <v>0</v>
      </c>
      <c r="Y851">
        <f>IF(ISNA(MATCH(A851,'ICRP-07'!B:B,0)),0,VLOOKUP(A851,'ICRP-07'!B:X,22,FALSE))</f>
        <v>0</v>
      </c>
      <c r="Z851">
        <f>IF(ISNA(MATCH(A851,'ICRP-07'!B:B,0)),0,VLOOKUP(A851,'ICRP-07'!B:X,23,FALSE))</f>
        <v>0</v>
      </c>
      <c r="AA851">
        <f>IF(ISNA(MATCH(A851,'ICRP-72'!A:A,0)),0,VLOOKUP(A851,'ICRP-72'!A:B,2,FALSE))</f>
        <v>0</v>
      </c>
      <c r="AB851">
        <f>IF(ISNA(MATCH(A851,'FGR-15'!A:A,0)),0,VLOOKUP(A851,'FGR-15'!A:B,2,FALSE))</f>
        <v>0</v>
      </c>
    </row>
    <row r="852" spans="1:28" x14ac:dyDescent="0.2">
      <c r="A852" s="1" t="s">
        <v>850</v>
      </c>
      <c r="B852">
        <f>VLOOKUP(D852,Elements!S:T,2,FALSE)</f>
        <v>56</v>
      </c>
      <c r="C852" s="9">
        <f t="shared" si="65"/>
        <v>126</v>
      </c>
      <c r="D852" t="str">
        <f t="shared" si="66"/>
        <v>Ba</v>
      </c>
      <c r="E852" t="str">
        <f t="shared" si="67"/>
        <v/>
      </c>
      <c r="F852" s="9">
        <f t="shared" si="68"/>
        <v>561260000</v>
      </c>
      <c r="G852" s="1">
        <v>125.91125020200001</v>
      </c>
      <c r="H852" s="1">
        <f t="shared" si="69"/>
        <v>1.9013258721047144E-4</v>
      </c>
      <c r="I852" s="2">
        <v>100</v>
      </c>
      <c r="J852" t="s">
        <v>1514</v>
      </c>
      <c r="K852" t="s">
        <v>2218</v>
      </c>
      <c r="L852" s="1" t="s">
        <v>851</v>
      </c>
      <c r="P852" s="1">
        <v>1</v>
      </c>
      <c r="T852" s="6" t="s">
        <v>2669</v>
      </c>
      <c r="X852">
        <f>IF(ISNA(MATCH(A852,'ICRP-07'!B:B,0)),0,VLOOKUP(A852,'ICRP-07'!B:X,21,FALSE))</f>
        <v>0</v>
      </c>
      <c r="Y852">
        <f>IF(ISNA(MATCH(A852,'ICRP-07'!B:B,0)),0,VLOOKUP(A852,'ICRP-07'!B:X,22,FALSE))</f>
        <v>1.7840000000000002E-2</v>
      </c>
      <c r="Z852">
        <f>IF(ISNA(MATCH(A852,'ICRP-07'!B:B,0)),0,VLOOKUP(A852,'ICRP-07'!B:X,23,FALSE))</f>
        <v>0.58026</v>
      </c>
      <c r="AA852">
        <f>IF(ISNA(MATCH(A852,'ICRP-72'!A:A,0)),0,VLOOKUP(A852,'ICRP-72'!A:B,2,FALSE))</f>
        <v>2.5999999999999998E-10</v>
      </c>
      <c r="AB852">
        <f>IF(ISNA(MATCH(A852,'FGR-15'!A:A,0)),0,VLOOKUP(A852,'FGR-15'!A:B,2,FALSE))</f>
        <v>1.6699999999999999E-17</v>
      </c>
    </row>
    <row r="853" spans="1:28" x14ac:dyDescent="0.2">
      <c r="A853" s="1" t="s">
        <v>851</v>
      </c>
      <c r="B853">
        <f>VLOOKUP(D853,Elements!S:T,2,FALSE)</f>
        <v>55</v>
      </c>
      <c r="C853" s="9">
        <f t="shared" si="65"/>
        <v>126</v>
      </c>
      <c r="D853" t="str">
        <f t="shared" si="66"/>
        <v>Cs</v>
      </c>
      <c r="E853" t="str">
        <f t="shared" si="67"/>
        <v/>
      </c>
      <c r="F853" s="9">
        <f t="shared" si="68"/>
        <v>551260000</v>
      </c>
      <c r="G853" s="1">
        <v>125.90944582100001</v>
      </c>
      <c r="H853" s="1">
        <f t="shared" si="69"/>
        <v>3.1181744302517126E-6</v>
      </c>
      <c r="I853" s="2">
        <v>1.6399999999999899</v>
      </c>
      <c r="J853" t="s">
        <v>1514</v>
      </c>
      <c r="K853" t="s">
        <v>2219</v>
      </c>
      <c r="L853" s="1" t="s">
        <v>853</v>
      </c>
      <c r="P853" s="1">
        <v>1</v>
      </c>
      <c r="T853" s="6" t="s">
        <v>2669</v>
      </c>
      <c r="X853">
        <f>IF(ISNA(MATCH(A853,'ICRP-07'!B:B,0)),0,VLOOKUP(A853,'ICRP-07'!B:X,21,FALSE))</f>
        <v>0</v>
      </c>
      <c r="Y853">
        <f>IF(ISNA(MATCH(A853,'ICRP-07'!B:B,0)),0,VLOOKUP(A853,'ICRP-07'!B:X,22,FALSE))</f>
        <v>1.3192699999999999</v>
      </c>
      <c r="Z853">
        <f>IF(ISNA(MATCH(A853,'ICRP-07'!B:B,0)),0,VLOOKUP(A853,'ICRP-07'!B:X,23,FALSE))</f>
        <v>1.1545000000000001</v>
      </c>
      <c r="AA853">
        <f>IF(ISNA(MATCH(A853,'ICRP-72'!A:A,0)),0,VLOOKUP(A853,'ICRP-72'!A:B,2,FALSE))</f>
        <v>0</v>
      </c>
      <c r="AB853">
        <f>IF(ISNA(MATCH(A853,'FGR-15'!A:A,0)),0,VLOOKUP(A853,'FGR-15'!A:B,2,FALSE))</f>
        <v>3.7599999999999997E-17</v>
      </c>
    </row>
    <row r="854" spans="1:28" x14ac:dyDescent="0.2">
      <c r="A854" s="1" t="s">
        <v>852</v>
      </c>
      <c r="B854">
        <f>VLOOKUP(D854,Elements!S:T,2,FALSE)</f>
        <v>53</v>
      </c>
      <c r="C854" s="9">
        <f t="shared" si="65"/>
        <v>126</v>
      </c>
      <c r="D854" t="str">
        <f t="shared" si="66"/>
        <v>I</v>
      </c>
      <c r="E854" t="str">
        <f t="shared" si="67"/>
        <v/>
      </c>
      <c r="F854" s="9">
        <f t="shared" si="68"/>
        <v>531260000</v>
      </c>
      <c r="G854" s="1">
        <v>125.905624205</v>
      </c>
      <c r="H854" s="1">
        <f t="shared" si="69"/>
        <v>3.5401166677892094E-2</v>
      </c>
      <c r="I854" s="2">
        <v>12.93</v>
      </c>
      <c r="J854" t="s">
        <v>1513</v>
      </c>
      <c r="K854" t="s">
        <v>2220</v>
      </c>
      <c r="L854" s="1" t="s">
        <v>857</v>
      </c>
      <c r="M854" t="s">
        <v>853</v>
      </c>
      <c r="P854" s="1">
        <v>0.52700000000000002</v>
      </c>
      <c r="Q854">
        <v>0.47299999999999998</v>
      </c>
      <c r="T854" s="6" t="s">
        <v>2669</v>
      </c>
      <c r="U854" t="s">
        <v>2667</v>
      </c>
      <c r="X854">
        <f>IF(ISNA(MATCH(A854,'ICRP-07'!B:B,0)),0,VLOOKUP(A854,'ICRP-07'!B:X,21,FALSE))</f>
        <v>0</v>
      </c>
      <c r="Y854">
        <f>IF(ISNA(MATCH(A854,'ICRP-07'!B:B,0)),0,VLOOKUP(A854,'ICRP-07'!B:X,22,FALSE))</f>
        <v>0.16058</v>
      </c>
      <c r="Z854">
        <f>IF(ISNA(MATCH(A854,'ICRP-07'!B:B,0)),0,VLOOKUP(A854,'ICRP-07'!B:X,23,FALSE))</f>
        <v>0.43535000000000001</v>
      </c>
      <c r="AA854">
        <f>IF(ISNA(MATCH(A854,'ICRP-72'!A:A,0)),0,VLOOKUP(A854,'ICRP-72'!A:B,2,FALSE))</f>
        <v>2.9000000000000002E-8</v>
      </c>
      <c r="AB854">
        <f>IF(ISNA(MATCH(A854,'FGR-15'!A:A,0)),0,VLOOKUP(A854,'FGR-15'!A:B,2,FALSE))</f>
        <v>1.27E-17</v>
      </c>
    </row>
    <row r="855" spans="1:28" x14ac:dyDescent="0.2">
      <c r="A855" s="1" t="s">
        <v>853</v>
      </c>
      <c r="B855">
        <f>VLOOKUP(D855,Elements!S:T,2,FALSE)</f>
        <v>54</v>
      </c>
      <c r="C855" s="9">
        <f t="shared" si="65"/>
        <v>126</v>
      </c>
      <c r="D855" t="str">
        <f t="shared" si="66"/>
        <v>Xe</v>
      </c>
      <c r="E855" t="str">
        <f t="shared" si="67"/>
        <v/>
      </c>
      <c r="F855" s="9">
        <f t="shared" si="68"/>
        <v>541260000</v>
      </c>
      <c r="G855" s="1">
        <v>125.904297422</v>
      </c>
      <c r="H855" s="1" t="str">
        <f t="shared" si="69"/>
        <v>inf</v>
      </c>
      <c r="I855" s="2" t="s">
        <v>1512</v>
      </c>
      <c r="J855" t="s">
        <v>1517</v>
      </c>
      <c r="K855" s="4" t="s">
        <v>1722</v>
      </c>
      <c r="L855" s="1"/>
      <c r="P855" s="1"/>
      <c r="T855" s="1"/>
      <c r="X855">
        <f>IF(ISNA(MATCH(A855,'ICRP-07'!B:B,0)),0,VLOOKUP(A855,'ICRP-07'!B:X,21,FALSE))</f>
        <v>0</v>
      </c>
      <c r="Y855">
        <f>IF(ISNA(MATCH(A855,'ICRP-07'!B:B,0)),0,VLOOKUP(A855,'ICRP-07'!B:X,22,FALSE))</f>
        <v>0</v>
      </c>
      <c r="Z855">
        <f>IF(ISNA(MATCH(A855,'ICRP-07'!B:B,0)),0,VLOOKUP(A855,'ICRP-07'!B:X,23,FALSE))</f>
        <v>0</v>
      </c>
      <c r="AA855">
        <f>IF(ISNA(MATCH(A855,'ICRP-72'!A:A,0)),0,VLOOKUP(A855,'ICRP-72'!A:B,2,FALSE))</f>
        <v>0</v>
      </c>
      <c r="AB855">
        <f>IF(ISNA(MATCH(A855,'FGR-15'!A:A,0)),0,VLOOKUP(A855,'FGR-15'!A:B,2,FALSE))</f>
        <v>0</v>
      </c>
    </row>
    <row r="856" spans="1:28" x14ac:dyDescent="0.2">
      <c r="A856" s="1" t="s">
        <v>854</v>
      </c>
      <c r="B856">
        <f>VLOOKUP(D856,Elements!S:T,2,FALSE)</f>
        <v>50</v>
      </c>
      <c r="C856" s="9">
        <f t="shared" si="65"/>
        <v>126</v>
      </c>
      <c r="D856" t="str">
        <f t="shared" si="66"/>
        <v>Sn</v>
      </c>
      <c r="E856" t="str">
        <f t="shared" si="67"/>
        <v/>
      </c>
      <c r="F856" s="9">
        <f t="shared" si="68"/>
        <v>501260000</v>
      </c>
      <c r="G856" s="1">
        <v>125.907658958</v>
      </c>
      <c r="H856" s="1">
        <f t="shared" si="69"/>
        <v>230000</v>
      </c>
      <c r="I856" s="2">
        <v>230000</v>
      </c>
      <c r="J856" t="s">
        <v>1516</v>
      </c>
      <c r="K856" t="s">
        <v>2221</v>
      </c>
      <c r="L856" s="1" t="s">
        <v>855</v>
      </c>
      <c r="P856" s="1">
        <v>1</v>
      </c>
      <c r="T856" s="6" t="s">
        <v>2667</v>
      </c>
      <c r="X856">
        <f>IF(ISNA(MATCH(A856,'ICRP-07'!B:B,0)),0,VLOOKUP(A856,'ICRP-07'!B:X,21,FALSE))</f>
        <v>0</v>
      </c>
      <c r="Y856">
        <f>IF(ISNA(MATCH(A856,'ICRP-07'!B:B,0)),0,VLOOKUP(A856,'ICRP-07'!B:X,22,FALSE))</f>
        <v>0.13802</v>
      </c>
      <c r="Z856">
        <f>IF(ISNA(MATCH(A856,'ICRP-07'!B:B,0)),0,VLOOKUP(A856,'ICRP-07'!B:X,23,FALSE))</f>
        <v>5.6849999999999998E-2</v>
      </c>
      <c r="AA856">
        <f>IF(ISNA(MATCH(A856,'ICRP-72'!A:A,0)),0,VLOOKUP(A856,'ICRP-72'!A:B,2,FALSE))</f>
        <v>4.6999999999999999E-9</v>
      </c>
      <c r="AB856">
        <f>IF(ISNA(MATCH(A856,'FGR-15'!A:A,0)),0,VLOOKUP(A856,'FGR-15'!A:B,2,FALSE))</f>
        <v>8.1099999999999996E-19</v>
      </c>
    </row>
    <row r="857" spans="1:28" x14ac:dyDescent="0.2">
      <c r="A857" s="1" t="s">
        <v>855</v>
      </c>
      <c r="B857">
        <f>VLOOKUP(D857,Elements!S:T,2,FALSE)</f>
        <v>51</v>
      </c>
      <c r="C857" s="9">
        <f t="shared" si="65"/>
        <v>126</v>
      </c>
      <c r="D857" t="str">
        <f t="shared" si="66"/>
        <v>Sb</v>
      </c>
      <c r="E857" t="str">
        <f t="shared" si="67"/>
        <v>m</v>
      </c>
      <c r="F857" s="9">
        <f t="shared" si="68"/>
        <v>511260001</v>
      </c>
      <c r="G857" s="1">
        <v>125.90727216000001</v>
      </c>
      <c r="H857" s="1">
        <f t="shared" si="69"/>
        <v>3.6410390450805089E-5</v>
      </c>
      <c r="I857" s="2">
        <v>19.149999999999899</v>
      </c>
      <c r="J857" t="s">
        <v>1514</v>
      </c>
      <c r="K857" t="s">
        <v>2222</v>
      </c>
      <c r="L857" s="1" t="s">
        <v>857</v>
      </c>
      <c r="M857" t="s">
        <v>856</v>
      </c>
      <c r="P857" s="1">
        <v>0.86</v>
      </c>
      <c r="Q857">
        <v>0.14000000000000001</v>
      </c>
      <c r="T857" s="6" t="s">
        <v>2667</v>
      </c>
      <c r="U857" t="s">
        <v>2671</v>
      </c>
      <c r="X857">
        <f>IF(ISNA(MATCH(A857,'ICRP-07'!B:B,0)),0,VLOOKUP(A857,'ICRP-07'!B:X,21,FALSE))</f>
        <v>0</v>
      </c>
      <c r="Y857">
        <f>IF(ISNA(MATCH(A857,'ICRP-07'!B:B,0)),0,VLOOKUP(A857,'ICRP-07'!B:X,22,FALSE))</f>
        <v>0.63214999999999999</v>
      </c>
      <c r="Z857">
        <f>IF(ISNA(MATCH(A857,'ICRP-07'!B:B,0)),0,VLOOKUP(A857,'ICRP-07'!B:X,23,FALSE))</f>
        <v>1.5483</v>
      </c>
      <c r="AA857">
        <f>IF(ISNA(MATCH(A857,'ICRP-72'!A:A,0)),0,VLOOKUP(A857,'ICRP-72'!A:B,2,FALSE))</f>
        <v>3.5999999999999998E-11</v>
      </c>
      <c r="AB857">
        <f>IF(ISNA(MATCH(A857,'FGR-15'!A:A,0)),0,VLOOKUP(A857,'FGR-15'!A:B,2,FALSE))</f>
        <v>4.7500000000000001E-17</v>
      </c>
    </row>
    <row r="858" spans="1:28" x14ac:dyDescent="0.2">
      <c r="A858" s="1" t="s">
        <v>856</v>
      </c>
      <c r="B858">
        <f>VLOOKUP(D858,Elements!S:T,2,FALSE)</f>
        <v>51</v>
      </c>
      <c r="C858" s="9">
        <f t="shared" si="65"/>
        <v>126</v>
      </c>
      <c r="D858" t="str">
        <f t="shared" si="66"/>
        <v>Sb</v>
      </c>
      <c r="E858" t="str">
        <f t="shared" si="67"/>
        <v/>
      </c>
      <c r="F858" s="9">
        <f t="shared" si="68"/>
        <v>511260000</v>
      </c>
      <c r="G858" s="1">
        <v>125.907253158</v>
      </c>
      <c r="H858" s="1">
        <f t="shared" si="69"/>
        <v>3.3813179309510236E-2</v>
      </c>
      <c r="I858" s="2">
        <v>12.35</v>
      </c>
      <c r="J858" t="s">
        <v>1513</v>
      </c>
      <c r="K858" t="s">
        <v>2223</v>
      </c>
      <c r="L858" s="1" t="s">
        <v>857</v>
      </c>
      <c r="P858" s="1">
        <v>1</v>
      </c>
      <c r="T858" s="6" t="s">
        <v>2667</v>
      </c>
      <c r="X858">
        <f>IF(ISNA(MATCH(A858,'ICRP-07'!B:B,0)),0,VLOOKUP(A858,'ICRP-07'!B:X,21,FALSE))</f>
        <v>0</v>
      </c>
      <c r="Y858">
        <f>IF(ISNA(MATCH(A858,'ICRP-07'!B:B,0)),0,VLOOKUP(A858,'ICRP-07'!B:X,22,FALSE))</f>
        <v>0.35449000000000003</v>
      </c>
      <c r="Z858">
        <f>IF(ISNA(MATCH(A858,'ICRP-07'!B:B,0)),0,VLOOKUP(A858,'ICRP-07'!B:X,23,FALSE))</f>
        <v>2.7552400000000001</v>
      </c>
      <c r="AA858">
        <f>IF(ISNA(MATCH(A858,'ICRP-72'!A:A,0)),0,VLOOKUP(A858,'ICRP-72'!A:B,2,FALSE))</f>
        <v>2.4E-9</v>
      </c>
      <c r="AB858">
        <f>IF(ISNA(MATCH(A858,'FGR-15'!A:A,0)),0,VLOOKUP(A858,'FGR-15'!A:B,2,FALSE))</f>
        <v>8.3500000000000001E-17</v>
      </c>
    </row>
    <row r="859" spans="1:28" x14ac:dyDescent="0.2">
      <c r="A859" s="1" t="s">
        <v>857</v>
      </c>
      <c r="B859">
        <f>VLOOKUP(D859,Elements!S:T,2,FALSE)</f>
        <v>52</v>
      </c>
      <c r="C859" s="9">
        <f t="shared" si="65"/>
        <v>126</v>
      </c>
      <c r="D859" t="str">
        <f t="shared" si="66"/>
        <v>Te</v>
      </c>
      <c r="E859" t="str">
        <f t="shared" si="67"/>
        <v/>
      </c>
      <c r="F859" s="9">
        <f t="shared" si="68"/>
        <v>521260000</v>
      </c>
      <c r="G859" s="1">
        <v>125.903312144</v>
      </c>
      <c r="H859" s="1" t="str">
        <f t="shared" si="69"/>
        <v>inf</v>
      </c>
      <c r="I859" s="2" t="s">
        <v>1512</v>
      </c>
      <c r="J859" t="s">
        <v>1517</v>
      </c>
      <c r="K859" s="4" t="s">
        <v>1722</v>
      </c>
      <c r="L859" s="1"/>
      <c r="P859" s="1"/>
      <c r="T859" s="1"/>
      <c r="X859">
        <f>IF(ISNA(MATCH(A859,'ICRP-07'!B:B,0)),0,VLOOKUP(A859,'ICRP-07'!B:X,21,FALSE))</f>
        <v>0</v>
      </c>
      <c r="Y859">
        <f>IF(ISNA(MATCH(A859,'ICRP-07'!B:B,0)),0,VLOOKUP(A859,'ICRP-07'!B:X,22,FALSE))</f>
        <v>0</v>
      </c>
      <c r="Z859">
        <f>IF(ISNA(MATCH(A859,'ICRP-07'!B:B,0)),0,VLOOKUP(A859,'ICRP-07'!B:X,23,FALSE))</f>
        <v>0</v>
      </c>
      <c r="AA859">
        <f>IF(ISNA(MATCH(A859,'ICRP-72'!A:A,0)),0,VLOOKUP(A859,'ICRP-72'!A:B,2,FALSE))</f>
        <v>0</v>
      </c>
      <c r="AB859">
        <f>IF(ISNA(MATCH(A859,'FGR-15'!A:A,0)),0,VLOOKUP(A859,'FGR-15'!A:B,2,FALSE))</f>
        <v>0</v>
      </c>
    </row>
    <row r="860" spans="1:28" x14ac:dyDescent="0.2">
      <c r="A860" s="1" t="s">
        <v>858</v>
      </c>
      <c r="B860">
        <f>VLOOKUP(D860,Elements!S:T,2,FALSE)</f>
        <v>55</v>
      </c>
      <c r="C860" s="9">
        <f t="shared" si="65"/>
        <v>125</v>
      </c>
      <c r="D860" t="str">
        <f t="shared" si="66"/>
        <v>Cs</v>
      </c>
      <c r="E860" t="str">
        <f t="shared" si="67"/>
        <v/>
      </c>
      <c r="F860" s="9">
        <f t="shared" si="68"/>
        <v>551250000</v>
      </c>
      <c r="G860" s="1">
        <v>124.90972595300001</v>
      </c>
      <c r="H860" s="1">
        <f t="shared" si="69"/>
        <v>8.5559664244712157E-5</v>
      </c>
      <c r="I860" s="2">
        <v>45</v>
      </c>
      <c r="J860" t="s">
        <v>1514</v>
      </c>
      <c r="K860" t="s">
        <v>2224</v>
      </c>
      <c r="L860" s="1" t="s">
        <v>859</v>
      </c>
      <c r="P860" s="1">
        <v>1</v>
      </c>
      <c r="T860" s="6" t="s">
        <v>2669</v>
      </c>
      <c r="X860">
        <f>IF(ISNA(MATCH(A860,'ICRP-07'!B:B,0)),0,VLOOKUP(A860,'ICRP-07'!B:X,21,FALSE))</f>
        <v>0</v>
      </c>
      <c r="Y860">
        <f>IF(ISNA(MATCH(A860,'ICRP-07'!B:B,0)),0,VLOOKUP(A860,'ICRP-07'!B:X,22,FALSE))</f>
        <v>0.35242000000000001</v>
      </c>
      <c r="Z860">
        <f>IF(ISNA(MATCH(A860,'ICRP-07'!B:B,0)),0,VLOOKUP(A860,'ICRP-07'!B:X,23,FALSE))</f>
        <v>0.75504000000000004</v>
      </c>
      <c r="AA860">
        <f>IF(ISNA(MATCH(A860,'ICRP-72'!A:A,0)),0,VLOOKUP(A860,'ICRP-72'!A:B,2,FALSE))</f>
        <v>3.5000000000000002E-11</v>
      </c>
      <c r="AB860">
        <f>IF(ISNA(MATCH(A860,'FGR-15'!A:A,0)),0,VLOOKUP(A860,'FGR-15'!A:B,2,FALSE))</f>
        <v>2.2700000000000001E-17</v>
      </c>
    </row>
    <row r="861" spans="1:28" x14ac:dyDescent="0.2">
      <c r="A861" s="1" t="s">
        <v>859</v>
      </c>
      <c r="B861">
        <f>VLOOKUP(D861,Elements!S:T,2,FALSE)</f>
        <v>54</v>
      </c>
      <c r="C861" s="9">
        <f t="shared" si="65"/>
        <v>125</v>
      </c>
      <c r="D861" t="str">
        <f t="shared" si="66"/>
        <v>Xe</v>
      </c>
      <c r="E861" t="str">
        <f t="shared" si="67"/>
        <v/>
      </c>
      <c r="F861" s="9">
        <f t="shared" si="68"/>
        <v>541250000</v>
      </c>
      <c r="G861" s="1">
        <v>124.90638764000001</v>
      </c>
      <c r="H861" s="1">
        <f t="shared" si="69"/>
        <v>1.9279444343141688E-3</v>
      </c>
      <c r="I861" s="2">
        <v>16.899999999999899</v>
      </c>
      <c r="J861" t="s">
        <v>1515</v>
      </c>
      <c r="K861" t="s">
        <v>2225</v>
      </c>
      <c r="L861" s="1" t="s">
        <v>860</v>
      </c>
      <c r="P861" s="1">
        <v>1</v>
      </c>
      <c r="T861" s="6" t="s">
        <v>2669</v>
      </c>
      <c r="X861">
        <f>IF(ISNA(MATCH(A861,'ICRP-07'!B:B,0)),0,VLOOKUP(A861,'ICRP-07'!B:X,21,FALSE))</f>
        <v>0</v>
      </c>
      <c r="Y861">
        <f>IF(ISNA(MATCH(A861,'ICRP-07'!B:B,0)),0,VLOOKUP(A861,'ICRP-07'!B:X,22,FALSE))</f>
        <v>3.5040000000000002E-2</v>
      </c>
      <c r="Z861">
        <f>IF(ISNA(MATCH(A861,'ICRP-07'!B:B,0)),0,VLOOKUP(A861,'ICRP-07'!B:X,23,FALSE))</f>
        <v>0.27231</v>
      </c>
      <c r="AA861">
        <f>IF(ISNA(MATCH(A861,'ICRP-72'!A:A,0)),0,VLOOKUP(A861,'ICRP-72'!A:B,2,FALSE))</f>
        <v>0</v>
      </c>
      <c r="AB861">
        <f>IF(ISNA(MATCH(A861,'FGR-15'!A:A,0)),0,VLOOKUP(A861,'FGR-15'!A:B,2,FALSE))</f>
        <v>6.3200000000000003E-18</v>
      </c>
    </row>
    <row r="862" spans="1:28" x14ac:dyDescent="0.2">
      <c r="A862" s="1" t="s">
        <v>860</v>
      </c>
      <c r="B862">
        <f>VLOOKUP(D862,Elements!S:T,2,FALSE)</f>
        <v>53</v>
      </c>
      <c r="C862" s="9">
        <f t="shared" si="65"/>
        <v>125</v>
      </c>
      <c r="D862" t="str">
        <f t="shared" si="66"/>
        <v>I</v>
      </c>
      <c r="E862" t="str">
        <f t="shared" si="67"/>
        <v/>
      </c>
      <c r="F862" s="9">
        <f t="shared" si="68"/>
        <v>531250000</v>
      </c>
      <c r="G862" s="1">
        <v>124.90463061</v>
      </c>
      <c r="H862" s="1">
        <f t="shared" si="69"/>
        <v>0.16263180979634856</v>
      </c>
      <c r="I862" s="2">
        <v>59.399999999999899</v>
      </c>
      <c r="J862" t="s">
        <v>1513</v>
      </c>
      <c r="K862" t="s">
        <v>2226</v>
      </c>
      <c r="L862" s="1" t="s">
        <v>865</v>
      </c>
      <c r="P862" s="1">
        <v>1</v>
      </c>
      <c r="T862" s="6" t="s">
        <v>2670</v>
      </c>
      <c r="X862">
        <f>IF(ISNA(MATCH(A862,'ICRP-07'!B:B,0)),0,VLOOKUP(A862,'ICRP-07'!B:X,21,FALSE))</f>
        <v>0</v>
      </c>
      <c r="Y862">
        <f>IF(ISNA(MATCH(A862,'ICRP-07'!B:B,0)),0,VLOOKUP(A862,'ICRP-07'!B:X,22,FALSE))</f>
        <v>1.9230000000000001E-2</v>
      </c>
      <c r="Z862">
        <f>IF(ISNA(MATCH(A862,'ICRP-07'!B:B,0)),0,VLOOKUP(A862,'ICRP-07'!B:X,23,FALSE))</f>
        <v>4.283E-2</v>
      </c>
      <c r="AA862">
        <f>IF(ISNA(MATCH(A862,'ICRP-72'!A:A,0)),0,VLOOKUP(A862,'ICRP-72'!A:B,2,FALSE))</f>
        <v>1.4999999999999999E-8</v>
      </c>
      <c r="AB862">
        <f>IF(ISNA(MATCH(A862,'FGR-15'!A:A,0)),0,VLOOKUP(A862,'FGR-15'!A:B,2,FALSE))</f>
        <v>5.3500000000000001E-20</v>
      </c>
    </row>
    <row r="863" spans="1:28" x14ac:dyDescent="0.2">
      <c r="A863" s="1" t="s">
        <v>861</v>
      </c>
      <c r="B863">
        <f>VLOOKUP(D863,Elements!S:T,2,FALSE)</f>
        <v>50</v>
      </c>
      <c r="C863" s="9">
        <f t="shared" si="65"/>
        <v>125</v>
      </c>
      <c r="D863" t="str">
        <f t="shared" si="66"/>
        <v>Sn</v>
      </c>
      <c r="E863" t="str">
        <f t="shared" si="67"/>
        <v>m</v>
      </c>
      <c r="F863" s="9">
        <f t="shared" si="68"/>
        <v>501250001</v>
      </c>
      <c r="G863" s="1">
        <v>124.90781889199999</v>
      </c>
      <c r="H863" s="1">
        <f t="shared" si="69"/>
        <v>1.8100622302436865E-5</v>
      </c>
      <c r="I863" s="2">
        <v>9.5199999999999907</v>
      </c>
      <c r="J863" t="s">
        <v>1514</v>
      </c>
      <c r="K863" t="s">
        <v>2227</v>
      </c>
      <c r="L863" s="1" t="s">
        <v>863</v>
      </c>
      <c r="P863" s="1">
        <v>1</v>
      </c>
      <c r="T863" s="6" t="s">
        <v>2667</v>
      </c>
      <c r="X863">
        <f>IF(ISNA(MATCH(A863,'ICRP-07'!B:B,0)),0,VLOOKUP(A863,'ICRP-07'!B:X,21,FALSE))</f>
        <v>0</v>
      </c>
      <c r="Y863">
        <f>IF(ISNA(MATCH(A863,'ICRP-07'!B:B,0)),0,VLOOKUP(A863,'ICRP-07'!B:X,22,FALSE))</f>
        <v>0.80701000000000001</v>
      </c>
      <c r="Z863">
        <f>IF(ISNA(MATCH(A863,'ICRP-07'!B:B,0)),0,VLOOKUP(A863,'ICRP-07'!B:X,23,FALSE))</f>
        <v>0.34636</v>
      </c>
      <c r="AA863">
        <f>IF(ISNA(MATCH(A863,'ICRP-72'!A:A,0)),0,VLOOKUP(A863,'ICRP-72'!A:B,2,FALSE))</f>
        <v>0</v>
      </c>
      <c r="AB863">
        <f>IF(ISNA(MATCH(A863,'FGR-15'!A:A,0)),0,VLOOKUP(A863,'FGR-15'!A:B,2,FALSE))</f>
        <v>1.1399999999999999E-17</v>
      </c>
    </row>
    <row r="864" spans="1:28" x14ac:dyDescent="0.2">
      <c r="A864" s="1" t="s">
        <v>862</v>
      </c>
      <c r="B864">
        <f>VLOOKUP(D864,Elements!S:T,2,FALSE)</f>
        <v>50</v>
      </c>
      <c r="C864" s="9">
        <f t="shared" si="65"/>
        <v>125</v>
      </c>
      <c r="D864" t="str">
        <f t="shared" si="66"/>
        <v>Sn</v>
      </c>
      <c r="E864" t="str">
        <f t="shared" si="67"/>
        <v/>
      </c>
      <c r="F864" s="9">
        <f t="shared" si="68"/>
        <v>501250000</v>
      </c>
      <c r="G864" s="1">
        <v>124.90778937</v>
      </c>
      <c r="H864" s="1">
        <f t="shared" si="69"/>
        <v>2.63934452262088E-2</v>
      </c>
      <c r="I864" s="2">
        <v>9.64</v>
      </c>
      <c r="J864" t="s">
        <v>1513</v>
      </c>
      <c r="K864" t="s">
        <v>2228</v>
      </c>
      <c r="L864" s="1" t="s">
        <v>863</v>
      </c>
      <c r="P864" s="1">
        <v>1</v>
      </c>
      <c r="T864" s="6" t="s">
        <v>2667</v>
      </c>
      <c r="X864">
        <f>IF(ISNA(MATCH(A864,'ICRP-07'!B:B,0)),0,VLOOKUP(A864,'ICRP-07'!B:X,21,FALSE))</f>
        <v>0</v>
      </c>
      <c r="Y864">
        <f>IF(ISNA(MATCH(A864,'ICRP-07'!B:B,0)),0,VLOOKUP(A864,'ICRP-07'!B:X,22,FALSE))</f>
        <v>0.80369000000000002</v>
      </c>
      <c r="Z864">
        <f>IF(ISNA(MATCH(A864,'ICRP-07'!B:B,0)),0,VLOOKUP(A864,'ICRP-07'!B:X,23,FALSE))</f>
        <v>0.33462999999999998</v>
      </c>
      <c r="AA864">
        <f>IF(ISNA(MATCH(A864,'ICRP-72'!A:A,0)),0,VLOOKUP(A864,'ICRP-72'!A:B,2,FALSE))</f>
        <v>3.1E-9</v>
      </c>
      <c r="AB864">
        <f>IF(ISNA(MATCH(A864,'FGR-15'!A:A,0)),0,VLOOKUP(A864,'FGR-15'!A:B,2,FALSE))</f>
        <v>1.27E-17</v>
      </c>
    </row>
    <row r="865" spans="1:28" x14ac:dyDescent="0.2">
      <c r="A865" s="1" t="s">
        <v>863</v>
      </c>
      <c r="B865">
        <f>VLOOKUP(D865,Elements!S:T,2,FALSE)</f>
        <v>51</v>
      </c>
      <c r="C865" s="9">
        <f t="shared" si="65"/>
        <v>125</v>
      </c>
      <c r="D865" t="str">
        <f t="shared" si="66"/>
        <v>Sb</v>
      </c>
      <c r="E865" t="str">
        <f t="shared" si="67"/>
        <v/>
      </c>
      <c r="F865" s="9">
        <f t="shared" si="68"/>
        <v>511250000</v>
      </c>
      <c r="G865" s="1">
        <v>124.90525426400001</v>
      </c>
      <c r="H865" s="1">
        <f t="shared" si="69"/>
        <v>2.7585600000000001</v>
      </c>
      <c r="I865" s="2">
        <v>2.7585600000000001</v>
      </c>
      <c r="J865" t="s">
        <v>1516</v>
      </c>
      <c r="K865" t="s">
        <v>2229</v>
      </c>
      <c r="L865" s="1" t="s">
        <v>865</v>
      </c>
      <c r="M865" t="s">
        <v>864</v>
      </c>
      <c r="P865" s="1">
        <v>0.76863999999999999</v>
      </c>
      <c r="Q865">
        <v>0.23136000000000001</v>
      </c>
      <c r="T865" s="6" t="s">
        <v>2667</v>
      </c>
      <c r="U865" t="s">
        <v>2667</v>
      </c>
      <c r="X865">
        <f>IF(ISNA(MATCH(A865,'ICRP-07'!B:B,0)),0,VLOOKUP(A865,'ICRP-07'!B:X,21,FALSE))</f>
        <v>0</v>
      </c>
      <c r="Y865">
        <f>IF(ISNA(MATCH(A865,'ICRP-07'!B:B,0)),0,VLOOKUP(A865,'ICRP-07'!B:X,22,FALSE))</f>
        <v>0.10098</v>
      </c>
      <c r="Z865">
        <f>IF(ISNA(MATCH(A865,'ICRP-07'!B:B,0)),0,VLOOKUP(A865,'ICRP-07'!B:X,23,FALSE))</f>
        <v>0.43730999999999998</v>
      </c>
      <c r="AA865">
        <f>IF(ISNA(MATCH(A865,'ICRP-72'!A:A,0)),0,VLOOKUP(A865,'ICRP-72'!A:B,2,FALSE))</f>
        <v>1.0999999999999999E-9</v>
      </c>
      <c r="AB865">
        <f>IF(ISNA(MATCH(A865,'FGR-15'!A:A,0)),0,VLOOKUP(A865,'FGR-15'!A:B,2,FALSE))</f>
        <v>1.2299999999999999E-17</v>
      </c>
    </row>
    <row r="866" spans="1:28" x14ac:dyDescent="0.2">
      <c r="A866" s="1" t="s">
        <v>864</v>
      </c>
      <c r="B866">
        <f>VLOOKUP(D866,Elements!S:T,2,FALSE)</f>
        <v>52</v>
      </c>
      <c r="C866" s="9">
        <f t="shared" si="65"/>
        <v>125</v>
      </c>
      <c r="D866" t="str">
        <f t="shared" si="66"/>
        <v>Te</v>
      </c>
      <c r="E866" t="str">
        <f t="shared" si="67"/>
        <v>m</v>
      </c>
      <c r="F866" s="9">
        <f t="shared" si="68"/>
        <v>521250001</v>
      </c>
      <c r="G866" s="1">
        <v>124.9045866</v>
      </c>
      <c r="H866" s="1">
        <f t="shared" si="69"/>
        <v>0.15715599128468696</v>
      </c>
      <c r="I866" s="2">
        <v>57.399999999999899</v>
      </c>
      <c r="J866" t="s">
        <v>1513</v>
      </c>
      <c r="K866" t="s">
        <v>2230</v>
      </c>
      <c r="L866" s="1" t="s">
        <v>865</v>
      </c>
      <c r="P866" s="1">
        <v>1</v>
      </c>
      <c r="T866" s="6" t="s">
        <v>2671</v>
      </c>
      <c r="X866">
        <f>IF(ISNA(MATCH(A866,'ICRP-07'!B:B,0)),0,VLOOKUP(A866,'ICRP-07'!B:X,21,FALSE))</f>
        <v>0</v>
      </c>
      <c r="Y866">
        <f>IF(ISNA(MATCH(A866,'ICRP-07'!B:B,0)),0,VLOOKUP(A866,'ICRP-07'!B:X,22,FALSE))</f>
        <v>0.10907</v>
      </c>
      <c r="Z866">
        <f>IF(ISNA(MATCH(A866,'ICRP-07'!B:B,0)),0,VLOOKUP(A866,'ICRP-07'!B:X,23,FALSE))</f>
        <v>3.5979999999999998E-2</v>
      </c>
      <c r="AA866">
        <f>IF(ISNA(MATCH(A866,'ICRP-72'!A:A,0)),0,VLOOKUP(A866,'ICRP-72'!A:B,2,FALSE))</f>
        <v>8.6999999999999999E-10</v>
      </c>
      <c r="AB866">
        <f>IF(ISNA(MATCH(A866,'FGR-15'!A:A,0)),0,VLOOKUP(A866,'FGR-15'!A:B,2,FALSE))</f>
        <v>5.0800000000000001E-20</v>
      </c>
    </row>
    <row r="867" spans="1:28" x14ac:dyDescent="0.2">
      <c r="A867" s="1" t="s">
        <v>865</v>
      </c>
      <c r="B867">
        <f>VLOOKUP(D867,Elements!S:T,2,FALSE)</f>
        <v>52</v>
      </c>
      <c r="C867" s="9">
        <f t="shared" si="65"/>
        <v>125</v>
      </c>
      <c r="D867" t="str">
        <f t="shared" si="66"/>
        <v>Te</v>
      </c>
      <c r="E867" t="str">
        <f t="shared" si="67"/>
        <v/>
      </c>
      <c r="F867" s="9">
        <f t="shared" si="68"/>
        <v>521250000</v>
      </c>
      <c r="G867" s="1">
        <v>124.904431178</v>
      </c>
      <c r="H867" s="1" t="str">
        <f t="shared" si="69"/>
        <v>inf</v>
      </c>
      <c r="I867" s="2" t="s">
        <v>1512</v>
      </c>
      <c r="J867" t="s">
        <v>1517</v>
      </c>
      <c r="K867" s="4" t="s">
        <v>1722</v>
      </c>
      <c r="L867" s="1"/>
      <c r="P867" s="1"/>
      <c r="T867" s="1"/>
      <c r="X867">
        <f>IF(ISNA(MATCH(A867,'ICRP-07'!B:B,0)),0,VLOOKUP(A867,'ICRP-07'!B:X,21,FALSE))</f>
        <v>0</v>
      </c>
      <c r="Y867">
        <f>IF(ISNA(MATCH(A867,'ICRP-07'!B:B,0)),0,VLOOKUP(A867,'ICRP-07'!B:X,22,FALSE))</f>
        <v>0</v>
      </c>
      <c r="Z867">
        <f>IF(ISNA(MATCH(A867,'ICRP-07'!B:B,0)),0,VLOOKUP(A867,'ICRP-07'!B:X,23,FALSE))</f>
        <v>0</v>
      </c>
      <c r="AA867">
        <f>IF(ISNA(MATCH(A867,'ICRP-72'!A:A,0)),0,VLOOKUP(A867,'ICRP-72'!A:B,2,FALSE))</f>
        <v>0</v>
      </c>
      <c r="AB867">
        <f>IF(ISNA(MATCH(A867,'FGR-15'!A:A,0)),0,VLOOKUP(A867,'FGR-15'!A:B,2,FALSE))</f>
        <v>0</v>
      </c>
    </row>
    <row r="868" spans="1:28" x14ac:dyDescent="0.2">
      <c r="A868" s="1" t="s">
        <v>866</v>
      </c>
      <c r="B868">
        <f>VLOOKUP(D868,Elements!S:T,2,FALSE)</f>
        <v>56</v>
      </c>
      <c r="C868" s="9">
        <f t="shared" si="65"/>
        <v>124</v>
      </c>
      <c r="D868" t="str">
        <f t="shared" si="66"/>
        <v>Ba</v>
      </c>
      <c r="E868" t="str">
        <f t="shared" si="67"/>
        <v/>
      </c>
      <c r="F868" s="9">
        <f t="shared" si="68"/>
        <v>561240000</v>
      </c>
      <c r="G868" s="1">
        <v>123.915093627</v>
      </c>
      <c r="H868" s="1">
        <f t="shared" si="69"/>
        <v>2.0914584593151858E-5</v>
      </c>
      <c r="I868" s="2">
        <v>11</v>
      </c>
      <c r="J868" t="s">
        <v>1514</v>
      </c>
      <c r="K868" t="s">
        <v>2151</v>
      </c>
      <c r="L868" s="1" t="s">
        <v>867</v>
      </c>
      <c r="P868" s="1">
        <v>1</v>
      </c>
      <c r="T868" s="6" t="s">
        <v>2669</v>
      </c>
      <c r="X868">
        <f>IF(ISNA(MATCH(A868,'ICRP-07'!B:B,0)),0,VLOOKUP(A868,'ICRP-07'!B:X,21,FALSE))</f>
        <v>0</v>
      </c>
      <c r="Y868">
        <f>IF(ISNA(MATCH(A868,'ICRP-07'!B:B,0)),0,VLOOKUP(A868,'ICRP-07'!B:X,22,FALSE))</f>
        <v>0.17433000000000001</v>
      </c>
      <c r="Z868">
        <f>IF(ISNA(MATCH(A868,'ICRP-07'!B:B,0)),0,VLOOKUP(A868,'ICRP-07'!B:X,23,FALSE))</f>
        <v>0.57277999999999996</v>
      </c>
      <c r="AA868">
        <f>IF(ISNA(MATCH(A868,'ICRP-72'!A:A,0)),0,VLOOKUP(A868,'ICRP-72'!A:B,2,FALSE))</f>
        <v>0</v>
      </c>
      <c r="AB868">
        <f>IF(ISNA(MATCH(A868,'FGR-15'!A:A,0)),0,VLOOKUP(A868,'FGR-15'!A:B,2,FALSE))</f>
        <v>1.65E-17</v>
      </c>
    </row>
    <row r="869" spans="1:28" x14ac:dyDescent="0.2">
      <c r="A869" s="1" t="s">
        <v>867</v>
      </c>
      <c r="B869">
        <f>VLOOKUP(D869,Elements!S:T,2,FALSE)</f>
        <v>55</v>
      </c>
      <c r="C869" s="9">
        <f t="shared" si="65"/>
        <v>124</v>
      </c>
      <c r="D869" t="str">
        <f t="shared" si="66"/>
        <v>Cs</v>
      </c>
      <c r="E869" t="str">
        <f t="shared" si="67"/>
        <v/>
      </c>
      <c r="F869" s="9">
        <f t="shared" si="68"/>
        <v>551240000</v>
      </c>
      <c r="G869" s="1">
        <v>123.912247366</v>
      </c>
      <c r="H869" s="1">
        <f t="shared" si="69"/>
        <v>9.7601394768042023E-7</v>
      </c>
      <c r="I869" s="2">
        <v>30.8</v>
      </c>
      <c r="J869" t="s">
        <v>1517</v>
      </c>
      <c r="K869" t="s">
        <v>2231</v>
      </c>
      <c r="L869" s="1" t="s">
        <v>868</v>
      </c>
      <c r="P869" s="1">
        <v>1</v>
      </c>
      <c r="T869" s="6" t="s">
        <v>2669</v>
      </c>
      <c r="X869">
        <f>IF(ISNA(MATCH(A869,'ICRP-07'!B:B,0)),0,VLOOKUP(A869,'ICRP-07'!B:X,21,FALSE))</f>
        <v>0</v>
      </c>
      <c r="Y869">
        <f>IF(ISNA(MATCH(A869,'ICRP-07'!B:B,0)),0,VLOOKUP(A869,'ICRP-07'!B:X,22,FALSE))</f>
        <v>1.99081</v>
      </c>
      <c r="Z869">
        <f>IF(ISNA(MATCH(A869,'ICRP-07'!B:B,0)),0,VLOOKUP(A869,'ICRP-07'!B:X,23,FALSE))</f>
        <v>1.1607000000000001</v>
      </c>
      <c r="AA869">
        <f>IF(ISNA(MATCH(A869,'ICRP-72'!A:A,0)),0,VLOOKUP(A869,'ICRP-72'!A:B,2,FALSE))</f>
        <v>0</v>
      </c>
      <c r="AB869">
        <f>IF(ISNA(MATCH(A869,'FGR-15'!A:A,0)),0,VLOOKUP(A869,'FGR-15'!A:B,2,FALSE))</f>
        <v>4.0900000000000003E-17</v>
      </c>
    </row>
    <row r="870" spans="1:28" x14ac:dyDescent="0.2">
      <c r="A870" s="1" t="s">
        <v>868</v>
      </c>
      <c r="B870">
        <f>VLOOKUP(D870,Elements!S:T,2,FALSE)</f>
        <v>54</v>
      </c>
      <c r="C870" s="9">
        <f t="shared" si="65"/>
        <v>124</v>
      </c>
      <c r="D870" t="str">
        <f t="shared" si="66"/>
        <v>Xe</v>
      </c>
      <c r="E870" t="str">
        <f t="shared" si="67"/>
        <v/>
      </c>
      <c r="F870" s="9">
        <f t="shared" si="68"/>
        <v>541240000</v>
      </c>
      <c r="G870" s="1">
        <v>123.90588517400001</v>
      </c>
      <c r="H870" s="1" t="str">
        <f t="shared" si="69"/>
        <v>inf</v>
      </c>
      <c r="I870" s="2" t="s">
        <v>1512</v>
      </c>
      <c r="J870" t="s">
        <v>1517</v>
      </c>
      <c r="K870" s="4" t="s">
        <v>1722</v>
      </c>
      <c r="L870" s="1"/>
      <c r="P870" s="1"/>
      <c r="T870" s="1"/>
      <c r="X870">
        <f>IF(ISNA(MATCH(A870,'ICRP-07'!B:B,0)),0,VLOOKUP(A870,'ICRP-07'!B:X,21,FALSE))</f>
        <v>0</v>
      </c>
      <c r="Y870">
        <f>IF(ISNA(MATCH(A870,'ICRP-07'!B:B,0)),0,VLOOKUP(A870,'ICRP-07'!B:X,22,FALSE))</f>
        <v>0</v>
      </c>
      <c r="Z870">
        <f>IF(ISNA(MATCH(A870,'ICRP-07'!B:B,0)),0,VLOOKUP(A870,'ICRP-07'!B:X,23,FALSE))</f>
        <v>0</v>
      </c>
      <c r="AA870">
        <f>IF(ISNA(MATCH(A870,'ICRP-72'!A:A,0)),0,VLOOKUP(A870,'ICRP-72'!A:B,2,FALSE))</f>
        <v>0</v>
      </c>
      <c r="AB870">
        <f>IF(ISNA(MATCH(A870,'FGR-15'!A:A,0)),0,VLOOKUP(A870,'FGR-15'!A:B,2,FALSE))</f>
        <v>0</v>
      </c>
    </row>
    <row r="871" spans="1:28" x14ac:dyDescent="0.2">
      <c r="A871" s="1" t="s">
        <v>869</v>
      </c>
      <c r="B871">
        <f>VLOOKUP(D871,Elements!S:T,2,FALSE)</f>
        <v>53</v>
      </c>
      <c r="C871" s="9">
        <f t="shared" si="65"/>
        <v>124</v>
      </c>
      <c r="D871" t="str">
        <f t="shared" si="66"/>
        <v>I</v>
      </c>
      <c r="E871" t="str">
        <f t="shared" si="67"/>
        <v/>
      </c>
      <c r="F871" s="9">
        <f t="shared" si="68"/>
        <v>531240000</v>
      </c>
      <c r="G871" s="1">
        <v>123.906210297</v>
      </c>
      <c r="H871" s="1">
        <f t="shared" si="69"/>
        <v>1.1433509052349373E-2</v>
      </c>
      <c r="I871" s="2">
        <v>4.1760000000000002</v>
      </c>
      <c r="J871" t="s">
        <v>1513</v>
      </c>
      <c r="K871" t="s">
        <v>2232</v>
      </c>
      <c r="L871" s="1" t="s">
        <v>873</v>
      </c>
      <c r="P871" s="1">
        <v>1</v>
      </c>
      <c r="T871" s="6" t="s">
        <v>2669</v>
      </c>
      <c r="X871">
        <f>IF(ISNA(MATCH(A871,'ICRP-07'!B:B,0)),0,VLOOKUP(A871,'ICRP-07'!B:X,21,FALSE))</f>
        <v>0</v>
      </c>
      <c r="Y871">
        <f>IF(ISNA(MATCH(A871,'ICRP-07'!B:B,0)),0,VLOOKUP(A871,'ICRP-07'!B:X,22,FALSE))</f>
        <v>0.19428000000000001</v>
      </c>
      <c r="Z871">
        <f>IF(ISNA(MATCH(A871,'ICRP-07'!B:B,0)),0,VLOOKUP(A871,'ICRP-07'!B:X,23,FALSE))</f>
        <v>1.11324</v>
      </c>
      <c r="AA871">
        <f>IF(ISNA(MATCH(A871,'ICRP-72'!A:A,0)),0,VLOOKUP(A871,'ICRP-72'!A:B,2,FALSE))</f>
        <v>1.3000000000000001E-8</v>
      </c>
      <c r="AB871">
        <f>IF(ISNA(MATCH(A871,'FGR-15'!A:A,0)),0,VLOOKUP(A871,'FGR-15'!A:B,2,FALSE))</f>
        <v>3.48E-17</v>
      </c>
    </row>
    <row r="872" spans="1:28" x14ac:dyDescent="0.2">
      <c r="A872" s="1" t="s">
        <v>870</v>
      </c>
      <c r="B872">
        <f>VLOOKUP(D872,Elements!S:T,2,FALSE)</f>
        <v>51</v>
      </c>
      <c r="C872" s="9">
        <f t="shared" si="65"/>
        <v>124</v>
      </c>
      <c r="D872" t="str">
        <f t="shared" si="66"/>
        <v>Sb</v>
      </c>
      <c r="E872" t="str">
        <f t="shared" si="67"/>
        <v>n</v>
      </c>
      <c r="F872" s="9">
        <f t="shared" si="68"/>
        <v>511240002</v>
      </c>
      <c r="G872" s="1">
        <v>123.905976619</v>
      </c>
      <c r="H872" s="1">
        <f t="shared" si="69"/>
        <v>3.8406782616515042E-5</v>
      </c>
      <c r="I872" s="2">
        <v>20.1999999999999</v>
      </c>
      <c r="J872" t="s">
        <v>1514</v>
      </c>
      <c r="K872" t="s">
        <v>2233</v>
      </c>
      <c r="L872" s="1" t="s">
        <v>871</v>
      </c>
      <c r="P872" s="1">
        <v>1</v>
      </c>
      <c r="T872" s="6" t="s">
        <v>2671</v>
      </c>
      <c r="X872">
        <f>IF(ISNA(MATCH(A872,'ICRP-07'!B:B,0)),0,VLOOKUP(A872,'ICRP-07'!B:X,21,FALSE))</f>
        <v>0</v>
      </c>
      <c r="Y872">
        <f>IF(ISNA(MATCH(A872,'ICRP-07'!B:B,0)),0,VLOOKUP(A872,'ICRP-07'!B:X,22,FALSE))</f>
        <v>2.5610000000000001E-2</v>
      </c>
      <c r="Z872">
        <f>IF(ISNA(MATCH(A872,'ICRP-07'!B:B,0)),0,VLOOKUP(A872,'ICRP-07'!B:X,23,FALSE))</f>
        <v>3.6999999999999999E-4</v>
      </c>
      <c r="AA872">
        <f>IF(ISNA(MATCH(A872,'ICRP-72'!A:A,0)),0,VLOOKUP(A872,'ICRP-72'!A:B,2,FALSE))</f>
        <v>7.9999999999999998E-12</v>
      </c>
      <c r="AB872">
        <f>IF(ISNA(MATCH(A872,'FGR-15'!A:A,0)),0,VLOOKUP(A872,'FGR-15'!A:B,2,FALSE))</f>
        <v>7.0800000000000002E-25</v>
      </c>
    </row>
    <row r="873" spans="1:28" x14ac:dyDescent="0.2">
      <c r="A873" s="1" t="s">
        <v>871</v>
      </c>
      <c r="B873">
        <f>VLOOKUP(D873,Elements!S:T,2,FALSE)</f>
        <v>51</v>
      </c>
      <c r="C873" s="9">
        <f t="shared" si="65"/>
        <v>124</v>
      </c>
      <c r="D873" t="str">
        <f t="shared" si="66"/>
        <v>Sb</v>
      </c>
      <c r="E873" t="str">
        <f t="shared" si="67"/>
        <v>m</v>
      </c>
      <c r="F873" s="9">
        <f t="shared" si="68"/>
        <v>511240001</v>
      </c>
      <c r="G873" s="1">
        <v>123.90594872699999</v>
      </c>
      <c r="H873" s="1">
        <f t="shared" si="69"/>
        <v>2.9470551017623074E-6</v>
      </c>
      <c r="I873" s="2">
        <v>93</v>
      </c>
      <c r="J873" t="s">
        <v>1517</v>
      </c>
      <c r="K873" t="s">
        <v>2234</v>
      </c>
      <c r="L873" s="1" t="s">
        <v>872</v>
      </c>
      <c r="M873" t="s">
        <v>873</v>
      </c>
      <c r="P873" s="1">
        <v>0.75</v>
      </c>
      <c r="Q873">
        <v>0.25</v>
      </c>
      <c r="T873" s="6" t="s">
        <v>2671</v>
      </c>
      <c r="U873" t="s">
        <v>2667</v>
      </c>
      <c r="X873">
        <f>IF(ISNA(MATCH(A873,'ICRP-07'!B:B,0)),0,VLOOKUP(A873,'ICRP-07'!B:X,21,FALSE))</f>
        <v>0</v>
      </c>
      <c r="Y873">
        <f>IF(ISNA(MATCH(A873,'ICRP-07'!B:B,0)),0,VLOOKUP(A873,'ICRP-07'!B:X,22,FALSE))</f>
        <v>0.11566</v>
      </c>
      <c r="Z873">
        <f>IF(ISNA(MATCH(A873,'ICRP-07'!B:B,0)),0,VLOOKUP(A873,'ICRP-07'!B:X,23,FALSE))</f>
        <v>0.44013000000000002</v>
      </c>
      <c r="AA873">
        <f>IF(ISNA(MATCH(A873,'ICRP-72'!A:A,0)),0,VLOOKUP(A873,'ICRP-72'!A:B,2,FALSE))</f>
        <v>0</v>
      </c>
      <c r="AB873">
        <f>IF(ISNA(MATCH(A873,'FGR-15'!A:A,0)),0,VLOOKUP(A873,'FGR-15'!A:B,2,FALSE))</f>
        <v>1.3200000000000001E-17</v>
      </c>
    </row>
    <row r="874" spans="1:28" x14ac:dyDescent="0.2">
      <c r="A874" s="1" t="s">
        <v>872</v>
      </c>
      <c r="B874">
        <f>VLOOKUP(D874,Elements!S:T,2,FALSE)</f>
        <v>51</v>
      </c>
      <c r="C874" s="9">
        <f t="shared" si="65"/>
        <v>124</v>
      </c>
      <c r="D874" t="str">
        <f t="shared" si="66"/>
        <v>Sb</v>
      </c>
      <c r="E874" t="str">
        <f t="shared" si="67"/>
        <v/>
      </c>
      <c r="F874" s="9">
        <f t="shared" si="68"/>
        <v>511240000</v>
      </c>
      <c r="G874" s="1">
        <v>123.905937065</v>
      </c>
      <c r="H874" s="1">
        <f t="shared" si="69"/>
        <v>0.16482213720101346</v>
      </c>
      <c r="I874" s="2">
        <v>60.2</v>
      </c>
      <c r="J874" t="s">
        <v>1513</v>
      </c>
      <c r="K874" t="s">
        <v>2235</v>
      </c>
      <c r="L874" s="1" t="s">
        <v>873</v>
      </c>
      <c r="P874" s="1">
        <v>1</v>
      </c>
      <c r="T874" s="6" t="s">
        <v>2667</v>
      </c>
      <c r="X874">
        <f>IF(ISNA(MATCH(A874,'ICRP-07'!B:B,0)),0,VLOOKUP(A874,'ICRP-07'!B:X,21,FALSE))</f>
        <v>0</v>
      </c>
      <c r="Y874">
        <f>IF(ISNA(MATCH(A874,'ICRP-07'!B:B,0)),0,VLOOKUP(A874,'ICRP-07'!B:X,22,FALSE))</f>
        <v>0.38311000000000001</v>
      </c>
      <c r="Z874">
        <f>IF(ISNA(MATCH(A874,'ICRP-07'!B:B,0)),0,VLOOKUP(A874,'ICRP-07'!B:X,23,FALSE))</f>
        <v>1.85311</v>
      </c>
      <c r="AA874">
        <f>IF(ISNA(MATCH(A874,'ICRP-72'!A:A,0)),0,VLOOKUP(A874,'ICRP-72'!A:B,2,FALSE))</f>
        <v>2.5000000000000001E-9</v>
      </c>
      <c r="AB874">
        <f>IF(ISNA(MATCH(A874,'FGR-15'!A:A,0)),0,VLOOKUP(A874,'FGR-15'!A:B,2,FALSE))</f>
        <v>6.1099999999999997E-17</v>
      </c>
    </row>
    <row r="875" spans="1:28" x14ac:dyDescent="0.2">
      <c r="A875" s="1" t="s">
        <v>873</v>
      </c>
      <c r="B875">
        <f>VLOOKUP(D875,Elements!S:T,2,FALSE)</f>
        <v>52</v>
      </c>
      <c r="C875" s="9">
        <f t="shared" si="65"/>
        <v>124</v>
      </c>
      <c r="D875" t="str">
        <f t="shared" si="66"/>
        <v>Te</v>
      </c>
      <c r="E875" t="str">
        <f t="shared" si="67"/>
        <v/>
      </c>
      <c r="F875" s="9">
        <f t="shared" si="68"/>
        <v>521240000</v>
      </c>
      <c r="G875" s="1">
        <v>123.902818341</v>
      </c>
      <c r="H875" s="1" t="str">
        <f t="shared" si="69"/>
        <v>inf</v>
      </c>
      <c r="I875" s="2" t="s">
        <v>1512</v>
      </c>
      <c r="J875" t="s">
        <v>1517</v>
      </c>
      <c r="K875" s="4" t="s">
        <v>1722</v>
      </c>
      <c r="L875" s="1"/>
      <c r="P875" s="1"/>
      <c r="T875" s="1"/>
      <c r="X875">
        <f>IF(ISNA(MATCH(A875,'ICRP-07'!B:B,0)),0,VLOOKUP(A875,'ICRP-07'!B:X,21,FALSE))</f>
        <v>0</v>
      </c>
      <c r="Y875">
        <f>IF(ISNA(MATCH(A875,'ICRP-07'!B:B,0)),0,VLOOKUP(A875,'ICRP-07'!B:X,22,FALSE))</f>
        <v>0</v>
      </c>
      <c r="Z875">
        <f>IF(ISNA(MATCH(A875,'ICRP-07'!B:B,0)),0,VLOOKUP(A875,'ICRP-07'!B:X,23,FALSE))</f>
        <v>0</v>
      </c>
      <c r="AA875">
        <f>IF(ISNA(MATCH(A875,'ICRP-72'!A:A,0)),0,VLOOKUP(A875,'ICRP-72'!A:B,2,FALSE))</f>
        <v>0</v>
      </c>
      <c r="AB875">
        <f>IF(ISNA(MATCH(A875,'FGR-15'!A:A,0)),0,VLOOKUP(A875,'FGR-15'!A:B,2,FALSE))</f>
        <v>0</v>
      </c>
    </row>
    <row r="876" spans="1:28" x14ac:dyDescent="0.2">
      <c r="A876" s="1" t="s">
        <v>874</v>
      </c>
      <c r="B876">
        <f>VLOOKUP(D876,Elements!S:T,2,FALSE)</f>
        <v>50</v>
      </c>
      <c r="C876" s="9">
        <f t="shared" si="65"/>
        <v>124</v>
      </c>
      <c r="D876" t="str">
        <f t="shared" si="66"/>
        <v>Sn</v>
      </c>
      <c r="E876" t="str">
        <f t="shared" si="67"/>
        <v/>
      </c>
      <c r="F876" s="9">
        <f t="shared" si="68"/>
        <v>501240000</v>
      </c>
      <c r="G876" s="1">
        <v>123.905279619</v>
      </c>
      <c r="H876" s="1" t="str">
        <f t="shared" si="69"/>
        <v>inf</v>
      </c>
      <c r="I876" s="2" t="s">
        <v>1512</v>
      </c>
      <c r="J876" t="s">
        <v>1517</v>
      </c>
      <c r="K876" s="4" t="s">
        <v>1722</v>
      </c>
      <c r="L876" s="1"/>
      <c r="P876" s="1"/>
      <c r="T876" s="1"/>
      <c r="X876">
        <f>IF(ISNA(MATCH(A876,'ICRP-07'!B:B,0)),0,VLOOKUP(A876,'ICRP-07'!B:X,21,FALSE))</f>
        <v>0</v>
      </c>
      <c r="Y876">
        <f>IF(ISNA(MATCH(A876,'ICRP-07'!B:B,0)),0,VLOOKUP(A876,'ICRP-07'!B:X,22,FALSE))</f>
        <v>0</v>
      </c>
      <c r="Z876">
        <f>IF(ISNA(MATCH(A876,'ICRP-07'!B:B,0)),0,VLOOKUP(A876,'ICRP-07'!B:X,23,FALSE))</f>
        <v>0</v>
      </c>
      <c r="AA876">
        <f>IF(ISNA(MATCH(A876,'ICRP-72'!A:A,0)),0,VLOOKUP(A876,'ICRP-72'!A:B,2,FALSE))</f>
        <v>0</v>
      </c>
      <c r="AB876">
        <f>IF(ISNA(MATCH(A876,'FGR-15'!A:A,0)),0,VLOOKUP(A876,'FGR-15'!A:B,2,FALSE))</f>
        <v>0</v>
      </c>
    </row>
    <row r="877" spans="1:28" x14ac:dyDescent="0.2">
      <c r="A877" s="1" t="s">
        <v>875</v>
      </c>
      <c r="B877">
        <f>VLOOKUP(D877,Elements!S:T,2,FALSE)</f>
        <v>55</v>
      </c>
      <c r="C877" s="9">
        <f t="shared" si="65"/>
        <v>123</v>
      </c>
      <c r="D877" t="str">
        <f t="shared" si="66"/>
        <v>Cs</v>
      </c>
      <c r="E877" t="str">
        <f t="shared" si="67"/>
        <v/>
      </c>
      <c r="F877" s="9">
        <f t="shared" si="68"/>
        <v>551230000</v>
      </c>
      <c r="G877" s="1">
        <v>122.91299606</v>
      </c>
      <c r="H877" s="1">
        <f t="shared" si="69"/>
        <v>1.1179796127975702E-5</v>
      </c>
      <c r="I877" s="2">
        <v>5.8799999999999901</v>
      </c>
      <c r="J877" t="s">
        <v>1514</v>
      </c>
      <c r="K877" t="s">
        <v>2236</v>
      </c>
      <c r="L877" s="1" t="s">
        <v>876</v>
      </c>
      <c r="P877" s="1">
        <v>1</v>
      </c>
      <c r="T877" s="6" t="s">
        <v>2669</v>
      </c>
      <c r="X877">
        <f>IF(ISNA(MATCH(A877,'ICRP-07'!B:B,0)),0,VLOOKUP(A877,'ICRP-07'!B:X,21,FALSE))</f>
        <v>0</v>
      </c>
      <c r="Y877">
        <f>IF(ISNA(MATCH(A877,'ICRP-07'!B:B,0)),0,VLOOKUP(A877,'ICRP-07'!B:X,22,FALSE))</f>
        <v>0.95089000000000001</v>
      </c>
      <c r="Z877">
        <f>IF(ISNA(MATCH(A877,'ICRP-07'!B:B,0)),0,VLOOKUP(A877,'ICRP-07'!B:X,23,FALSE))</f>
        <v>1.08595</v>
      </c>
      <c r="AA877">
        <f>IF(ISNA(MATCH(A877,'ICRP-72'!A:A,0)),0,VLOOKUP(A877,'ICRP-72'!A:B,2,FALSE))</f>
        <v>0</v>
      </c>
      <c r="AB877">
        <f>IF(ISNA(MATCH(A877,'FGR-15'!A:A,0)),0,VLOOKUP(A877,'FGR-15'!A:B,2,FALSE))</f>
        <v>3.3800000000000002E-17</v>
      </c>
    </row>
    <row r="878" spans="1:28" x14ac:dyDescent="0.2">
      <c r="A878" s="1" t="s">
        <v>876</v>
      </c>
      <c r="B878">
        <f>VLOOKUP(D878,Elements!S:T,2,FALSE)</f>
        <v>54</v>
      </c>
      <c r="C878" s="9">
        <f t="shared" si="65"/>
        <v>123</v>
      </c>
      <c r="D878" t="str">
        <f t="shared" si="66"/>
        <v>Xe</v>
      </c>
      <c r="E878" t="str">
        <f t="shared" si="67"/>
        <v/>
      </c>
      <c r="F878" s="9">
        <f t="shared" si="68"/>
        <v>541230000</v>
      </c>
      <c r="G878" s="1">
        <v>122.90848223499999</v>
      </c>
      <c r="H878" s="1">
        <f t="shared" si="69"/>
        <v>2.3728546883866836E-4</v>
      </c>
      <c r="I878" s="2">
        <v>2.08</v>
      </c>
      <c r="J878" t="s">
        <v>1515</v>
      </c>
      <c r="K878" t="s">
        <v>1849</v>
      </c>
      <c r="L878" s="1" t="s">
        <v>877</v>
      </c>
      <c r="P878" s="1">
        <v>1</v>
      </c>
      <c r="T878" s="6" t="s">
        <v>2669</v>
      </c>
      <c r="X878">
        <f>IF(ISNA(MATCH(A878,'ICRP-07'!B:B,0)),0,VLOOKUP(A878,'ICRP-07'!B:X,21,FALSE))</f>
        <v>0</v>
      </c>
      <c r="Y878">
        <f>IF(ISNA(MATCH(A878,'ICRP-07'!B:B,0)),0,VLOOKUP(A878,'ICRP-07'!B:X,22,FALSE))</f>
        <v>0.18748999999999999</v>
      </c>
      <c r="Z878">
        <f>IF(ISNA(MATCH(A878,'ICRP-07'!B:B,0)),0,VLOOKUP(A878,'ICRP-07'!B:X,23,FALSE))</f>
        <v>0.64105999999999996</v>
      </c>
      <c r="AA878">
        <f>IF(ISNA(MATCH(A878,'ICRP-72'!A:A,0)),0,VLOOKUP(A878,'ICRP-72'!A:B,2,FALSE))</f>
        <v>0</v>
      </c>
      <c r="AB878">
        <f>IF(ISNA(MATCH(A878,'FGR-15'!A:A,0)),0,VLOOKUP(A878,'FGR-15'!A:B,2,FALSE))</f>
        <v>1.8799999999999999E-17</v>
      </c>
    </row>
    <row r="879" spans="1:28" x14ac:dyDescent="0.2">
      <c r="A879" s="1" t="s">
        <v>877</v>
      </c>
      <c r="B879">
        <f>VLOOKUP(D879,Elements!S:T,2,FALSE)</f>
        <v>53</v>
      </c>
      <c r="C879" s="9">
        <f t="shared" si="65"/>
        <v>123</v>
      </c>
      <c r="D879" t="str">
        <f t="shared" si="66"/>
        <v>I</v>
      </c>
      <c r="E879" t="str">
        <f t="shared" si="67"/>
        <v/>
      </c>
      <c r="F879" s="9">
        <f t="shared" si="68"/>
        <v>531230000</v>
      </c>
      <c r="G879" s="1">
        <v>122.905589753</v>
      </c>
      <c r="H879" s="1">
        <f t="shared" si="69"/>
        <v>1.5138356593697735E-3</v>
      </c>
      <c r="I879" s="2">
        <v>13.27</v>
      </c>
      <c r="J879" t="s">
        <v>1515</v>
      </c>
      <c r="K879" t="s">
        <v>2237</v>
      </c>
      <c r="L879" s="1" t="s">
        <v>879</v>
      </c>
      <c r="M879" t="s">
        <v>878</v>
      </c>
      <c r="P879" s="1">
        <v>0.99995999999999996</v>
      </c>
      <c r="Q879" s="5">
        <v>4.4419999999999998E-5</v>
      </c>
      <c r="T879" s="6" t="s">
        <v>2670</v>
      </c>
      <c r="U879" t="s">
        <v>2670</v>
      </c>
      <c r="X879">
        <f>IF(ISNA(MATCH(A879,'ICRP-07'!B:B,0)),0,VLOOKUP(A879,'ICRP-07'!B:X,21,FALSE))</f>
        <v>0</v>
      </c>
      <c r="Y879">
        <f>IF(ISNA(MATCH(A879,'ICRP-07'!B:B,0)),0,VLOOKUP(A879,'ICRP-07'!B:X,22,FALSE))</f>
        <v>2.818E-2</v>
      </c>
      <c r="Z879">
        <f>IF(ISNA(MATCH(A879,'ICRP-07'!B:B,0)),0,VLOOKUP(A879,'ICRP-07'!B:X,23,FALSE))</f>
        <v>0.17302999999999999</v>
      </c>
      <c r="AA879">
        <f>IF(ISNA(MATCH(A879,'ICRP-72'!A:A,0)),0,VLOOKUP(A879,'ICRP-72'!A:B,2,FALSE))</f>
        <v>2.1E-10</v>
      </c>
      <c r="AB879">
        <f>IF(ISNA(MATCH(A879,'FGR-15'!A:A,0)),0,VLOOKUP(A879,'FGR-15'!A:B,2,FALSE))</f>
        <v>3.5399999999999997E-18</v>
      </c>
    </row>
    <row r="880" spans="1:28" x14ac:dyDescent="0.2">
      <c r="A880" s="1" t="s">
        <v>878</v>
      </c>
      <c r="B880">
        <f>VLOOKUP(D880,Elements!S:T,2,FALSE)</f>
        <v>52</v>
      </c>
      <c r="C880" s="9">
        <f t="shared" si="65"/>
        <v>123</v>
      </c>
      <c r="D880" t="str">
        <f t="shared" si="66"/>
        <v>Te</v>
      </c>
      <c r="E880" t="str">
        <f t="shared" si="67"/>
        <v>m</v>
      </c>
      <c r="F880" s="9">
        <f t="shared" si="68"/>
        <v>521230001</v>
      </c>
      <c r="G880" s="1">
        <v>122.90453669199999</v>
      </c>
      <c r="H880" s="1">
        <f t="shared" si="69"/>
        <v>0.32649567875782148</v>
      </c>
      <c r="I880" s="2">
        <v>119.25</v>
      </c>
      <c r="J880" t="s">
        <v>1513</v>
      </c>
      <c r="K880" t="s">
        <v>2238</v>
      </c>
      <c r="L880" s="1" t="s">
        <v>879</v>
      </c>
      <c r="P880" s="1">
        <v>1</v>
      </c>
      <c r="T880" s="6" t="s">
        <v>2671</v>
      </c>
      <c r="X880">
        <f>IF(ISNA(MATCH(A880,'ICRP-07'!B:B,0)),0,VLOOKUP(A880,'ICRP-07'!B:X,21,FALSE))</f>
        <v>0</v>
      </c>
      <c r="Y880">
        <f>IF(ISNA(MATCH(A880,'ICRP-07'!B:B,0)),0,VLOOKUP(A880,'ICRP-07'!B:X,22,FALSE))</f>
        <v>9.8989999999999995E-2</v>
      </c>
      <c r="Z880">
        <f>IF(ISNA(MATCH(A880,'ICRP-07'!B:B,0)),0,VLOOKUP(A880,'ICRP-07'!B:X,23,FALSE))</f>
        <v>0.14771999999999999</v>
      </c>
      <c r="AA880">
        <f>IF(ISNA(MATCH(A880,'ICRP-72'!A:A,0)),0,VLOOKUP(A880,'ICRP-72'!A:B,2,FALSE))</f>
        <v>1.3999999999999999E-9</v>
      </c>
      <c r="AB880">
        <f>IF(ISNA(MATCH(A880,'FGR-15'!A:A,0)),0,VLOOKUP(A880,'FGR-15'!A:B,2,FALSE))</f>
        <v>3.1000000000000001E-18</v>
      </c>
    </row>
    <row r="881" spans="1:28" x14ac:dyDescent="0.2">
      <c r="A881" s="1" t="s">
        <v>879</v>
      </c>
      <c r="B881">
        <f>VLOOKUP(D881,Elements!S:T,2,FALSE)</f>
        <v>52</v>
      </c>
      <c r="C881" s="9">
        <f t="shared" si="65"/>
        <v>123</v>
      </c>
      <c r="D881" t="str">
        <f t="shared" si="66"/>
        <v>Te</v>
      </c>
      <c r="E881" t="str">
        <f t="shared" si="67"/>
        <v/>
      </c>
      <c r="F881" s="9">
        <f t="shared" si="68"/>
        <v>521230000</v>
      </c>
      <c r="G881" s="1">
        <v>122.904271022</v>
      </c>
      <c r="H881" s="1">
        <f t="shared" si="69"/>
        <v>600000000000000</v>
      </c>
      <c r="I881" s="2">
        <v>600000000000000</v>
      </c>
      <c r="J881" t="s">
        <v>1516</v>
      </c>
      <c r="K881" t="s">
        <v>2239</v>
      </c>
      <c r="L881" s="1" t="s">
        <v>882</v>
      </c>
      <c r="P881" s="1">
        <v>1</v>
      </c>
      <c r="T881" s="6" t="s">
        <v>2670</v>
      </c>
      <c r="X881">
        <f>IF(ISNA(MATCH(A881,'ICRP-07'!B:B,0)),0,VLOOKUP(A881,'ICRP-07'!B:X,21,FALSE))</f>
        <v>0</v>
      </c>
      <c r="Y881">
        <f>IF(ISNA(MATCH(A881,'ICRP-07'!B:B,0)),0,VLOOKUP(A881,'ICRP-07'!B:X,22,FALSE))</f>
        <v>2.7499999999999998E-3</v>
      </c>
      <c r="Z881">
        <f>IF(ISNA(MATCH(A881,'ICRP-07'!B:B,0)),0,VLOOKUP(A881,'ICRP-07'!B:X,23,FALSE))</f>
        <v>3.5E-4</v>
      </c>
      <c r="AA881">
        <f>IF(ISNA(MATCH(A881,'ICRP-72'!A:A,0)),0,VLOOKUP(A881,'ICRP-72'!A:B,2,FALSE))</f>
        <v>4.3999999999999997E-9</v>
      </c>
      <c r="AB881">
        <f>IF(ISNA(MATCH(A881,'FGR-15'!A:A,0)),0,VLOOKUP(A881,'FGR-15'!A:B,2,FALSE))</f>
        <v>3.4599999999999998E-23</v>
      </c>
    </row>
    <row r="882" spans="1:28" x14ac:dyDescent="0.2">
      <c r="A882" s="1" t="s">
        <v>880</v>
      </c>
      <c r="B882">
        <f>VLOOKUP(D882,Elements!S:T,2,FALSE)</f>
        <v>50</v>
      </c>
      <c r="C882" s="9">
        <f t="shared" si="65"/>
        <v>123</v>
      </c>
      <c r="D882" t="str">
        <f t="shared" si="66"/>
        <v>Sn</v>
      </c>
      <c r="E882" t="str">
        <f t="shared" si="67"/>
        <v>m</v>
      </c>
      <c r="F882" s="9">
        <f t="shared" si="68"/>
        <v>501230001</v>
      </c>
      <c r="G882" s="1">
        <v>122.90575347399999</v>
      </c>
      <c r="H882" s="1">
        <f t="shared" si="69"/>
        <v>7.6167114436514861E-5</v>
      </c>
      <c r="I882" s="2">
        <v>40.06</v>
      </c>
      <c r="J882" t="s">
        <v>1514</v>
      </c>
      <c r="K882" t="s">
        <v>2240</v>
      </c>
      <c r="L882" s="1" t="s">
        <v>882</v>
      </c>
      <c r="P882" s="1">
        <v>1</v>
      </c>
      <c r="T882" s="6" t="s">
        <v>2667</v>
      </c>
      <c r="X882">
        <f>IF(ISNA(MATCH(A882,'ICRP-07'!B:B,0)),0,VLOOKUP(A882,'ICRP-07'!B:X,21,FALSE))</f>
        <v>0</v>
      </c>
      <c r="Y882">
        <f>IF(ISNA(MATCH(A882,'ICRP-07'!B:B,0)),0,VLOOKUP(A882,'ICRP-07'!B:X,22,FALSE))</f>
        <v>0.47883999999999999</v>
      </c>
      <c r="Z882">
        <f>IF(ISNA(MATCH(A882,'ICRP-07'!B:B,0)),0,VLOOKUP(A882,'ICRP-07'!B:X,23,FALSE))</f>
        <v>0.14072000000000001</v>
      </c>
      <c r="AA882">
        <f>IF(ISNA(MATCH(A882,'ICRP-72'!A:A,0)),0,VLOOKUP(A882,'ICRP-72'!A:B,2,FALSE))</f>
        <v>3.7999999999999998E-11</v>
      </c>
      <c r="AB882">
        <f>IF(ISNA(MATCH(A882,'FGR-15'!A:A,0)),0,VLOOKUP(A882,'FGR-15'!A:B,2,FALSE))</f>
        <v>4.05E-18</v>
      </c>
    </row>
    <row r="883" spans="1:28" x14ac:dyDescent="0.2">
      <c r="A883" s="1" t="s">
        <v>881</v>
      </c>
      <c r="B883">
        <f>VLOOKUP(D883,Elements!S:T,2,FALSE)</f>
        <v>50</v>
      </c>
      <c r="C883" s="9">
        <f t="shared" si="65"/>
        <v>123</v>
      </c>
      <c r="D883" t="str">
        <f t="shared" si="66"/>
        <v>Sn</v>
      </c>
      <c r="E883" t="str">
        <f t="shared" si="67"/>
        <v/>
      </c>
      <c r="F883" s="9">
        <f t="shared" si="68"/>
        <v>501230000</v>
      </c>
      <c r="G883" s="1">
        <v>122.90572706499999</v>
      </c>
      <c r="H883" s="1">
        <f t="shared" si="69"/>
        <v>0.3537378758533351</v>
      </c>
      <c r="I883" s="2">
        <v>129.19999999999899</v>
      </c>
      <c r="J883" t="s">
        <v>1513</v>
      </c>
      <c r="K883" t="s">
        <v>2241</v>
      </c>
      <c r="L883" s="1" t="s">
        <v>882</v>
      </c>
      <c r="P883" s="1">
        <v>1</v>
      </c>
      <c r="T883" s="6" t="s">
        <v>2667</v>
      </c>
      <c r="X883">
        <f>IF(ISNA(MATCH(A883,'ICRP-07'!B:B,0)),0,VLOOKUP(A883,'ICRP-07'!B:X,21,FALSE))</f>
        <v>0</v>
      </c>
      <c r="Y883">
        <f>IF(ISNA(MATCH(A883,'ICRP-07'!B:B,0)),0,VLOOKUP(A883,'ICRP-07'!B:X,22,FALSE))</f>
        <v>0.52268999999999999</v>
      </c>
      <c r="Z883">
        <f>IF(ISNA(MATCH(A883,'ICRP-07'!B:B,0)),0,VLOOKUP(A883,'ICRP-07'!B:X,23,FALSE))</f>
        <v>6.8900000000000003E-3</v>
      </c>
      <c r="AA883">
        <f>IF(ISNA(MATCH(A883,'ICRP-72'!A:A,0)),0,VLOOKUP(A883,'ICRP-72'!A:B,2,FALSE))</f>
        <v>2.1000000000000002E-9</v>
      </c>
      <c r="AB883">
        <f>IF(ISNA(MATCH(A883,'FGR-15'!A:A,0)),0,VLOOKUP(A883,'FGR-15'!A:B,2,FALSE))</f>
        <v>1.2500000000000001E-18</v>
      </c>
    </row>
    <row r="884" spans="1:28" x14ac:dyDescent="0.2">
      <c r="A884" s="1" t="s">
        <v>882</v>
      </c>
      <c r="B884">
        <f>VLOOKUP(D884,Elements!S:T,2,FALSE)</f>
        <v>51</v>
      </c>
      <c r="C884" s="9">
        <f t="shared" si="65"/>
        <v>123</v>
      </c>
      <c r="D884" t="str">
        <f t="shared" si="66"/>
        <v>Sb</v>
      </c>
      <c r="E884" t="str">
        <f t="shared" si="67"/>
        <v/>
      </c>
      <c r="F884" s="9">
        <f t="shared" si="68"/>
        <v>511230000</v>
      </c>
      <c r="G884" s="1">
        <v>122.904215292</v>
      </c>
      <c r="H884" s="1" t="str">
        <f t="shared" si="69"/>
        <v>inf</v>
      </c>
      <c r="I884" s="2" t="s">
        <v>1512</v>
      </c>
      <c r="J884" t="s">
        <v>1517</v>
      </c>
      <c r="K884" s="4" t="s">
        <v>1722</v>
      </c>
      <c r="L884" s="1"/>
      <c r="P884" s="1"/>
      <c r="T884" s="1"/>
      <c r="X884">
        <f>IF(ISNA(MATCH(A884,'ICRP-07'!B:B,0)),0,VLOOKUP(A884,'ICRP-07'!B:X,21,FALSE))</f>
        <v>0</v>
      </c>
      <c r="Y884">
        <f>IF(ISNA(MATCH(A884,'ICRP-07'!B:B,0)),0,VLOOKUP(A884,'ICRP-07'!B:X,22,FALSE))</f>
        <v>0</v>
      </c>
      <c r="Z884">
        <f>IF(ISNA(MATCH(A884,'ICRP-07'!B:B,0)),0,VLOOKUP(A884,'ICRP-07'!B:X,23,FALSE))</f>
        <v>0</v>
      </c>
      <c r="AA884">
        <f>IF(ISNA(MATCH(A884,'ICRP-72'!A:A,0)),0,VLOOKUP(A884,'ICRP-72'!A:B,2,FALSE))</f>
        <v>0</v>
      </c>
      <c r="AB884">
        <f>IF(ISNA(MATCH(A884,'FGR-15'!A:A,0)),0,VLOOKUP(A884,'FGR-15'!A:B,2,FALSE))</f>
        <v>0</v>
      </c>
    </row>
    <row r="885" spans="1:28" x14ac:dyDescent="0.2">
      <c r="A885" s="1" t="s">
        <v>883</v>
      </c>
      <c r="B885">
        <f>VLOOKUP(D885,Elements!S:T,2,FALSE)</f>
        <v>54</v>
      </c>
      <c r="C885" s="9">
        <f t="shared" si="65"/>
        <v>122</v>
      </c>
      <c r="D885" t="str">
        <f t="shared" si="66"/>
        <v>Xe</v>
      </c>
      <c r="E885" t="str">
        <f t="shared" si="67"/>
        <v/>
      </c>
      <c r="F885" s="9">
        <f t="shared" si="68"/>
        <v>541220000</v>
      </c>
      <c r="G885" s="1">
        <v>121.90836765500001</v>
      </c>
      <c r="H885" s="1">
        <f t="shared" si="69"/>
        <v>2.2929990017582853E-3</v>
      </c>
      <c r="I885" s="2">
        <v>20.100000000000001</v>
      </c>
      <c r="J885" t="s">
        <v>1515</v>
      </c>
      <c r="K885" t="s">
        <v>2242</v>
      </c>
      <c r="L885" s="1" t="s">
        <v>884</v>
      </c>
      <c r="P885" s="1">
        <v>1</v>
      </c>
      <c r="T885" s="6" t="s">
        <v>2670</v>
      </c>
      <c r="X885">
        <f>IF(ISNA(MATCH(A885,'ICRP-07'!B:B,0)),0,VLOOKUP(A885,'ICRP-07'!B:X,21,FALSE))</f>
        <v>0</v>
      </c>
      <c r="Y885">
        <f>IF(ISNA(MATCH(A885,'ICRP-07'!B:B,0)),0,VLOOKUP(A885,'ICRP-07'!B:X,22,FALSE))</f>
        <v>0.01</v>
      </c>
      <c r="Z885">
        <f>IF(ISNA(MATCH(A885,'ICRP-07'!B:B,0)),0,VLOOKUP(A885,'ICRP-07'!B:X,23,FALSE))</f>
        <v>6.8390000000000006E-2</v>
      </c>
      <c r="AA885">
        <f>IF(ISNA(MATCH(A885,'ICRP-72'!A:A,0)),0,VLOOKUP(A885,'ICRP-72'!A:B,2,FALSE))</f>
        <v>0</v>
      </c>
      <c r="AB885">
        <f>IF(ISNA(MATCH(A885,'FGR-15'!A:A,0)),0,VLOOKUP(A885,'FGR-15'!A:B,2,FALSE))</f>
        <v>1.23E-18</v>
      </c>
    </row>
    <row r="886" spans="1:28" x14ac:dyDescent="0.2">
      <c r="A886" s="1" t="s">
        <v>884</v>
      </c>
      <c r="B886">
        <f>VLOOKUP(D886,Elements!S:T,2,FALSE)</f>
        <v>53</v>
      </c>
      <c r="C886" s="9">
        <f t="shared" si="65"/>
        <v>122</v>
      </c>
      <c r="D886" t="str">
        <f t="shared" si="66"/>
        <v>I</v>
      </c>
      <c r="E886" t="str">
        <f t="shared" si="67"/>
        <v/>
      </c>
      <c r="F886" s="9">
        <f t="shared" si="68"/>
        <v>531220000</v>
      </c>
      <c r="G886" s="1">
        <v>121.907590094</v>
      </c>
      <c r="H886" s="1">
        <f t="shared" si="69"/>
        <v>6.9018129157400951E-6</v>
      </c>
      <c r="I886" s="2">
        <v>3.6299999999999901</v>
      </c>
      <c r="J886" t="s">
        <v>1514</v>
      </c>
      <c r="K886" t="s">
        <v>2243</v>
      </c>
      <c r="L886" s="1" t="s">
        <v>887</v>
      </c>
      <c r="P886" s="1">
        <v>1</v>
      </c>
      <c r="T886" s="6" t="s">
        <v>2669</v>
      </c>
      <c r="X886">
        <f>IF(ISNA(MATCH(A886,'ICRP-07'!B:B,0)),0,VLOOKUP(A886,'ICRP-07'!B:X,21,FALSE))</f>
        <v>0</v>
      </c>
      <c r="Y886">
        <f>IF(ISNA(MATCH(A886,'ICRP-07'!B:B,0)),0,VLOOKUP(A886,'ICRP-07'!B:X,22,FALSE))</f>
        <v>1.1055200000000001</v>
      </c>
      <c r="Z886">
        <f>IF(ISNA(MATCH(A886,'ICRP-07'!B:B,0)),0,VLOOKUP(A886,'ICRP-07'!B:X,23,FALSE))</f>
        <v>0.96189999999999998</v>
      </c>
      <c r="AA886">
        <f>IF(ISNA(MATCH(A886,'ICRP-72'!A:A,0)),0,VLOOKUP(A886,'ICRP-72'!A:B,2,FALSE))</f>
        <v>0</v>
      </c>
      <c r="AB886">
        <f>IF(ISNA(MATCH(A886,'FGR-15'!A:A,0)),0,VLOOKUP(A886,'FGR-15'!A:B,2,FALSE))</f>
        <v>3.1100000000000002E-17</v>
      </c>
    </row>
    <row r="887" spans="1:28" x14ac:dyDescent="0.2">
      <c r="A887" s="1" t="s">
        <v>885</v>
      </c>
      <c r="B887">
        <f>VLOOKUP(D887,Elements!S:T,2,FALSE)</f>
        <v>51</v>
      </c>
      <c r="C887" s="9">
        <f t="shared" si="65"/>
        <v>122</v>
      </c>
      <c r="D887" t="str">
        <f t="shared" si="66"/>
        <v>Sb</v>
      </c>
      <c r="E887" t="str">
        <f t="shared" si="67"/>
        <v>m</v>
      </c>
      <c r="F887" s="9">
        <f t="shared" si="68"/>
        <v>511220001</v>
      </c>
      <c r="G887" s="1">
        <v>121.905344923</v>
      </c>
      <c r="H887" s="1">
        <f t="shared" si="69"/>
        <v>7.9684567299908389E-6</v>
      </c>
      <c r="I887" s="2">
        <v>4.1909999999999901</v>
      </c>
      <c r="J887" t="s">
        <v>1514</v>
      </c>
      <c r="K887" t="s">
        <v>2244</v>
      </c>
      <c r="L887" s="1" t="s">
        <v>886</v>
      </c>
      <c r="P887" s="1">
        <v>1</v>
      </c>
      <c r="T887" s="6" t="s">
        <v>2671</v>
      </c>
      <c r="X887">
        <f>IF(ISNA(MATCH(A887,'ICRP-07'!B:B,0)),0,VLOOKUP(A887,'ICRP-07'!B:X,21,FALSE))</f>
        <v>0</v>
      </c>
      <c r="Y887">
        <f>IF(ISNA(MATCH(A887,'ICRP-07'!B:B,0)),0,VLOOKUP(A887,'ICRP-07'!B:X,22,FALSE))</f>
        <v>9.3679999999999999E-2</v>
      </c>
      <c r="Z887">
        <f>IF(ISNA(MATCH(A887,'ICRP-07'!B:B,0)),0,VLOOKUP(A887,'ICRP-07'!B:X,23,FALSE))</f>
        <v>7.0730000000000001E-2</v>
      </c>
      <c r="AA887">
        <f>IF(ISNA(MATCH(A887,'ICRP-72'!A:A,0)),0,VLOOKUP(A887,'ICRP-72'!A:B,2,FALSE))</f>
        <v>0</v>
      </c>
      <c r="AB887">
        <f>IF(ISNA(MATCH(A887,'FGR-15'!A:A,0)),0,VLOOKUP(A887,'FGR-15'!A:B,2,FALSE))</f>
        <v>5.9800000000000002E-19</v>
      </c>
    </row>
    <row r="888" spans="1:28" x14ac:dyDescent="0.2">
      <c r="A888" s="1" t="s">
        <v>886</v>
      </c>
      <c r="B888">
        <f>VLOOKUP(D888,Elements!S:T,2,FALSE)</f>
        <v>51</v>
      </c>
      <c r="C888" s="9">
        <f t="shared" si="65"/>
        <v>122</v>
      </c>
      <c r="D888" t="str">
        <f t="shared" si="66"/>
        <v>Sb</v>
      </c>
      <c r="E888" t="str">
        <f t="shared" si="67"/>
        <v/>
      </c>
      <c r="F888" s="9">
        <f t="shared" si="68"/>
        <v>511220000</v>
      </c>
      <c r="G888" s="1">
        <v>121.905169335</v>
      </c>
      <c r="H888" s="1">
        <f t="shared" si="69"/>
        <v>7.4575172310319014E-3</v>
      </c>
      <c r="I888" s="2">
        <v>2.7238000000000002</v>
      </c>
      <c r="J888" t="s">
        <v>1513</v>
      </c>
      <c r="K888" t="s">
        <v>2245</v>
      </c>
      <c r="L888" s="1" t="s">
        <v>887</v>
      </c>
      <c r="M888" t="s">
        <v>888</v>
      </c>
      <c r="P888" s="1">
        <v>0.97589999999999999</v>
      </c>
      <c r="Q888">
        <v>2.41E-2</v>
      </c>
      <c r="T888" s="6" t="s">
        <v>2667</v>
      </c>
      <c r="U888" t="s">
        <v>2669</v>
      </c>
      <c r="X888">
        <f>IF(ISNA(MATCH(A888,'ICRP-07'!B:B,0)),0,VLOOKUP(A888,'ICRP-07'!B:X,21,FALSE))</f>
        <v>0</v>
      </c>
      <c r="Y888">
        <f>IF(ISNA(MATCH(A888,'ICRP-07'!B:B,0)),0,VLOOKUP(A888,'ICRP-07'!B:X,22,FALSE))</f>
        <v>0.56183000000000005</v>
      </c>
      <c r="Z888">
        <f>IF(ISNA(MATCH(A888,'ICRP-07'!B:B,0)),0,VLOOKUP(A888,'ICRP-07'!B:X,23,FALSE))</f>
        <v>0.44531999999999999</v>
      </c>
      <c r="AA888">
        <f>IF(ISNA(MATCH(A888,'ICRP-72'!A:A,0)),0,VLOOKUP(A888,'ICRP-72'!A:B,2,FALSE))</f>
        <v>1.6999999999999999E-9</v>
      </c>
      <c r="AB888">
        <f>IF(ISNA(MATCH(A888,'FGR-15'!A:A,0)),0,VLOOKUP(A888,'FGR-15'!A:B,2,FALSE))</f>
        <v>1.4299999999999999E-17</v>
      </c>
    </row>
    <row r="889" spans="1:28" x14ac:dyDescent="0.2">
      <c r="A889" s="1" t="s">
        <v>887</v>
      </c>
      <c r="B889">
        <f>VLOOKUP(D889,Elements!S:T,2,FALSE)</f>
        <v>52</v>
      </c>
      <c r="C889" s="9">
        <f t="shared" si="65"/>
        <v>122</v>
      </c>
      <c r="D889" t="str">
        <f t="shared" si="66"/>
        <v>Te</v>
      </c>
      <c r="E889" t="str">
        <f t="shared" si="67"/>
        <v/>
      </c>
      <c r="F889" s="9">
        <f t="shared" si="68"/>
        <v>521220000</v>
      </c>
      <c r="G889" s="1">
        <v>121.903044708</v>
      </c>
      <c r="H889" s="1" t="str">
        <f t="shared" si="69"/>
        <v>inf</v>
      </c>
      <c r="I889" s="2" t="s">
        <v>1512</v>
      </c>
      <c r="J889" t="s">
        <v>1517</v>
      </c>
      <c r="K889" s="4" t="s">
        <v>1722</v>
      </c>
      <c r="L889" s="1"/>
      <c r="P889" s="1"/>
      <c r="T889" s="1"/>
      <c r="X889">
        <f>IF(ISNA(MATCH(A889,'ICRP-07'!B:B,0)),0,VLOOKUP(A889,'ICRP-07'!B:X,21,FALSE))</f>
        <v>0</v>
      </c>
      <c r="Y889">
        <f>IF(ISNA(MATCH(A889,'ICRP-07'!B:B,0)),0,VLOOKUP(A889,'ICRP-07'!B:X,22,FALSE))</f>
        <v>0</v>
      </c>
      <c r="Z889">
        <f>IF(ISNA(MATCH(A889,'ICRP-07'!B:B,0)),0,VLOOKUP(A889,'ICRP-07'!B:X,23,FALSE))</f>
        <v>0</v>
      </c>
      <c r="AA889">
        <f>IF(ISNA(MATCH(A889,'ICRP-72'!A:A,0)),0,VLOOKUP(A889,'ICRP-72'!A:B,2,FALSE))</f>
        <v>0</v>
      </c>
      <c r="AB889">
        <f>IF(ISNA(MATCH(A889,'FGR-15'!A:A,0)),0,VLOOKUP(A889,'FGR-15'!A:B,2,FALSE))</f>
        <v>0</v>
      </c>
    </row>
    <row r="890" spans="1:28" x14ac:dyDescent="0.2">
      <c r="A890" s="1" t="s">
        <v>888</v>
      </c>
      <c r="B890">
        <f>VLOOKUP(D890,Elements!S:T,2,FALSE)</f>
        <v>50</v>
      </c>
      <c r="C890" s="9">
        <f t="shared" si="65"/>
        <v>122</v>
      </c>
      <c r="D890" t="str">
        <f t="shared" si="66"/>
        <v>Sn</v>
      </c>
      <c r="E890" t="str">
        <f t="shared" si="67"/>
        <v/>
      </c>
      <c r="F890" s="9">
        <f t="shared" si="68"/>
        <v>501220000</v>
      </c>
      <c r="G890" s="1">
        <v>121.903445494</v>
      </c>
      <c r="H890" s="1" t="str">
        <f t="shared" si="69"/>
        <v>inf</v>
      </c>
      <c r="I890" s="2" t="s">
        <v>1512</v>
      </c>
      <c r="J890" t="s">
        <v>1517</v>
      </c>
      <c r="K890" s="4" t="s">
        <v>1722</v>
      </c>
      <c r="L890" s="1"/>
      <c r="P890" s="1"/>
      <c r="T890" s="1"/>
      <c r="X890">
        <f>IF(ISNA(MATCH(A890,'ICRP-07'!B:B,0)),0,VLOOKUP(A890,'ICRP-07'!B:X,21,FALSE))</f>
        <v>0</v>
      </c>
      <c r="Y890">
        <f>IF(ISNA(MATCH(A890,'ICRP-07'!B:B,0)),0,VLOOKUP(A890,'ICRP-07'!B:X,22,FALSE))</f>
        <v>0</v>
      </c>
      <c r="Z890">
        <f>IF(ISNA(MATCH(A890,'ICRP-07'!B:B,0)),0,VLOOKUP(A890,'ICRP-07'!B:X,23,FALSE))</f>
        <v>0</v>
      </c>
      <c r="AA890">
        <f>IF(ISNA(MATCH(A890,'ICRP-72'!A:A,0)),0,VLOOKUP(A890,'ICRP-72'!A:B,2,FALSE))</f>
        <v>0</v>
      </c>
      <c r="AB890">
        <f>IF(ISNA(MATCH(A890,'FGR-15'!A:A,0)),0,VLOOKUP(A890,'FGR-15'!A:B,2,FALSE))</f>
        <v>0</v>
      </c>
    </row>
    <row r="891" spans="1:28" x14ac:dyDescent="0.2">
      <c r="A891" s="1" t="s">
        <v>889</v>
      </c>
      <c r="B891">
        <f>VLOOKUP(D891,Elements!S:T,2,FALSE)</f>
        <v>55</v>
      </c>
      <c r="C891" s="9">
        <f t="shared" si="65"/>
        <v>121</v>
      </c>
      <c r="D891" t="str">
        <f t="shared" si="66"/>
        <v>Cs</v>
      </c>
      <c r="E891" t="str">
        <f t="shared" si="67"/>
        <v>m</v>
      </c>
      <c r="F891" s="9">
        <f t="shared" si="68"/>
        <v>551210001</v>
      </c>
      <c r="G891" s="1">
        <v>120.91730077299999</v>
      </c>
      <c r="H891" s="1">
        <f t="shared" si="69"/>
        <v>3.8660292732795866E-6</v>
      </c>
      <c r="I891" s="2">
        <v>122</v>
      </c>
      <c r="J891" t="s">
        <v>1517</v>
      </c>
      <c r="K891" t="s">
        <v>1640</v>
      </c>
      <c r="L891" s="1" t="s">
        <v>891</v>
      </c>
      <c r="M891" t="s">
        <v>890</v>
      </c>
      <c r="P891" s="1">
        <v>0.83</v>
      </c>
      <c r="Q891">
        <v>0.17</v>
      </c>
      <c r="T891" s="6" t="s">
        <v>2669</v>
      </c>
      <c r="U891" t="s">
        <v>2671</v>
      </c>
      <c r="X891">
        <f>IF(ISNA(MATCH(A891,'ICRP-07'!B:B,0)),0,VLOOKUP(A891,'ICRP-07'!B:X,21,FALSE))</f>
        <v>0</v>
      </c>
      <c r="Y891">
        <f>IF(ISNA(MATCH(A891,'ICRP-07'!B:B,0)),0,VLOOKUP(A891,'ICRP-07'!B:X,22,FALSE))</f>
        <v>1.34751</v>
      </c>
      <c r="Z891">
        <f>IF(ISNA(MATCH(A891,'ICRP-07'!B:B,0)),0,VLOOKUP(A891,'ICRP-07'!B:X,23,FALSE))</f>
        <v>1.18208</v>
      </c>
      <c r="AA891">
        <f>IF(ISNA(MATCH(A891,'ICRP-72'!A:A,0)),0,VLOOKUP(A891,'ICRP-72'!A:B,2,FALSE))</f>
        <v>0</v>
      </c>
      <c r="AB891">
        <f>IF(ISNA(MATCH(A891,'FGR-15'!A:A,0)),0,VLOOKUP(A891,'FGR-15'!A:B,2,FALSE))</f>
        <v>3.7899999999999997E-17</v>
      </c>
    </row>
    <row r="892" spans="1:28" x14ac:dyDescent="0.2">
      <c r="A892" s="1" t="s">
        <v>890</v>
      </c>
      <c r="B892">
        <f>VLOOKUP(D892,Elements!S:T,2,FALSE)</f>
        <v>55</v>
      </c>
      <c r="C892" s="9">
        <f t="shared" si="65"/>
        <v>121</v>
      </c>
      <c r="D892" t="str">
        <f t="shared" si="66"/>
        <v>Cs</v>
      </c>
      <c r="E892" t="str">
        <f t="shared" si="67"/>
        <v/>
      </c>
      <c r="F892" s="9">
        <f t="shared" si="68"/>
        <v>551210000</v>
      </c>
      <c r="G892" s="1">
        <v>120.917227235</v>
      </c>
      <c r="H892" s="1">
        <f t="shared" si="69"/>
        <v>4.911758502937179E-6</v>
      </c>
      <c r="I892" s="2">
        <v>155</v>
      </c>
      <c r="J892" t="s">
        <v>1517</v>
      </c>
      <c r="K892" t="s">
        <v>2246</v>
      </c>
      <c r="L892" s="1" t="s">
        <v>891</v>
      </c>
      <c r="P892" s="1">
        <v>1</v>
      </c>
      <c r="T892" s="6" t="s">
        <v>2669</v>
      </c>
      <c r="X892">
        <f>IF(ISNA(MATCH(A892,'ICRP-07'!B:B,0)),0,VLOOKUP(A892,'ICRP-07'!B:X,21,FALSE))</f>
        <v>0</v>
      </c>
      <c r="Y892">
        <f>IF(ISNA(MATCH(A892,'ICRP-07'!B:B,0)),0,VLOOKUP(A892,'ICRP-07'!B:X,22,FALSE))</f>
        <v>1.73905</v>
      </c>
      <c r="Z892">
        <f>IF(ISNA(MATCH(A892,'ICRP-07'!B:B,0)),0,VLOOKUP(A892,'ICRP-07'!B:X,23,FALSE))</f>
        <v>1.17327</v>
      </c>
      <c r="AA892">
        <f>IF(ISNA(MATCH(A892,'ICRP-72'!A:A,0)),0,VLOOKUP(A892,'ICRP-72'!A:B,2,FALSE))</f>
        <v>0</v>
      </c>
      <c r="AB892">
        <f>IF(ISNA(MATCH(A892,'FGR-15'!A:A,0)),0,VLOOKUP(A892,'FGR-15'!A:B,2,FALSE))</f>
        <v>3.9400000000000003E-17</v>
      </c>
    </row>
    <row r="893" spans="1:28" x14ac:dyDescent="0.2">
      <c r="A893" s="1" t="s">
        <v>891</v>
      </c>
      <c r="B893">
        <f>VLOOKUP(D893,Elements!S:T,2,FALSE)</f>
        <v>54</v>
      </c>
      <c r="C893" s="9">
        <f t="shared" si="65"/>
        <v>121</v>
      </c>
      <c r="D893" t="str">
        <f t="shared" si="66"/>
        <v>Xe</v>
      </c>
      <c r="E893" t="str">
        <f t="shared" si="67"/>
        <v/>
      </c>
      <c r="F893" s="9">
        <f t="shared" si="68"/>
        <v>541210000</v>
      </c>
      <c r="G893" s="1">
        <v>120.911453012</v>
      </c>
      <c r="H893" s="1">
        <f t="shared" si="69"/>
        <v>7.6243167471399048E-5</v>
      </c>
      <c r="I893" s="2">
        <v>40.1</v>
      </c>
      <c r="J893" t="s">
        <v>1514</v>
      </c>
      <c r="K893" t="s">
        <v>2247</v>
      </c>
      <c r="L893" s="1" t="s">
        <v>892</v>
      </c>
      <c r="P893" s="1">
        <v>1</v>
      </c>
      <c r="T893" s="6" t="s">
        <v>2669</v>
      </c>
      <c r="X893">
        <f>IF(ISNA(MATCH(A893,'ICRP-07'!B:B,0)),0,VLOOKUP(A893,'ICRP-07'!B:X,21,FALSE))</f>
        <v>0</v>
      </c>
      <c r="Y893">
        <f>IF(ISNA(MATCH(A893,'ICRP-07'!B:B,0)),0,VLOOKUP(A893,'ICRP-07'!B:X,22,FALSE))</f>
        <v>0.58189000000000002</v>
      </c>
      <c r="Z893">
        <f>IF(ISNA(MATCH(A893,'ICRP-07'!B:B,0)),0,VLOOKUP(A893,'ICRP-07'!B:X,23,FALSE))</f>
        <v>1.4719899999999999</v>
      </c>
      <c r="AA893">
        <f>IF(ISNA(MATCH(A893,'ICRP-72'!A:A,0)),0,VLOOKUP(A893,'ICRP-72'!A:B,2,FALSE))</f>
        <v>0</v>
      </c>
      <c r="AB893">
        <f>IF(ISNA(MATCH(A893,'FGR-15'!A:A,0)),0,VLOOKUP(A893,'FGR-15'!A:B,2,FALSE))</f>
        <v>4.7899999999999999E-17</v>
      </c>
    </row>
    <row r="894" spans="1:28" x14ac:dyDescent="0.2">
      <c r="A894" s="1" t="s">
        <v>892</v>
      </c>
      <c r="B894">
        <f>VLOOKUP(D894,Elements!S:T,2,FALSE)</f>
        <v>53</v>
      </c>
      <c r="C894" s="9">
        <f t="shared" si="65"/>
        <v>121</v>
      </c>
      <c r="D894" t="str">
        <f t="shared" si="66"/>
        <v>I</v>
      </c>
      <c r="E894" t="str">
        <f t="shared" si="67"/>
        <v/>
      </c>
      <c r="F894" s="9">
        <f t="shared" si="68"/>
        <v>531210000</v>
      </c>
      <c r="G894" s="1">
        <v>120.90741149199999</v>
      </c>
      <c r="H894" s="1">
        <f t="shared" si="69"/>
        <v>2.4184865093171968E-4</v>
      </c>
      <c r="I894" s="2">
        <v>2.12</v>
      </c>
      <c r="J894" t="s">
        <v>1515</v>
      </c>
      <c r="K894" t="s">
        <v>2120</v>
      </c>
      <c r="L894" s="1" t="s">
        <v>894</v>
      </c>
      <c r="M894" t="s">
        <v>893</v>
      </c>
      <c r="P894" s="1">
        <v>0.99714000000000003</v>
      </c>
      <c r="Q894">
        <v>2.8630999999999999E-3</v>
      </c>
      <c r="T894" s="6" t="s">
        <v>2669</v>
      </c>
      <c r="U894" t="s">
        <v>2669</v>
      </c>
      <c r="X894">
        <f>IF(ISNA(MATCH(A894,'ICRP-07'!B:B,0)),0,VLOOKUP(A894,'ICRP-07'!B:X,21,FALSE))</f>
        <v>0</v>
      </c>
      <c r="Y894">
        <f>IF(ISNA(MATCH(A894,'ICRP-07'!B:B,0)),0,VLOOKUP(A894,'ICRP-07'!B:X,22,FALSE))</f>
        <v>6.6489999999999994E-2</v>
      </c>
      <c r="Z894">
        <f>IF(ISNA(MATCH(A894,'ICRP-07'!B:B,0)),0,VLOOKUP(A894,'ICRP-07'!B:X,23,FALSE))</f>
        <v>0.39946999999999999</v>
      </c>
      <c r="AA894">
        <f>IF(ISNA(MATCH(A894,'ICRP-72'!A:A,0)),0,VLOOKUP(A894,'ICRP-72'!A:B,2,FALSE))</f>
        <v>8.2000000000000001E-11</v>
      </c>
      <c r="AB894">
        <f>IF(ISNA(MATCH(A894,'FGR-15'!A:A,0)),0,VLOOKUP(A894,'FGR-15'!A:B,2,FALSE))</f>
        <v>1.05E-17</v>
      </c>
    </row>
    <row r="895" spans="1:28" x14ac:dyDescent="0.2">
      <c r="A895" s="1" t="s">
        <v>893</v>
      </c>
      <c r="B895">
        <f>VLOOKUP(D895,Elements!S:T,2,FALSE)</f>
        <v>52</v>
      </c>
      <c r="C895" s="9">
        <f t="shared" si="65"/>
        <v>121</v>
      </c>
      <c r="D895" t="str">
        <f t="shared" si="66"/>
        <v>Te</v>
      </c>
      <c r="E895" t="str">
        <f t="shared" si="67"/>
        <v>m</v>
      </c>
      <c r="F895" s="9">
        <f t="shared" si="68"/>
        <v>521210001</v>
      </c>
      <c r="G895" s="1">
        <v>120.90526065900001</v>
      </c>
      <c r="H895" s="1">
        <f t="shared" si="69"/>
        <v>0.42163802539794137</v>
      </c>
      <c r="I895" s="2">
        <v>154</v>
      </c>
      <c r="J895" t="s">
        <v>1513</v>
      </c>
      <c r="K895" t="s">
        <v>2248</v>
      </c>
      <c r="L895" s="1" t="s">
        <v>894</v>
      </c>
      <c r="M895" t="s">
        <v>899</v>
      </c>
      <c r="P895" s="1">
        <v>0.88600000000000001</v>
      </c>
      <c r="Q895">
        <v>0.114</v>
      </c>
      <c r="T895" s="6" t="s">
        <v>2671</v>
      </c>
      <c r="U895" t="s">
        <v>2670</v>
      </c>
      <c r="X895">
        <f>IF(ISNA(MATCH(A895,'ICRP-07'!B:B,0)),0,VLOOKUP(A895,'ICRP-07'!B:X,21,FALSE))</f>
        <v>0</v>
      </c>
      <c r="Y895">
        <f>IF(ISNA(MATCH(A895,'ICRP-07'!B:B,0)),0,VLOOKUP(A895,'ICRP-07'!B:X,22,FALSE))</f>
        <v>8.1670000000000006E-2</v>
      </c>
      <c r="Z895">
        <f>IF(ISNA(MATCH(A895,'ICRP-07'!B:B,0)),0,VLOOKUP(A895,'ICRP-07'!B:X,23,FALSE))</f>
        <v>0.21759000000000001</v>
      </c>
      <c r="AA895">
        <f>IF(ISNA(MATCH(A895,'ICRP-72'!A:A,0)),0,VLOOKUP(A895,'ICRP-72'!A:B,2,FALSE))</f>
        <v>2.2999999999999999E-9</v>
      </c>
      <c r="AB895">
        <f>IF(ISNA(MATCH(A895,'FGR-15'!A:A,0)),0,VLOOKUP(A895,'FGR-15'!A:B,2,FALSE))</f>
        <v>5.3000000000000003E-18</v>
      </c>
    </row>
    <row r="896" spans="1:28" x14ac:dyDescent="0.2">
      <c r="A896" s="1" t="s">
        <v>894</v>
      </c>
      <c r="B896">
        <f>VLOOKUP(D896,Elements!S:T,2,FALSE)</f>
        <v>52</v>
      </c>
      <c r="C896" s="9">
        <f t="shared" si="65"/>
        <v>121</v>
      </c>
      <c r="D896" t="str">
        <f t="shared" si="66"/>
        <v>Te</v>
      </c>
      <c r="E896" t="str">
        <f t="shared" si="67"/>
        <v/>
      </c>
      <c r="F896" s="9">
        <f t="shared" si="68"/>
        <v>521210000</v>
      </c>
      <c r="G896" s="1">
        <v>120.90494506500001</v>
      </c>
      <c r="H896" s="1">
        <f t="shared" si="69"/>
        <v>5.2458341341717903E-2</v>
      </c>
      <c r="I896" s="2">
        <v>19.16</v>
      </c>
      <c r="J896" t="s">
        <v>1513</v>
      </c>
      <c r="K896" t="s">
        <v>2249</v>
      </c>
      <c r="L896" s="1" t="s">
        <v>899</v>
      </c>
      <c r="P896" s="1">
        <v>1</v>
      </c>
      <c r="T896" s="6" t="s">
        <v>2670</v>
      </c>
      <c r="X896">
        <f>IF(ISNA(MATCH(A896,'ICRP-07'!B:B,0)),0,VLOOKUP(A896,'ICRP-07'!B:X,21,FALSE))</f>
        <v>0</v>
      </c>
      <c r="Y896">
        <f>IF(ISNA(MATCH(A896,'ICRP-07'!B:B,0)),0,VLOOKUP(A896,'ICRP-07'!B:X,22,FALSE))</f>
        <v>9.7800000000000005E-3</v>
      </c>
      <c r="Z896">
        <f>IF(ISNA(MATCH(A896,'ICRP-07'!B:B,0)),0,VLOOKUP(A896,'ICRP-07'!B:X,23,FALSE))</f>
        <v>0.57745999999999997</v>
      </c>
      <c r="AA896">
        <f>IF(ISNA(MATCH(A896,'ICRP-72'!A:A,0)),0,VLOOKUP(A896,'ICRP-72'!A:B,2,FALSE))</f>
        <v>4.3000000000000001E-10</v>
      </c>
      <c r="AB896">
        <f>IF(ISNA(MATCH(A896,'FGR-15'!A:A,0)),0,VLOOKUP(A896,'FGR-15'!A:B,2,FALSE))</f>
        <v>1.6399999999999999E-17</v>
      </c>
    </row>
    <row r="897" spans="1:28" x14ac:dyDescent="0.2">
      <c r="A897" s="1" t="s">
        <v>895</v>
      </c>
      <c r="B897">
        <f>VLOOKUP(D897,Elements!S:T,2,FALSE)</f>
        <v>49</v>
      </c>
      <c r="C897" s="9">
        <f t="shared" si="65"/>
        <v>121</v>
      </c>
      <c r="D897" t="str">
        <f t="shared" si="66"/>
        <v>In</v>
      </c>
      <c r="E897" t="str">
        <f t="shared" si="67"/>
        <v>m</v>
      </c>
      <c r="F897" s="9">
        <f t="shared" si="68"/>
        <v>491210001</v>
      </c>
      <c r="G897" s="1">
        <v>120.908189527</v>
      </c>
      <c r="H897" s="1">
        <f t="shared" si="69"/>
        <v>7.3771443837662732E-6</v>
      </c>
      <c r="I897" s="2">
        <v>3.8799999999999901</v>
      </c>
      <c r="J897" t="s">
        <v>1514</v>
      </c>
      <c r="K897" t="s">
        <v>2250</v>
      </c>
      <c r="L897" s="1" t="s">
        <v>898</v>
      </c>
      <c r="M897" t="s">
        <v>896</v>
      </c>
      <c r="P897" s="1">
        <v>0.98799999999999999</v>
      </c>
      <c r="Q897">
        <v>1.2E-2</v>
      </c>
      <c r="T897" s="6" t="s">
        <v>2667</v>
      </c>
      <c r="U897" t="s">
        <v>2671</v>
      </c>
      <c r="X897">
        <f>IF(ISNA(MATCH(A897,'ICRP-07'!B:B,0)),0,VLOOKUP(A897,'ICRP-07'!B:X,21,FALSE))</f>
        <v>0</v>
      </c>
      <c r="Y897">
        <f>IF(ISNA(MATCH(A897,'ICRP-07'!B:B,0)),0,VLOOKUP(A897,'ICRP-07'!B:X,22,FALSE))</f>
        <v>1.5287599999999999</v>
      </c>
      <c r="Z897">
        <f>IF(ISNA(MATCH(A897,'ICRP-07'!B:B,0)),0,VLOOKUP(A897,'ICRP-07'!B:X,23,FALSE))</f>
        <v>6.3460000000000003E-2</v>
      </c>
      <c r="AA897">
        <f>IF(ISNA(MATCH(A897,'ICRP-72'!A:A,0)),0,VLOOKUP(A897,'ICRP-72'!A:B,2,FALSE))</f>
        <v>0</v>
      </c>
      <c r="AB897">
        <f>IF(ISNA(MATCH(A897,'FGR-15'!A:A,0)),0,VLOOKUP(A897,'FGR-15'!A:B,2,FALSE))</f>
        <v>5.8800000000000003E-18</v>
      </c>
    </row>
    <row r="898" spans="1:28" x14ac:dyDescent="0.2">
      <c r="A898" s="1" t="s">
        <v>896</v>
      </c>
      <c r="B898">
        <f>VLOOKUP(D898,Elements!S:T,2,FALSE)</f>
        <v>49</v>
      </c>
      <c r="C898" s="9">
        <f t="shared" ref="C898:C961" si="70">VALUE(SUBSTITUTE(RIGHT(A898,LEN(A898)-FIND("-",A898)),E898,""))</f>
        <v>121</v>
      </c>
      <c r="D898" t="str">
        <f t="shared" ref="D898:D961" si="71">LEFT(A898,FIND("-",A898)-1)</f>
        <v>In</v>
      </c>
      <c r="E898" t="str">
        <f t="shared" ref="E898:E961" si="72">IF(ISERROR(FIND(RIGHT(A898,1),"mnpqrx")),"",RIGHT(A898,1))</f>
        <v/>
      </c>
      <c r="F898" s="9">
        <f t="shared" ref="F898:F961" si="73">(B898* 10000000) + (C898 * 10000)+(FIND(E898," mnpqrx"))-1</f>
        <v>491210000</v>
      </c>
      <c r="G898" s="1">
        <v>120.90785277800001</v>
      </c>
      <c r="H898" s="1">
        <f t="shared" ref="H898:H961" si="74">IF(I898="inf",I898,IF(J898="y",I898,IF(J898="d",I898/(1826211/5000),IF(J898="h",I898/(1826211/5000*24),IF(J898="m",I898/(1826211/5000*24*60),IF(J898="s",I898/(1826211/5000*24*60*60),IF(J898="ms",I898/(1826211/5000*24*60*60*1000),IF(J898="μs",I898/(1826211/5000*24*60*60*1000000)))))))))</f>
        <v>7.3201046076031517E-7</v>
      </c>
      <c r="I898" s="2">
        <v>23.1</v>
      </c>
      <c r="J898" t="s">
        <v>1517</v>
      </c>
      <c r="K898" t="s">
        <v>2251</v>
      </c>
      <c r="L898" s="1" t="s">
        <v>898</v>
      </c>
      <c r="M898" t="s">
        <v>897</v>
      </c>
      <c r="P898" s="1">
        <v>0.88649999999999995</v>
      </c>
      <c r="Q898">
        <v>0.1135</v>
      </c>
      <c r="T898" s="6" t="s">
        <v>2667</v>
      </c>
      <c r="U898" t="s">
        <v>2667</v>
      </c>
      <c r="X898">
        <f>IF(ISNA(MATCH(A898,'ICRP-07'!B:B,0)),0,VLOOKUP(A898,'ICRP-07'!B:X,21,FALSE))</f>
        <v>0</v>
      </c>
      <c r="Y898">
        <f>IF(ISNA(MATCH(A898,'ICRP-07'!B:B,0)),0,VLOOKUP(A898,'ICRP-07'!B:X,22,FALSE))</f>
        <v>0.98687000000000002</v>
      </c>
      <c r="Z898">
        <f>IF(ISNA(MATCH(A898,'ICRP-07'!B:B,0)),0,VLOOKUP(A898,'ICRP-07'!B:X,23,FALSE))</f>
        <v>0.92662</v>
      </c>
      <c r="AA898">
        <f>IF(ISNA(MATCH(A898,'ICRP-72'!A:A,0)),0,VLOOKUP(A898,'ICRP-72'!A:B,2,FALSE))</f>
        <v>0</v>
      </c>
      <c r="AB898">
        <f>IF(ISNA(MATCH(A898,'FGR-15'!A:A,0)),0,VLOOKUP(A898,'FGR-15'!A:B,2,FALSE))</f>
        <v>3.1400000000000002E-17</v>
      </c>
    </row>
    <row r="899" spans="1:28" x14ac:dyDescent="0.2">
      <c r="A899" s="1" t="s">
        <v>897</v>
      </c>
      <c r="B899">
        <f>VLOOKUP(D899,Elements!S:T,2,FALSE)</f>
        <v>50</v>
      </c>
      <c r="C899" s="9">
        <f t="shared" si="70"/>
        <v>121</v>
      </c>
      <c r="D899" t="str">
        <f t="shared" si="71"/>
        <v>Sn</v>
      </c>
      <c r="E899" t="str">
        <f t="shared" si="72"/>
        <v>m</v>
      </c>
      <c r="F899" s="9">
        <f t="shared" si="73"/>
        <v>501210001</v>
      </c>
      <c r="G899" s="1">
        <v>120.90425026200001</v>
      </c>
      <c r="H899" s="1">
        <f t="shared" si="74"/>
        <v>43.899999999999899</v>
      </c>
      <c r="I899" s="2">
        <v>43.899999999999899</v>
      </c>
      <c r="J899" t="s">
        <v>1516</v>
      </c>
      <c r="K899" t="s">
        <v>2252</v>
      </c>
      <c r="L899" s="1" t="s">
        <v>898</v>
      </c>
      <c r="M899" t="s">
        <v>899</v>
      </c>
      <c r="P899" s="1">
        <v>0.77600000000000002</v>
      </c>
      <c r="Q899">
        <v>0.224</v>
      </c>
      <c r="T899" s="6" t="s">
        <v>2671</v>
      </c>
      <c r="U899" t="s">
        <v>2667</v>
      </c>
      <c r="X899">
        <f>IF(ISNA(MATCH(A899,'ICRP-07'!B:B,0)),0,VLOOKUP(A899,'ICRP-07'!B:X,21,FALSE))</f>
        <v>0</v>
      </c>
      <c r="Y899">
        <f>IF(ISNA(MATCH(A899,'ICRP-07'!B:B,0)),0,VLOOKUP(A899,'ICRP-07'!B:X,22,FALSE))</f>
        <v>3.5389999999999998E-2</v>
      </c>
      <c r="Z899">
        <f>IF(ISNA(MATCH(A899,'ICRP-07'!B:B,0)),0,VLOOKUP(A899,'ICRP-07'!B:X,23,FALSE))</f>
        <v>5.1500000000000001E-3</v>
      </c>
      <c r="AA899">
        <f>IF(ISNA(MATCH(A899,'ICRP-72'!A:A,0)),0,VLOOKUP(A899,'ICRP-72'!A:B,2,FALSE))</f>
        <v>3.7999999999999998E-10</v>
      </c>
      <c r="AB899">
        <f>IF(ISNA(MATCH(A899,'FGR-15'!A:A,0)),0,VLOOKUP(A899,'FGR-15'!A:B,2,FALSE))</f>
        <v>3.6500000000000002E-20</v>
      </c>
    </row>
    <row r="900" spans="1:28" x14ac:dyDescent="0.2">
      <c r="A900" s="1" t="s">
        <v>898</v>
      </c>
      <c r="B900">
        <f>VLOOKUP(D900,Elements!S:T,2,FALSE)</f>
        <v>50</v>
      </c>
      <c r="C900" s="9">
        <f t="shared" si="70"/>
        <v>121</v>
      </c>
      <c r="D900" t="str">
        <f t="shared" si="71"/>
        <v>Sn</v>
      </c>
      <c r="E900" t="str">
        <f t="shared" si="72"/>
        <v/>
      </c>
      <c r="F900" s="9">
        <f t="shared" si="73"/>
        <v>501210000</v>
      </c>
      <c r="G900" s="1">
        <v>120.90424348800001</v>
      </c>
      <c r="H900" s="1">
        <f t="shared" si="74"/>
        <v>3.0835702993794257E-3</v>
      </c>
      <c r="I900" s="2">
        <v>27.03</v>
      </c>
      <c r="J900" t="s">
        <v>1515</v>
      </c>
      <c r="K900" t="s">
        <v>2253</v>
      </c>
      <c r="L900" s="1" t="s">
        <v>899</v>
      </c>
      <c r="P900" s="1">
        <v>1</v>
      </c>
      <c r="T900" s="6" t="s">
        <v>2667</v>
      </c>
      <c r="X900">
        <f>IF(ISNA(MATCH(A900,'ICRP-07'!B:B,0)),0,VLOOKUP(A900,'ICRP-07'!B:X,21,FALSE))</f>
        <v>0</v>
      </c>
      <c r="Y900">
        <f>IF(ISNA(MATCH(A900,'ICRP-07'!B:B,0)),0,VLOOKUP(A900,'ICRP-07'!B:X,22,FALSE))</f>
        <v>0.11558</v>
      </c>
      <c r="Z900">
        <f>IF(ISNA(MATCH(A900,'ICRP-07'!B:B,0)),0,VLOOKUP(A900,'ICRP-07'!B:X,23,FALSE))</f>
        <v>0</v>
      </c>
      <c r="AA900">
        <f>IF(ISNA(MATCH(A900,'ICRP-72'!A:A,0)),0,VLOOKUP(A900,'ICRP-72'!A:B,2,FALSE))</f>
        <v>2.3000000000000001E-10</v>
      </c>
      <c r="AB900">
        <f>IF(ISNA(MATCH(A900,'FGR-15'!A:A,0)),0,VLOOKUP(A900,'FGR-15'!A:B,2,FALSE))</f>
        <v>1.2599999999999999E-19</v>
      </c>
    </row>
    <row r="901" spans="1:28" x14ac:dyDescent="0.2">
      <c r="A901" s="1" t="s">
        <v>899</v>
      </c>
      <c r="B901">
        <f>VLOOKUP(D901,Elements!S:T,2,FALSE)</f>
        <v>51</v>
      </c>
      <c r="C901" s="9">
        <f t="shared" si="70"/>
        <v>121</v>
      </c>
      <c r="D901" t="str">
        <f t="shared" si="71"/>
        <v>Sb</v>
      </c>
      <c r="E901" t="str">
        <f t="shared" si="72"/>
        <v/>
      </c>
      <c r="F901" s="9">
        <f t="shared" si="73"/>
        <v>511210000</v>
      </c>
      <c r="G901" s="1">
        <v>120.90381135299999</v>
      </c>
      <c r="H901" s="1" t="str">
        <f t="shared" si="74"/>
        <v>inf</v>
      </c>
      <c r="I901" s="2" t="s">
        <v>1512</v>
      </c>
      <c r="J901" t="s">
        <v>1517</v>
      </c>
      <c r="K901" s="4" t="s">
        <v>1722</v>
      </c>
      <c r="L901" s="1"/>
      <c r="P901" s="1"/>
      <c r="T901" s="1"/>
      <c r="X901">
        <f>IF(ISNA(MATCH(A901,'ICRP-07'!B:B,0)),0,VLOOKUP(A901,'ICRP-07'!B:X,21,FALSE))</f>
        <v>0</v>
      </c>
      <c r="Y901">
        <f>IF(ISNA(MATCH(A901,'ICRP-07'!B:B,0)),0,VLOOKUP(A901,'ICRP-07'!B:X,22,FALSE))</f>
        <v>0</v>
      </c>
      <c r="Z901">
        <f>IF(ISNA(MATCH(A901,'ICRP-07'!B:B,0)),0,VLOOKUP(A901,'ICRP-07'!B:X,23,FALSE))</f>
        <v>0</v>
      </c>
      <c r="AA901">
        <f>IF(ISNA(MATCH(A901,'ICRP-72'!A:A,0)),0,VLOOKUP(A901,'ICRP-72'!A:B,2,FALSE))</f>
        <v>0</v>
      </c>
      <c r="AB901">
        <f>IF(ISNA(MATCH(A901,'FGR-15'!A:A,0)),0,VLOOKUP(A901,'FGR-15'!A:B,2,FALSE))</f>
        <v>0</v>
      </c>
    </row>
    <row r="902" spans="1:28" x14ac:dyDescent="0.2">
      <c r="A902" s="1" t="s">
        <v>900</v>
      </c>
      <c r="B902">
        <f>VLOOKUP(D902,Elements!S:T,2,FALSE)</f>
        <v>54</v>
      </c>
      <c r="C902" s="9">
        <f t="shared" si="70"/>
        <v>120</v>
      </c>
      <c r="D902" t="str">
        <f t="shared" si="71"/>
        <v>Xe</v>
      </c>
      <c r="E902" t="str">
        <f t="shared" si="72"/>
        <v/>
      </c>
      <c r="F902" s="9">
        <f t="shared" si="73"/>
        <v>541200000</v>
      </c>
      <c r="G902" s="1">
        <v>119.911784267</v>
      </c>
      <c r="H902" s="1">
        <f t="shared" si="74"/>
        <v>7.6053034884188581E-5</v>
      </c>
      <c r="I902" s="2">
        <v>40</v>
      </c>
      <c r="J902" t="s">
        <v>1514</v>
      </c>
      <c r="K902" t="s">
        <v>2254</v>
      </c>
      <c r="L902" s="1" t="s">
        <v>902</v>
      </c>
      <c r="P902" s="1">
        <v>1</v>
      </c>
      <c r="T902" s="6" t="s">
        <v>2669</v>
      </c>
      <c r="X902">
        <f>IF(ISNA(MATCH(A902,'ICRP-07'!B:B,0)),0,VLOOKUP(A902,'ICRP-07'!B:X,21,FALSE))</f>
        <v>0</v>
      </c>
      <c r="Y902">
        <f>IF(ISNA(MATCH(A902,'ICRP-07'!B:B,0)),0,VLOOKUP(A902,'ICRP-07'!B:X,22,FALSE))</f>
        <v>4.6100000000000002E-2</v>
      </c>
      <c r="Z902">
        <f>IF(ISNA(MATCH(A902,'ICRP-07'!B:B,0)),0,VLOOKUP(A902,'ICRP-07'!B:X,23,FALSE))</f>
        <v>0.40145999999999998</v>
      </c>
      <c r="AA902">
        <f>IF(ISNA(MATCH(A902,'ICRP-72'!A:A,0)),0,VLOOKUP(A902,'ICRP-72'!A:B,2,FALSE))</f>
        <v>0</v>
      </c>
      <c r="AB902">
        <f>IF(ISNA(MATCH(A902,'FGR-15'!A:A,0)),0,VLOOKUP(A902,'FGR-15'!A:B,2,FALSE))</f>
        <v>1.05E-17</v>
      </c>
    </row>
    <row r="903" spans="1:28" x14ac:dyDescent="0.2">
      <c r="A903" s="1" t="s">
        <v>901</v>
      </c>
      <c r="B903">
        <f>VLOOKUP(D903,Elements!S:T,2,FALSE)</f>
        <v>53</v>
      </c>
      <c r="C903" s="9">
        <f t="shared" si="70"/>
        <v>120</v>
      </c>
      <c r="D903" t="str">
        <f t="shared" si="71"/>
        <v>I</v>
      </c>
      <c r="E903" t="str">
        <f t="shared" si="72"/>
        <v>m</v>
      </c>
      <c r="F903" s="9">
        <f t="shared" si="73"/>
        <v>531200001</v>
      </c>
      <c r="G903" s="1">
        <v>119.91043726300001</v>
      </c>
      <c r="H903" s="1">
        <f t="shared" si="74"/>
        <v>1.0077027122154987E-4</v>
      </c>
      <c r="I903" s="2">
        <v>53</v>
      </c>
      <c r="J903" t="s">
        <v>1514</v>
      </c>
      <c r="K903" t="s">
        <v>2145</v>
      </c>
      <c r="L903" s="1" t="s">
        <v>903</v>
      </c>
      <c r="P903" s="1">
        <v>1</v>
      </c>
      <c r="T903" s="6" t="s">
        <v>2669</v>
      </c>
      <c r="X903">
        <f>IF(ISNA(MATCH(A903,'ICRP-07'!B:B,0)),0,VLOOKUP(A903,'ICRP-07'!B:X,21,FALSE))</f>
        <v>0</v>
      </c>
      <c r="Y903">
        <f>IF(ISNA(MATCH(A903,'ICRP-07'!B:B,0)),0,VLOOKUP(A903,'ICRP-07'!B:X,22,FALSE))</f>
        <v>0.90697000000000005</v>
      </c>
      <c r="Z903">
        <f>IF(ISNA(MATCH(A903,'ICRP-07'!B:B,0)),0,VLOOKUP(A903,'ICRP-07'!B:X,23,FALSE))</f>
        <v>3.5248300000000001</v>
      </c>
      <c r="AA903">
        <f>IF(ISNA(MATCH(A903,'ICRP-72'!A:A,0)),0,VLOOKUP(A903,'ICRP-72'!A:B,2,FALSE))</f>
        <v>2.1E-10</v>
      </c>
      <c r="AB903">
        <f>IF(ISNA(MATCH(A903,'FGR-15'!A:A,0)),0,VLOOKUP(A903,'FGR-15'!A:B,2,FALSE))</f>
        <v>1.12E-16</v>
      </c>
    </row>
    <row r="904" spans="1:28" x14ac:dyDescent="0.2">
      <c r="A904" s="1" t="s">
        <v>902</v>
      </c>
      <c r="B904">
        <f>VLOOKUP(D904,Elements!S:T,2,FALSE)</f>
        <v>53</v>
      </c>
      <c r="C904" s="9">
        <f t="shared" si="70"/>
        <v>120</v>
      </c>
      <c r="D904" t="str">
        <f t="shared" si="71"/>
        <v>I</v>
      </c>
      <c r="E904" t="str">
        <f t="shared" si="72"/>
        <v/>
      </c>
      <c r="F904" s="9">
        <f t="shared" si="73"/>
        <v>531200000</v>
      </c>
      <c r="G904" s="1">
        <v>119.910093729</v>
      </c>
      <c r="H904" s="1">
        <f t="shared" si="74"/>
        <v>1.551481911637445E-4</v>
      </c>
      <c r="I904" s="2">
        <v>81.599999999999895</v>
      </c>
      <c r="J904" t="s">
        <v>1514</v>
      </c>
      <c r="K904" t="s">
        <v>2255</v>
      </c>
      <c r="L904" s="1" t="s">
        <v>903</v>
      </c>
      <c r="P904" s="1">
        <v>1</v>
      </c>
      <c r="T904" s="6" t="s">
        <v>2669</v>
      </c>
      <c r="X904">
        <f>IF(ISNA(MATCH(A904,'ICRP-07'!B:B,0)),0,VLOOKUP(A904,'ICRP-07'!B:X,21,FALSE))</f>
        <v>0</v>
      </c>
      <c r="Y904">
        <f>IF(ISNA(MATCH(A904,'ICRP-07'!B:B,0)),0,VLOOKUP(A904,'ICRP-07'!B:X,22,FALSE))</f>
        <v>1.1679999999999999</v>
      </c>
      <c r="Z904">
        <f>IF(ISNA(MATCH(A904,'ICRP-07'!B:B,0)),0,VLOOKUP(A904,'ICRP-07'!B:X,23,FALSE))</f>
        <v>2.6610800000000001</v>
      </c>
      <c r="AA904">
        <f>IF(ISNA(MATCH(A904,'ICRP-72'!A:A,0)),0,VLOOKUP(A904,'ICRP-72'!A:B,2,FALSE))</f>
        <v>3.4000000000000001E-10</v>
      </c>
      <c r="AB904">
        <f>IF(ISNA(MATCH(A904,'FGR-15'!A:A,0)),0,VLOOKUP(A904,'FGR-15'!A:B,2,FALSE))</f>
        <v>8.9900000000000004E-17</v>
      </c>
    </row>
    <row r="905" spans="1:28" x14ac:dyDescent="0.2">
      <c r="A905" s="1" t="s">
        <v>903</v>
      </c>
      <c r="B905">
        <f>VLOOKUP(D905,Elements!S:T,2,FALSE)</f>
        <v>52</v>
      </c>
      <c r="C905" s="9">
        <f t="shared" si="70"/>
        <v>120</v>
      </c>
      <c r="D905" t="str">
        <f t="shared" si="71"/>
        <v>Te</v>
      </c>
      <c r="E905" t="str">
        <f t="shared" si="72"/>
        <v/>
      </c>
      <c r="F905" s="9">
        <f t="shared" si="73"/>
        <v>521200000</v>
      </c>
      <c r="G905" s="1">
        <v>119.90406577900001</v>
      </c>
      <c r="H905" s="1" t="str">
        <f t="shared" si="74"/>
        <v>inf</v>
      </c>
      <c r="I905" s="2" t="s">
        <v>1512</v>
      </c>
      <c r="J905" t="s">
        <v>1517</v>
      </c>
      <c r="K905" s="4" t="s">
        <v>1722</v>
      </c>
      <c r="L905" s="1"/>
      <c r="P905" s="1"/>
      <c r="T905" s="1"/>
      <c r="X905">
        <f>IF(ISNA(MATCH(A905,'ICRP-07'!B:B,0)),0,VLOOKUP(A905,'ICRP-07'!B:X,21,FALSE))</f>
        <v>0</v>
      </c>
      <c r="Y905">
        <f>IF(ISNA(MATCH(A905,'ICRP-07'!B:B,0)),0,VLOOKUP(A905,'ICRP-07'!B:X,22,FALSE))</f>
        <v>0</v>
      </c>
      <c r="Z905">
        <f>IF(ISNA(MATCH(A905,'ICRP-07'!B:B,0)),0,VLOOKUP(A905,'ICRP-07'!B:X,23,FALSE))</f>
        <v>0</v>
      </c>
      <c r="AA905">
        <f>IF(ISNA(MATCH(A905,'ICRP-72'!A:A,0)),0,VLOOKUP(A905,'ICRP-72'!A:B,2,FALSE))</f>
        <v>0</v>
      </c>
      <c r="AB905">
        <f>IF(ISNA(MATCH(A905,'FGR-15'!A:A,0)),0,VLOOKUP(A905,'FGR-15'!A:B,2,FALSE))</f>
        <v>0</v>
      </c>
    </row>
    <row r="906" spans="1:28" x14ac:dyDescent="0.2">
      <c r="A906" s="1" t="s">
        <v>904</v>
      </c>
      <c r="B906">
        <f>VLOOKUP(D906,Elements!S:T,2,FALSE)</f>
        <v>51</v>
      </c>
      <c r="C906" s="9">
        <f t="shared" si="70"/>
        <v>120</v>
      </c>
      <c r="D906" t="str">
        <f t="shared" si="71"/>
        <v>Sb</v>
      </c>
      <c r="E906" t="str">
        <f t="shared" si="72"/>
        <v>m</v>
      </c>
      <c r="F906" s="9">
        <f t="shared" si="73"/>
        <v>511200001</v>
      </c>
      <c r="G906" s="1">
        <v>119.905080308</v>
      </c>
      <c r="H906" s="1">
        <f t="shared" si="74"/>
        <v>1.5770357313585313E-2</v>
      </c>
      <c r="I906" s="2">
        <v>5.75999999999999</v>
      </c>
      <c r="J906" t="s">
        <v>1513</v>
      </c>
      <c r="K906" t="s">
        <v>2256</v>
      </c>
      <c r="L906" s="1" t="s">
        <v>906</v>
      </c>
      <c r="P906" s="1">
        <v>1</v>
      </c>
      <c r="T906" s="6" t="s">
        <v>2670</v>
      </c>
      <c r="X906">
        <f>IF(ISNA(MATCH(A906,'ICRP-07'!B:B,0)),0,VLOOKUP(A906,'ICRP-07'!B:X,21,FALSE))</f>
        <v>0</v>
      </c>
      <c r="Y906">
        <f>IF(ISNA(MATCH(A906,'ICRP-07'!B:B,0)),0,VLOOKUP(A906,'ICRP-07'!B:X,22,FALSE))</f>
        <v>4.4920000000000002E-2</v>
      </c>
      <c r="Z906">
        <f>IF(ISNA(MATCH(A906,'ICRP-07'!B:B,0)),0,VLOOKUP(A906,'ICRP-07'!B:X,23,FALSE))</f>
        <v>2.4662799999999998</v>
      </c>
      <c r="AA906">
        <f>IF(ISNA(MATCH(A906,'ICRP-72'!A:A,0)),0,VLOOKUP(A906,'ICRP-72'!A:B,2,FALSE))</f>
        <v>1.2E-9</v>
      </c>
      <c r="AB906">
        <f>IF(ISNA(MATCH(A906,'FGR-15'!A:A,0)),0,VLOOKUP(A906,'FGR-15'!A:B,2,FALSE))</f>
        <v>7.6300000000000002E-17</v>
      </c>
    </row>
    <row r="907" spans="1:28" x14ac:dyDescent="0.2">
      <c r="A907" s="1" t="s">
        <v>905</v>
      </c>
      <c r="B907">
        <f>VLOOKUP(D907,Elements!S:T,2,FALSE)</f>
        <v>51</v>
      </c>
      <c r="C907" s="9">
        <f t="shared" si="70"/>
        <v>120</v>
      </c>
      <c r="D907" t="str">
        <f t="shared" si="71"/>
        <v>Sb</v>
      </c>
      <c r="E907" t="str">
        <f t="shared" si="72"/>
        <v/>
      </c>
      <c r="F907" s="9">
        <f t="shared" si="73"/>
        <v>511200000</v>
      </c>
      <c r="G907" s="1">
        <v>119.905080308</v>
      </c>
      <c r="H907" s="1">
        <f t="shared" si="74"/>
        <v>3.0212068107743913E-5</v>
      </c>
      <c r="I907" s="2">
        <v>15.89</v>
      </c>
      <c r="J907" t="s">
        <v>1514</v>
      </c>
      <c r="K907" t="s">
        <v>2257</v>
      </c>
      <c r="L907" s="1" t="s">
        <v>906</v>
      </c>
      <c r="P907" s="1">
        <v>1</v>
      </c>
      <c r="T907" s="6" t="s">
        <v>2669</v>
      </c>
      <c r="X907">
        <f>IF(ISNA(MATCH(A907,'ICRP-07'!B:B,0)),0,VLOOKUP(A907,'ICRP-07'!B:X,21,FALSE))</f>
        <v>0</v>
      </c>
      <c r="Y907">
        <f>IF(ISNA(MATCH(A907,'ICRP-07'!B:B,0)),0,VLOOKUP(A907,'ICRP-07'!B:X,22,FALSE))</f>
        <v>0.30770999999999998</v>
      </c>
      <c r="Z907">
        <f>IF(ISNA(MATCH(A907,'ICRP-07'!B:B,0)),0,VLOOKUP(A907,'ICRP-07'!B:X,23,FALSE))</f>
        <v>0.45212999999999998</v>
      </c>
      <c r="AA907">
        <f>IF(ISNA(MATCH(A907,'ICRP-72'!A:A,0)),0,VLOOKUP(A907,'ICRP-72'!A:B,2,FALSE))</f>
        <v>1.4E-11</v>
      </c>
      <c r="AB907">
        <f>IF(ISNA(MATCH(A907,'FGR-15'!A:A,0)),0,VLOOKUP(A907,'FGR-15'!A:B,2,FALSE))</f>
        <v>1.3500000000000001E-17</v>
      </c>
    </row>
    <row r="908" spans="1:28" x14ac:dyDescent="0.2">
      <c r="A908" s="1" t="s">
        <v>906</v>
      </c>
      <c r="B908">
        <f>VLOOKUP(D908,Elements!S:T,2,FALSE)</f>
        <v>50</v>
      </c>
      <c r="C908" s="9">
        <f t="shared" si="70"/>
        <v>120</v>
      </c>
      <c r="D908" t="str">
        <f t="shared" si="71"/>
        <v>Sn</v>
      </c>
      <c r="E908" t="str">
        <f t="shared" si="72"/>
        <v/>
      </c>
      <c r="F908" s="9">
        <f t="shared" si="73"/>
        <v>501200000</v>
      </c>
      <c r="G908" s="1">
        <v>119.902202557</v>
      </c>
      <c r="H908" s="1" t="str">
        <f t="shared" si="74"/>
        <v>inf</v>
      </c>
      <c r="I908" s="2" t="s">
        <v>1512</v>
      </c>
      <c r="J908" t="s">
        <v>1517</v>
      </c>
      <c r="K908" s="4" t="s">
        <v>1722</v>
      </c>
      <c r="L908" s="1"/>
      <c r="P908" s="1"/>
      <c r="T908" s="1"/>
      <c r="X908">
        <f>IF(ISNA(MATCH(A908,'ICRP-07'!B:B,0)),0,VLOOKUP(A908,'ICRP-07'!B:X,21,FALSE))</f>
        <v>0</v>
      </c>
      <c r="Y908">
        <f>IF(ISNA(MATCH(A908,'ICRP-07'!B:B,0)),0,VLOOKUP(A908,'ICRP-07'!B:X,22,FALSE))</f>
        <v>0</v>
      </c>
      <c r="Z908">
        <f>IF(ISNA(MATCH(A908,'ICRP-07'!B:B,0)),0,VLOOKUP(A908,'ICRP-07'!B:X,23,FALSE))</f>
        <v>0</v>
      </c>
      <c r="AA908">
        <f>IF(ISNA(MATCH(A908,'ICRP-72'!A:A,0)),0,VLOOKUP(A908,'ICRP-72'!A:B,2,FALSE))</f>
        <v>0</v>
      </c>
      <c r="AB908">
        <f>IF(ISNA(MATCH(A908,'FGR-15'!A:A,0)),0,VLOOKUP(A908,'FGR-15'!A:B,2,FALSE))</f>
        <v>0</v>
      </c>
    </row>
    <row r="909" spans="1:28" x14ac:dyDescent="0.2">
      <c r="A909" s="1" t="s">
        <v>907</v>
      </c>
      <c r="B909">
        <f>VLOOKUP(D909,Elements!S:T,2,FALSE)</f>
        <v>53</v>
      </c>
      <c r="C909" s="9">
        <f t="shared" si="70"/>
        <v>119</v>
      </c>
      <c r="D909" t="str">
        <f t="shared" si="71"/>
        <v>I</v>
      </c>
      <c r="E909" t="str">
        <f t="shared" si="72"/>
        <v/>
      </c>
      <c r="F909" s="9">
        <f t="shared" si="73"/>
        <v>531190000</v>
      </c>
      <c r="G909" s="1">
        <v>118.91006091</v>
      </c>
      <c r="H909" s="1">
        <f t="shared" si="74"/>
        <v>3.6315324157200052E-5</v>
      </c>
      <c r="I909" s="2">
        <v>19.100000000000001</v>
      </c>
      <c r="J909" t="s">
        <v>1514</v>
      </c>
      <c r="K909" t="s">
        <v>2258</v>
      </c>
      <c r="L909" s="1" t="s">
        <v>909</v>
      </c>
      <c r="M909" t="s">
        <v>908</v>
      </c>
      <c r="P909" s="1">
        <v>0.99046000000000001</v>
      </c>
      <c r="Q909">
        <v>9.5420999999999995E-3</v>
      </c>
      <c r="T909" s="6" t="s">
        <v>2669</v>
      </c>
      <c r="U909" t="s">
        <v>2669</v>
      </c>
      <c r="X909">
        <f>IF(ISNA(MATCH(A909,'ICRP-07'!B:B,0)),0,VLOOKUP(A909,'ICRP-07'!B:X,21,FALSE))</f>
        <v>0</v>
      </c>
      <c r="Y909">
        <f>IF(ISNA(MATCH(A909,'ICRP-07'!B:B,0)),0,VLOOKUP(A909,'ICRP-07'!B:X,22,FALSE))</f>
        <v>0.51163000000000003</v>
      </c>
      <c r="Z909">
        <f>IF(ISNA(MATCH(A909,'ICRP-07'!B:B,0)),0,VLOOKUP(A909,'ICRP-07'!B:X,23,FALSE))</f>
        <v>0.91102000000000005</v>
      </c>
      <c r="AA909">
        <f>IF(ISNA(MATCH(A909,'ICRP-72'!A:A,0)),0,VLOOKUP(A909,'ICRP-72'!A:B,2,FALSE))</f>
        <v>0</v>
      </c>
      <c r="AB909">
        <f>IF(ISNA(MATCH(A909,'FGR-15'!A:A,0)),0,VLOOKUP(A909,'FGR-15'!A:B,2,FALSE))</f>
        <v>2.6799999999999999E-17</v>
      </c>
    </row>
    <row r="910" spans="1:28" x14ac:dyDescent="0.2">
      <c r="A910" s="1" t="s">
        <v>908</v>
      </c>
      <c r="B910">
        <f>VLOOKUP(D910,Elements!S:T,2,FALSE)</f>
        <v>52</v>
      </c>
      <c r="C910" s="9">
        <f t="shared" si="70"/>
        <v>119</v>
      </c>
      <c r="D910" t="str">
        <f t="shared" si="71"/>
        <v>Te</v>
      </c>
      <c r="E910" t="str">
        <f t="shared" si="72"/>
        <v>m</v>
      </c>
      <c r="F910" s="9">
        <f t="shared" si="73"/>
        <v>521190001</v>
      </c>
      <c r="G910" s="1">
        <v>118.90668585100001</v>
      </c>
      <c r="H910" s="1">
        <f t="shared" si="74"/>
        <v>1.2868173502404705E-2</v>
      </c>
      <c r="I910" s="2">
        <v>4.7</v>
      </c>
      <c r="J910" t="s">
        <v>1513</v>
      </c>
      <c r="K910" t="s">
        <v>2259</v>
      </c>
      <c r="L910" s="1" t="s">
        <v>910</v>
      </c>
      <c r="P910" s="1">
        <v>1</v>
      </c>
      <c r="T910" s="6" t="s">
        <v>2669</v>
      </c>
      <c r="X910">
        <f>IF(ISNA(MATCH(A910,'ICRP-07'!B:B,0)),0,VLOOKUP(A910,'ICRP-07'!B:X,21,FALSE))</f>
        <v>0</v>
      </c>
      <c r="Y910">
        <f>IF(ISNA(MATCH(A910,'ICRP-07'!B:B,0)),0,VLOOKUP(A910,'ICRP-07'!B:X,22,FALSE))</f>
        <v>1.8010000000000002E-2</v>
      </c>
      <c r="Z910">
        <f>IF(ISNA(MATCH(A910,'ICRP-07'!B:B,0)),0,VLOOKUP(A910,'ICRP-07'!B:X,23,FALSE))</f>
        <v>1.50589</v>
      </c>
      <c r="AA910">
        <f>IF(ISNA(MATCH(A910,'ICRP-72'!A:A,0)),0,VLOOKUP(A910,'ICRP-72'!A:B,2,FALSE))</f>
        <v>0</v>
      </c>
      <c r="AB910">
        <f>IF(ISNA(MATCH(A910,'FGR-15'!A:A,0)),0,VLOOKUP(A910,'FGR-15'!A:B,2,FALSE))</f>
        <v>4.7099999999999997E-17</v>
      </c>
    </row>
    <row r="911" spans="1:28" x14ac:dyDescent="0.2">
      <c r="A911" s="1" t="s">
        <v>909</v>
      </c>
      <c r="B911">
        <f>VLOOKUP(D911,Elements!S:T,2,FALSE)</f>
        <v>52</v>
      </c>
      <c r="C911" s="9">
        <f t="shared" si="70"/>
        <v>119</v>
      </c>
      <c r="D911" t="str">
        <f t="shared" si="71"/>
        <v>Te</v>
      </c>
      <c r="E911" t="str">
        <f t="shared" si="72"/>
        <v/>
      </c>
      <c r="F911" s="9">
        <f t="shared" si="73"/>
        <v>521190000</v>
      </c>
      <c r="G911" s="1">
        <v>118.906405699</v>
      </c>
      <c r="H911" s="1">
        <f t="shared" si="74"/>
        <v>1.8309768148368399E-3</v>
      </c>
      <c r="I911" s="2">
        <v>16.05</v>
      </c>
      <c r="J911" t="s">
        <v>1515</v>
      </c>
      <c r="K911" t="s">
        <v>2260</v>
      </c>
      <c r="L911" s="1" t="s">
        <v>910</v>
      </c>
      <c r="P911" s="1">
        <v>1</v>
      </c>
      <c r="T911" s="6" t="s">
        <v>2669</v>
      </c>
      <c r="X911">
        <f>IF(ISNA(MATCH(A911,'ICRP-07'!B:B,0)),0,VLOOKUP(A911,'ICRP-07'!B:X,21,FALSE))</f>
        <v>0</v>
      </c>
      <c r="Y911">
        <f>IF(ISNA(MATCH(A911,'ICRP-07'!B:B,0)),0,VLOOKUP(A911,'ICRP-07'!B:X,22,FALSE))</f>
        <v>1.43E-2</v>
      </c>
      <c r="Z911">
        <f>IF(ISNA(MATCH(A911,'ICRP-07'!B:B,0)),0,VLOOKUP(A911,'ICRP-07'!B:X,23,FALSE))</f>
        <v>0.76793</v>
      </c>
      <c r="AA911">
        <f>IF(ISNA(MATCH(A911,'ICRP-72'!A:A,0)),0,VLOOKUP(A911,'ICRP-72'!A:B,2,FALSE))</f>
        <v>0</v>
      </c>
      <c r="AB911">
        <f>IF(ISNA(MATCH(A911,'FGR-15'!A:A,0)),0,VLOOKUP(A911,'FGR-15'!A:B,2,FALSE))</f>
        <v>2.29E-17</v>
      </c>
    </row>
    <row r="912" spans="1:28" x14ac:dyDescent="0.2">
      <c r="A912" s="1" t="s">
        <v>910</v>
      </c>
      <c r="B912">
        <f>VLOOKUP(D912,Elements!S:T,2,FALSE)</f>
        <v>51</v>
      </c>
      <c r="C912" s="9">
        <f t="shared" si="70"/>
        <v>119</v>
      </c>
      <c r="D912" t="str">
        <f t="shared" si="71"/>
        <v>Sb</v>
      </c>
      <c r="E912" t="str">
        <f t="shared" si="72"/>
        <v/>
      </c>
      <c r="F912" s="9">
        <f t="shared" si="73"/>
        <v>511190000</v>
      </c>
      <c r="G912" s="1">
        <v>118.90394406199999</v>
      </c>
      <c r="H912" s="1">
        <f t="shared" si="74"/>
        <v>4.3566981033407309E-3</v>
      </c>
      <c r="I912" s="2">
        <v>38.189999999999898</v>
      </c>
      <c r="J912" t="s">
        <v>1515</v>
      </c>
      <c r="K912" t="s">
        <v>2261</v>
      </c>
      <c r="L912" s="1" t="s">
        <v>916</v>
      </c>
      <c r="P912" s="1">
        <v>1</v>
      </c>
      <c r="T912" s="6" t="s">
        <v>2670</v>
      </c>
      <c r="X912">
        <f>IF(ISNA(MATCH(A912,'ICRP-07'!B:B,0)),0,VLOOKUP(A912,'ICRP-07'!B:X,21,FALSE))</f>
        <v>0</v>
      </c>
      <c r="Y912">
        <f>IF(ISNA(MATCH(A912,'ICRP-07'!B:B,0)),0,VLOOKUP(A912,'ICRP-07'!B:X,22,FALSE))</f>
        <v>2.5829999999999999E-2</v>
      </c>
      <c r="Z912">
        <f>IF(ISNA(MATCH(A912,'ICRP-07'!B:B,0)),0,VLOOKUP(A912,'ICRP-07'!B:X,23,FALSE))</f>
        <v>2.341E-2</v>
      </c>
      <c r="AA912">
        <f>IF(ISNA(MATCH(A912,'ICRP-72'!A:A,0)),0,VLOOKUP(A912,'ICRP-72'!A:B,2,FALSE))</f>
        <v>7.9999999999999995E-11</v>
      </c>
      <c r="AB912">
        <f>IF(ISNA(MATCH(A912,'FGR-15'!A:A,0)),0,VLOOKUP(A912,'FGR-15'!A:B,2,FALSE))</f>
        <v>1.8899999999999998E-20</v>
      </c>
    </row>
    <row r="913" spans="1:28" x14ac:dyDescent="0.2">
      <c r="A913" s="1" t="s">
        <v>911</v>
      </c>
      <c r="B913">
        <f>VLOOKUP(D913,Elements!S:T,2,FALSE)</f>
        <v>48</v>
      </c>
      <c r="C913" s="9">
        <f t="shared" si="70"/>
        <v>119</v>
      </c>
      <c r="D913" t="str">
        <f t="shared" si="71"/>
        <v>Cd</v>
      </c>
      <c r="E913" t="str">
        <f t="shared" si="72"/>
        <v>m</v>
      </c>
      <c r="F913" s="9">
        <f t="shared" si="73"/>
        <v>481190001</v>
      </c>
      <c r="G913" s="1">
        <v>118.91000436900001</v>
      </c>
      <c r="H913" s="1">
        <f t="shared" si="74"/>
        <v>4.1829169186303721E-6</v>
      </c>
      <c r="I913" s="2">
        <v>2.2000000000000002</v>
      </c>
      <c r="J913" t="s">
        <v>1514</v>
      </c>
      <c r="K913" t="s">
        <v>1578</v>
      </c>
      <c r="L913" s="1" t="s">
        <v>914</v>
      </c>
      <c r="M913" t="s">
        <v>913</v>
      </c>
      <c r="P913" s="1">
        <v>0.99787000000000003</v>
      </c>
      <c r="Q913">
        <v>2.1327999999999998E-3</v>
      </c>
      <c r="T913" s="6" t="s">
        <v>2667</v>
      </c>
      <c r="U913" t="s">
        <v>2667</v>
      </c>
      <c r="X913">
        <f>IF(ISNA(MATCH(A913,'ICRP-07'!B:B,0)),0,VLOOKUP(A913,'ICRP-07'!B:X,21,FALSE))</f>
        <v>0</v>
      </c>
      <c r="Y913">
        <f>IF(ISNA(MATCH(A913,'ICRP-07'!B:B,0)),0,VLOOKUP(A913,'ICRP-07'!B:X,22,FALSE))</f>
        <v>0.68979999999999997</v>
      </c>
      <c r="Z913">
        <f>IF(ISNA(MATCH(A913,'ICRP-07'!B:B,0)),0,VLOOKUP(A913,'ICRP-07'!B:X,23,FALSE))</f>
        <v>2.3020700000000001</v>
      </c>
      <c r="AA913">
        <f>IF(ISNA(MATCH(A913,'ICRP-72'!A:A,0)),0,VLOOKUP(A913,'ICRP-72'!A:B,2,FALSE))</f>
        <v>0</v>
      </c>
      <c r="AB913">
        <f>IF(ISNA(MATCH(A913,'FGR-15'!A:A,0)),0,VLOOKUP(A913,'FGR-15'!A:B,2,FALSE))</f>
        <v>7.8400000000000002E-17</v>
      </c>
    </row>
    <row r="914" spans="1:28" x14ac:dyDescent="0.2">
      <c r="A914" s="1" t="s">
        <v>912</v>
      </c>
      <c r="B914">
        <f>VLOOKUP(D914,Elements!S:T,2,FALSE)</f>
        <v>48</v>
      </c>
      <c r="C914" s="9">
        <f t="shared" si="70"/>
        <v>119</v>
      </c>
      <c r="D914" t="str">
        <f t="shared" si="71"/>
        <v>Cd</v>
      </c>
      <c r="E914" t="str">
        <f t="shared" si="72"/>
        <v/>
      </c>
      <c r="F914" s="9">
        <f t="shared" si="73"/>
        <v>481190000</v>
      </c>
      <c r="G914" s="1">
        <v>118.909847052</v>
      </c>
      <c r="H914" s="1">
        <f t="shared" si="74"/>
        <v>5.1145665959616629E-6</v>
      </c>
      <c r="I914" s="2">
        <v>2.6899999999999902</v>
      </c>
      <c r="J914" t="s">
        <v>1514</v>
      </c>
      <c r="K914" t="s">
        <v>2262</v>
      </c>
      <c r="L914" s="1" t="s">
        <v>913</v>
      </c>
      <c r="M914" t="s">
        <v>914</v>
      </c>
      <c r="P914" s="1">
        <v>0.90090999999999999</v>
      </c>
      <c r="Q914">
        <v>9.9092E-2</v>
      </c>
      <c r="T914" s="6" t="s">
        <v>2667</v>
      </c>
      <c r="U914" t="s">
        <v>2667</v>
      </c>
      <c r="X914">
        <f>IF(ISNA(MATCH(A914,'ICRP-07'!B:B,0)),0,VLOOKUP(A914,'ICRP-07'!B:X,21,FALSE))</f>
        <v>0</v>
      </c>
      <c r="Y914">
        <f>IF(ISNA(MATCH(A914,'ICRP-07'!B:B,0)),0,VLOOKUP(A914,'ICRP-07'!B:X,22,FALSE))</f>
        <v>0.81857999999999997</v>
      </c>
      <c r="Z914">
        <f>IF(ISNA(MATCH(A914,'ICRP-07'!B:B,0)),0,VLOOKUP(A914,'ICRP-07'!B:X,23,FALSE))</f>
        <v>1.6379900000000001</v>
      </c>
      <c r="AA914">
        <f>IF(ISNA(MATCH(A914,'ICRP-72'!A:A,0)),0,VLOOKUP(A914,'ICRP-72'!A:B,2,FALSE))</f>
        <v>0</v>
      </c>
      <c r="AB914">
        <f>IF(ISNA(MATCH(A914,'FGR-15'!A:A,0)),0,VLOOKUP(A914,'FGR-15'!A:B,2,FALSE))</f>
        <v>5.6400000000000002E-17</v>
      </c>
    </row>
    <row r="915" spans="1:28" x14ac:dyDescent="0.2">
      <c r="A915" s="1" t="s">
        <v>913</v>
      </c>
      <c r="B915">
        <f>VLOOKUP(D915,Elements!S:T,2,FALSE)</f>
        <v>49</v>
      </c>
      <c r="C915" s="9">
        <f t="shared" si="70"/>
        <v>119</v>
      </c>
      <c r="D915" t="str">
        <f t="shared" si="71"/>
        <v>In</v>
      </c>
      <c r="E915" t="str">
        <f t="shared" si="72"/>
        <v>m</v>
      </c>
      <c r="F915" s="9">
        <f t="shared" si="73"/>
        <v>491190001</v>
      </c>
      <c r="G915" s="1">
        <v>118.90618589100001</v>
      </c>
      <c r="H915" s="1">
        <f t="shared" si="74"/>
        <v>3.4223865697884859E-5</v>
      </c>
      <c r="I915" s="2">
        <v>18</v>
      </c>
      <c r="J915" t="s">
        <v>1514</v>
      </c>
      <c r="K915" t="s">
        <v>2263</v>
      </c>
      <c r="L915" s="1" t="s">
        <v>916</v>
      </c>
      <c r="M915" t="s">
        <v>914</v>
      </c>
      <c r="P915" s="1">
        <v>0.94399999999999995</v>
      </c>
      <c r="Q915">
        <v>5.6000000000000001E-2</v>
      </c>
      <c r="T915" s="6" t="s">
        <v>2667</v>
      </c>
      <c r="U915" t="s">
        <v>2671</v>
      </c>
      <c r="X915">
        <f>IF(ISNA(MATCH(A915,'ICRP-07'!B:B,0)),0,VLOOKUP(A915,'ICRP-07'!B:X,21,FALSE))</f>
        <v>0</v>
      </c>
      <c r="Y915">
        <f>IF(ISNA(MATCH(A915,'ICRP-07'!B:B,0)),0,VLOOKUP(A915,'ICRP-07'!B:X,22,FALSE))</f>
        <v>1.02214</v>
      </c>
      <c r="Z915">
        <f>IF(ISNA(MATCH(A915,'ICRP-07'!B:B,0)),0,VLOOKUP(A915,'ICRP-07'!B:X,23,FALSE))</f>
        <v>6.6030000000000005E-2</v>
      </c>
      <c r="AA915">
        <f>IF(ISNA(MATCH(A915,'ICRP-72'!A:A,0)),0,VLOOKUP(A915,'ICRP-72'!A:B,2,FALSE))</f>
        <v>4.6999999999999999E-11</v>
      </c>
      <c r="AB915">
        <f>IF(ISNA(MATCH(A915,'FGR-15'!A:A,0)),0,VLOOKUP(A915,'FGR-15'!A:B,2,FALSE))</f>
        <v>4.5800000000000003E-18</v>
      </c>
    </row>
    <row r="916" spans="1:28" x14ac:dyDescent="0.2">
      <c r="A916" s="1" t="s">
        <v>914</v>
      </c>
      <c r="B916">
        <f>VLOOKUP(D916,Elements!S:T,2,FALSE)</f>
        <v>49</v>
      </c>
      <c r="C916" s="9">
        <f t="shared" si="70"/>
        <v>119</v>
      </c>
      <c r="D916" t="str">
        <f t="shared" si="71"/>
        <v>In</v>
      </c>
      <c r="E916" t="str">
        <f t="shared" si="72"/>
        <v/>
      </c>
      <c r="F916" s="9">
        <f t="shared" si="73"/>
        <v>491190000</v>
      </c>
      <c r="G916" s="1">
        <v>118.905851622</v>
      </c>
      <c r="H916" s="1">
        <f t="shared" si="74"/>
        <v>4.5631820930512963E-6</v>
      </c>
      <c r="I916" s="2">
        <v>2.3999999999999901</v>
      </c>
      <c r="J916" t="s">
        <v>1514</v>
      </c>
      <c r="K916" t="s">
        <v>2125</v>
      </c>
      <c r="L916" s="1" t="s">
        <v>916</v>
      </c>
      <c r="M916" t="s">
        <v>915</v>
      </c>
      <c r="P916" s="1">
        <v>0.99051999999999996</v>
      </c>
      <c r="Q916">
        <v>9.4772999999999993E-3</v>
      </c>
      <c r="T916" s="6" t="s">
        <v>2667</v>
      </c>
      <c r="U916" t="s">
        <v>2667</v>
      </c>
      <c r="X916">
        <f>IF(ISNA(MATCH(A916,'ICRP-07'!B:B,0)),0,VLOOKUP(A916,'ICRP-07'!B:X,21,FALSE))</f>
        <v>0</v>
      </c>
      <c r="Y916">
        <f>IF(ISNA(MATCH(A916,'ICRP-07'!B:B,0)),0,VLOOKUP(A916,'ICRP-07'!B:X,22,FALSE))</f>
        <v>0.61477999999999999</v>
      </c>
      <c r="Z916">
        <f>IF(ISNA(MATCH(A916,'ICRP-07'!B:B,0)),0,VLOOKUP(A916,'ICRP-07'!B:X,23,FALSE))</f>
        <v>0.77014000000000005</v>
      </c>
      <c r="AA916">
        <f>IF(ISNA(MATCH(A916,'ICRP-72'!A:A,0)),0,VLOOKUP(A916,'ICRP-72'!A:B,2,FALSE))</f>
        <v>0</v>
      </c>
      <c r="AB916">
        <f>IF(ISNA(MATCH(A916,'FGR-15'!A:A,0)),0,VLOOKUP(A916,'FGR-15'!A:B,2,FALSE))</f>
        <v>2.47E-17</v>
      </c>
    </row>
    <row r="917" spans="1:28" x14ac:dyDescent="0.2">
      <c r="A917" s="1" t="s">
        <v>915</v>
      </c>
      <c r="B917">
        <f>VLOOKUP(D917,Elements!S:T,2,FALSE)</f>
        <v>50</v>
      </c>
      <c r="C917" s="9">
        <f t="shared" si="70"/>
        <v>119</v>
      </c>
      <c r="D917" t="str">
        <f t="shared" si="71"/>
        <v>Sn</v>
      </c>
      <c r="E917" t="str">
        <f t="shared" si="72"/>
        <v>m</v>
      </c>
      <c r="F917" s="9">
        <f t="shared" si="73"/>
        <v>501190001</v>
      </c>
      <c r="G917" s="1">
        <v>118.90340738099999</v>
      </c>
      <c r="H917" s="1">
        <f t="shared" si="74"/>
        <v>0.80248120288400415</v>
      </c>
      <c r="I917" s="2">
        <v>293.10000000000002</v>
      </c>
      <c r="J917" t="s">
        <v>1513</v>
      </c>
      <c r="K917" t="s">
        <v>2264</v>
      </c>
      <c r="L917" s="1" t="s">
        <v>916</v>
      </c>
      <c r="P917" s="1">
        <v>1</v>
      </c>
      <c r="T917" s="6" t="s">
        <v>2671</v>
      </c>
      <c r="X917">
        <f>IF(ISNA(MATCH(A917,'ICRP-07'!B:B,0)),0,VLOOKUP(A917,'ICRP-07'!B:X,21,FALSE))</f>
        <v>0</v>
      </c>
      <c r="Y917">
        <f>IF(ISNA(MATCH(A917,'ICRP-07'!B:B,0)),0,VLOOKUP(A917,'ICRP-07'!B:X,22,FALSE))</f>
        <v>7.8079999999999997E-2</v>
      </c>
      <c r="Z917">
        <f>IF(ISNA(MATCH(A917,'ICRP-07'!B:B,0)),0,VLOOKUP(A917,'ICRP-07'!B:X,23,FALSE))</f>
        <v>1.5089999999999999E-2</v>
      </c>
      <c r="AA917">
        <f>IF(ISNA(MATCH(A917,'ICRP-72'!A:A,0)),0,VLOOKUP(A917,'ICRP-72'!A:B,2,FALSE))</f>
        <v>3.4000000000000001E-10</v>
      </c>
      <c r="AB917">
        <f>IF(ISNA(MATCH(A917,'FGR-15'!A:A,0)),0,VLOOKUP(A917,'FGR-15'!A:B,2,FALSE))</f>
        <v>1.15E-20</v>
      </c>
    </row>
    <row r="918" spans="1:28" x14ac:dyDescent="0.2">
      <c r="A918" s="1" t="s">
        <v>916</v>
      </c>
      <c r="B918">
        <f>VLOOKUP(D918,Elements!S:T,2,FALSE)</f>
        <v>50</v>
      </c>
      <c r="C918" s="9">
        <f t="shared" si="70"/>
        <v>119</v>
      </c>
      <c r="D918" t="str">
        <f t="shared" si="71"/>
        <v>Sn</v>
      </c>
      <c r="E918" t="str">
        <f t="shared" si="72"/>
        <v/>
      </c>
      <c r="F918" s="9">
        <f t="shared" si="73"/>
        <v>501190000</v>
      </c>
      <c r="G918" s="1">
        <v>118.903311266</v>
      </c>
      <c r="H918" s="1" t="str">
        <f t="shared" si="74"/>
        <v>inf</v>
      </c>
      <c r="I918" s="2" t="s">
        <v>1512</v>
      </c>
      <c r="J918" t="s">
        <v>1517</v>
      </c>
      <c r="K918" s="4" t="s">
        <v>1722</v>
      </c>
      <c r="L918" s="1"/>
      <c r="P918" s="1"/>
      <c r="T918" s="1"/>
      <c r="X918">
        <f>IF(ISNA(MATCH(A918,'ICRP-07'!B:B,0)),0,VLOOKUP(A918,'ICRP-07'!B:X,21,FALSE))</f>
        <v>0</v>
      </c>
      <c r="Y918">
        <f>IF(ISNA(MATCH(A918,'ICRP-07'!B:B,0)),0,VLOOKUP(A918,'ICRP-07'!B:X,22,FALSE))</f>
        <v>0</v>
      </c>
      <c r="Z918">
        <f>IF(ISNA(MATCH(A918,'ICRP-07'!B:B,0)),0,VLOOKUP(A918,'ICRP-07'!B:X,23,FALSE))</f>
        <v>0</v>
      </c>
      <c r="AA918">
        <f>IF(ISNA(MATCH(A918,'ICRP-72'!A:A,0)),0,VLOOKUP(A918,'ICRP-72'!A:B,2,FALSE))</f>
        <v>0</v>
      </c>
      <c r="AB918">
        <f>IF(ISNA(MATCH(A918,'FGR-15'!A:A,0)),0,VLOOKUP(A918,'FGR-15'!A:B,2,FALSE))</f>
        <v>0</v>
      </c>
    </row>
    <row r="919" spans="1:28" x14ac:dyDescent="0.2">
      <c r="A919" s="1" t="s">
        <v>917</v>
      </c>
      <c r="B919">
        <f>VLOOKUP(D919,Elements!S:T,2,FALSE)</f>
        <v>53</v>
      </c>
      <c r="C919" s="9">
        <f t="shared" si="70"/>
        <v>118</v>
      </c>
      <c r="D919" t="str">
        <f t="shared" si="71"/>
        <v>I</v>
      </c>
      <c r="E919" t="str">
        <f t="shared" si="72"/>
        <v>m</v>
      </c>
      <c r="F919" s="9">
        <f t="shared" si="73"/>
        <v>531180001</v>
      </c>
      <c r="G919" s="1">
        <v>117.913276685</v>
      </c>
      <c r="H919" s="1">
        <f t="shared" si="74"/>
        <v>1.6161269912890073E-5</v>
      </c>
      <c r="I919" s="2">
        <v>8.5</v>
      </c>
      <c r="J919" t="s">
        <v>1514</v>
      </c>
      <c r="K919" t="s">
        <v>2149</v>
      </c>
      <c r="L919" s="1" t="s">
        <v>919</v>
      </c>
      <c r="P919" s="1">
        <v>1</v>
      </c>
      <c r="T919" s="6" t="s">
        <v>2669</v>
      </c>
      <c r="X919">
        <f>IF(ISNA(MATCH(A919,'ICRP-07'!B:B,0)),0,VLOOKUP(A919,'ICRP-07'!B:X,21,FALSE))</f>
        <v>0</v>
      </c>
      <c r="Y919">
        <f>IF(ISNA(MATCH(A919,'ICRP-07'!B:B,0)),0,VLOOKUP(A919,'ICRP-07'!B:X,22,FALSE))</f>
        <v>1.1054600000000001</v>
      </c>
      <c r="Z919">
        <f>IF(ISNA(MATCH(A919,'ICRP-07'!B:B,0)),0,VLOOKUP(A919,'ICRP-07'!B:X,23,FALSE))</f>
        <v>3.7512699999999999</v>
      </c>
      <c r="AA919">
        <f>IF(ISNA(MATCH(A919,'ICRP-72'!A:A,0)),0,VLOOKUP(A919,'ICRP-72'!A:B,2,FALSE))</f>
        <v>0</v>
      </c>
      <c r="AB919">
        <f>IF(ISNA(MATCH(A919,'FGR-15'!A:A,0)),0,VLOOKUP(A919,'FGR-15'!A:B,2,FALSE))</f>
        <v>1.17E-16</v>
      </c>
    </row>
    <row r="920" spans="1:28" x14ac:dyDescent="0.2">
      <c r="A920" s="1" t="s">
        <v>918</v>
      </c>
      <c r="B920">
        <f>VLOOKUP(D920,Elements!S:T,2,FALSE)</f>
        <v>53</v>
      </c>
      <c r="C920" s="9">
        <f t="shared" si="70"/>
        <v>118</v>
      </c>
      <c r="D920" t="str">
        <f t="shared" si="71"/>
        <v>I</v>
      </c>
      <c r="E920" t="str">
        <f t="shared" si="72"/>
        <v/>
      </c>
      <c r="F920" s="9">
        <f t="shared" si="73"/>
        <v>531180000</v>
      </c>
      <c r="G920" s="1">
        <v>117.91307399999999</v>
      </c>
      <c r="H920" s="1">
        <f t="shared" si="74"/>
        <v>2.6048164447834397E-5</v>
      </c>
      <c r="I920" s="2">
        <v>13.6999999999999</v>
      </c>
      <c r="J920" t="s">
        <v>1514</v>
      </c>
      <c r="K920" t="s">
        <v>2265</v>
      </c>
      <c r="L920" s="1" t="s">
        <v>919</v>
      </c>
      <c r="P920" s="1">
        <v>1</v>
      </c>
      <c r="T920" s="6" t="s">
        <v>2669</v>
      </c>
      <c r="X920">
        <f>IF(ISNA(MATCH(A920,'ICRP-07'!B:B,0)),0,VLOOKUP(A920,'ICRP-07'!B:X,21,FALSE))</f>
        <v>0</v>
      </c>
      <c r="Y920">
        <f>IF(ISNA(MATCH(A920,'ICRP-07'!B:B,0)),0,VLOOKUP(A920,'ICRP-07'!B:X,22,FALSE))</f>
        <v>1.9645300000000001</v>
      </c>
      <c r="Z920">
        <f>IF(ISNA(MATCH(A920,'ICRP-07'!B:B,0)),0,VLOOKUP(A920,'ICRP-07'!B:X,23,FALSE))</f>
        <v>2.0163099999999998</v>
      </c>
      <c r="AA920">
        <f>IF(ISNA(MATCH(A920,'ICRP-72'!A:A,0)),0,VLOOKUP(A920,'ICRP-72'!A:B,2,FALSE))</f>
        <v>0</v>
      </c>
      <c r="AB920">
        <f>IF(ISNA(MATCH(A920,'FGR-15'!A:A,0)),0,VLOOKUP(A920,'FGR-15'!A:B,2,FALSE))</f>
        <v>6.7699999999999996E-17</v>
      </c>
    </row>
    <row r="921" spans="1:28" x14ac:dyDescent="0.2">
      <c r="A921" s="1" t="s">
        <v>919</v>
      </c>
      <c r="B921">
        <f>VLOOKUP(D921,Elements!S:T,2,FALSE)</f>
        <v>52</v>
      </c>
      <c r="C921" s="9">
        <f t="shared" si="70"/>
        <v>118</v>
      </c>
      <c r="D921" t="str">
        <f t="shared" si="71"/>
        <v>Te</v>
      </c>
      <c r="E921" t="str">
        <f t="shared" si="72"/>
        <v/>
      </c>
      <c r="F921" s="9">
        <f t="shared" si="73"/>
        <v>521180000</v>
      </c>
      <c r="G921" s="1">
        <v>117.905860104</v>
      </c>
      <c r="H921" s="1">
        <f t="shared" si="74"/>
        <v>1.6427455534984731E-2</v>
      </c>
      <c r="I921" s="2">
        <v>6</v>
      </c>
      <c r="J921" t="s">
        <v>1513</v>
      </c>
      <c r="K921" t="s">
        <v>2266</v>
      </c>
      <c r="L921" s="1" t="s">
        <v>921</v>
      </c>
      <c r="P921" s="1">
        <v>1</v>
      </c>
      <c r="T921" s="6" t="s">
        <v>2670</v>
      </c>
      <c r="X921">
        <f>IF(ISNA(MATCH(A921,'ICRP-07'!B:B,0)),0,VLOOKUP(A921,'ICRP-07'!B:X,21,FALSE))</f>
        <v>0</v>
      </c>
      <c r="Y921">
        <f>IF(ISNA(MATCH(A921,'ICRP-07'!B:B,0)),0,VLOOKUP(A921,'ICRP-07'!B:X,22,FALSE))</f>
        <v>6.0899999999999999E-3</v>
      </c>
      <c r="Z921">
        <f>IF(ISNA(MATCH(A921,'ICRP-07'!B:B,0)),0,VLOOKUP(A921,'ICRP-07'!B:X,23,FALSE))</f>
        <v>1.993E-2</v>
      </c>
      <c r="AA921">
        <f>IF(ISNA(MATCH(A921,'ICRP-72'!A:A,0)),0,VLOOKUP(A921,'ICRP-72'!A:B,2,FALSE))</f>
        <v>0</v>
      </c>
      <c r="AB921">
        <f>IF(ISNA(MATCH(A921,'FGR-15'!A:A,0)),0,VLOOKUP(A921,'FGR-15'!A:B,2,FALSE))</f>
        <v>1.9899999999999999E-20</v>
      </c>
    </row>
    <row r="922" spans="1:28" x14ac:dyDescent="0.2">
      <c r="A922" s="1" t="s">
        <v>920</v>
      </c>
      <c r="B922">
        <f>VLOOKUP(D922,Elements!S:T,2,FALSE)</f>
        <v>51</v>
      </c>
      <c r="C922" s="9">
        <f t="shared" si="70"/>
        <v>118</v>
      </c>
      <c r="D922" t="str">
        <f t="shared" si="71"/>
        <v>Sb</v>
      </c>
      <c r="E922" t="str">
        <f t="shared" si="72"/>
        <v>m</v>
      </c>
      <c r="F922" s="9">
        <f t="shared" si="73"/>
        <v>511180001</v>
      </c>
      <c r="G922" s="1">
        <v>117.90580058</v>
      </c>
      <c r="H922" s="1">
        <f t="shared" si="74"/>
        <v>5.7039776163141423E-4</v>
      </c>
      <c r="I922" s="2">
        <v>5</v>
      </c>
      <c r="J922" t="s">
        <v>1515</v>
      </c>
      <c r="K922" t="s">
        <v>2267</v>
      </c>
      <c r="L922" s="1" t="s">
        <v>925</v>
      </c>
      <c r="P922" s="1">
        <v>1</v>
      </c>
      <c r="T922" s="6" t="s">
        <v>2669</v>
      </c>
      <c r="X922">
        <f>IF(ISNA(MATCH(A922,'ICRP-07'!B:B,0)),0,VLOOKUP(A922,'ICRP-07'!B:X,21,FALSE))</f>
        <v>0</v>
      </c>
      <c r="Y922">
        <f>IF(ISNA(MATCH(A922,'ICRP-07'!B:B,0)),0,VLOOKUP(A922,'ICRP-07'!B:X,22,FALSE))</f>
        <v>3.737E-2</v>
      </c>
      <c r="Z922">
        <f>IF(ISNA(MATCH(A922,'ICRP-07'!B:B,0)),0,VLOOKUP(A922,'ICRP-07'!B:X,23,FALSE))</f>
        <v>2.6130200000000001</v>
      </c>
      <c r="AA922">
        <f>IF(ISNA(MATCH(A922,'ICRP-72'!A:A,0)),0,VLOOKUP(A922,'ICRP-72'!A:B,2,FALSE))</f>
        <v>2.1E-10</v>
      </c>
      <c r="AB922">
        <f>IF(ISNA(MATCH(A922,'FGR-15'!A:A,0)),0,VLOOKUP(A922,'FGR-15'!A:B,2,FALSE))</f>
        <v>8.1700000000000001E-17</v>
      </c>
    </row>
    <row r="923" spans="1:28" x14ac:dyDescent="0.2">
      <c r="A923" s="1" t="s">
        <v>921</v>
      </c>
      <c r="B923">
        <f>VLOOKUP(D923,Elements!S:T,2,FALSE)</f>
        <v>51</v>
      </c>
      <c r="C923" s="9">
        <f t="shared" si="70"/>
        <v>118</v>
      </c>
      <c r="D923" t="str">
        <f t="shared" si="71"/>
        <v>Sb</v>
      </c>
      <c r="E923" t="str">
        <f t="shared" si="72"/>
        <v/>
      </c>
      <c r="F923" s="9">
        <f t="shared" si="73"/>
        <v>511180000</v>
      </c>
      <c r="G923" s="1">
        <v>117.905532194</v>
      </c>
      <c r="H923" s="1">
        <f t="shared" si="74"/>
        <v>6.8447731395769719E-6</v>
      </c>
      <c r="I923" s="2">
        <v>3.6</v>
      </c>
      <c r="J923" t="s">
        <v>1514</v>
      </c>
      <c r="K923" t="s">
        <v>2156</v>
      </c>
      <c r="L923" s="1" t="s">
        <v>925</v>
      </c>
      <c r="P923" s="1">
        <v>1</v>
      </c>
      <c r="T923" s="6" t="s">
        <v>2669</v>
      </c>
      <c r="X923">
        <f>IF(ISNA(MATCH(A923,'ICRP-07'!B:B,0)),0,VLOOKUP(A923,'ICRP-07'!B:X,21,FALSE))</f>
        <v>0</v>
      </c>
      <c r="Y923">
        <f>IF(ISNA(MATCH(A923,'ICRP-07'!B:B,0)),0,VLOOKUP(A923,'ICRP-07'!B:X,22,FALSE))</f>
        <v>0.87302999999999997</v>
      </c>
      <c r="Z923">
        <f>IF(ISNA(MATCH(A923,'ICRP-07'!B:B,0)),0,VLOOKUP(A923,'ICRP-07'!B:X,23,FALSE))</f>
        <v>0.80386000000000002</v>
      </c>
      <c r="AA923">
        <f>IF(ISNA(MATCH(A923,'ICRP-72'!A:A,0)),0,VLOOKUP(A923,'ICRP-72'!A:B,2,FALSE))</f>
        <v>0</v>
      </c>
      <c r="AB923">
        <f>IF(ISNA(MATCH(A923,'FGR-15'!A:A,0)),0,VLOOKUP(A923,'FGR-15'!A:B,2,FALSE))</f>
        <v>2.5599999999999999E-17</v>
      </c>
    </row>
    <row r="924" spans="1:28" x14ac:dyDescent="0.2">
      <c r="A924" s="1" t="s">
        <v>922</v>
      </c>
      <c r="B924">
        <f>VLOOKUP(D924,Elements!S:T,2,FALSE)</f>
        <v>49</v>
      </c>
      <c r="C924" s="9">
        <f t="shared" si="70"/>
        <v>118</v>
      </c>
      <c r="D924" t="str">
        <f t="shared" si="71"/>
        <v>In</v>
      </c>
      <c r="E924" t="str">
        <f t="shared" si="72"/>
        <v>m</v>
      </c>
      <c r="F924" s="9">
        <f t="shared" si="73"/>
        <v>491180001</v>
      </c>
      <c r="G924" s="1">
        <v>117.906464059</v>
      </c>
      <c r="H924" s="1">
        <f t="shared" si="74"/>
        <v>8.2973861058649556E-6</v>
      </c>
      <c r="I924" s="2">
        <v>4.3639999999999901</v>
      </c>
      <c r="J924" t="s">
        <v>1514</v>
      </c>
      <c r="K924" t="s">
        <v>2268</v>
      </c>
      <c r="L924" s="1" t="s">
        <v>925</v>
      </c>
      <c r="P924" s="1">
        <v>1</v>
      </c>
      <c r="T924" s="6" t="s">
        <v>2667</v>
      </c>
      <c r="X924">
        <f>IF(ISNA(MATCH(A924,'ICRP-07'!B:B,0)),0,VLOOKUP(A924,'ICRP-07'!B:X,21,FALSE))</f>
        <v>0</v>
      </c>
      <c r="Y924">
        <f>IF(ISNA(MATCH(A924,'ICRP-07'!B:B,0)),0,VLOOKUP(A924,'ICRP-07'!B:X,22,FALSE))</f>
        <v>0.67081000000000002</v>
      </c>
      <c r="Z924">
        <f>IF(ISNA(MATCH(A924,'ICRP-07'!B:B,0)),0,VLOOKUP(A924,'ICRP-07'!B:X,23,FALSE))</f>
        <v>2.7764899999999999</v>
      </c>
      <c r="AA924">
        <f>IF(ISNA(MATCH(A924,'ICRP-72'!A:A,0)),0,VLOOKUP(A924,'ICRP-72'!A:B,2,FALSE))</f>
        <v>0</v>
      </c>
      <c r="AB924">
        <f>IF(ISNA(MATCH(A924,'FGR-15'!A:A,0)),0,VLOOKUP(A924,'FGR-15'!A:B,2,FALSE))</f>
        <v>9.07E-17</v>
      </c>
    </row>
    <row r="925" spans="1:28" x14ac:dyDescent="0.2">
      <c r="A925" s="1" t="s">
        <v>923</v>
      </c>
      <c r="B925">
        <f>VLOOKUP(D925,Elements!S:T,2,FALSE)</f>
        <v>48</v>
      </c>
      <c r="C925" s="9">
        <f t="shared" si="70"/>
        <v>118</v>
      </c>
      <c r="D925" t="str">
        <f t="shared" si="71"/>
        <v>Cd</v>
      </c>
      <c r="E925" t="str">
        <f t="shared" si="72"/>
        <v/>
      </c>
      <c r="F925" s="9">
        <f t="shared" si="73"/>
        <v>481180000</v>
      </c>
      <c r="G925" s="1">
        <v>117.90692195600001</v>
      </c>
      <c r="H925" s="1">
        <f t="shared" si="74"/>
        <v>9.5636691366866945E-5</v>
      </c>
      <c r="I925" s="2">
        <v>50.299999999999898</v>
      </c>
      <c r="J925" t="s">
        <v>1514</v>
      </c>
      <c r="K925" t="s">
        <v>2269</v>
      </c>
      <c r="L925" s="1" t="s">
        <v>924</v>
      </c>
      <c r="P925" s="1">
        <v>1</v>
      </c>
      <c r="T925" s="6" t="s">
        <v>2667</v>
      </c>
      <c r="X925">
        <f>IF(ISNA(MATCH(A925,'ICRP-07'!B:B,0)),0,VLOOKUP(A925,'ICRP-07'!B:X,21,FALSE))</f>
        <v>0</v>
      </c>
      <c r="Y925">
        <f>IF(ISNA(MATCH(A925,'ICRP-07'!B:B,0)),0,VLOOKUP(A925,'ICRP-07'!B:X,22,FALSE))</f>
        <v>0.16139999999999999</v>
      </c>
      <c r="Z925">
        <f>IF(ISNA(MATCH(A925,'ICRP-07'!B:B,0)),0,VLOOKUP(A925,'ICRP-07'!B:X,23,FALSE))</f>
        <v>0</v>
      </c>
      <c r="AA925">
        <f>IF(ISNA(MATCH(A925,'ICRP-72'!A:A,0)),0,VLOOKUP(A925,'ICRP-72'!A:B,2,FALSE))</f>
        <v>0</v>
      </c>
      <c r="AB925">
        <f>IF(ISNA(MATCH(A925,'FGR-15'!A:A,0)),0,VLOOKUP(A925,'FGR-15'!A:B,2,FALSE))</f>
        <v>2.03E-19</v>
      </c>
    </row>
    <row r="926" spans="1:28" x14ac:dyDescent="0.2">
      <c r="A926" s="1" t="s">
        <v>924</v>
      </c>
      <c r="B926">
        <f>VLOOKUP(D926,Elements!S:T,2,FALSE)</f>
        <v>49</v>
      </c>
      <c r="C926" s="9">
        <f t="shared" si="70"/>
        <v>118</v>
      </c>
      <c r="D926" t="str">
        <f t="shared" si="71"/>
        <v>In</v>
      </c>
      <c r="E926" t="str">
        <f t="shared" si="72"/>
        <v/>
      </c>
      <c r="F926" s="9">
        <f t="shared" si="73"/>
        <v>491180000</v>
      </c>
      <c r="G926" s="1">
        <v>117.90635670499999</v>
      </c>
      <c r="H926" s="1">
        <f t="shared" si="74"/>
        <v>1.5844382267539287E-7</v>
      </c>
      <c r="I926" s="2">
        <v>5</v>
      </c>
      <c r="J926" t="s">
        <v>1517</v>
      </c>
      <c r="K926" t="s">
        <v>2270</v>
      </c>
      <c r="L926" s="1" t="s">
        <v>925</v>
      </c>
      <c r="P926" s="1">
        <v>1</v>
      </c>
      <c r="T926" s="6" t="s">
        <v>2667</v>
      </c>
      <c r="X926">
        <f>IF(ISNA(MATCH(A926,'ICRP-07'!B:B,0)),0,VLOOKUP(A926,'ICRP-07'!B:X,21,FALSE))</f>
        <v>0</v>
      </c>
      <c r="Y926">
        <f>IF(ISNA(MATCH(A926,'ICRP-07'!B:B,0)),0,VLOOKUP(A926,'ICRP-07'!B:X,22,FALSE))</f>
        <v>1.8791599999999999</v>
      </c>
      <c r="Z926">
        <f>IF(ISNA(MATCH(A926,'ICRP-07'!B:B,0)),0,VLOOKUP(A926,'ICRP-07'!B:X,23,FALSE))</f>
        <v>7.782E-2</v>
      </c>
      <c r="AA926">
        <f>IF(ISNA(MATCH(A926,'ICRP-72'!A:A,0)),0,VLOOKUP(A926,'ICRP-72'!A:B,2,FALSE))</f>
        <v>0</v>
      </c>
      <c r="AB926">
        <f>IF(ISNA(MATCH(A926,'FGR-15'!A:A,0)),0,VLOOKUP(A926,'FGR-15'!A:B,2,FALSE))</f>
        <v>8.55E-18</v>
      </c>
    </row>
    <row r="927" spans="1:28" x14ac:dyDescent="0.2">
      <c r="A927" s="1" t="s">
        <v>925</v>
      </c>
      <c r="B927">
        <f>VLOOKUP(D927,Elements!S:T,2,FALSE)</f>
        <v>50</v>
      </c>
      <c r="C927" s="9">
        <f t="shared" si="70"/>
        <v>118</v>
      </c>
      <c r="D927" t="str">
        <f t="shared" si="71"/>
        <v>Sn</v>
      </c>
      <c r="E927" t="str">
        <f t="shared" si="72"/>
        <v/>
      </c>
      <c r="F927" s="9">
        <f t="shared" si="73"/>
        <v>501180000</v>
      </c>
      <c r="G927" s="1">
        <v>117.90160663</v>
      </c>
      <c r="H927" s="1" t="str">
        <f t="shared" si="74"/>
        <v>inf</v>
      </c>
      <c r="I927" s="2" t="s">
        <v>1512</v>
      </c>
      <c r="J927" t="s">
        <v>1517</v>
      </c>
      <c r="K927" s="4" t="s">
        <v>1722</v>
      </c>
      <c r="L927" s="1"/>
      <c r="P927" s="1"/>
      <c r="T927" s="1"/>
      <c r="X927">
        <f>IF(ISNA(MATCH(A927,'ICRP-07'!B:B,0)),0,VLOOKUP(A927,'ICRP-07'!B:X,21,FALSE))</f>
        <v>0</v>
      </c>
      <c r="Y927">
        <f>IF(ISNA(MATCH(A927,'ICRP-07'!B:B,0)),0,VLOOKUP(A927,'ICRP-07'!B:X,22,FALSE))</f>
        <v>0</v>
      </c>
      <c r="Z927">
        <f>IF(ISNA(MATCH(A927,'ICRP-07'!B:B,0)),0,VLOOKUP(A927,'ICRP-07'!B:X,23,FALSE))</f>
        <v>0</v>
      </c>
      <c r="AA927">
        <f>IF(ISNA(MATCH(A927,'ICRP-72'!A:A,0)),0,VLOOKUP(A927,'ICRP-72'!A:B,2,FALSE))</f>
        <v>0</v>
      </c>
      <c r="AB927">
        <f>IF(ISNA(MATCH(A927,'FGR-15'!A:A,0)),0,VLOOKUP(A927,'FGR-15'!A:B,2,FALSE))</f>
        <v>0</v>
      </c>
    </row>
    <row r="928" spans="1:28" x14ac:dyDescent="0.2">
      <c r="A928" s="1" t="s">
        <v>926</v>
      </c>
      <c r="B928">
        <f>VLOOKUP(D928,Elements!S:T,2,FALSE)</f>
        <v>52</v>
      </c>
      <c r="C928" s="9">
        <f t="shared" si="70"/>
        <v>117</v>
      </c>
      <c r="D928" t="str">
        <f t="shared" si="71"/>
        <v>Te</v>
      </c>
      <c r="E928" t="str">
        <f t="shared" si="72"/>
        <v/>
      </c>
      <c r="F928" s="9">
        <f t="shared" si="73"/>
        <v>521170000</v>
      </c>
      <c r="G928" s="1">
        <v>116.90864622700001</v>
      </c>
      <c r="H928" s="1">
        <f t="shared" si="74"/>
        <v>1.178822040704923E-4</v>
      </c>
      <c r="I928" s="2">
        <v>62</v>
      </c>
      <c r="J928" t="s">
        <v>1514</v>
      </c>
      <c r="K928" t="s">
        <v>2271</v>
      </c>
      <c r="L928" s="1" t="s">
        <v>927</v>
      </c>
      <c r="P928" s="1">
        <v>1</v>
      </c>
      <c r="T928" s="6" t="s">
        <v>2669</v>
      </c>
      <c r="X928">
        <f>IF(ISNA(MATCH(A928,'ICRP-07'!B:B,0)),0,VLOOKUP(A928,'ICRP-07'!B:X,21,FALSE))</f>
        <v>0</v>
      </c>
      <c r="Y928">
        <f>IF(ISNA(MATCH(A928,'ICRP-07'!B:B,0)),0,VLOOKUP(A928,'ICRP-07'!B:X,22,FALSE))</f>
        <v>0.21387</v>
      </c>
      <c r="Z928">
        <f>IF(ISNA(MATCH(A928,'ICRP-07'!B:B,0)),0,VLOOKUP(A928,'ICRP-07'!B:X,23,FALSE))</f>
        <v>1.54921</v>
      </c>
      <c r="AA928">
        <f>IF(ISNA(MATCH(A928,'ICRP-72'!A:A,0)),0,VLOOKUP(A928,'ICRP-72'!A:B,2,FALSE))</f>
        <v>0</v>
      </c>
      <c r="AB928">
        <f>IF(ISNA(MATCH(A928,'FGR-15'!A:A,0)),0,VLOOKUP(A928,'FGR-15'!A:B,2,FALSE))</f>
        <v>4.9799999999999997E-17</v>
      </c>
    </row>
    <row r="929" spans="1:28" x14ac:dyDescent="0.2">
      <c r="A929" s="1" t="s">
        <v>927</v>
      </c>
      <c r="B929">
        <f>VLOOKUP(D929,Elements!S:T,2,FALSE)</f>
        <v>51</v>
      </c>
      <c r="C929" s="9">
        <f t="shared" si="70"/>
        <v>117</v>
      </c>
      <c r="D929" t="str">
        <f t="shared" si="71"/>
        <v>Sb</v>
      </c>
      <c r="E929" t="str">
        <f t="shared" si="72"/>
        <v/>
      </c>
      <c r="F929" s="9">
        <f t="shared" si="73"/>
        <v>511170000</v>
      </c>
      <c r="G929" s="1">
        <v>116.904841519</v>
      </c>
      <c r="H929" s="1">
        <f t="shared" si="74"/>
        <v>3.1942274651359089E-4</v>
      </c>
      <c r="I929" s="2">
        <v>2.7999999999999901</v>
      </c>
      <c r="J929" t="s">
        <v>1515</v>
      </c>
      <c r="K929" t="s">
        <v>2272</v>
      </c>
      <c r="L929" s="1" t="s">
        <v>934</v>
      </c>
      <c r="P929" s="1">
        <v>1</v>
      </c>
      <c r="T929" s="6" t="s">
        <v>2669</v>
      </c>
      <c r="X929">
        <f>IF(ISNA(MATCH(A929,'ICRP-07'!B:B,0)),0,VLOOKUP(A929,'ICRP-07'!B:X,21,FALSE))</f>
        <v>0</v>
      </c>
      <c r="Y929">
        <f>IF(ISNA(MATCH(A929,'ICRP-07'!B:B,0)),0,VLOOKUP(A929,'ICRP-07'!B:X,22,FALSE))</f>
        <v>2.981E-2</v>
      </c>
      <c r="Z929">
        <f>IF(ISNA(MATCH(A929,'ICRP-07'!B:B,0)),0,VLOOKUP(A929,'ICRP-07'!B:X,23,FALSE))</f>
        <v>0.18642</v>
      </c>
      <c r="AA929">
        <f>IF(ISNA(MATCH(A929,'ICRP-72'!A:A,0)),0,VLOOKUP(A929,'ICRP-72'!A:B,2,FALSE))</f>
        <v>1.7999999999999999E-11</v>
      </c>
      <c r="AB929">
        <f>IF(ISNA(MATCH(A929,'FGR-15'!A:A,0)),0,VLOOKUP(A929,'FGR-15'!A:B,2,FALSE))</f>
        <v>4.0200000000000002E-18</v>
      </c>
    </row>
    <row r="930" spans="1:28" x14ac:dyDescent="0.2">
      <c r="A930" s="1" t="s">
        <v>928</v>
      </c>
      <c r="B930">
        <f>VLOOKUP(D930,Elements!S:T,2,FALSE)</f>
        <v>47</v>
      </c>
      <c r="C930" s="9">
        <f t="shared" si="70"/>
        <v>117</v>
      </c>
      <c r="D930" t="str">
        <f t="shared" si="71"/>
        <v>Ag</v>
      </c>
      <c r="E930" t="str">
        <f t="shared" si="72"/>
        <v/>
      </c>
      <c r="F930" s="9">
        <f t="shared" si="73"/>
        <v>471170000</v>
      </c>
      <c r="G930" s="1">
        <v>116.91177408599999</v>
      </c>
      <c r="H930" s="1">
        <f t="shared" si="74"/>
        <v>2.3322930697817799E-6</v>
      </c>
      <c r="I930" s="2">
        <v>73.599999999999895</v>
      </c>
      <c r="J930" t="s">
        <v>1517</v>
      </c>
      <c r="K930" t="s">
        <v>2273</v>
      </c>
      <c r="L930" s="1" t="s">
        <v>930</v>
      </c>
      <c r="M930" t="s">
        <v>929</v>
      </c>
      <c r="P930" s="1">
        <v>0.84702999999999995</v>
      </c>
      <c r="Q930">
        <v>0.15296999999999999</v>
      </c>
      <c r="T930" s="6" t="s">
        <v>2667</v>
      </c>
      <c r="U930" t="s">
        <v>2667</v>
      </c>
      <c r="X930">
        <f>IF(ISNA(MATCH(A930,'ICRP-07'!B:B,0)),0,VLOOKUP(A930,'ICRP-07'!B:X,21,FALSE))</f>
        <v>0</v>
      </c>
      <c r="Y930">
        <f>IF(ISNA(MATCH(A930,'ICRP-07'!B:B,0)),0,VLOOKUP(A930,'ICRP-07'!B:X,22,FALSE))</f>
        <v>1.2813099999999999</v>
      </c>
      <c r="Z930">
        <f>IF(ISNA(MATCH(A930,'ICRP-07'!B:B,0)),0,VLOOKUP(A930,'ICRP-07'!B:X,23,FALSE))</f>
        <v>1.3027500000000001</v>
      </c>
      <c r="AA930">
        <f>IF(ISNA(MATCH(A930,'ICRP-72'!A:A,0)),0,VLOOKUP(A930,'ICRP-72'!A:B,2,FALSE))</f>
        <v>0</v>
      </c>
      <c r="AB930">
        <f>IF(ISNA(MATCH(A930,'FGR-15'!A:A,0)),0,VLOOKUP(A930,'FGR-15'!A:B,2,FALSE))</f>
        <v>4.7699999999999997E-17</v>
      </c>
    </row>
    <row r="931" spans="1:28" x14ac:dyDescent="0.2">
      <c r="A931" s="1" t="s">
        <v>929</v>
      </c>
      <c r="B931">
        <f>VLOOKUP(D931,Elements!S:T,2,FALSE)</f>
        <v>48</v>
      </c>
      <c r="C931" s="9">
        <f t="shared" si="70"/>
        <v>117</v>
      </c>
      <c r="D931" t="str">
        <f t="shared" si="71"/>
        <v>Cd</v>
      </c>
      <c r="E931" t="str">
        <f t="shared" si="72"/>
        <v>m</v>
      </c>
      <c r="F931" s="9">
        <f t="shared" si="73"/>
        <v>481170001</v>
      </c>
      <c r="G931" s="1">
        <v>116.90737247</v>
      </c>
      <c r="H931" s="1">
        <f t="shared" si="74"/>
        <v>3.8330729581630927E-4</v>
      </c>
      <c r="I931" s="2">
        <v>3.3599999999999901</v>
      </c>
      <c r="J931" t="s">
        <v>1515</v>
      </c>
      <c r="K931" t="s">
        <v>2274</v>
      </c>
      <c r="L931" s="1" t="s">
        <v>932</v>
      </c>
      <c r="M931" t="s">
        <v>931</v>
      </c>
      <c r="P931" s="1">
        <v>0.99002000000000001</v>
      </c>
      <c r="Q931">
        <v>9.9831E-3</v>
      </c>
      <c r="T931" s="6" t="s">
        <v>2667</v>
      </c>
      <c r="U931" t="s">
        <v>2667</v>
      </c>
      <c r="X931">
        <f>IF(ISNA(MATCH(A931,'ICRP-07'!B:B,0)),0,VLOOKUP(A931,'ICRP-07'!B:X,21,FALSE))</f>
        <v>0</v>
      </c>
      <c r="Y931">
        <f>IF(ISNA(MATCH(A931,'ICRP-07'!B:B,0)),0,VLOOKUP(A931,'ICRP-07'!B:X,22,FALSE))</f>
        <v>0.22788</v>
      </c>
      <c r="Z931">
        <f>IF(ISNA(MATCH(A931,'ICRP-07'!B:B,0)),0,VLOOKUP(A931,'ICRP-07'!B:X,23,FALSE))</f>
        <v>2.0436800000000002</v>
      </c>
      <c r="AA931">
        <f>IF(ISNA(MATCH(A931,'ICRP-72'!A:A,0)),0,VLOOKUP(A931,'ICRP-72'!A:B,2,FALSE))</f>
        <v>2.8000000000000002E-10</v>
      </c>
      <c r="AB931">
        <f>IF(ISNA(MATCH(A931,'FGR-15'!A:A,0)),0,VLOOKUP(A931,'FGR-15'!A:B,2,FALSE))</f>
        <v>6.9E-17</v>
      </c>
    </row>
    <row r="932" spans="1:28" x14ac:dyDescent="0.2">
      <c r="A932" s="1" t="s">
        <v>930</v>
      </c>
      <c r="B932">
        <f>VLOOKUP(D932,Elements!S:T,2,FALSE)</f>
        <v>48</v>
      </c>
      <c r="C932" s="9">
        <f t="shared" si="70"/>
        <v>117</v>
      </c>
      <c r="D932" t="str">
        <f t="shared" si="71"/>
        <v>Cd</v>
      </c>
      <c r="E932" t="str">
        <f t="shared" si="72"/>
        <v/>
      </c>
      <c r="F932" s="9">
        <f t="shared" si="73"/>
        <v>481170000</v>
      </c>
      <c r="G932" s="1">
        <v>116.90722603899999</v>
      </c>
      <c r="H932" s="1">
        <f t="shared" si="74"/>
        <v>2.8405808529244434E-4</v>
      </c>
      <c r="I932" s="2">
        <v>2.4900000000000002</v>
      </c>
      <c r="J932" t="s">
        <v>1515</v>
      </c>
      <c r="K932" t="s">
        <v>2100</v>
      </c>
      <c r="L932" s="1" t="s">
        <v>931</v>
      </c>
      <c r="M932" t="s">
        <v>932</v>
      </c>
      <c r="P932" s="1">
        <v>0.91507000000000005</v>
      </c>
      <c r="Q932">
        <v>8.4932999999999995E-2</v>
      </c>
      <c r="T932" s="6" t="s">
        <v>2667</v>
      </c>
      <c r="U932" t="s">
        <v>2667</v>
      </c>
      <c r="X932">
        <f>IF(ISNA(MATCH(A932,'ICRP-07'!B:B,0)),0,VLOOKUP(A932,'ICRP-07'!B:X,21,FALSE))</f>
        <v>0</v>
      </c>
      <c r="Y932">
        <f>IF(ISNA(MATCH(A932,'ICRP-07'!B:B,0)),0,VLOOKUP(A932,'ICRP-07'!B:X,22,FALSE))</f>
        <v>0.43789</v>
      </c>
      <c r="Z932">
        <f>IF(ISNA(MATCH(A932,'ICRP-07'!B:B,0)),0,VLOOKUP(A932,'ICRP-07'!B:X,23,FALSE))</f>
        <v>1.0796300000000001</v>
      </c>
      <c r="AA932">
        <f>IF(ISNA(MATCH(A932,'ICRP-72'!A:A,0)),0,VLOOKUP(A932,'ICRP-72'!A:B,2,FALSE))</f>
        <v>2.8000000000000002E-10</v>
      </c>
      <c r="AB932">
        <f>IF(ISNA(MATCH(A932,'FGR-15'!A:A,0)),0,VLOOKUP(A932,'FGR-15'!A:B,2,FALSE))</f>
        <v>3.54E-17</v>
      </c>
    </row>
    <row r="933" spans="1:28" x14ac:dyDescent="0.2">
      <c r="A933" s="1" t="s">
        <v>931</v>
      </c>
      <c r="B933">
        <f>VLOOKUP(D933,Elements!S:T,2,FALSE)</f>
        <v>49</v>
      </c>
      <c r="C933" s="9">
        <f t="shared" si="70"/>
        <v>117</v>
      </c>
      <c r="D933" t="str">
        <f t="shared" si="71"/>
        <v>In</v>
      </c>
      <c r="E933" t="str">
        <f t="shared" si="72"/>
        <v>m</v>
      </c>
      <c r="F933" s="9">
        <f t="shared" si="73"/>
        <v>491170001</v>
      </c>
      <c r="G933" s="1">
        <v>116.90485422099999</v>
      </c>
      <c r="H933" s="1">
        <f t="shared" si="74"/>
        <v>2.2093406633856783E-4</v>
      </c>
      <c r="I933" s="2">
        <v>116.2</v>
      </c>
      <c r="J933" t="s">
        <v>1514</v>
      </c>
      <c r="K933" t="s">
        <v>2275</v>
      </c>
      <c r="L933" s="1" t="s">
        <v>934</v>
      </c>
      <c r="M933" t="s">
        <v>932</v>
      </c>
      <c r="P933" s="1">
        <v>0.52900000000000003</v>
      </c>
      <c r="Q933">
        <v>0.47099999999999997</v>
      </c>
      <c r="T933" s="6" t="s">
        <v>2667</v>
      </c>
      <c r="U933" t="s">
        <v>2671</v>
      </c>
      <c r="X933">
        <f>IF(ISNA(MATCH(A933,'ICRP-07'!B:B,0)),0,VLOOKUP(A933,'ICRP-07'!B:X,21,FALSE))</f>
        <v>0</v>
      </c>
      <c r="Y933">
        <f>IF(ISNA(MATCH(A933,'ICRP-07'!B:B,0)),0,VLOOKUP(A933,'ICRP-07'!B:X,22,FALSE))</f>
        <v>0.43440000000000001</v>
      </c>
      <c r="Z933">
        <f>IF(ISNA(MATCH(A933,'ICRP-07'!B:B,0)),0,VLOOKUP(A933,'ICRP-07'!B:X,23,FALSE))</f>
        <v>9.0999999999999998E-2</v>
      </c>
      <c r="AA933">
        <f>IF(ISNA(MATCH(A933,'ICRP-72'!A:A,0)),0,VLOOKUP(A933,'ICRP-72'!A:B,2,FALSE))</f>
        <v>1.2E-10</v>
      </c>
      <c r="AB933">
        <f>IF(ISNA(MATCH(A933,'FGR-15'!A:A,0)),0,VLOOKUP(A933,'FGR-15'!A:B,2,FALSE))</f>
        <v>2.96E-18</v>
      </c>
    </row>
    <row r="934" spans="1:28" x14ac:dyDescent="0.2">
      <c r="A934" s="1" t="s">
        <v>932</v>
      </c>
      <c r="B934">
        <f>VLOOKUP(D934,Elements!S:T,2,FALSE)</f>
        <v>49</v>
      </c>
      <c r="C934" s="9">
        <f t="shared" si="70"/>
        <v>117</v>
      </c>
      <c r="D934" t="str">
        <f t="shared" si="71"/>
        <v>In</v>
      </c>
      <c r="E934" t="str">
        <f t="shared" si="72"/>
        <v/>
      </c>
      <c r="F934" s="9">
        <f t="shared" si="73"/>
        <v>491170000</v>
      </c>
      <c r="G934" s="1">
        <v>116.904515729</v>
      </c>
      <c r="H934" s="1">
        <f t="shared" si="74"/>
        <v>8.2137277674923666E-5</v>
      </c>
      <c r="I934" s="2">
        <v>43.2</v>
      </c>
      <c r="J934" t="s">
        <v>1514</v>
      </c>
      <c r="K934" t="s">
        <v>2276</v>
      </c>
      <c r="L934" s="1" t="s">
        <v>934</v>
      </c>
      <c r="M934" t="s">
        <v>933</v>
      </c>
      <c r="P934" s="1">
        <v>0.99646999999999997</v>
      </c>
      <c r="Q934">
        <v>3.5320999999999998E-3</v>
      </c>
      <c r="T934" s="6" t="s">
        <v>2667</v>
      </c>
      <c r="U934" t="s">
        <v>2667</v>
      </c>
      <c r="X934">
        <f>IF(ISNA(MATCH(A934,'ICRP-07'!B:B,0)),0,VLOOKUP(A934,'ICRP-07'!B:X,21,FALSE))</f>
        <v>0</v>
      </c>
      <c r="Y934">
        <f>IF(ISNA(MATCH(A934,'ICRP-07'!B:B,0)),0,VLOOKUP(A934,'ICRP-07'!B:X,22,FALSE))</f>
        <v>0.26729999999999998</v>
      </c>
      <c r="Z934">
        <f>IF(ISNA(MATCH(A934,'ICRP-07'!B:B,0)),0,VLOOKUP(A934,'ICRP-07'!B:X,23,FALSE))</f>
        <v>0.69389999999999996</v>
      </c>
      <c r="AA934">
        <f>IF(ISNA(MATCH(A934,'ICRP-72'!A:A,0)),0,VLOOKUP(A934,'ICRP-72'!A:B,2,FALSE))</f>
        <v>3.1000000000000003E-11</v>
      </c>
      <c r="AB934">
        <f>IF(ISNA(MATCH(A934,'FGR-15'!A:A,0)),0,VLOOKUP(A934,'FGR-15'!A:B,2,FALSE))</f>
        <v>1.9799999999999999E-17</v>
      </c>
    </row>
    <row r="935" spans="1:28" x14ac:dyDescent="0.2">
      <c r="A935" s="1" t="s">
        <v>933</v>
      </c>
      <c r="B935">
        <f>VLOOKUP(D935,Elements!S:T,2,FALSE)</f>
        <v>50</v>
      </c>
      <c r="C935" s="9">
        <f t="shared" si="70"/>
        <v>117</v>
      </c>
      <c r="D935" t="str">
        <f t="shared" si="71"/>
        <v>Sn</v>
      </c>
      <c r="E935" t="str">
        <f t="shared" si="72"/>
        <v>m</v>
      </c>
      <c r="F935" s="9">
        <f t="shared" si="73"/>
        <v>501170001</v>
      </c>
      <c r="G935" s="1">
        <v>116.903291752</v>
      </c>
      <c r="H935" s="1">
        <f t="shared" si="74"/>
        <v>3.7673631360231649E-2</v>
      </c>
      <c r="I935" s="2">
        <v>13.76</v>
      </c>
      <c r="J935" t="s">
        <v>1513</v>
      </c>
      <c r="K935" t="s">
        <v>2277</v>
      </c>
      <c r="L935" s="1" t="s">
        <v>934</v>
      </c>
      <c r="P935" s="1">
        <v>1</v>
      </c>
      <c r="T935" s="6" t="s">
        <v>2671</v>
      </c>
      <c r="X935">
        <f>IF(ISNA(MATCH(A935,'ICRP-07'!B:B,0)),0,VLOOKUP(A935,'ICRP-07'!B:X,21,FALSE))</f>
        <v>0</v>
      </c>
      <c r="Y935">
        <f>IF(ISNA(MATCH(A935,'ICRP-07'!B:B,0)),0,VLOOKUP(A935,'ICRP-07'!B:X,22,FALSE))</f>
        <v>0.16158</v>
      </c>
      <c r="Z935">
        <f>IF(ISNA(MATCH(A935,'ICRP-07'!B:B,0)),0,VLOOKUP(A935,'ICRP-07'!B:X,23,FALSE))</f>
        <v>0.15809999999999999</v>
      </c>
      <c r="AA935">
        <f>IF(ISNA(MATCH(A935,'ICRP-72'!A:A,0)),0,VLOOKUP(A935,'ICRP-72'!A:B,2,FALSE))</f>
        <v>7.1000000000000003E-10</v>
      </c>
      <c r="AB935">
        <f>IF(ISNA(MATCH(A935,'FGR-15'!A:A,0)),0,VLOOKUP(A935,'FGR-15'!A:B,2,FALSE))</f>
        <v>3.25E-18</v>
      </c>
    </row>
    <row r="936" spans="1:28" x14ac:dyDescent="0.2">
      <c r="A936" s="1" t="s">
        <v>934</v>
      </c>
      <c r="B936">
        <f>VLOOKUP(D936,Elements!S:T,2,FALSE)</f>
        <v>50</v>
      </c>
      <c r="C936" s="9">
        <f t="shared" si="70"/>
        <v>117</v>
      </c>
      <c r="D936" t="str">
        <f t="shared" si="71"/>
        <v>Sn</v>
      </c>
      <c r="E936" t="str">
        <f t="shared" si="72"/>
        <v/>
      </c>
      <c r="F936" s="9">
        <f t="shared" si="73"/>
        <v>501170000</v>
      </c>
      <c r="G936" s="1">
        <v>116.902954036</v>
      </c>
      <c r="H936" s="1" t="str">
        <f t="shared" si="74"/>
        <v>inf</v>
      </c>
      <c r="I936" s="2" t="s">
        <v>1512</v>
      </c>
      <c r="J936" t="s">
        <v>1517</v>
      </c>
      <c r="K936" s="4" t="s">
        <v>1722</v>
      </c>
      <c r="L936" s="1"/>
      <c r="P936" s="1"/>
      <c r="T936" s="1"/>
      <c r="X936">
        <f>IF(ISNA(MATCH(A936,'ICRP-07'!B:B,0)),0,VLOOKUP(A936,'ICRP-07'!B:X,21,FALSE))</f>
        <v>0</v>
      </c>
      <c r="Y936">
        <f>IF(ISNA(MATCH(A936,'ICRP-07'!B:B,0)),0,VLOOKUP(A936,'ICRP-07'!B:X,22,FALSE))</f>
        <v>0</v>
      </c>
      <c r="Z936">
        <f>IF(ISNA(MATCH(A936,'ICRP-07'!B:B,0)),0,VLOOKUP(A936,'ICRP-07'!B:X,23,FALSE))</f>
        <v>0</v>
      </c>
      <c r="AA936">
        <f>IF(ISNA(MATCH(A936,'ICRP-72'!A:A,0)),0,VLOOKUP(A936,'ICRP-72'!A:B,2,FALSE))</f>
        <v>0</v>
      </c>
      <c r="AB936">
        <f>IF(ISNA(MATCH(A936,'FGR-15'!A:A,0)),0,VLOOKUP(A936,'FGR-15'!A:B,2,FALSE))</f>
        <v>0</v>
      </c>
    </row>
    <row r="937" spans="1:28" x14ac:dyDescent="0.2">
      <c r="A937" s="1" t="s">
        <v>935</v>
      </c>
      <c r="B937">
        <f>VLOOKUP(D937,Elements!S:T,2,FALSE)</f>
        <v>52</v>
      </c>
      <c r="C937" s="9">
        <f t="shared" si="70"/>
        <v>116</v>
      </c>
      <c r="D937" t="str">
        <f t="shared" si="71"/>
        <v>Te</v>
      </c>
      <c r="E937" t="str">
        <f t="shared" si="72"/>
        <v/>
      </c>
      <c r="F937" s="9">
        <f t="shared" si="73"/>
        <v>521160000</v>
      </c>
      <c r="G937" s="1">
        <v>115.908465558</v>
      </c>
      <c r="H937" s="1">
        <f t="shared" si="74"/>
        <v>2.8405808529244434E-4</v>
      </c>
      <c r="I937" s="2">
        <v>2.4900000000000002</v>
      </c>
      <c r="J937" t="s">
        <v>1515</v>
      </c>
      <c r="K937" t="s">
        <v>2100</v>
      </c>
      <c r="L937" s="1" t="s">
        <v>937</v>
      </c>
      <c r="P937" s="1">
        <v>1</v>
      </c>
      <c r="T937" s="6" t="s">
        <v>2669</v>
      </c>
      <c r="X937">
        <f>IF(ISNA(MATCH(A937,'ICRP-07'!B:B,0)),0,VLOOKUP(A937,'ICRP-07'!B:X,21,FALSE))</f>
        <v>0</v>
      </c>
      <c r="Y937">
        <f>IF(ISNA(MATCH(A937,'ICRP-07'!B:B,0)),0,VLOOKUP(A937,'ICRP-07'!B:X,22,FALSE))</f>
        <v>6.1780000000000002E-2</v>
      </c>
      <c r="Z937">
        <f>IF(ISNA(MATCH(A937,'ICRP-07'!B:B,0)),0,VLOOKUP(A937,'ICRP-07'!B:X,23,FALSE))</f>
        <v>0.11223</v>
      </c>
      <c r="AA937">
        <f>IF(ISNA(MATCH(A937,'ICRP-72'!A:A,0)),0,VLOOKUP(A937,'ICRP-72'!A:B,2,FALSE))</f>
        <v>1.7000000000000001E-10</v>
      </c>
      <c r="AB937">
        <f>IF(ISNA(MATCH(A937,'FGR-15'!A:A,0)),0,VLOOKUP(A937,'FGR-15'!A:B,2,FALSE))</f>
        <v>2.02E-18</v>
      </c>
    </row>
    <row r="938" spans="1:28" x14ac:dyDescent="0.2">
      <c r="A938" s="1" t="s">
        <v>936</v>
      </c>
      <c r="B938">
        <f>VLOOKUP(D938,Elements!S:T,2,FALSE)</f>
        <v>51</v>
      </c>
      <c r="C938" s="9">
        <f t="shared" si="70"/>
        <v>116</v>
      </c>
      <c r="D938" t="str">
        <f t="shared" si="71"/>
        <v>Sb</v>
      </c>
      <c r="E938" t="str">
        <f t="shared" si="72"/>
        <v>m</v>
      </c>
      <c r="F938" s="9">
        <f t="shared" si="73"/>
        <v>511160001</v>
      </c>
      <c r="G938" s="1">
        <v>115.907211414</v>
      </c>
      <c r="H938" s="1">
        <f t="shared" si="74"/>
        <v>1.1464995008791408E-4</v>
      </c>
      <c r="I938" s="2">
        <v>60.299999999999898</v>
      </c>
      <c r="J938" t="s">
        <v>1514</v>
      </c>
      <c r="K938" t="s">
        <v>2278</v>
      </c>
      <c r="L938" s="1" t="s">
        <v>939</v>
      </c>
      <c r="P938" s="1">
        <v>1</v>
      </c>
      <c r="T938" s="6" t="s">
        <v>2669</v>
      </c>
      <c r="X938">
        <f>IF(ISNA(MATCH(A938,'ICRP-07'!B:B,0)),0,VLOOKUP(A938,'ICRP-07'!B:X,21,FALSE))</f>
        <v>0</v>
      </c>
      <c r="Y938">
        <f>IF(ISNA(MATCH(A938,'ICRP-07'!B:B,0)),0,VLOOKUP(A938,'ICRP-07'!B:X,22,FALSE))</f>
        <v>0.14077000000000001</v>
      </c>
      <c r="Z938">
        <f>IF(ISNA(MATCH(A938,'ICRP-07'!B:B,0)),0,VLOOKUP(A938,'ICRP-07'!B:X,23,FALSE))</f>
        <v>3.1029399999999998</v>
      </c>
      <c r="AA938">
        <f>IF(ISNA(MATCH(A938,'ICRP-72'!A:A,0)),0,VLOOKUP(A938,'ICRP-72'!A:B,2,FALSE))</f>
        <v>6.7000000000000001E-11</v>
      </c>
      <c r="AB938">
        <f>IF(ISNA(MATCH(A938,'FGR-15'!A:A,0)),0,VLOOKUP(A938,'FGR-15'!A:B,2,FALSE))</f>
        <v>9.7100000000000003E-17</v>
      </c>
    </row>
    <row r="939" spans="1:28" x14ac:dyDescent="0.2">
      <c r="A939" s="1" t="s">
        <v>937</v>
      </c>
      <c r="B939">
        <f>VLOOKUP(D939,Elements!S:T,2,FALSE)</f>
        <v>51</v>
      </c>
      <c r="C939" s="9">
        <f t="shared" si="70"/>
        <v>116</v>
      </c>
      <c r="D939" t="str">
        <f t="shared" si="71"/>
        <v>Sb</v>
      </c>
      <c r="E939" t="str">
        <f t="shared" si="72"/>
        <v/>
      </c>
      <c r="F939" s="9">
        <f t="shared" si="73"/>
        <v>511160000</v>
      </c>
      <c r="G939" s="1">
        <v>115.906792732</v>
      </c>
      <c r="H939" s="1">
        <f t="shared" si="74"/>
        <v>3.0040948779254489E-5</v>
      </c>
      <c r="I939" s="2">
        <v>15.8</v>
      </c>
      <c r="J939" t="s">
        <v>1514</v>
      </c>
      <c r="K939" t="s">
        <v>2279</v>
      </c>
      <c r="L939" s="1" t="s">
        <v>939</v>
      </c>
      <c r="P939" s="1">
        <v>1</v>
      </c>
      <c r="T939" s="6" t="s">
        <v>2669</v>
      </c>
      <c r="X939">
        <f>IF(ISNA(MATCH(A939,'ICRP-07'!B:B,0)),0,VLOOKUP(A939,'ICRP-07'!B:X,21,FALSE))</f>
        <v>0</v>
      </c>
      <c r="Y939">
        <f>IF(ISNA(MATCH(A939,'ICRP-07'!B:B,0)),0,VLOOKUP(A939,'ICRP-07'!B:X,22,FALSE))</f>
        <v>0.51382000000000005</v>
      </c>
      <c r="Z939">
        <f>IF(ISNA(MATCH(A939,'ICRP-07'!B:B,0)),0,VLOOKUP(A939,'ICRP-07'!B:X,23,FALSE))</f>
        <v>2.2787700000000002</v>
      </c>
      <c r="AA939">
        <f>IF(ISNA(MATCH(A939,'ICRP-72'!A:A,0)),0,VLOOKUP(A939,'ICRP-72'!A:B,2,FALSE))</f>
        <v>2.6000000000000001E-11</v>
      </c>
      <c r="AB939">
        <f>IF(ISNA(MATCH(A939,'FGR-15'!A:A,0)),0,VLOOKUP(A939,'FGR-15'!A:B,2,FALSE))</f>
        <v>7.4800000000000003E-17</v>
      </c>
    </row>
    <row r="940" spans="1:28" x14ac:dyDescent="0.2">
      <c r="A940" s="1" t="s">
        <v>938</v>
      </c>
      <c r="B940">
        <f>VLOOKUP(D940,Elements!S:T,2,FALSE)</f>
        <v>49</v>
      </c>
      <c r="C940" s="9">
        <f t="shared" si="70"/>
        <v>116</v>
      </c>
      <c r="D940" t="str">
        <f t="shared" si="71"/>
        <v>In</v>
      </c>
      <c r="E940" t="str">
        <f t="shared" si="72"/>
        <v>m</v>
      </c>
      <c r="F940" s="9">
        <f t="shared" si="73"/>
        <v>491160001</v>
      </c>
      <c r="G940" s="1">
        <v>115.905396619</v>
      </c>
      <c r="H940" s="1">
        <f t="shared" si="74"/>
        <v>1.0345114070121732E-4</v>
      </c>
      <c r="I940" s="2">
        <v>54.409999999999897</v>
      </c>
      <c r="J940" t="s">
        <v>1514</v>
      </c>
      <c r="K940" t="s">
        <v>2280</v>
      </c>
      <c r="L940" s="1" t="s">
        <v>939</v>
      </c>
      <c r="P940" s="1">
        <v>1</v>
      </c>
      <c r="T940" s="6" t="s">
        <v>2667</v>
      </c>
      <c r="X940">
        <f>IF(ISNA(MATCH(A940,'ICRP-07'!B:B,0)),0,VLOOKUP(A940,'ICRP-07'!B:X,21,FALSE))</f>
        <v>0</v>
      </c>
      <c r="Y940">
        <f>IF(ISNA(MATCH(A940,'ICRP-07'!B:B,0)),0,VLOOKUP(A940,'ICRP-07'!B:X,22,FALSE))</f>
        <v>0.31279000000000001</v>
      </c>
      <c r="Z940">
        <f>IF(ISNA(MATCH(A940,'ICRP-07'!B:B,0)),0,VLOOKUP(A940,'ICRP-07'!B:X,23,FALSE))</f>
        <v>2.4690500000000002</v>
      </c>
      <c r="AA940">
        <f>IF(ISNA(MATCH(A940,'ICRP-72'!A:A,0)),0,VLOOKUP(A940,'ICRP-72'!A:B,2,FALSE))</f>
        <v>6.3999999999999999E-11</v>
      </c>
      <c r="AB940">
        <f>IF(ISNA(MATCH(A940,'FGR-15'!A:A,0)),0,VLOOKUP(A940,'FGR-15'!A:B,2,FALSE))</f>
        <v>8.1700000000000001E-17</v>
      </c>
    </row>
    <row r="941" spans="1:28" x14ac:dyDescent="0.2">
      <c r="A941" s="1" t="s">
        <v>939</v>
      </c>
      <c r="B941">
        <f>VLOOKUP(D941,Elements!S:T,2,FALSE)</f>
        <v>50</v>
      </c>
      <c r="C941" s="9">
        <f t="shared" si="70"/>
        <v>116</v>
      </c>
      <c r="D941" t="str">
        <f t="shared" si="71"/>
        <v>Sn</v>
      </c>
      <c r="E941" t="str">
        <f t="shared" si="72"/>
        <v/>
      </c>
      <c r="F941" s="9">
        <f t="shared" si="73"/>
        <v>501160000</v>
      </c>
      <c r="G941" s="1">
        <v>115.901742825</v>
      </c>
      <c r="H941" s="1" t="str">
        <f t="shared" si="74"/>
        <v>inf</v>
      </c>
      <c r="I941" s="2" t="s">
        <v>1512</v>
      </c>
      <c r="J941" t="s">
        <v>1517</v>
      </c>
      <c r="K941" s="4" t="s">
        <v>1722</v>
      </c>
      <c r="L941" s="1"/>
      <c r="P941" s="1"/>
      <c r="T941" s="1"/>
      <c r="X941">
        <f>IF(ISNA(MATCH(A941,'ICRP-07'!B:B,0)),0,VLOOKUP(A941,'ICRP-07'!B:X,21,FALSE))</f>
        <v>0</v>
      </c>
      <c r="Y941">
        <f>IF(ISNA(MATCH(A941,'ICRP-07'!B:B,0)),0,VLOOKUP(A941,'ICRP-07'!B:X,22,FALSE))</f>
        <v>0</v>
      </c>
      <c r="Z941">
        <f>IF(ISNA(MATCH(A941,'ICRP-07'!B:B,0)),0,VLOOKUP(A941,'ICRP-07'!B:X,23,FALSE))</f>
        <v>0</v>
      </c>
      <c r="AA941">
        <f>IF(ISNA(MATCH(A941,'ICRP-72'!A:A,0)),0,VLOOKUP(A941,'ICRP-72'!A:B,2,FALSE))</f>
        <v>0</v>
      </c>
      <c r="AB941">
        <f>IF(ISNA(MATCH(A941,'FGR-15'!A:A,0)),0,VLOOKUP(A941,'FGR-15'!A:B,2,FALSE))</f>
        <v>0</v>
      </c>
    </row>
    <row r="942" spans="1:28" x14ac:dyDescent="0.2">
      <c r="A942" s="1" t="s">
        <v>940</v>
      </c>
      <c r="B942">
        <f>VLOOKUP(D942,Elements!S:T,2,FALSE)</f>
        <v>47</v>
      </c>
      <c r="C942" s="9">
        <f t="shared" si="70"/>
        <v>116</v>
      </c>
      <c r="D942" t="str">
        <f t="shared" si="71"/>
        <v>Ag</v>
      </c>
      <c r="E942" t="str">
        <f t="shared" si="72"/>
        <v/>
      </c>
      <c r="F942" s="9">
        <f t="shared" si="73"/>
        <v>471160000</v>
      </c>
      <c r="G942" s="1">
        <v>115.91138680900001</v>
      </c>
      <c r="H942" s="1">
        <f t="shared" si="74"/>
        <v>5.0955533372406349E-6</v>
      </c>
      <c r="I942" s="2">
        <v>2.68</v>
      </c>
      <c r="J942" t="s">
        <v>1514</v>
      </c>
      <c r="K942" t="s">
        <v>2009</v>
      </c>
      <c r="L942" s="1" t="s">
        <v>941</v>
      </c>
      <c r="P942" s="1">
        <v>1</v>
      </c>
      <c r="T942" s="6" t="s">
        <v>2667</v>
      </c>
      <c r="X942">
        <f>IF(ISNA(MATCH(A942,'ICRP-07'!B:B,0)),0,VLOOKUP(A942,'ICRP-07'!B:X,21,FALSE))</f>
        <v>0</v>
      </c>
      <c r="Y942">
        <f>IF(ISNA(MATCH(A942,'ICRP-07'!B:B,0)),0,VLOOKUP(A942,'ICRP-07'!B:X,22,FALSE))</f>
        <v>1.7540199999999999</v>
      </c>
      <c r="Z942">
        <f>IF(ISNA(MATCH(A942,'ICRP-07'!B:B,0)),0,VLOOKUP(A942,'ICRP-07'!B:X,23,FALSE))</f>
        <v>2.1473300000000002</v>
      </c>
      <c r="AA942">
        <f>IF(ISNA(MATCH(A942,'ICRP-72'!A:A,0)),0,VLOOKUP(A942,'ICRP-72'!A:B,2,FALSE))</f>
        <v>0</v>
      </c>
      <c r="AB942">
        <f>IF(ISNA(MATCH(A942,'FGR-15'!A:A,0)),0,VLOOKUP(A942,'FGR-15'!A:B,2,FALSE))</f>
        <v>7.7999999999999998E-17</v>
      </c>
    </row>
    <row r="943" spans="1:28" x14ac:dyDescent="0.2">
      <c r="A943" s="1" t="s">
        <v>941</v>
      </c>
      <c r="B943">
        <f>VLOOKUP(D943,Elements!S:T,2,FALSE)</f>
        <v>48</v>
      </c>
      <c r="C943" s="9">
        <f t="shared" si="70"/>
        <v>116</v>
      </c>
      <c r="D943" t="str">
        <f t="shared" si="71"/>
        <v>Cd</v>
      </c>
      <c r="E943" t="str">
        <f t="shared" si="72"/>
        <v/>
      </c>
      <c r="F943" s="9">
        <f t="shared" si="73"/>
        <v>481160000</v>
      </c>
      <c r="G943" s="1">
        <v>115.90476323</v>
      </c>
      <c r="H943" s="1" t="str">
        <f t="shared" si="74"/>
        <v>inf</v>
      </c>
      <c r="I943" s="2" t="s">
        <v>1512</v>
      </c>
      <c r="J943" t="s">
        <v>1517</v>
      </c>
      <c r="K943" s="4" t="s">
        <v>1722</v>
      </c>
      <c r="L943" s="1"/>
      <c r="P943" s="1"/>
      <c r="T943" s="1"/>
      <c r="X943">
        <f>IF(ISNA(MATCH(A943,'ICRP-07'!B:B,0)),0,VLOOKUP(A943,'ICRP-07'!B:X,21,FALSE))</f>
        <v>0</v>
      </c>
      <c r="Y943">
        <f>IF(ISNA(MATCH(A943,'ICRP-07'!B:B,0)),0,VLOOKUP(A943,'ICRP-07'!B:X,22,FALSE))</f>
        <v>0</v>
      </c>
      <c r="Z943">
        <f>IF(ISNA(MATCH(A943,'ICRP-07'!B:B,0)),0,VLOOKUP(A943,'ICRP-07'!B:X,23,FALSE))</f>
        <v>0</v>
      </c>
      <c r="AA943">
        <f>IF(ISNA(MATCH(A943,'ICRP-72'!A:A,0)),0,VLOOKUP(A943,'ICRP-72'!A:B,2,FALSE))</f>
        <v>0</v>
      </c>
      <c r="AB943">
        <f>IF(ISNA(MATCH(A943,'FGR-15'!A:A,0)),0,VLOOKUP(A943,'FGR-15'!A:B,2,FALSE))</f>
        <v>0</v>
      </c>
    </row>
    <row r="944" spans="1:28" x14ac:dyDescent="0.2">
      <c r="A944" s="1" t="s">
        <v>942</v>
      </c>
      <c r="B944">
        <f>VLOOKUP(D944,Elements!S:T,2,FALSE)</f>
        <v>52</v>
      </c>
      <c r="C944" s="9">
        <f t="shared" si="70"/>
        <v>115</v>
      </c>
      <c r="D944" t="str">
        <f t="shared" si="71"/>
        <v>Te</v>
      </c>
      <c r="E944" t="str">
        <f t="shared" si="72"/>
        <v>m</v>
      </c>
      <c r="F944" s="9">
        <f t="shared" si="73"/>
        <v>521150001</v>
      </c>
      <c r="G944" s="1">
        <v>114.911912735</v>
      </c>
      <c r="H944" s="1">
        <f t="shared" si="74"/>
        <v>1.2738883343101588E-5</v>
      </c>
      <c r="I944" s="2">
        <v>6.7</v>
      </c>
      <c r="J944" t="s">
        <v>1514</v>
      </c>
      <c r="K944" t="s">
        <v>2281</v>
      </c>
      <c r="L944" s="1" t="s">
        <v>944</v>
      </c>
      <c r="P944" s="1">
        <v>1</v>
      </c>
      <c r="T944" s="6" t="s">
        <v>2669</v>
      </c>
      <c r="X944">
        <f>IF(ISNA(MATCH(A944,'ICRP-07'!B:B,0)),0,VLOOKUP(A944,'ICRP-07'!B:X,21,FALSE))</f>
        <v>0</v>
      </c>
      <c r="Y944">
        <f>IF(ISNA(MATCH(A944,'ICRP-07'!B:B,0)),0,VLOOKUP(A944,'ICRP-07'!B:X,22,FALSE))</f>
        <v>0.69388000000000005</v>
      </c>
      <c r="Z944">
        <f>IF(ISNA(MATCH(A944,'ICRP-07'!B:B,0)),0,VLOOKUP(A944,'ICRP-07'!B:X,23,FALSE))</f>
        <v>2.60412</v>
      </c>
      <c r="AA944">
        <f>IF(ISNA(MATCH(A944,'ICRP-72'!A:A,0)),0,VLOOKUP(A944,'ICRP-72'!A:B,2,FALSE))</f>
        <v>0</v>
      </c>
      <c r="AB944">
        <f>IF(ISNA(MATCH(A944,'FGR-15'!A:A,0)),0,VLOOKUP(A944,'FGR-15'!A:B,2,FALSE))</f>
        <v>8.4899999999999997E-17</v>
      </c>
    </row>
    <row r="945" spans="1:28" x14ac:dyDescent="0.2">
      <c r="A945" s="1" t="s">
        <v>943</v>
      </c>
      <c r="B945">
        <f>VLOOKUP(D945,Elements!S:T,2,FALSE)</f>
        <v>52</v>
      </c>
      <c r="C945" s="9">
        <f t="shared" si="70"/>
        <v>115</v>
      </c>
      <c r="D945" t="str">
        <f t="shared" si="71"/>
        <v>Te</v>
      </c>
      <c r="E945" t="str">
        <f t="shared" si="72"/>
        <v/>
      </c>
      <c r="F945" s="9">
        <f t="shared" si="73"/>
        <v>521150000</v>
      </c>
      <c r="G945" s="1">
        <v>114.911902</v>
      </c>
      <c r="H945" s="1">
        <f t="shared" si="74"/>
        <v>1.1027690058207325E-5</v>
      </c>
      <c r="I945" s="2">
        <v>5.7999999999999901</v>
      </c>
      <c r="J945" t="s">
        <v>1514</v>
      </c>
      <c r="K945" t="s">
        <v>2035</v>
      </c>
      <c r="L945" s="1" t="s">
        <v>944</v>
      </c>
      <c r="P945" s="1">
        <v>1</v>
      </c>
      <c r="T945" s="6" t="s">
        <v>2669</v>
      </c>
      <c r="X945">
        <f>IF(ISNA(MATCH(A945,'ICRP-07'!B:B,0)),0,VLOOKUP(A945,'ICRP-07'!B:X,21,FALSE))</f>
        <v>0</v>
      </c>
      <c r="Y945">
        <f>IF(ISNA(MATCH(A945,'ICRP-07'!B:B,0)),0,VLOOKUP(A945,'ICRP-07'!B:X,22,FALSE))</f>
        <v>0.81235999999999997</v>
      </c>
      <c r="Z945">
        <f>IF(ISNA(MATCH(A945,'ICRP-07'!B:B,0)),0,VLOOKUP(A945,'ICRP-07'!B:X,23,FALSE))</f>
        <v>2.2448600000000001</v>
      </c>
      <c r="AA945">
        <f>IF(ISNA(MATCH(A945,'ICRP-72'!A:A,0)),0,VLOOKUP(A945,'ICRP-72'!A:B,2,FALSE))</f>
        <v>0</v>
      </c>
      <c r="AB945">
        <f>IF(ISNA(MATCH(A945,'FGR-15'!A:A,0)),0,VLOOKUP(A945,'FGR-15'!A:B,2,FALSE))</f>
        <v>7.2400000000000003E-17</v>
      </c>
    </row>
    <row r="946" spans="1:28" x14ac:dyDescent="0.2">
      <c r="A946" s="1" t="s">
        <v>944</v>
      </c>
      <c r="B946">
        <f>VLOOKUP(D946,Elements!S:T,2,FALSE)</f>
        <v>51</v>
      </c>
      <c r="C946" s="9">
        <f t="shared" si="70"/>
        <v>115</v>
      </c>
      <c r="D946" t="str">
        <f t="shared" si="71"/>
        <v>Sb</v>
      </c>
      <c r="E946" t="str">
        <f t="shared" si="72"/>
        <v/>
      </c>
      <c r="F946" s="9">
        <f t="shared" si="73"/>
        <v>511150000</v>
      </c>
      <c r="G946" s="1">
        <v>114.906598</v>
      </c>
      <c r="H946" s="1">
        <f t="shared" si="74"/>
        <v>6.1032560494561335E-5</v>
      </c>
      <c r="I946" s="2">
        <v>32.1</v>
      </c>
      <c r="J946" t="s">
        <v>1514</v>
      </c>
      <c r="K946" t="s">
        <v>2282</v>
      </c>
      <c r="L946" s="1" t="s">
        <v>950</v>
      </c>
      <c r="P946" s="1">
        <v>1</v>
      </c>
      <c r="T946" s="6" t="s">
        <v>2669</v>
      </c>
      <c r="X946">
        <f>IF(ISNA(MATCH(A946,'ICRP-07'!B:B,0)),0,VLOOKUP(A946,'ICRP-07'!B:X,21,FALSE))</f>
        <v>0</v>
      </c>
      <c r="Y946">
        <f>IF(ISNA(MATCH(A946,'ICRP-07'!B:B,0)),0,VLOOKUP(A946,'ICRP-07'!B:X,22,FALSE))</f>
        <v>0.23416999999999999</v>
      </c>
      <c r="Z946">
        <f>IF(ISNA(MATCH(A946,'ICRP-07'!B:B,0)),0,VLOOKUP(A946,'ICRP-07'!B:X,23,FALSE))</f>
        <v>0.88939000000000001</v>
      </c>
      <c r="AA946">
        <f>IF(ISNA(MATCH(A946,'ICRP-72'!A:A,0)),0,VLOOKUP(A946,'ICRP-72'!A:B,2,FALSE))</f>
        <v>2.4000000000000001E-11</v>
      </c>
      <c r="AB946">
        <f>IF(ISNA(MATCH(A946,'FGR-15'!A:A,0)),0,VLOOKUP(A946,'FGR-15'!A:B,2,FALSE))</f>
        <v>2.6100000000000001E-17</v>
      </c>
    </row>
    <row r="947" spans="1:28" x14ac:dyDescent="0.2">
      <c r="A947" s="1" t="s">
        <v>945</v>
      </c>
      <c r="B947">
        <f>VLOOKUP(D947,Elements!S:T,2,FALSE)</f>
        <v>47</v>
      </c>
      <c r="C947" s="9">
        <f t="shared" si="70"/>
        <v>115</v>
      </c>
      <c r="D947" t="str">
        <f t="shared" si="71"/>
        <v>Ag</v>
      </c>
      <c r="E947" t="str">
        <f t="shared" si="72"/>
        <v/>
      </c>
      <c r="F947" s="9">
        <f t="shared" si="73"/>
        <v>471150000</v>
      </c>
      <c r="G947" s="1">
        <v>114.908767445</v>
      </c>
      <c r="H947" s="1">
        <f t="shared" si="74"/>
        <v>3.802651744209429E-5</v>
      </c>
      <c r="I947" s="2">
        <v>20</v>
      </c>
      <c r="J947" t="s">
        <v>1514</v>
      </c>
      <c r="K947" t="s">
        <v>1699</v>
      </c>
      <c r="L947" s="1" t="s">
        <v>947</v>
      </c>
      <c r="M947" t="s">
        <v>946</v>
      </c>
      <c r="P947" s="1">
        <v>0.94210000000000005</v>
      </c>
      <c r="Q947">
        <v>5.7869999999999998E-2</v>
      </c>
      <c r="T947" s="6" t="s">
        <v>2667</v>
      </c>
      <c r="U947" t="s">
        <v>2667</v>
      </c>
      <c r="X947">
        <f>IF(ISNA(MATCH(A947,'ICRP-07'!B:B,0)),0,VLOOKUP(A947,'ICRP-07'!B:X,21,FALSE))</f>
        <v>0</v>
      </c>
      <c r="Y947">
        <f>IF(ISNA(MATCH(A947,'ICRP-07'!B:B,0)),0,VLOOKUP(A947,'ICRP-07'!B:X,22,FALSE))</f>
        <v>1.0928100000000001</v>
      </c>
      <c r="Z947">
        <f>IF(ISNA(MATCH(A947,'ICRP-07'!B:B,0)),0,VLOOKUP(A947,'ICRP-07'!B:X,23,FALSE))</f>
        <v>0.48314000000000001</v>
      </c>
      <c r="AA947">
        <f>IF(ISNA(MATCH(A947,'ICRP-72'!A:A,0)),0,VLOOKUP(A947,'ICRP-72'!A:B,2,FALSE))</f>
        <v>6E-11</v>
      </c>
      <c r="AB947">
        <f>IF(ISNA(MATCH(A947,'FGR-15'!A:A,0)),0,VLOOKUP(A947,'FGR-15'!A:B,2,FALSE))</f>
        <v>1.8499999999999999E-17</v>
      </c>
    </row>
    <row r="948" spans="1:28" x14ac:dyDescent="0.2">
      <c r="A948" s="1" t="s">
        <v>946</v>
      </c>
      <c r="B948">
        <f>VLOOKUP(D948,Elements!S:T,2,FALSE)</f>
        <v>48</v>
      </c>
      <c r="C948" s="9">
        <f t="shared" si="70"/>
        <v>115</v>
      </c>
      <c r="D948" t="str">
        <f t="shared" si="71"/>
        <v>Cd</v>
      </c>
      <c r="E948" t="str">
        <f t="shared" si="72"/>
        <v>m</v>
      </c>
      <c r="F948" s="9">
        <f t="shared" si="73"/>
        <v>481150001</v>
      </c>
      <c r="G948" s="1">
        <v>114.90563173699999</v>
      </c>
      <c r="H948" s="1">
        <f t="shared" si="74"/>
        <v>0.12211075281005317</v>
      </c>
      <c r="I948" s="2">
        <v>44.6</v>
      </c>
      <c r="J948" t="s">
        <v>1513</v>
      </c>
      <c r="K948" t="s">
        <v>2283</v>
      </c>
      <c r="L948" s="1" t="s">
        <v>949</v>
      </c>
      <c r="M948" t="s">
        <v>948</v>
      </c>
      <c r="P948" s="1">
        <v>0.99988999999999995</v>
      </c>
      <c r="Q948">
        <v>1.0577999999999999E-4</v>
      </c>
      <c r="T948" s="6" t="s">
        <v>2667</v>
      </c>
      <c r="U948" t="s">
        <v>2667</v>
      </c>
      <c r="X948">
        <f>IF(ISNA(MATCH(A948,'ICRP-07'!B:B,0)),0,VLOOKUP(A948,'ICRP-07'!B:X,21,FALSE))</f>
        <v>0</v>
      </c>
      <c r="Y948">
        <f>IF(ISNA(MATCH(A948,'ICRP-07'!B:B,0)),0,VLOOKUP(A948,'ICRP-07'!B:X,22,FALSE))</f>
        <v>0.60448000000000002</v>
      </c>
      <c r="Z948">
        <f>IF(ISNA(MATCH(A948,'ICRP-07'!B:B,0)),0,VLOOKUP(A948,'ICRP-07'!B:X,23,FALSE))</f>
        <v>3.2910000000000002E-2</v>
      </c>
      <c r="AA948">
        <f>IF(ISNA(MATCH(A948,'ICRP-72'!A:A,0)),0,VLOOKUP(A948,'ICRP-72'!A:B,2,FALSE))</f>
        <v>3.3000000000000002E-9</v>
      </c>
      <c r="AB948">
        <f>IF(ISNA(MATCH(A948,'FGR-15'!A:A,0)),0,VLOOKUP(A948,'FGR-15'!A:B,2,FALSE))</f>
        <v>2.3000000000000001E-18</v>
      </c>
    </row>
    <row r="949" spans="1:28" x14ac:dyDescent="0.2">
      <c r="A949" s="1" t="s">
        <v>947</v>
      </c>
      <c r="B949">
        <f>VLOOKUP(D949,Elements!S:T,2,FALSE)</f>
        <v>48</v>
      </c>
      <c r="C949" s="9">
        <f t="shared" si="70"/>
        <v>115</v>
      </c>
      <c r="D949" t="str">
        <f t="shared" si="71"/>
        <v>Cd</v>
      </c>
      <c r="E949" t="str">
        <f t="shared" si="72"/>
        <v/>
      </c>
      <c r="F949" s="9">
        <f t="shared" si="73"/>
        <v>481150000</v>
      </c>
      <c r="G949" s="1">
        <v>114.90543742600001</v>
      </c>
      <c r="H949" s="1">
        <f t="shared" si="74"/>
        <v>6.0986928673630817E-3</v>
      </c>
      <c r="I949" s="2">
        <v>53.46</v>
      </c>
      <c r="J949" t="s">
        <v>1515</v>
      </c>
      <c r="K949" t="s">
        <v>2284</v>
      </c>
      <c r="L949" s="1" t="s">
        <v>948</v>
      </c>
      <c r="P949" s="1">
        <v>1</v>
      </c>
      <c r="T949" s="6" t="s">
        <v>2667</v>
      </c>
      <c r="X949">
        <f>IF(ISNA(MATCH(A949,'ICRP-07'!B:B,0)),0,VLOOKUP(A949,'ICRP-07'!B:X,21,FALSE))</f>
        <v>0</v>
      </c>
      <c r="Y949">
        <f>IF(ISNA(MATCH(A949,'ICRP-07'!B:B,0)),0,VLOOKUP(A949,'ICRP-07'!B:X,22,FALSE))</f>
        <v>0.31817000000000001</v>
      </c>
      <c r="Z949">
        <f>IF(ISNA(MATCH(A949,'ICRP-07'!B:B,0)),0,VLOOKUP(A949,'ICRP-07'!B:X,23,FALSE))</f>
        <v>0.19255</v>
      </c>
      <c r="AA949">
        <f>IF(ISNA(MATCH(A949,'ICRP-72'!A:A,0)),0,VLOOKUP(A949,'ICRP-72'!A:B,2,FALSE))</f>
        <v>1.3999999999999999E-9</v>
      </c>
      <c r="AB949">
        <f>IF(ISNA(MATCH(A949,'FGR-15'!A:A,0)),0,VLOOKUP(A949,'FGR-15'!A:B,2,FALSE))</f>
        <v>6.09E-18</v>
      </c>
    </row>
    <row r="950" spans="1:28" x14ac:dyDescent="0.2">
      <c r="A950" s="1" t="s">
        <v>948</v>
      </c>
      <c r="B950">
        <f>VLOOKUP(D950,Elements!S:T,2,FALSE)</f>
        <v>49</v>
      </c>
      <c r="C950" s="9">
        <f t="shared" si="70"/>
        <v>115</v>
      </c>
      <c r="D950" t="str">
        <f t="shared" si="71"/>
        <v>In</v>
      </c>
      <c r="E950" t="str">
        <f t="shared" si="72"/>
        <v>m</v>
      </c>
      <c r="F950" s="9">
        <f t="shared" si="73"/>
        <v>491150001</v>
      </c>
      <c r="G950" s="1">
        <v>114.904239745</v>
      </c>
      <c r="H950" s="1">
        <f t="shared" si="74"/>
        <v>5.117608717357038E-4</v>
      </c>
      <c r="I950" s="2">
        <v>4.48599999999999</v>
      </c>
      <c r="J950" t="s">
        <v>1515</v>
      </c>
      <c r="K950" t="s">
        <v>2285</v>
      </c>
      <c r="L950" s="1" t="s">
        <v>949</v>
      </c>
      <c r="M950" t="s">
        <v>950</v>
      </c>
      <c r="P950" s="1">
        <v>0.95</v>
      </c>
      <c r="Q950">
        <v>0.05</v>
      </c>
      <c r="T950" s="6" t="s">
        <v>2671</v>
      </c>
      <c r="U950" t="s">
        <v>2667</v>
      </c>
      <c r="X950">
        <f>IF(ISNA(MATCH(A950,'ICRP-07'!B:B,0)),0,VLOOKUP(A950,'ICRP-07'!B:X,21,FALSE))</f>
        <v>0</v>
      </c>
      <c r="Y950">
        <f>IF(ISNA(MATCH(A950,'ICRP-07'!B:B,0)),0,VLOOKUP(A950,'ICRP-07'!B:X,22,FALSE))</f>
        <v>0.17484</v>
      </c>
      <c r="Z950">
        <f>IF(ISNA(MATCH(A950,'ICRP-07'!B:B,0)),0,VLOOKUP(A950,'ICRP-07'!B:X,23,FALSE))</f>
        <v>0.16272</v>
      </c>
      <c r="AA950">
        <f>IF(ISNA(MATCH(A950,'ICRP-72'!A:A,0)),0,VLOOKUP(A950,'ICRP-72'!A:B,2,FALSE))</f>
        <v>8.6E-11</v>
      </c>
      <c r="AB950">
        <f>IF(ISNA(MATCH(A950,'FGR-15'!A:A,0)),0,VLOOKUP(A950,'FGR-15'!A:B,2,FALSE))</f>
        <v>4.2399999999999998E-18</v>
      </c>
    </row>
    <row r="951" spans="1:28" x14ac:dyDescent="0.2">
      <c r="A951" s="1" t="s">
        <v>949</v>
      </c>
      <c r="B951">
        <f>VLOOKUP(D951,Elements!S:T,2,FALSE)</f>
        <v>49</v>
      </c>
      <c r="C951" s="9">
        <f t="shared" si="70"/>
        <v>115</v>
      </c>
      <c r="D951" t="str">
        <f t="shared" si="71"/>
        <v>In</v>
      </c>
      <c r="E951" t="str">
        <f t="shared" si="72"/>
        <v/>
      </c>
      <c r="F951" s="9">
        <f t="shared" si="73"/>
        <v>491150000</v>
      </c>
      <c r="G951" s="1">
        <v>114.903878772</v>
      </c>
      <c r="H951" s="1">
        <f t="shared" si="74"/>
        <v>441000000000000</v>
      </c>
      <c r="I951" s="2">
        <v>441000000000000</v>
      </c>
      <c r="J951" t="s">
        <v>1516</v>
      </c>
      <c r="K951" t="s">
        <v>2286</v>
      </c>
      <c r="L951" s="1" t="s">
        <v>950</v>
      </c>
      <c r="P951" s="1">
        <v>1</v>
      </c>
      <c r="T951" s="6" t="s">
        <v>2667</v>
      </c>
      <c r="X951">
        <f>IF(ISNA(MATCH(A951,'ICRP-07'!B:B,0)),0,VLOOKUP(A951,'ICRP-07'!B:X,21,FALSE))</f>
        <v>0</v>
      </c>
      <c r="Y951">
        <f>IF(ISNA(MATCH(A951,'ICRP-07'!B:B,0)),0,VLOOKUP(A951,'ICRP-07'!B:X,22,FALSE))</f>
        <v>0.15256</v>
      </c>
      <c r="Z951">
        <f>IF(ISNA(MATCH(A951,'ICRP-07'!B:B,0)),0,VLOOKUP(A951,'ICRP-07'!B:X,23,FALSE))</f>
        <v>0</v>
      </c>
      <c r="AA951">
        <f>IF(ISNA(MATCH(A951,'ICRP-72'!A:A,0)),0,VLOOKUP(A951,'ICRP-72'!A:B,2,FALSE))</f>
        <v>3.2000000000000002E-8</v>
      </c>
      <c r="AB951">
        <f>IF(ISNA(MATCH(A951,'FGR-15'!A:A,0)),0,VLOOKUP(A951,'FGR-15'!A:B,2,FALSE))</f>
        <v>1.87E-19</v>
      </c>
    </row>
    <row r="952" spans="1:28" x14ac:dyDescent="0.2">
      <c r="A952" s="1" t="s">
        <v>950</v>
      </c>
      <c r="B952">
        <f>VLOOKUP(D952,Elements!S:T,2,FALSE)</f>
        <v>50</v>
      </c>
      <c r="C952" s="9">
        <f t="shared" si="70"/>
        <v>115</v>
      </c>
      <c r="D952" t="str">
        <f t="shared" si="71"/>
        <v>Sn</v>
      </c>
      <c r="E952" t="str">
        <f t="shared" si="72"/>
        <v/>
      </c>
      <c r="F952" s="9">
        <f t="shared" si="73"/>
        <v>501150000</v>
      </c>
      <c r="G952" s="1">
        <v>114.903344695</v>
      </c>
      <c r="H952" s="1" t="str">
        <f t="shared" si="74"/>
        <v>inf</v>
      </c>
      <c r="I952" s="2" t="s">
        <v>1512</v>
      </c>
      <c r="J952" t="s">
        <v>1517</v>
      </c>
      <c r="K952" s="4" t="s">
        <v>1722</v>
      </c>
      <c r="L952" s="1"/>
      <c r="P952" s="1"/>
      <c r="T952" s="1"/>
      <c r="X952">
        <f>IF(ISNA(MATCH(A952,'ICRP-07'!B:B,0)),0,VLOOKUP(A952,'ICRP-07'!B:X,21,FALSE))</f>
        <v>0</v>
      </c>
      <c r="Y952">
        <f>IF(ISNA(MATCH(A952,'ICRP-07'!B:B,0)),0,VLOOKUP(A952,'ICRP-07'!B:X,22,FALSE))</f>
        <v>0</v>
      </c>
      <c r="Z952">
        <f>IF(ISNA(MATCH(A952,'ICRP-07'!B:B,0)),0,VLOOKUP(A952,'ICRP-07'!B:X,23,FALSE))</f>
        <v>0</v>
      </c>
      <c r="AA952">
        <f>IF(ISNA(MATCH(A952,'ICRP-72'!A:A,0)),0,VLOOKUP(A952,'ICRP-72'!A:B,2,FALSE))</f>
        <v>0</v>
      </c>
      <c r="AB952">
        <f>IF(ISNA(MATCH(A952,'FGR-15'!A:A,0)),0,VLOOKUP(A952,'FGR-15'!A:B,2,FALSE))</f>
        <v>0</v>
      </c>
    </row>
    <row r="953" spans="1:28" x14ac:dyDescent="0.2">
      <c r="A953" s="1" t="s">
        <v>951</v>
      </c>
      <c r="B953">
        <f>VLOOKUP(D953,Elements!S:T,2,FALSE)</f>
        <v>52</v>
      </c>
      <c r="C953" s="9">
        <f t="shared" si="70"/>
        <v>114</v>
      </c>
      <c r="D953" t="str">
        <f t="shared" si="71"/>
        <v>Te</v>
      </c>
      <c r="E953" t="str">
        <f t="shared" si="72"/>
        <v/>
      </c>
      <c r="F953" s="9">
        <f t="shared" si="73"/>
        <v>521140000</v>
      </c>
      <c r="G953" s="1">
        <v>113.91208782</v>
      </c>
      <c r="H953" s="1">
        <f t="shared" si="74"/>
        <v>2.8900153255991469E-5</v>
      </c>
      <c r="I953" s="2">
        <v>15.1999999999999</v>
      </c>
      <c r="J953" t="s">
        <v>1514</v>
      </c>
      <c r="K953" t="s">
        <v>1915</v>
      </c>
      <c r="L953" s="1" t="s">
        <v>952</v>
      </c>
      <c r="P953" s="1">
        <v>1</v>
      </c>
      <c r="T953" s="6" t="s">
        <v>2669</v>
      </c>
      <c r="X953">
        <f>IF(ISNA(MATCH(A953,'ICRP-07'!B:B,0)),0,VLOOKUP(A953,'ICRP-07'!B:X,21,FALSE))</f>
        <v>0</v>
      </c>
      <c r="Y953">
        <f>IF(ISNA(MATCH(A953,'ICRP-07'!B:B,0)),0,VLOOKUP(A953,'ICRP-07'!B:X,22,FALSE))</f>
        <v>0.15509999999999999</v>
      </c>
      <c r="Z953">
        <f>IF(ISNA(MATCH(A953,'ICRP-07'!B:B,0)),0,VLOOKUP(A953,'ICRP-07'!B:X,23,FALSE))</f>
        <v>1.28165</v>
      </c>
      <c r="AA953">
        <f>IF(ISNA(MATCH(A953,'ICRP-72'!A:A,0)),0,VLOOKUP(A953,'ICRP-72'!A:B,2,FALSE))</f>
        <v>0</v>
      </c>
      <c r="AB953">
        <f>IF(ISNA(MATCH(A953,'FGR-15'!A:A,0)),0,VLOOKUP(A953,'FGR-15'!A:B,2,FALSE))</f>
        <v>4.0300000000000003E-17</v>
      </c>
    </row>
    <row r="954" spans="1:28" x14ac:dyDescent="0.2">
      <c r="A954" s="1" t="s">
        <v>952</v>
      </c>
      <c r="B954">
        <f>VLOOKUP(D954,Elements!S:T,2,FALSE)</f>
        <v>51</v>
      </c>
      <c r="C954" s="9">
        <f t="shared" si="70"/>
        <v>114</v>
      </c>
      <c r="D954" t="str">
        <f t="shared" si="71"/>
        <v>Sb</v>
      </c>
      <c r="E954" t="str">
        <f t="shared" si="72"/>
        <v/>
      </c>
      <c r="F954" s="9">
        <f t="shared" si="73"/>
        <v>511140000</v>
      </c>
      <c r="G954" s="1">
        <v>113.909289155</v>
      </c>
      <c r="H954" s="1">
        <f t="shared" si="74"/>
        <v>6.6356272936454538E-6</v>
      </c>
      <c r="I954" s="2">
        <v>3.49</v>
      </c>
      <c r="J954" t="s">
        <v>1514</v>
      </c>
      <c r="K954" t="s">
        <v>2287</v>
      </c>
      <c r="L954" s="1" t="s">
        <v>955</v>
      </c>
      <c r="P954" s="1">
        <v>1</v>
      </c>
      <c r="T954" s="6" t="s">
        <v>2669</v>
      </c>
      <c r="X954">
        <f>IF(ISNA(MATCH(A954,'ICRP-07'!B:B,0)),0,VLOOKUP(A954,'ICRP-07'!B:X,21,FALSE))</f>
        <v>0</v>
      </c>
      <c r="Y954">
        <f>IF(ISNA(MATCH(A954,'ICRP-07'!B:B,0)),0,VLOOKUP(A954,'ICRP-07'!B:X,22,FALSE))</f>
        <v>1.2183600000000001</v>
      </c>
      <c r="Z954">
        <f>IF(ISNA(MATCH(A954,'ICRP-07'!B:B,0)),0,VLOOKUP(A954,'ICRP-07'!B:X,23,FALSE))</f>
        <v>2.6892999999999998</v>
      </c>
      <c r="AA954">
        <f>IF(ISNA(MATCH(A954,'ICRP-72'!A:A,0)),0,VLOOKUP(A954,'ICRP-72'!A:B,2,FALSE))</f>
        <v>0</v>
      </c>
      <c r="AB954">
        <f>IF(ISNA(MATCH(A954,'FGR-15'!A:A,0)),0,VLOOKUP(A954,'FGR-15'!A:B,2,FALSE))</f>
        <v>8.9000000000000004E-17</v>
      </c>
    </row>
    <row r="955" spans="1:28" x14ac:dyDescent="0.2">
      <c r="A955" s="1" t="s">
        <v>953</v>
      </c>
      <c r="B955">
        <f>VLOOKUP(D955,Elements!S:T,2,FALSE)</f>
        <v>49</v>
      </c>
      <c r="C955" s="9">
        <f t="shared" si="70"/>
        <v>114</v>
      </c>
      <c r="D955" t="str">
        <f t="shared" si="71"/>
        <v>In</v>
      </c>
      <c r="E955" t="str">
        <f t="shared" si="72"/>
        <v>m</v>
      </c>
      <c r="F955" s="9">
        <f t="shared" si="73"/>
        <v>491140001</v>
      </c>
      <c r="G955" s="1">
        <v>113.905120666</v>
      </c>
      <c r="H955" s="1">
        <f t="shared" si="74"/>
        <v>0.13555388725618206</v>
      </c>
      <c r="I955" s="2">
        <v>49.509999999999899</v>
      </c>
      <c r="J955" t="s">
        <v>1513</v>
      </c>
      <c r="K955" t="s">
        <v>2288</v>
      </c>
      <c r="L955" s="1" t="s">
        <v>954</v>
      </c>
      <c r="M955" t="s">
        <v>958</v>
      </c>
      <c r="P955" s="1">
        <v>0.96750000000000003</v>
      </c>
      <c r="Q955">
        <v>3.2500000000000001E-2</v>
      </c>
      <c r="T955" s="6" t="s">
        <v>2671</v>
      </c>
      <c r="U955" t="s">
        <v>2670</v>
      </c>
      <c r="X955">
        <f>IF(ISNA(MATCH(A955,'ICRP-07'!B:B,0)),0,VLOOKUP(A955,'ICRP-07'!B:X,21,FALSE))</f>
        <v>0</v>
      </c>
      <c r="Y955">
        <f>IF(ISNA(MATCH(A955,'ICRP-07'!B:B,0)),0,VLOOKUP(A955,'ICRP-07'!B:X,22,FALSE))</f>
        <v>0.14499999999999999</v>
      </c>
      <c r="Z955">
        <f>IF(ISNA(MATCH(A955,'ICRP-07'!B:B,0)),0,VLOOKUP(A955,'ICRP-07'!B:X,23,FALSE))</f>
        <v>8.0409999999999995E-2</v>
      </c>
      <c r="AA955">
        <f>IF(ISNA(MATCH(A955,'ICRP-72'!A:A,0)),0,VLOOKUP(A955,'ICRP-72'!A:B,2,FALSE))</f>
        <v>4.1000000000000003E-9</v>
      </c>
      <c r="AB955">
        <f>IF(ISNA(MATCH(A955,'FGR-15'!A:A,0)),0,VLOOKUP(A955,'FGR-15'!A:B,2,FALSE))</f>
        <v>1.9799999999999999E-18</v>
      </c>
    </row>
    <row r="956" spans="1:28" x14ac:dyDescent="0.2">
      <c r="A956" s="1" t="s">
        <v>954</v>
      </c>
      <c r="B956">
        <f>VLOOKUP(D956,Elements!S:T,2,FALSE)</f>
        <v>49</v>
      </c>
      <c r="C956" s="9">
        <f t="shared" si="70"/>
        <v>114</v>
      </c>
      <c r="D956" t="str">
        <f t="shared" si="71"/>
        <v>In</v>
      </c>
      <c r="E956" t="str">
        <f t="shared" si="72"/>
        <v/>
      </c>
      <c r="F956" s="9">
        <f t="shared" si="73"/>
        <v>491140000</v>
      </c>
      <c r="G956" s="1">
        <v>113.90491640499999</v>
      </c>
      <c r="H956" s="1">
        <f t="shared" si="74"/>
        <v>2.2784221700721497E-6</v>
      </c>
      <c r="I956" s="2">
        <v>71.900000000000006</v>
      </c>
      <c r="J956" t="s">
        <v>1517</v>
      </c>
      <c r="K956" t="s">
        <v>2289</v>
      </c>
      <c r="L956" s="1" t="s">
        <v>955</v>
      </c>
      <c r="M956" t="s">
        <v>958</v>
      </c>
      <c r="P956" s="1">
        <v>0.995</v>
      </c>
      <c r="Q956">
        <v>5.0000000000000001E-3</v>
      </c>
      <c r="T956" s="6" t="s">
        <v>2667</v>
      </c>
      <c r="U956" t="s">
        <v>2669</v>
      </c>
      <c r="X956">
        <f>IF(ISNA(MATCH(A956,'ICRP-07'!B:B,0)),0,VLOOKUP(A956,'ICRP-07'!B:X,21,FALSE))</f>
        <v>0</v>
      </c>
      <c r="Y956">
        <f>IF(ISNA(MATCH(A956,'ICRP-07'!B:B,0)),0,VLOOKUP(A956,'ICRP-07'!B:X,22,FALSE))</f>
        <v>0.77402000000000004</v>
      </c>
      <c r="Z956">
        <f>IF(ISNA(MATCH(A956,'ICRP-07'!B:B,0)),0,VLOOKUP(A956,'ICRP-07'!B:X,23,FALSE))</f>
        <v>2.32E-3</v>
      </c>
      <c r="AA956">
        <f>IF(ISNA(MATCH(A956,'ICRP-72'!A:A,0)),0,VLOOKUP(A956,'ICRP-72'!A:B,2,FALSE))</f>
        <v>0</v>
      </c>
      <c r="AB956">
        <f>IF(ISNA(MATCH(A956,'FGR-15'!A:A,0)),0,VLOOKUP(A956,'FGR-15'!A:B,2,FALSE))</f>
        <v>1.81E-18</v>
      </c>
    </row>
    <row r="957" spans="1:28" x14ac:dyDescent="0.2">
      <c r="A957" s="1" t="s">
        <v>955</v>
      </c>
      <c r="B957">
        <f>VLOOKUP(D957,Elements!S:T,2,FALSE)</f>
        <v>50</v>
      </c>
      <c r="C957" s="9">
        <f t="shared" si="70"/>
        <v>114</v>
      </c>
      <c r="D957" t="str">
        <f t="shared" si="71"/>
        <v>Sn</v>
      </c>
      <c r="E957" t="str">
        <f t="shared" si="72"/>
        <v/>
      </c>
      <c r="F957" s="9">
        <f t="shared" si="73"/>
        <v>501140000</v>
      </c>
      <c r="G957" s="1">
        <v>113.90278013</v>
      </c>
      <c r="H957" s="1" t="str">
        <f t="shared" si="74"/>
        <v>inf</v>
      </c>
      <c r="I957" s="2" t="s">
        <v>1512</v>
      </c>
      <c r="J957" t="s">
        <v>1517</v>
      </c>
      <c r="K957" s="4" t="s">
        <v>1722</v>
      </c>
      <c r="L957" s="1"/>
      <c r="P957" s="1"/>
      <c r="T957" s="1"/>
      <c r="X957">
        <f>IF(ISNA(MATCH(A957,'ICRP-07'!B:B,0)),0,VLOOKUP(A957,'ICRP-07'!B:X,21,FALSE))</f>
        <v>0</v>
      </c>
      <c r="Y957">
        <f>IF(ISNA(MATCH(A957,'ICRP-07'!B:B,0)),0,VLOOKUP(A957,'ICRP-07'!B:X,22,FALSE))</f>
        <v>0</v>
      </c>
      <c r="Z957">
        <f>IF(ISNA(MATCH(A957,'ICRP-07'!B:B,0)),0,VLOOKUP(A957,'ICRP-07'!B:X,23,FALSE))</f>
        <v>0</v>
      </c>
      <c r="AA957">
        <f>IF(ISNA(MATCH(A957,'ICRP-72'!A:A,0)),0,VLOOKUP(A957,'ICRP-72'!A:B,2,FALSE))</f>
        <v>0</v>
      </c>
      <c r="AB957">
        <f>IF(ISNA(MATCH(A957,'FGR-15'!A:A,0)),0,VLOOKUP(A957,'FGR-15'!A:B,2,FALSE))</f>
        <v>0</v>
      </c>
    </row>
    <row r="958" spans="1:28" x14ac:dyDescent="0.2">
      <c r="A958" s="1" t="s">
        <v>956</v>
      </c>
      <c r="B958">
        <f>VLOOKUP(D958,Elements!S:T,2,FALSE)</f>
        <v>46</v>
      </c>
      <c r="C958" s="9">
        <f t="shared" si="70"/>
        <v>114</v>
      </c>
      <c r="D958" t="str">
        <f t="shared" si="71"/>
        <v>Pd</v>
      </c>
      <c r="E958" t="str">
        <f t="shared" si="72"/>
        <v/>
      </c>
      <c r="F958" s="9">
        <f t="shared" si="73"/>
        <v>461140000</v>
      </c>
      <c r="G958" s="1">
        <v>113.91036943</v>
      </c>
      <c r="H958" s="1">
        <f t="shared" si="74"/>
        <v>4.6012086104933905E-6</v>
      </c>
      <c r="I958" s="2">
        <v>2.4199999999999902</v>
      </c>
      <c r="J958" t="s">
        <v>1514</v>
      </c>
      <c r="K958" t="s">
        <v>2290</v>
      </c>
      <c r="L958" s="1" t="s">
        <v>957</v>
      </c>
      <c r="P958" s="1">
        <v>1</v>
      </c>
      <c r="T958" s="6" t="s">
        <v>2667</v>
      </c>
      <c r="X958">
        <f>IF(ISNA(MATCH(A958,'ICRP-07'!B:B,0)),0,VLOOKUP(A958,'ICRP-07'!B:X,21,FALSE))</f>
        <v>0</v>
      </c>
      <c r="Y958">
        <f>IF(ISNA(MATCH(A958,'ICRP-07'!B:B,0)),0,VLOOKUP(A958,'ICRP-07'!B:X,22,FALSE))</f>
        <v>0.53173000000000004</v>
      </c>
      <c r="Z958">
        <f>IF(ISNA(MATCH(A958,'ICRP-07'!B:B,0)),0,VLOOKUP(A958,'ICRP-07'!B:X,23,FALSE))</f>
        <v>2.588E-2</v>
      </c>
      <c r="AA958">
        <f>IF(ISNA(MATCH(A958,'ICRP-72'!A:A,0)),0,VLOOKUP(A958,'ICRP-72'!A:B,2,FALSE))</f>
        <v>0</v>
      </c>
      <c r="AB958">
        <f>IF(ISNA(MATCH(A958,'FGR-15'!A:A,0)),0,VLOOKUP(A958,'FGR-15'!A:B,2,FALSE))</f>
        <v>1.67E-18</v>
      </c>
    </row>
    <row r="959" spans="1:28" x14ac:dyDescent="0.2">
      <c r="A959" s="1" t="s">
        <v>957</v>
      </c>
      <c r="B959">
        <f>VLOOKUP(D959,Elements!S:T,2,FALSE)</f>
        <v>47</v>
      </c>
      <c r="C959" s="9">
        <f t="shared" si="70"/>
        <v>114</v>
      </c>
      <c r="D959" t="str">
        <f t="shared" si="71"/>
        <v>Ag</v>
      </c>
      <c r="E959" t="str">
        <f t="shared" si="72"/>
        <v/>
      </c>
      <c r="F959" s="9">
        <f t="shared" si="73"/>
        <v>471140000</v>
      </c>
      <c r="G959" s="1">
        <v>113.908823029</v>
      </c>
      <c r="H959" s="1">
        <f t="shared" si="74"/>
        <v>1.4576831686136114E-7</v>
      </c>
      <c r="I959" s="2">
        <v>4.5999999999999899</v>
      </c>
      <c r="J959" t="s">
        <v>1517</v>
      </c>
      <c r="K959" t="s">
        <v>2291</v>
      </c>
      <c r="L959" s="1" t="s">
        <v>958</v>
      </c>
      <c r="P959" s="1">
        <v>1</v>
      </c>
      <c r="T959" s="6" t="s">
        <v>2667</v>
      </c>
      <c r="X959">
        <f>IF(ISNA(MATCH(A959,'ICRP-07'!B:B,0)),0,VLOOKUP(A959,'ICRP-07'!B:X,21,FALSE))</f>
        <v>0</v>
      </c>
      <c r="Y959">
        <f>IF(ISNA(MATCH(A959,'ICRP-07'!B:B,0)),0,VLOOKUP(A959,'ICRP-07'!B:X,22,FALSE))</f>
        <v>2.1091299999999999</v>
      </c>
      <c r="Z959">
        <f>IF(ISNA(MATCH(A959,'ICRP-07'!B:B,0)),0,VLOOKUP(A959,'ICRP-07'!B:X,23,FALSE))</f>
        <v>0.25890999999999997</v>
      </c>
      <c r="AA959">
        <f>IF(ISNA(MATCH(A959,'ICRP-72'!A:A,0)),0,VLOOKUP(A959,'ICRP-72'!A:B,2,FALSE))</f>
        <v>0</v>
      </c>
      <c r="AB959">
        <f>IF(ISNA(MATCH(A959,'FGR-15'!A:A,0)),0,VLOOKUP(A959,'FGR-15'!A:B,2,FALSE))</f>
        <v>1.5499999999999999E-17</v>
      </c>
    </row>
    <row r="960" spans="1:28" x14ac:dyDescent="0.2">
      <c r="A960" s="1" t="s">
        <v>958</v>
      </c>
      <c r="B960">
        <f>VLOOKUP(D960,Elements!S:T,2,FALSE)</f>
        <v>48</v>
      </c>
      <c r="C960" s="9">
        <f t="shared" si="70"/>
        <v>114</v>
      </c>
      <c r="D960" t="str">
        <f t="shared" si="71"/>
        <v>Cd</v>
      </c>
      <c r="E960" t="str">
        <f t="shared" si="72"/>
        <v/>
      </c>
      <c r="F960" s="9">
        <f t="shared" si="73"/>
        <v>481140000</v>
      </c>
      <c r="G960" s="1">
        <v>113.903364998</v>
      </c>
      <c r="H960" s="1" t="str">
        <f t="shared" si="74"/>
        <v>inf</v>
      </c>
      <c r="I960" s="2" t="s">
        <v>1512</v>
      </c>
      <c r="J960" t="s">
        <v>1517</v>
      </c>
      <c r="K960" s="4" t="s">
        <v>1722</v>
      </c>
      <c r="L960" s="1"/>
      <c r="P960" s="1"/>
      <c r="T960" s="1"/>
      <c r="X960">
        <f>IF(ISNA(MATCH(A960,'ICRP-07'!B:B,0)),0,VLOOKUP(A960,'ICRP-07'!B:X,21,FALSE))</f>
        <v>0</v>
      </c>
      <c r="Y960">
        <f>IF(ISNA(MATCH(A960,'ICRP-07'!B:B,0)),0,VLOOKUP(A960,'ICRP-07'!B:X,22,FALSE))</f>
        <v>0</v>
      </c>
      <c r="Z960">
        <f>IF(ISNA(MATCH(A960,'ICRP-07'!B:B,0)),0,VLOOKUP(A960,'ICRP-07'!B:X,23,FALSE))</f>
        <v>0</v>
      </c>
      <c r="AA960">
        <f>IF(ISNA(MATCH(A960,'ICRP-72'!A:A,0)),0,VLOOKUP(A960,'ICRP-72'!A:B,2,FALSE))</f>
        <v>0</v>
      </c>
      <c r="AB960">
        <f>IF(ISNA(MATCH(A960,'FGR-15'!A:A,0)),0,VLOOKUP(A960,'FGR-15'!A:B,2,FALSE))</f>
        <v>0</v>
      </c>
    </row>
    <row r="961" spans="1:28" x14ac:dyDescent="0.2">
      <c r="A961" s="1" t="s">
        <v>959</v>
      </c>
      <c r="B961">
        <f>VLOOKUP(D961,Elements!S:T,2,FALSE)</f>
        <v>52</v>
      </c>
      <c r="C961" s="9">
        <f t="shared" si="70"/>
        <v>113</v>
      </c>
      <c r="D961" t="str">
        <f t="shared" si="71"/>
        <v>Te</v>
      </c>
      <c r="E961" t="str">
        <f t="shared" si="72"/>
        <v/>
      </c>
      <c r="F961" s="9">
        <f t="shared" si="73"/>
        <v>521130000</v>
      </c>
      <c r="G961" s="1">
        <v>112.915891</v>
      </c>
      <c r="H961" s="1">
        <f t="shared" si="74"/>
        <v>3.2322539825780145E-6</v>
      </c>
      <c r="I961" s="2">
        <v>1.7</v>
      </c>
      <c r="J961" t="s">
        <v>1514</v>
      </c>
      <c r="K961" t="s">
        <v>2188</v>
      </c>
      <c r="L961" s="1" t="s">
        <v>960</v>
      </c>
      <c r="P961" s="1">
        <v>1</v>
      </c>
      <c r="T961" s="6" t="s">
        <v>2669</v>
      </c>
      <c r="X961">
        <f>IF(ISNA(MATCH(A961,'ICRP-07'!B:B,0)),0,VLOOKUP(A961,'ICRP-07'!B:X,21,FALSE))</f>
        <v>0</v>
      </c>
      <c r="Y961">
        <f>IF(ISNA(MATCH(A961,'ICRP-07'!B:B,0)),0,VLOOKUP(A961,'ICRP-07'!B:X,22,FALSE))</f>
        <v>1.7022699999999999</v>
      </c>
      <c r="Z961">
        <f>IF(ISNA(MATCH(A961,'ICRP-07'!B:B,0)),0,VLOOKUP(A961,'ICRP-07'!B:X,23,FALSE))</f>
        <v>2.2208100000000002</v>
      </c>
      <c r="AA961">
        <f>IF(ISNA(MATCH(A961,'ICRP-72'!A:A,0)),0,VLOOKUP(A961,'ICRP-72'!A:B,2,FALSE))</f>
        <v>0</v>
      </c>
      <c r="AB961">
        <f>IF(ISNA(MATCH(A961,'FGR-15'!A:A,0)),0,VLOOKUP(A961,'FGR-15'!A:B,2,FALSE))</f>
        <v>7.5400000000000002E-17</v>
      </c>
    </row>
    <row r="962" spans="1:28" x14ac:dyDescent="0.2">
      <c r="A962" s="1" t="s">
        <v>960</v>
      </c>
      <c r="B962">
        <f>VLOOKUP(D962,Elements!S:T,2,FALSE)</f>
        <v>51</v>
      </c>
      <c r="C962" s="9">
        <f t="shared" ref="C962:C1025" si="75">VALUE(SUBSTITUTE(RIGHT(A962,LEN(A962)-FIND("-",A962)),E962,""))</f>
        <v>113</v>
      </c>
      <c r="D962" t="str">
        <f t="shared" ref="D962:D1025" si="76">LEFT(A962,FIND("-",A962)-1)</f>
        <v>Sb</v>
      </c>
      <c r="E962" t="str">
        <f t="shared" ref="E962:E1025" si="77">IF(ISERROR(FIND(RIGHT(A962,1),"mnpqrx")),"",RIGHT(A962,1))</f>
        <v/>
      </c>
      <c r="F962" s="9">
        <f t="shared" ref="F962:F1025" si="78">(B962* 10000000) + (C962 * 10000)+(FIND(E962," mnpqrx"))-1</f>
        <v>511130000</v>
      </c>
      <c r="G962" s="1">
        <v>112.909374664</v>
      </c>
      <c r="H962" s="1">
        <f t="shared" ref="H962:H1025" si="79">IF(I962="inf",I962,IF(J962="y",I962,IF(J962="d",I962/(1826211/5000),IF(J962="h",I962/(1826211/5000*24),IF(J962="m",I962/(1826211/5000*24*60),IF(J962="s",I962/(1826211/5000*24*60*60),IF(J962="ms",I962/(1826211/5000*24*60*60*1000),IF(J962="μs",I962/(1826211/5000*24*60*60*1000000)))))))))</f>
        <v>1.2681843566938427E-5</v>
      </c>
      <c r="I962" s="2">
        <v>6.6699999999999902</v>
      </c>
      <c r="J962" t="s">
        <v>1514</v>
      </c>
      <c r="K962" t="s">
        <v>2292</v>
      </c>
      <c r="L962" s="1" t="s">
        <v>962</v>
      </c>
      <c r="M962" t="s">
        <v>961</v>
      </c>
      <c r="P962" s="1">
        <v>0.77568999999999999</v>
      </c>
      <c r="Q962">
        <v>0.22431000000000001</v>
      </c>
      <c r="T962" s="6" t="s">
        <v>2669</v>
      </c>
      <c r="U962" t="s">
        <v>2669</v>
      </c>
      <c r="X962">
        <f>IF(ISNA(MATCH(A962,'ICRP-07'!B:B,0)),0,VLOOKUP(A962,'ICRP-07'!B:X,21,FALSE))</f>
        <v>0</v>
      </c>
      <c r="Y962">
        <f>IF(ISNA(MATCH(A962,'ICRP-07'!B:B,0)),0,VLOOKUP(A962,'ICRP-07'!B:X,22,FALSE))</f>
        <v>0.72026999999999997</v>
      </c>
      <c r="Z962">
        <f>IF(ISNA(MATCH(A962,'ICRP-07'!B:B,0)),0,VLOOKUP(A962,'ICRP-07'!B:X,23,FALSE))</f>
        <v>1.2683</v>
      </c>
      <c r="AA962">
        <f>IF(ISNA(MATCH(A962,'ICRP-72'!A:A,0)),0,VLOOKUP(A962,'ICRP-72'!A:B,2,FALSE))</f>
        <v>0</v>
      </c>
      <c r="AB962">
        <f>IF(ISNA(MATCH(A962,'FGR-15'!A:A,0)),0,VLOOKUP(A962,'FGR-15'!A:B,2,FALSE))</f>
        <v>3.8699999999999999E-17</v>
      </c>
    </row>
    <row r="963" spans="1:28" x14ac:dyDescent="0.2">
      <c r="A963" s="1" t="s">
        <v>961</v>
      </c>
      <c r="B963">
        <f>VLOOKUP(D963,Elements!S:T,2,FALSE)</f>
        <v>50</v>
      </c>
      <c r="C963" s="9">
        <f t="shared" si="75"/>
        <v>113</v>
      </c>
      <c r="D963" t="str">
        <f t="shared" si="76"/>
        <v>Sn</v>
      </c>
      <c r="E963" t="str">
        <f t="shared" si="77"/>
        <v>m</v>
      </c>
      <c r="F963" s="9">
        <f t="shared" si="78"/>
        <v>501130001</v>
      </c>
      <c r="G963" s="1">
        <v>112.905258938</v>
      </c>
      <c r="H963" s="1">
        <f t="shared" si="79"/>
        <v>4.0688373663040695E-5</v>
      </c>
      <c r="I963" s="2">
        <v>21.399999999999899</v>
      </c>
      <c r="J963" t="s">
        <v>1514</v>
      </c>
      <c r="K963" t="s">
        <v>2293</v>
      </c>
      <c r="L963" s="1" t="s">
        <v>962</v>
      </c>
      <c r="M963" t="s">
        <v>968</v>
      </c>
      <c r="P963" s="1">
        <v>0.91100000000000003</v>
      </c>
      <c r="Q963">
        <v>8.8999999999999996E-2</v>
      </c>
      <c r="T963" s="6" t="s">
        <v>2671</v>
      </c>
      <c r="U963" t="s">
        <v>2670</v>
      </c>
      <c r="X963">
        <f>IF(ISNA(MATCH(A963,'ICRP-07'!B:B,0)),0,VLOOKUP(A963,'ICRP-07'!B:X,21,FALSE))</f>
        <v>0</v>
      </c>
      <c r="Y963">
        <f>IF(ISNA(MATCH(A963,'ICRP-07'!B:B,0)),0,VLOOKUP(A963,'ICRP-07'!B:X,22,FALSE))</f>
        <v>5.8790000000000002E-2</v>
      </c>
      <c r="Z963">
        <f>IF(ISNA(MATCH(A963,'ICRP-07'!B:B,0)),0,VLOOKUP(A963,'ICRP-07'!B:X,23,FALSE))</f>
        <v>1.3679999999999999E-2</v>
      </c>
      <c r="AA963">
        <f>IF(ISNA(MATCH(A963,'ICRP-72'!A:A,0)),0,VLOOKUP(A963,'ICRP-72'!A:B,2,FALSE))</f>
        <v>0</v>
      </c>
      <c r="AB963">
        <f>IF(ISNA(MATCH(A963,'FGR-15'!A:A,0)),0,VLOOKUP(A963,'FGR-15'!A:B,2,FALSE))</f>
        <v>1.6700000000000001E-20</v>
      </c>
    </row>
    <row r="964" spans="1:28" x14ac:dyDescent="0.2">
      <c r="A964" s="1" t="s">
        <v>962</v>
      </c>
      <c r="B964">
        <f>VLOOKUP(D964,Elements!S:T,2,FALSE)</f>
        <v>50</v>
      </c>
      <c r="C964" s="9">
        <f t="shared" si="75"/>
        <v>113</v>
      </c>
      <c r="D964" t="str">
        <f t="shared" si="76"/>
        <v>Sn</v>
      </c>
      <c r="E964" t="str">
        <f t="shared" si="77"/>
        <v/>
      </c>
      <c r="F964" s="9">
        <f t="shared" si="78"/>
        <v>501130000</v>
      </c>
      <c r="G964" s="1">
        <v>112.905175857</v>
      </c>
      <c r="H964" s="1">
        <f t="shared" si="79"/>
        <v>0.31510597625356546</v>
      </c>
      <c r="I964" s="2">
        <v>115.09</v>
      </c>
      <c r="J964" t="s">
        <v>1513</v>
      </c>
      <c r="K964" t="s">
        <v>2294</v>
      </c>
      <c r="L964" s="1" t="s">
        <v>963</v>
      </c>
      <c r="M964" t="s">
        <v>968</v>
      </c>
      <c r="P964" s="1">
        <v>0.99997999999999998</v>
      </c>
      <c r="Q964" s="5">
        <v>2.2351999999999999E-5</v>
      </c>
      <c r="T964" s="6" t="s">
        <v>2670</v>
      </c>
      <c r="U964" t="s">
        <v>2670</v>
      </c>
      <c r="X964">
        <f>IF(ISNA(MATCH(A964,'ICRP-07'!B:B,0)),0,VLOOKUP(A964,'ICRP-07'!B:X,21,FALSE))</f>
        <v>0</v>
      </c>
      <c r="Y964">
        <f>IF(ISNA(MATCH(A964,'ICRP-07'!B:B,0)),0,VLOOKUP(A964,'ICRP-07'!B:X,22,FALSE))</f>
        <v>6.2599999999999999E-3</v>
      </c>
      <c r="Z964">
        <f>IF(ISNA(MATCH(A964,'ICRP-07'!B:B,0)),0,VLOOKUP(A964,'ICRP-07'!B:X,23,FALSE))</f>
        <v>2.3689999999999999E-2</v>
      </c>
      <c r="AA964">
        <f>IF(ISNA(MATCH(A964,'ICRP-72'!A:A,0)),0,VLOOKUP(A964,'ICRP-72'!A:B,2,FALSE))</f>
        <v>7.2999999999999996E-10</v>
      </c>
      <c r="AB964">
        <f>IF(ISNA(MATCH(A964,'FGR-15'!A:A,0)),0,VLOOKUP(A964,'FGR-15'!A:B,2,FALSE))</f>
        <v>1.5400000000000001E-19</v>
      </c>
    </row>
    <row r="965" spans="1:28" x14ac:dyDescent="0.2">
      <c r="A965" s="1" t="s">
        <v>963</v>
      </c>
      <c r="B965">
        <f>VLOOKUP(D965,Elements!S:T,2,FALSE)</f>
        <v>49</v>
      </c>
      <c r="C965" s="9">
        <f t="shared" si="75"/>
        <v>113</v>
      </c>
      <c r="D965" t="str">
        <f t="shared" si="76"/>
        <v>In</v>
      </c>
      <c r="E965" t="str">
        <f t="shared" si="77"/>
        <v>m</v>
      </c>
      <c r="F965" s="9">
        <f t="shared" si="78"/>
        <v>491130001</v>
      </c>
      <c r="G965" s="1">
        <v>112.904480957</v>
      </c>
      <c r="H965" s="1">
        <f t="shared" si="79"/>
        <v>1.891324898017432E-4</v>
      </c>
      <c r="I965" s="2">
        <v>1.6578999999999899</v>
      </c>
      <c r="J965" t="s">
        <v>1515</v>
      </c>
      <c r="K965" t="s">
        <v>2295</v>
      </c>
      <c r="L965" s="1" t="s">
        <v>968</v>
      </c>
      <c r="P965" s="1">
        <v>1</v>
      </c>
      <c r="T965" s="6" t="s">
        <v>2671</v>
      </c>
      <c r="X965">
        <f>IF(ISNA(MATCH(A965,'ICRP-07'!B:B,0)),0,VLOOKUP(A965,'ICRP-07'!B:X,21,FALSE))</f>
        <v>0</v>
      </c>
      <c r="Y965">
        <f>IF(ISNA(MATCH(A965,'ICRP-07'!B:B,0)),0,VLOOKUP(A965,'ICRP-07'!B:X,22,FALSE))</f>
        <v>0.13608999999999999</v>
      </c>
      <c r="Z965">
        <f>IF(ISNA(MATCH(A965,'ICRP-07'!B:B,0)),0,VLOOKUP(A965,'ICRP-07'!B:X,23,FALSE))</f>
        <v>0.26062999999999997</v>
      </c>
      <c r="AA965">
        <f>IF(ISNA(MATCH(A965,'ICRP-72'!A:A,0)),0,VLOOKUP(A965,'ICRP-72'!A:B,2,FALSE))</f>
        <v>2.8E-11</v>
      </c>
      <c r="AB965">
        <f>IF(ISNA(MATCH(A965,'FGR-15'!A:A,0)),0,VLOOKUP(A965,'FGR-15'!A:B,2,FALSE))</f>
        <v>7.1099999999999999E-18</v>
      </c>
    </row>
    <row r="966" spans="1:28" x14ac:dyDescent="0.2">
      <c r="A966" s="1" t="s">
        <v>964</v>
      </c>
      <c r="B966">
        <f>VLOOKUP(D966,Elements!S:T,2,FALSE)</f>
        <v>47</v>
      </c>
      <c r="C966" s="9">
        <f t="shared" si="75"/>
        <v>113</v>
      </c>
      <c r="D966" t="str">
        <f t="shared" si="76"/>
        <v>Ag</v>
      </c>
      <c r="E966" t="str">
        <f t="shared" si="77"/>
        <v>m</v>
      </c>
      <c r="F966" s="9">
        <f t="shared" si="78"/>
        <v>471130001</v>
      </c>
      <c r="G966" s="1">
        <v>112.906619564</v>
      </c>
      <c r="H966" s="1">
        <f t="shared" si="79"/>
        <v>2.1770181235598984E-6</v>
      </c>
      <c r="I966" s="2">
        <v>68.7</v>
      </c>
      <c r="J966" t="s">
        <v>1517</v>
      </c>
      <c r="K966" t="s">
        <v>2296</v>
      </c>
      <c r="L966" s="1" t="s">
        <v>965</v>
      </c>
      <c r="M966" t="s">
        <v>967</v>
      </c>
      <c r="P966" s="1">
        <v>0.64</v>
      </c>
      <c r="Q966">
        <v>0.36</v>
      </c>
      <c r="T966" s="6" t="s">
        <v>2671</v>
      </c>
      <c r="U966" t="s">
        <v>2667</v>
      </c>
      <c r="X966">
        <f>IF(ISNA(MATCH(A966,'ICRP-07'!B:B,0)),0,VLOOKUP(A966,'ICRP-07'!B:X,21,FALSE))</f>
        <v>0</v>
      </c>
      <c r="Y966">
        <f>IF(ISNA(MATCH(A966,'ICRP-07'!B:B,0)),0,VLOOKUP(A966,'ICRP-07'!B:X,22,FALSE))</f>
        <v>0.22778999999999999</v>
      </c>
      <c r="Z966">
        <f>IF(ISNA(MATCH(A966,'ICRP-07'!B:B,0)),0,VLOOKUP(A966,'ICRP-07'!B:X,23,FALSE))</f>
        <v>0.21340000000000001</v>
      </c>
      <c r="AA966">
        <f>IF(ISNA(MATCH(A966,'ICRP-72'!A:A,0)),0,VLOOKUP(A966,'ICRP-72'!A:B,2,FALSE))</f>
        <v>0</v>
      </c>
      <c r="AB966">
        <f>IF(ISNA(MATCH(A966,'FGR-15'!A:A,0)),0,VLOOKUP(A966,'FGR-15'!A:B,2,FALSE))</f>
        <v>6.3400000000000002E-18</v>
      </c>
    </row>
    <row r="967" spans="1:28" x14ac:dyDescent="0.2">
      <c r="A967" s="1" t="s">
        <v>965</v>
      </c>
      <c r="B967">
        <f>VLOOKUP(D967,Elements!S:T,2,FALSE)</f>
        <v>47</v>
      </c>
      <c r="C967" s="9">
        <f t="shared" si="75"/>
        <v>113</v>
      </c>
      <c r="D967" t="str">
        <f t="shared" si="76"/>
        <v>Ag</v>
      </c>
      <c r="E967" t="str">
        <f t="shared" si="77"/>
        <v/>
      </c>
      <c r="F967" s="9">
        <f t="shared" si="78"/>
        <v>471130000</v>
      </c>
      <c r="G967" s="1">
        <v>112.906572865</v>
      </c>
      <c r="H967" s="1">
        <f t="shared" si="79"/>
        <v>6.126071959921389E-4</v>
      </c>
      <c r="I967" s="2">
        <v>5.37</v>
      </c>
      <c r="J967" t="s">
        <v>1515</v>
      </c>
      <c r="K967" t="s">
        <v>2297</v>
      </c>
      <c r="L967" s="1" t="s">
        <v>967</v>
      </c>
      <c r="M967" t="s">
        <v>966</v>
      </c>
      <c r="P967" s="1">
        <v>0.98260999999999998</v>
      </c>
      <c r="Q967">
        <v>1.7388000000000001E-2</v>
      </c>
      <c r="T967" s="6" t="s">
        <v>2667</v>
      </c>
      <c r="U967" t="s">
        <v>2667</v>
      </c>
      <c r="X967">
        <f>IF(ISNA(MATCH(A967,'ICRP-07'!B:B,0)),0,VLOOKUP(A967,'ICRP-07'!B:X,21,FALSE))</f>
        <v>0</v>
      </c>
      <c r="Y967">
        <f>IF(ISNA(MATCH(A967,'ICRP-07'!B:B,0)),0,VLOOKUP(A967,'ICRP-07'!B:X,22,FALSE))</f>
        <v>0.76139999999999997</v>
      </c>
      <c r="Z967">
        <f>IF(ISNA(MATCH(A967,'ICRP-07'!B:B,0)),0,VLOOKUP(A967,'ICRP-07'!B:X,23,FALSE))</f>
        <v>7.1940000000000004E-2</v>
      </c>
      <c r="AA967">
        <f>IF(ISNA(MATCH(A967,'ICRP-72'!A:A,0)),0,VLOOKUP(A967,'ICRP-72'!A:B,2,FALSE))</f>
        <v>0</v>
      </c>
      <c r="AB967">
        <f>IF(ISNA(MATCH(A967,'FGR-15'!A:A,0)),0,VLOOKUP(A967,'FGR-15'!A:B,2,FALSE))</f>
        <v>3.7500000000000001E-18</v>
      </c>
    </row>
    <row r="968" spans="1:28" x14ac:dyDescent="0.2">
      <c r="A968" s="1" t="s">
        <v>966</v>
      </c>
      <c r="B968">
        <f>VLOOKUP(D968,Elements!S:T,2,FALSE)</f>
        <v>48</v>
      </c>
      <c r="C968" s="9">
        <f t="shared" si="75"/>
        <v>113</v>
      </c>
      <c r="D968" t="str">
        <f t="shared" si="76"/>
        <v>Cd</v>
      </c>
      <c r="E968" t="str">
        <f t="shared" si="77"/>
        <v>m</v>
      </c>
      <c r="F968" s="9">
        <f t="shared" si="78"/>
        <v>481130001</v>
      </c>
      <c r="G968" s="1">
        <v>112.904691027</v>
      </c>
      <c r="H968" s="1">
        <f t="shared" si="79"/>
        <v>14.1</v>
      </c>
      <c r="I968" s="2">
        <v>14.1</v>
      </c>
      <c r="J968" t="s">
        <v>1516</v>
      </c>
      <c r="K968" t="s">
        <v>2298</v>
      </c>
      <c r="L968" s="1" t="s">
        <v>968</v>
      </c>
      <c r="M968" t="s">
        <v>967</v>
      </c>
      <c r="P968" s="1">
        <v>0.99860000000000004</v>
      </c>
      <c r="Q968">
        <v>1.4E-3</v>
      </c>
      <c r="T968" s="6" t="s">
        <v>2667</v>
      </c>
      <c r="U968" t="s">
        <v>2671</v>
      </c>
      <c r="X968">
        <f>IF(ISNA(MATCH(A968,'ICRP-07'!B:B,0)),0,VLOOKUP(A968,'ICRP-07'!B:X,21,FALSE))</f>
        <v>0</v>
      </c>
      <c r="Y968">
        <f>IF(ISNA(MATCH(A968,'ICRP-07'!B:B,0)),0,VLOOKUP(A968,'ICRP-07'!B:X,22,FALSE))</f>
        <v>0.18468000000000001</v>
      </c>
      <c r="Z968">
        <f>IF(ISNA(MATCH(A968,'ICRP-07'!B:B,0)),0,VLOOKUP(A968,'ICRP-07'!B:X,23,FALSE))</f>
        <v>6.9999999999999994E-5</v>
      </c>
      <c r="AA968">
        <f>IF(ISNA(MATCH(A968,'ICRP-72'!A:A,0)),0,VLOOKUP(A968,'ICRP-72'!A:B,2,FALSE))</f>
        <v>2.3000000000000001E-8</v>
      </c>
      <c r="AB968">
        <f>IF(ISNA(MATCH(A968,'FGR-15'!A:A,0)),0,VLOOKUP(A968,'FGR-15'!A:B,2,FALSE))</f>
        <v>2.4700000000000001E-19</v>
      </c>
    </row>
    <row r="969" spans="1:28" x14ac:dyDescent="0.2">
      <c r="A969" s="1" t="s">
        <v>967</v>
      </c>
      <c r="B969">
        <f>VLOOKUP(D969,Elements!S:T,2,FALSE)</f>
        <v>48</v>
      </c>
      <c r="C969" s="9">
        <f t="shared" si="75"/>
        <v>113</v>
      </c>
      <c r="D969" t="str">
        <f t="shared" si="76"/>
        <v>Cd</v>
      </c>
      <c r="E969" t="str">
        <f t="shared" si="77"/>
        <v/>
      </c>
      <c r="F969" s="9">
        <f t="shared" si="78"/>
        <v>481130000</v>
      </c>
      <c r="G969" s="1">
        <v>112.904408105</v>
      </c>
      <c r="H969" s="1">
        <f t="shared" si="79"/>
        <v>7700000000000000</v>
      </c>
      <c r="I969" s="2">
        <v>7700000000000000</v>
      </c>
      <c r="J969" t="s">
        <v>1516</v>
      </c>
      <c r="K969" t="s">
        <v>2299</v>
      </c>
      <c r="L969" s="1" t="s">
        <v>968</v>
      </c>
      <c r="P969" s="1">
        <v>1</v>
      </c>
      <c r="T969" s="6" t="s">
        <v>2667</v>
      </c>
      <c r="X969">
        <f>IF(ISNA(MATCH(A969,'ICRP-07'!B:B,0)),0,VLOOKUP(A969,'ICRP-07'!B:X,21,FALSE))</f>
        <v>0</v>
      </c>
      <c r="Y969">
        <f>IF(ISNA(MATCH(A969,'ICRP-07'!B:B,0)),0,VLOOKUP(A969,'ICRP-07'!B:X,22,FALSE))</f>
        <v>9.2600000000000002E-2</v>
      </c>
      <c r="Z969">
        <f>IF(ISNA(MATCH(A969,'ICRP-07'!B:B,0)),0,VLOOKUP(A969,'ICRP-07'!B:X,23,FALSE))</f>
        <v>0</v>
      </c>
      <c r="AA969">
        <f>IF(ISNA(MATCH(A969,'ICRP-72'!A:A,0)),0,VLOOKUP(A969,'ICRP-72'!A:B,2,FALSE))</f>
        <v>2.4999999999999999E-8</v>
      </c>
      <c r="AB969">
        <f>IF(ISNA(MATCH(A969,'FGR-15'!A:A,0)),0,VLOOKUP(A969,'FGR-15'!A:B,2,FALSE))</f>
        <v>9.0499999999999995E-20</v>
      </c>
    </row>
    <row r="970" spans="1:28" x14ac:dyDescent="0.2">
      <c r="A970" s="1" t="s">
        <v>968</v>
      </c>
      <c r="B970">
        <f>VLOOKUP(D970,Elements!S:T,2,FALSE)</f>
        <v>49</v>
      </c>
      <c r="C970" s="9">
        <f t="shared" si="75"/>
        <v>113</v>
      </c>
      <c r="D970" t="str">
        <f t="shared" si="76"/>
        <v>In</v>
      </c>
      <c r="E970" t="str">
        <f t="shared" si="77"/>
        <v/>
      </c>
      <c r="F970" s="9">
        <f t="shared" si="78"/>
        <v>491130000</v>
      </c>
      <c r="G970" s="1">
        <v>112.90406045100001</v>
      </c>
      <c r="H970" s="1" t="str">
        <f t="shared" si="79"/>
        <v>inf</v>
      </c>
      <c r="I970" s="2" t="s">
        <v>1512</v>
      </c>
      <c r="J970" t="s">
        <v>1517</v>
      </c>
      <c r="K970" s="4" t="s">
        <v>1722</v>
      </c>
      <c r="L970" s="1"/>
      <c r="P970" s="1"/>
      <c r="T970" s="1"/>
      <c r="X970">
        <f>IF(ISNA(MATCH(A970,'ICRP-07'!B:B,0)),0,VLOOKUP(A970,'ICRP-07'!B:X,21,FALSE))</f>
        <v>0</v>
      </c>
      <c r="Y970">
        <f>IF(ISNA(MATCH(A970,'ICRP-07'!B:B,0)),0,VLOOKUP(A970,'ICRP-07'!B:X,22,FALSE))</f>
        <v>0</v>
      </c>
      <c r="Z970">
        <f>IF(ISNA(MATCH(A970,'ICRP-07'!B:B,0)),0,VLOOKUP(A970,'ICRP-07'!B:X,23,FALSE))</f>
        <v>0</v>
      </c>
      <c r="AA970">
        <f>IF(ISNA(MATCH(A970,'ICRP-72'!A:A,0)),0,VLOOKUP(A970,'ICRP-72'!A:B,2,FALSE))</f>
        <v>0</v>
      </c>
      <c r="AB970">
        <f>IF(ISNA(MATCH(A970,'FGR-15'!A:A,0)),0,VLOOKUP(A970,'FGR-15'!A:B,2,FALSE))</f>
        <v>0</v>
      </c>
    </row>
    <row r="971" spans="1:28" x14ac:dyDescent="0.2">
      <c r="A971" s="1" t="s">
        <v>969</v>
      </c>
      <c r="B971">
        <f>VLOOKUP(D971,Elements!S:T,2,FALSE)</f>
        <v>49</v>
      </c>
      <c r="C971" s="9">
        <f t="shared" si="75"/>
        <v>112</v>
      </c>
      <c r="D971" t="str">
        <f t="shared" si="76"/>
        <v>In</v>
      </c>
      <c r="E971" t="str">
        <f t="shared" si="77"/>
        <v>m</v>
      </c>
      <c r="F971" s="9">
        <f t="shared" si="78"/>
        <v>491120001</v>
      </c>
      <c r="G971" s="1">
        <v>111.905706826</v>
      </c>
      <c r="H971" s="1">
        <f t="shared" si="79"/>
        <v>3.9091259930472737E-5</v>
      </c>
      <c r="I971" s="2">
        <v>20.559999999999899</v>
      </c>
      <c r="J971" t="s">
        <v>1514</v>
      </c>
      <c r="K971" t="s">
        <v>2300</v>
      </c>
      <c r="L971" s="1" t="s">
        <v>970</v>
      </c>
      <c r="P971" s="1">
        <v>1</v>
      </c>
      <c r="T971" s="6" t="s">
        <v>2671</v>
      </c>
      <c r="X971">
        <f>IF(ISNA(MATCH(A971,'ICRP-07'!B:B,0)),0,VLOOKUP(A971,'ICRP-07'!B:X,21,FALSE))</f>
        <v>0</v>
      </c>
      <c r="Y971">
        <f>IF(ISNA(MATCH(A971,'ICRP-07'!B:B,0)),0,VLOOKUP(A971,'ICRP-07'!B:X,22,FALSE))</f>
        <v>0.12166</v>
      </c>
      <c r="Z971">
        <f>IF(ISNA(MATCH(A971,'ICRP-07'!B:B,0)),0,VLOOKUP(A971,'ICRP-07'!B:X,23,FALSE))</f>
        <v>3.4729999999999997E-2</v>
      </c>
      <c r="AA971">
        <f>IF(ISNA(MATCH(A971,'ICRP-72'!A:A,0)),0,VLOOKUP(A971,'ICRP-72'!A:B,2,FALSE))</f>
        <v>0</v>
      </c>
      <c r="AB971">
        <f>IF(ISNA(MATCH(A971,'FGR-15'!A:A,0)),0,VLOOKUP(A971,'FGR-15'!A:B,2,FALSE))</f>
        <v>4.8000000000000005E-19</v>
      </c>
    </row>
    <row r="972" spans="1:28" x14ac:dyDescent="0.2">
      <c r="A972" s="1" t="s">
        <v>970</v>
      </c>
      <c r="B972">
        <f>VLOOKUP(D972,Elements!S:T,2,FALSE)</f>
        <v>49</v>
      </c>
      <c r="C972" s="9">
        <f t="shared" si="75"/>
        <v>112</v>
      </c>
      <c r="D972" t="str">
        <f t="shared" si="76"/>
        <v>In</v>
      </c>
      <c r="E972" t="str">
        <f t="shared" si="77"/>
        <v/>
      </c>
      <c r="F972" s="9">
        <f t="shared" si="78"/>
        <v>491120000</v>
      </c>
      <c r="G972" s="1">
        <v>111.905538718</v>
      </c>
      <c r="H972" s="1">
        <f t="shared" si="79"/>
        <v>2.8462848305407578E-5</v>
      </c>
      <c r="I972" s="2">
        <v>14.97</v>
      </c>
      <c r="J972" t="s">
        <v>1514</v>
      </c>
      <c r="K972" t="s">
        <v>2301</v>
      </c>
      <c r="L972" s="1" t="s">
        <v>974</v>
      </c>
      <c r="M972" t="s">
        <v>971</v>
      </c>
      <c r="P972" s="1">
        <v>0.56000000000000005</v>
      </c>
      <c r="Q972">
        <v>0.44</v>
      </c>
      <c r="T972" s="6" t="s">
        <v>2669</v>
      </c>
      <c r="U972" t="s">
        <v>2667</v>
      </c>
      <c r="X972">
        <f>IF(ISNA(MATCH(A972,'ICRP-07'!B:B,0)),0,VLOOKUP(A972,'ICRP-07'!B:X,21,FALSE))</f>
        <v>0</v>
      </c>
      <c r="Y972">
        <f>IF(ISNA(MATCH(A972,'ICRP-07'!B:B,0)),0,VLOOKUP(A972,'ICRP-07'!B:X,22,FALSE))</f>
        <v>0.24517</v>
      </c>
      <c r="Z972">
        <f>IF(ISNA(MATCH(A972,'ICRP-07'!B:B,0)),0,VLOOKUP(A972,'ICRP-07'!B:X,23,FALSE))</f>
        <v>0.26749000000000001</v>
      </c>
      <c r="AA972">
        <f>IF(ISNA(MATCH(A972,'ICRP-72'!A:A,0)),0,VLOOKUP(A972,'ICRP-72'!A:B,2,FALSE))</f>
        <v>9.9999999999999994E-12</v>
      </c>
      <c r="AB972">
        <f>IF(ISNA(MATCH(A972,'FGR-15'!A:A,0)),0,VLOOKUP(A972,'FGR-15'!A:B,2,FALSE))</f>
        <v>8.1E-18</v>
      </c>
    </row>
    <row r="973" spans="1:28" x14ac:dyDescent="0.2">
      <c r="A973" s="1" t="s">
        <v>971</v>
      </c>
      <c r="B973">
        <f>VLOOKUP(D973,Elements!S:T,2,FALSE)</f>
        <v>50</v>
      </c>
      <c r="C973" s="9">
        <f t="shared" si="75"/>
        <v>112</v>
      </c>
      <c r="D973" t="str">
        <f t="shared" si="76"/>
        <v>Sn</v>
      </c>
      <c r="E973" t="str">
        <f t="shared" si="77"/>
        <v/>
      </c>
      <c r="F973" s="9">
        <f t="shared" si="78"/>
        <v>501120000</v>
      </c>
      <c r="G973" s="1">
        <v>111.904824894</v>
      </c>
      <c r="H973" s="1" t="str">
        <f t="shared" si="79"/>
        <v>inf</v>
      </c>
      <c r="I973" s="2" t="s">
        <v>1512</v>
      </c>
      <c r="J973" t="s">
        <v>1517</v>
      </c>
      <c r="K973" s="4" t="s">
        <v>1722</v>
      </c>
      <c r="L973" s="1"/>
      <c r="P973" s="1"/>
      <c r="T973" s="1"/>
      <c r="X973">
        <f>IF(ISNA(MATCH(A973,'ICRP-07'!B:B,0)),0,VLOOKUP(A973,'ICRP-07'!B:X,21,FALSE))</f>
        <v>0</v>
      </c>
      <c r="Y973">
        <f>IF(ISNA(MATCH(A973,'ICRP-07'!B:B,0)),0,VLOOKUP(A973,'ICRP-07'!B:X,22,FALSE))</f>
        <v>0</v>
      </c>
      <c r="Z973">
        <f>IF(ISNA(MATCH(A973,'ICRP-07'!B:B,0)),0,VLOOKUP(A973,'ICRP-07'!B:X,23,FALSE))</f>
        <v>0</v>
      </c>
      <c r="AA973">
        <f>IF(ISNA(MATCH(A973,'ICRP-72'!A:A,0)),0,VLOOKUP(A973,'ICRP-72'!A:B,2,FALSE))</f>
        <v>0</v>
      </c>
      <c r="AB973">
        <f>IF(ISNA(MATCH(A973,'FGR-15'!A:A,0)),0,VLOOKUP(A973,'FGR-15'!A:B,2,FALSE))</f>
        <v>0</v>
      </c>
    </row>
    <row r="974" spans="1:28" x14ac:dyDescent="0.2">
      <c r="A974" s="1" t="s">
        <v>972</v>
      </c>
      <c r="B974">
        <f>VLOOKUP(D974,Elements!S:T,2,FALSE)</f>
        <v>46</v>
      </c>
      <c r="C974" s="9">
        <f t="shared" si="75"/>
        <v>112</v>
      </c>
      <c r="D974" t="str">
        <f t="shared" si="76"/>
        <v>Pd</v>
      </c>
      <c r="E974" t="str">
        <f t="shared" si="77"/>
        <v/>
      </c>
      <c r="F974" s="9">
        <f t="shared" si="78"/>
        <v>461120000</v>
      </c>
      <c r="G974" s="1">
        <v>111.90733055699999</v>
      </c>
      <c r="H974" s="1">
        <f t="shared" si="79"/>
        <v>2.3990929854217284E-3</v>
      </c>
      <c r="I974" s="2">
        <v>21.03</v>
      </c>
      <c r="J974" t="s">
        <v>1515</v>
      </c>
      <c r="K974" t="s">
        <v>2302</v>
      </c>
      <c r="L974" s="1" t="s">
        <v>973</v>
      </c>
      <c r="P974" s="1">
        <v>1</v>
      </c>
      <c r="T974" s="6" t="s">
        <v>2667</v>
      </c>
      <c r="X974">
        <f>IF(ISNA(MATCH(A974,'ICRP-07'!B:B,0)),0,VLOOKUP(A974,'ICRP-07'!B:X,21,FALSE))</f>
        <v>0</v>
      </c>
      <c r="Y974">
        <f>IF(ISNA(MATCH(A974,'ICRP-07'!B:B,0)),0,VLOOKUP(A974,'ICRP-07'!B:X,22,FALSE))</f>
        <v>8.9980000000000004E-2</v>
      </c>
      <c r="Z974">
        <f>IF(ISNA(MATCH(A974,'ICRP-07'!B:B,0)),0,VLOOKUP(A974,'ICRP-07'!B:X,23,FALSE))</f>
        <v>5.0800000000000003E-3</v>
      </c>
      <c r="AA974">
        <f>IF(ISNA(MATCH(A974,'ICRP-72'!A:A,0)),0,VLOOKUP(A974,'ICRP-72'!A:B,2,FALSE))</f>
        <v>0</v>
      </c>
      <c r="AB974">
        <f>IF(ISNA(MATCH(A974,'FGR-15'!A:A,0)),0,VLOOKUP(A974,'FGR-15'!A:B,2,FALSE))</f>
        <v>6.8399999999999996E-20</v>
      </c>
    </row>
    <row r="975" spans="1:28" x14ac:dyDescent="0.2">
      <c r="A975" s="1" t="s">
        <v>973</v>
      </c>
      <c r="B975">
        <f>VLOOKUP(D975,Elements!S:T,2,FALSE)</f>
        <v>47</v>
      </c>
      <c r="C975" s="9">
        <f t="shared" si="75"/>
        <v>112</v>
      </c>
      <c r="D975" t="str">
        <f t="shared" si="76"/>
        <v>Ag</v>
      </c>
      <c r="E975" t="str">
        <f t="shared" si="77"/>
        <v/>
      </c>
      <c r="F975" s="9">
        <f t="shared" si="78"/>
        <v>471120000</v>
      </c>
      <c r="G975" s="1">
        <v>111.90704854800001</v>
      </c>
      <c r="H975" s="1">
        <f t="shared" si="79"/>
        <v>3.5706899878126423E-4</v>
      </c>
      <c r="I975" s="2">
        <v>3.1299999999999901</v>
      </c>
      <c r="J975" t="s">
        <v>1515</v>
      </c>
      <c r="K975" t="s">
        <v>2303</v>
      </c>
      <c r="L975" s="1" t="s">
        <v>974</v>
      </c>
      <c r="P975" s="1">
        <v>1</v>
      </c>
      <c r="T975" s="6" t="s">
        <v>2667</v>
      </c>
      <c r="X975">
        <f>IF(ISNA(MATCH(A975,'ICRP-07'!B:B,0)),0,VLOOKUP(A975,'ICRP-07'!B:X,21,FALSE))</f>
        <v>0</v>
      </c>
      <c r="Y975">
        <f>IF(ISNA(MATCH(A975,'ICRP-07'!B:B,0)),0,VLOOKUP(A975,'ICRP-07'!B:X,22,FALSE))</f>
        <v>1.35399</v>
      </c>
      <c r="Z975">
        <f>IF(ISNA(MATCH(A975,'ICRP-07'!B:B,0)),0,VLOOKUP(A975,'ICRP-07'!B:X,23,FALSE))</f>
        <v>0.69047999999999998</v>
      </c>
      <c r="AA975">
        <f>IF(ISNA(MATCH(A975,'ICRP-72'!A:A,0)),0,VLOOKUP(A975,'ICRP-72'!A:B,2,FALSE))</f>
        <v>4.3000000000000001E-10</v>
      </c>
      <c r="AB975">
        <f>IF(ISNA(MATCH(A975,'FGR-15'!A:A,0)),0,VLOOKUP(A975,'FGR-15'!A:B,2,FALSE))</f>
        <v>2.6199999999999999E-17</v>
      </c>
    </row>
    <row r="976" spans="1:28" x14ac:dyDescent="0.2">
      <c r="A976" s="1" t="s">
        <v>974</v>
      </c>
      <c r="B976">
        <f>VLOOKUP(D976,Elements!S:T,2,FALSE)</f>
        <v>48</v>
      </c>
      <c r="C976" s="9">
        <f t="shared" si="75"/>
        <v>112</v>
      </c>
      <c r="D976" t="str">
        <f t="shared" si="76"/>
        <v>Cd</v>
      </c>
      <c r="E976" t="str">
        <f t="shared" si="77"/>
        <v/>
      </c>
      <c r="F976" s="9">
        <f t="shared" si="78"/>
        <v>481120000</v>
      </c>
      <c r="G976" s="1">
        <v>111.902763896</v>
      </c>
      <c r="H976" s="1" t="str">
        <f t="shared" si="79"/>
        <v>inf</v>
      </c>
      <c r="I976" s="2" t="s">
        <v>1512</v>
      </c>
      <c r="J976" t="s">
        <v>1517</v>
      </c>
      <c r="K976" s="4" t="s">
        <v>1722</v>
      </c>
      <c r="L976" s="1"/>
      <c r="P976" s="1"/>
      <c r="T976" s="1"/>
      <c r="X976">
        <f>IF(ISNA(MATCH(A976,'ICRP-07'!B:B,0)),0,VLOOKUP(A976,'ICRP-07'!B:X,21,FALSE))</f>
        <v>0</v>
      </c>
      <c r="Y976">
        <f>IF(ISNA(MATCH(A976,'ICRP-07'!B:B,0)),0,VLOOKUP(A976,'ICRP-07'!B:X,22,FALSE))</f>
        <v>0</v>
      </c>
      <c r="Z976">
        <f>IF(ISNA(MATCH(A976,'ICRP-07'!B:B,0)),0,VLOOKUP(A976,'ICRP-07'!B:X,23,FALSE))</f>
        <v>0</v>
      </c>
      <c r="AA976">
        <f>IF(ISNA(MATCH(A976,'ICRP-72'!A:A,0)),0,VLOOKUP(A976,'ICRP-72'!A:B,2,FALSE))</f>
        <v>0</v>
      </c>
      <c r="AB976">
        <f>IF(ISNA(MATCH(A976,'FGR-15'!A:A,0)),0,VLOOKUP(A976,'FGR-15'!A:B,2,FALSE))</f>
        <v>0</v>
      </c>
    </row>
    <row r="977" spans="1:28" x14ac:dyDescent="0.2">
      <c r="A977" s="1" t="s">
        <v>975</v>
      </c>
      <c r="B977">
        <f>VLOOKUP(D977,Elements!S:T,2,FALSE)</f>
        <v>51</v>
      </c>
      <c r="C977" s="9">
        <f t="shared" si="75"/>
        <v>111</v>
      </c>
      <c r="D977" t="str">
        <f t="shared" si="76"/>
        <v>Sb</v>
      </c>
      <c r="E977" t="str">
        <f t="shared" si="77"/>
        <v/>
      </c>
      <c r="F977" s="9">
        <f t="shared" si="78"/>
        <v>511110000</v>
      </c>
      <c r="G977" s="1">
        <v>110.913218187</v>
      </c>
      <c r="H977" s="1">
        <f t="shared" si="79"/>
        <v>2.3766573401308932E-6</v>
      </c>
      <c r="I977" s="2">
        <v>75</v>
      </c>
      <c r="J977" t="s">
        <v>1517</v>
      </c>
      <c r="K977" t="s">
        <v>2304</v>
      </c>
      <c r="L977" s="1" t="s">
        <v>976</v>
      </c>
      <c r="P977" s="1">
        <v>1</v>
      </c>
      <c r="T977" s="6" t="s">
        <v>2669</v>
      </c>
      <c r="X977">
        <f>IF(ISNA(MATCH(A977,'ICRP-07'!B:B,0)),0,VLOOKUP(A977,'ICRP-07'!B:X,21,FALSE))</f>
        <v>0</v>
      </c>
      <c r="Y977">
        <f>IF(ISNA(MATCH(A977,'ICRP-07'!B:B,0)),0,VLOOKUP(A977,'ICRP-07'!B:X,22,FALSE))</f>
        <v>1.36395</v>
      </c>
      <c r="Z977">
        <f>IF(ISNA(MATCH(A977,'ICRP-07'!B:B,0)),0,VLOOKUP(A977,'ICRP-07'!B:X,23,FALSE))</f>
        <v>1.4858899999999999</v>
      </c>
      <c r="AA977">
        <f>IF(ISNA(MATCH(A977,'ICRP-72'!A:A,0)),0,VLOOKUP(A977,'ICRP-72'!A:B,2,FALSE))</f>
        <v>0</v>
      </c>
      <c r="AB977">
        <f>IF(ISNA(MATCH(A977,'FGR-15'!A:A,0)),0,VLOOKUP(A977,'FGR-15'!A:B,2,FALSE))</f>
        <v>4.6900000000000002E-17</v>
      </c>
    </row>
    <row r="978" spans="1:28" x14ac:dyDescent="0.2">
      <c r="A978" s="1" t="s">
        <v>976</v>
      </c>
      <c r="B978">
        <f>VLOOKUP(D978,Elements!S:T,2,FALSE)</f>
        <v>50</v>
      </c>
      <c r="C978" s="9">
        <f t="shared" si="75"/>
        <v>111</v>
      </c>
      <c r="D978" t="str">
        <f t="shared" si="76"/>
        <v>Sn</v>
      </c>
      <c r="E978" t="str">
        <f t="shared" si="77"/>
        <v/>
      </c>
      <c r="F978" s="9">
        <f t="shared" si="78"/>
        <v>501110000</v>
      </c>
      <c r="G978" s="1">
        <v>110.907741143</v>
      </c>
      <c r="H978" s="1">
        <f t="shared" si="79"/>
        <v>6.711680328529623E-5</v>
      </c>
      <c r="I978" s="2">
        <v>35.299999999999898</v>
      </c>
      <c r="J978" t="s">
        <v>1514</v>
      </c>
      <c r="K978" t="s">
        <v>2305</v>
      </c>
      <c r="L978" s="1" t="s">
        <v>978</v>
      </c>
      <c r="M978" t="s">
        <v>977</v>
      </c>
      <c r="P978" s="1">
        <v>0.99792999999999998</v>
      </c>
      <c r="Q978">
        <v>2.0745E-3</v>
      </c>
      <c r="T978" s="6" t="s">
        <v>2669</v>
      </c>
      <c r="U978" t="s">
        <v>2669</v>
      </c>
      <c r="X978">
        <f>IF(ISNA(MATCH(A978,'ICRP-07'!B:B,0)),0,VLOOKUP(A978,'ICRP-07'!B:X,21,FALSE))</f>
        <v>0</v>
      </c>
      <c r="Y978">
        <f>IF(ISNA(MATCH(A978,'ICRP-07'!B:B,0)),0,VLOOKUP(A978,'ICRP-07'!B:X,22,FALSE))</f>
        <v>0.19153000000000001</v>
      </c>
      <c r="Z978">
        <f>IF(ISNA(MATCH(A978,'ICRP-07'!B:B,0)),0,VLOOKUP(A978,'ICRP-07'!B:X,23,FALSE))</f>
        <v>0.49030000000000001</v>
      </c>
      <c r="AA978">
        <f>IF(ISNA(MATCH(A978,'ICRP-72'!A:A,0)),0,VLOOKUP(A978,'ICRP-72'!A:B,2,FALSE))</f>
        <v>2.3000000000000001E-11</v>
      </c>
      <c r="AB978">
        <f>IF(ISNA(MATCH(A978,'FGR-15'!A:A,0)),0,VLOOKUP(A978,'FGR-15'!A:B,2,FALSE))</f>
        <v>1.5E-17</v>
      </c>
    </row>
    <row r="979" spans="1:28" x14ac:dyDescent="0.2">
      <c r="A979" s="1" t="s">
        <v>977</v>
      </c>
      <c r="B979">
        <f>VLOOKUP(D979,Elements!S:T,2,FALSE)</f>
        <v>49</v>
      </c>
      <c r="C979" s="9">
        <f t="shared" si="75"/>
        <v>111</v>
      </c>
      <c r="D979" t="str">
        <f t="shared" si="76"/>
        <v>In</v>
      </c>
      <c r="E979" t="str">
        <f t="shared" si="77"/>
        <v>m</v>
      </c>
      <c r="F979" s="9">
        <f t="shared" si="78"/>
        <v>491110001</v>
      </c>
      <c r="G979" s="1">
        <v>110.90568371800001</v>
      </c>
      <c r="H979" s="1">
        <f t="shared" si="79"/>
        <v>1.4640209215206302E-5</v>
      </c>
      <c r="I979" s="2">
        <v>7.7</v>
      </c>
      <c r="J979" t="s">
        <v>1514</v>
      </c>
      <c r="K979" t="s">
        <v>2306</v>
      </c>
      <c r="L979" s="1" t="s">
        <v>978</v>
      </c>
      <c r="P979" s="1">
        <v>1</v>
      </c>
      <c r="T979" s="6" t="s">
        <v>2671</v>
      </c>
      <c r="X979">
        <f>IF(ISNA(MATCH(A979,'ICRP-07'!B:B,0)),0,VLOOKUP(A979,'ICRP-07'!B:X,21,FALSE))</f>
        <v>0</v>
      </c>
      <c r="Y979">
        <f>IF(ISNA(MATCH(A979,'ICRP-07'!B:B,0)),0,VLOOKUP(A979,'ICRP-07'!B:X,22,FALSE))</f>
        <v>6.7449999999999996E-2</v>
      </c>
      <c r="Z979">
        <f>IF(ISNA(MATCH(A979,'ICRP-07'!B:B,0)),0,VLOOKUP(A979,'ICRP-07'!B:X,23,FALSE))</f>
        <v>0.47055999999999998</v>
      </c>
      <c r="AA979">
        <f>IF(ISNA(MATCH(A979,'ICRP-72'!A:A,0)),0,VLOOKUP(A979,'ICRP-72'!A:B,2,FALSE))</f>
        <v>0</v>
      </c>
      <c r="AB979">
        <f>IF(ISNA(MATCH(A979,'FGR-15'!A:A,0)),0,VLOOKUP(A979,'FGR-15'!A:B,2,FALSE))</f>
        <v>1.37E-17</v>
      </c>
    </row>
    <row r="980" spans="1:28" x14ac:dyDescent="0.2">
      <c r="A980" s="1" t="s">
        <v>978</v>
      </c>
      <c r="B980">
        <f>VLOOKUP(D980,Elements!S:T,2,FALSE)</f>
        <v>49</v>
      </c>
      <c r="C980" s="9">
        <f t="shared" si="75"/>
        <v>111</v>
      </c>
      <c r="D980" t="str">
        <f t="shared" si="76"/>
        <v>In</v>
      </c>
      <c r="E980" t="str">
        <f t="shared" si="77"/>
        <v/>
      </c>
      <c r="F980" s="9">
        <f t="shared" si="78"/>
        <v>491110000</v>
      </c>
      <c r="G980" s="1">
        <v>110.90510723600001</v>
      </c>
      <c r="H980" s="1">
        <f t="shared" si="79"/>
        <v>7.6790140898286121E-3</v>
      </c>
      <c r="I980" s="2">
        <v>2.8047</v>
      </c>
      <c r="J980" t="s">
        <v>1513</v>
      </c>
      <c r="K980" t="s">
        <v>2307</v>
      </c>
      <c r="L980" s="1" t="s">
        <v>983</v>
      </c>
      <c r="M980" t="s">
        <v>979</v>
      </c>
      <c r="P980" s="1">
        <v>0.99995000000000001</v>
      </c>
      <c r="Q980" s="5">
        <v>4.9997999999999998E-5</v>
      </c>
      <c r="T980" s="6" t="s">
        <v>2670</v>
      </c>
      <c r="U980" t="s">
        <v>2670</v>
      </c>
      <c r="X980">
        <f>IF(ISNA(MATCH(A980,'ICRP-07'!B:B,0)),0,VLOOKUP(A980,'ICRP-07'!B:X,21,FALSE))</f>
        <v>0</v>
      </c>
      <c r="Y980">
        <f>IF(ISNA(MATCH(A980,'ICRP-07'!B:B,0)),0,VLOOKUP(A980,'ICRP-07'!B:X,22,FALSE))</f>
        <v>3.4810000000000001E-2</v>
      </c>
      <c r="Z980">
        <f>IF(ISNA(MATCH(A980,'ICRP-07'!B:B,0)),0,VLOOKUP(A980,'ICRP-07'!B:X,23,FALSE))</f>
        <v>0.40611000000000003</v>
      </c>
      <c r="AA980">
        <f>IF(ISNA(MATCH(A980,'ICRP-72'!A:A,0)),0,VLOOKUP(A980,'ICRP-72'!A:B,2,FALSE))</f>
        <v>2.8999999999999998E-10</v>
      </c>
      <c r="AB980">
        <f>IF(ISNA(MATCH(A980,'FGR-15'!A:A,0)),0,VLOOKUP(A980,'FGR-15'!A:B,2,FALSE))</f>
        <v>9.6500000000000003E-18</v>
      </c>
    </row>
    <row r="981" spans="1:28" x14ac:dyDescent="0.2">
      <c r="A981" s="1" t="s">
        <v>979</v>
      </c>
      <c r="B981">
        <f>VLOOKUP(D981,Elements!S:T,2,FALSE)</f>
        <v>48</v>
      </c>
      <c r="C981" s="9">
        <f t="shared" si="75"/>
        <v>111</v>
      </c>
      <c r="D981" t="str">
        <f t="shared" si="76"/>
        <v>Cd</v>
      </c>
      <c r="E981" t="str">
        <f t="shared" si="77"/>
        <v>m</v>
      </c>
      <c r="F981" s="9">
        <f t="shared" si="78"/>
        <v>481110001</v>
      </c>
      <c r="G981" s="1">
        <v>110.90460912899999</v>
      </c>
      <c r="H981" s="1">
        <f t="shared" si="79"/>
        <v>9.2214304797078657E-5</v>
      </c>
      <c r="I981" s="2">
        <v>48.5</v>
      </c>
      <c r="J981" t="s">
        <v>1514</v>
      </c>
      <c r="K981" t="s">
        <v>2308</v>
      </c>
      <c r="L981" s="1" t="s">
        <v>983</v>
      </c>
      <c r="P981" s="1">
        <v>1</v>
      </c>
      <c r="T981" s="6" t="s">
        <v>2671</v>
      </c>
      <c r="X981">
        <f>IF(ISNA(MATCH(A981,'ICRP-07'!B:B,0)),0,VLOOKUP(A981,'ICRP-07'!B:X,21,FALSE))</f>
        <v>0</v>
      </c>
      <c r="Y981">
        <f>IF(ISNA(MATCH(A981,'ICRP-07'!B:B,0)),0,VLOOKUP(A981,'ICRP-07'!B:X,22,FALSE))</f>
        <v>0.10655000000000001</v>
      </c>
      <c r="Z981">
        <f>IF(ISNA(MATCH(A981,'ICRP-07'!B:B,0)),0,VLOOKUP(A981,'ICRP-07'!B:X,23,FALSE))</f>
        <v>0.28425</v>
      </c>
      <c r="AA981">
        <f>IF(ISNA(MATCH(A981,'ICRP-72'!A:A,0)),0,VLOOKUP(A981,'ICRP-72'!A:B,2,FALSE))</f>
        <v>0</v>
      </c>
      <c r="AB981">
        <f>IF(ISNA(MATCH(A981,'FGR-15'!A:A,0)),0,VLOOKUP(A981,'FGR-15'!A:B,2,FALSE))</f>
        <v>6.9599999999999999E-18</v>
      </c>
    </row>
    <row r="982" spans="1:28" x14ac:dyDescent="0.2">
      <c r="A982" s="1" t="s">
        <v>980</v>
      </c>
      <c r="B982">
        <f>VLOOKUP(D982,Elements!S:T,2,FALSE)</f>
        <v>46</v>
      </c>
      <c r="C982" s="9">
        <f t="shared" si="75"/>
        <v>111</v>
      </c>
      <c r="D982" t="str">
        <f t="shared" si="76"/>
        <v>Pd</v>
      </c>
      <c r="E982" t="str">
        <f t="shared" si="77"/>
        <v/>
      </c>
      <c r="F982" s="9">
        <f t="shared" si="78"/>
        <v>461110000</v>
      </c>
      <c r="G982" s="1">
        <v>110.907690358</v>
      </c>
      <c r="H982" s="1">
        <f t="shared" si="79"/>
        <v>4.4491025407250127E-5</v>
      </c>
      <c r="I982" s="2">
        <v>23.399999999999899</v>
      </c>
      <c r="J982" t="s">
        <v>1514</v>
      </c>
      <c r="K982" t="s">
        <v>2309</v>
      </c>
      <c r="L982" s="1" t="s">
        <v>981</v>
      </c>
      <c r="M982" t="s">
        <v>982</v>
      </c>
      <c r="P982" s="1">
        <v>0.99756</v>
      </c>
      <c r="Q982">
        <v>2.4367999999999998E-3</v>
      </c>
      <c r="T982" s="6" t="s">
        <v>2667</v>
      </c>
      <c r="U982" t="s">
        <v>2667</v>
      </c>
      <c r="X982">
        <f>IF(ISNA(MATCH(A982,'ICRP-07'!B:B,0)),0,VLOOKUP(A982,'ICRP-07'!B:X,21,FALSE))</f>
        <v>0</v>
      </c>
      <c r="Y982">
        <f>IF(ISNA(MATCH(A982,'ICRP-07'!B:B,0)),0,VLOOKUP(A982,'ICRP-07'!B:X,22,FALSE))</f>
        <v>0.84089000000000003</v>
      </c>
      <c r="Z982">
        <f>IF(ISNA(MATCH(A982,'ICRP-07'!B:B,0)),0,VLOOKUP(A982,'ICRP-07'!B:X,23,FALSE))</f>
        <v>4.7800000000000002E-2</v>
      </c>
      <c r="AA982">
        <f>IF(ISNA(MATCH(A982,'ICRP-72'!A:A,0)),0,VLOOKUP(A982,'ICRP-72'!A:B,2,FALSE))</f>
        <v>0</v>
      </c>
      <c r="AB982">
        <f>IF(ISNA(MATCH(A982,'FGR-15'!A:A,0)),0,VLOOKUP(A982,'FGR-15'!A:B,2,FALSE))</f>
        <v>3.4299999999999999E-18</v>
      </c>
    </row>
    <row r="983" spans="1:28" x14ac:dyDescent="0.2">
      <c r="A983" s="1" t="s">
        <v>981</v>
      </c>
      <c r="B983">
        <f>VLOOKUP(D983,Elements!S:T,2,FALSE)</f>
        <v>47</v>
      </c>
      <c r="C983" s="9">
        <f t="shared" si="75"/>
        <v>111</v>
      </c>
      <c r="D983" t="str">
        <f t="shared" si="76"/>
        <v>Ag</v>
      </c>
      <c r="E983" t="str">
        <f t="shared" si="77"/>
        <v>m</v>
      </c>
      <c r="F983" s="9">
        <f t="shared" si="78"/>
        <v>471110001</v>
      </c>
      <c r="G983" s="1">
        <v>110.905361046</v>
      </c>
      <c r="H983" s="1">
        <f t="shared" si="79"/>
        <v>2.0534319418730884E-6</v>
      </c>
      <c r="I983" s="2">
        <v>64.799999999999898</v>
      </c>
      <c r="J983" t="s">
        <v>1517</v>
      </c>
      <c r="K983" t="s">
        <v>2310</v>
      </c>
      <c r="L983" s="1" t="s">
        <v>982</v>
      </c>
      <c r="M983" t="s">
        <v>983</v>
      </c>
      <c r="P983" s="1">
        <v>0.99299999999999999</v>
      </c>
      <c r="Q983">
        <v>7.0000000000000001E-3</v>
      </c>
      <c r="T983" s="6" t="s">
        <v>2671</v>
      </c>
      <c r="U983" t="s">
        <v>2667</v>
      </c>
      <c r="X983">
        <f>IF(ISNA(MATCH(A983,'ICRP-07'!B:B,0)),0,VLOOKUP(A983,'ICRP-07'!B:X,21,FALSE))</f>
        <v>0</v>
      </c>
      <c r="Y983">
        <f>IF(ISNA(MATCH(A983,'ICRP-07'!B:B,0)),0,VLOOKUP(A983,'ICRP-07'!B:X,22,FALSE))</f>
        <v>5.6770000000000001E-2</v>
      </c>
      <c r="Z983">
        <f>IF(ISNA(MATCH(A983,'ICRP-07'!B:B,0)),0,VLOOKUP(A983,'ICRP-07'!B:X,23,FALSE))</f>
        <v>7.8600000000000007E-3</v>
      </c>
      <c r="AA983">
        <f>IF(ISNA(MATCH(A983,'ICRP-72'!A:A,0)),0,VLOOKUP(A983,'ICRP-72'!A:B,2,FALSE))</f>
        <v>0</v>
      </c>
      <c r="AB983">
        <f>IF(ISNA(MATCH(A983,'FGR-15'!A:A,0)),0,VLOOKUP(A983,'FGR-15'!A:B,2,FALSE))</f>
        <v>9.4000000000000003E-20</v>
      </c>
    </row>
    <row r="984" spans="1:28" x14ac:dyDescent="0.2">
      <c r="A984" s="1" t="s">
        <v>982</v>
      </c>
      <c r="B984">
        <f>VLOOKUP(D984,Elements!S:T,2,FALSE)</f>
        <v>47</v>
      </c>
      <c r="C984" s="9">
        <f t="shared" si="75"/>
        <v>111</v>
      </c>
      <c r="D984" t="str">
        <f t="shared" si="76"/>
        <v>Ag</v>
      </c>
      <c r="E984" t="str">
        <f t="shared" si="77"/>
        <v/>
      </c>
      <c r="F984" s="9">
        <f t="shared" si="78"/>
        <v>471110000</v>
      </c>
      <c r="G984" s="1">
        <v>110.905296827</v>
      </c>
      <c r="H984" s="1">
        <f t="shared" si="79"/>
        <v>2.0397423955939374E-2</v>
      </c>
      <c r="I984" s="2">
        <v>7.45</v>
      </c>
      <c r="J984" t="s">
        <v>1513</v>
      </c>
      <c r="K984" t="s">
        <v>2311</v>
      </c>
      <c r="L984" s="1" t="s">
        <v>983</v>
      </c>
      <c r="P984" s="1">
        <v>1</v>
      </c>
      <c r="T984" s="6" t="s">
        <v>2667</v>
      </c>
      <c r="X984">
        <f>IF(ISNA(MATCH(A984,'ICRP-07'!B:B,0)),0,VLOOKUP(A984,'ICRP-07'!B:X,21,FALSE))</f>
        <v>0</v>
      </c>
      <c r="Y984">
        <f>IF(ISNA(MATCH(A984,'ICRP-07'!B:B,0)),0,VLOOKUP(A984,'ICRP-07'!B:X,22,FALSE))</f>
        <v>0.35387999999999997</v>
      </c>
      <c r="Z984">
        <f>IF(ISNA(MATCH(A984,'ICRP-07'!B:B,0)),0,VLOOKUP(A984,'ICRP-07'!B:X,23,FALSE))</f>
        <v>2.648E-2</v>
      </c>
      <c r="AA984">
        <f>IF(ISNA(MATCH(A984,'ICRP-72'!A:A,0)),0,VLOOKUP(A984,'ICRP-72'!A:B,2,FALSE))</f>
        <v>1.3000000000000001E-9</v>
      </c>
      <c r="AB984">
        <f>IF(ISNA(MATCH(A984,'FGR-15'!A:A,0)),0,VLOOKUP(A984,'FGR-15'!A:B,2,FALSE))</f>
        <v>1.3199999999999999E-18</v>
      </c>
    </row>
    <row r="985" spans="1:28" x14ac:dyDescent="0.2">
      <c r="A985" s="1" t="s">
        <v>983</v>
      </c>
      <c r="B985">
        <f>VLOOKUP(D985,Elements!S:T,2,FALSE)</f>
        <v>48</v>
      </c>
      <c r="C985" s="9">
        <f t="shared" si="75"/>
        <v>111</v>
      </c>
      <c r="D985" t="str">
        <f t="shared" si="76"/>
        <v>Cd</v>
      </c>
      <c r="E985" t="str">
        <f t="shared" si="77"/>
        <v/>
      </c>
      <c r="F985" s="9">
        <f t="shared" si="78"/>
        <v>481110000</v>
      </c>
      <c r="G985" s="1">
        <v>110.904183776</v>
      </c>
      <c r="H985" s="1" t="str">
        <f t="shared" si="79"/>
        <v>inf</v>
      </c>
      <c r="I985" s="2" t="s">
        <v>1512</v>
      </c>
      <c r="J985" t="s">
        <v>1517</v>
      </c>
      <c r="K985" s="4" t="s">
        <v>1722</v>
      </c>
      <c r="L985" s="1"/>
      <c r="P985" s="1"/>
      <c r="T985" s="1"/>
      <c r="X985">
        <f>IF(ISNA(MATCH(A985,'ICRP-07'!B:B,0)),0,VLOOKUP(A985,'ICRP-07'!B:X,21,FALSE))</f>
        <v>0</v>
      </c>
      <c r="Y985">
        <f>IF(ISNA(MATCH(A985,'ICRP-07'!B:B,0)),0,VLOOKUP(A985,'ICRP-07'!B:X,22,FALSE))</f>
        <v>0</v>
      </c>
      <c r="Z985">
        <f>IF(ISNA(MATCH(A985,'ICRP-07'!B:B,0)),0,VLOOKUP(A985,'ICRP-07'!B:X,23,FALSE))</f>
        <v>0</v>
      </c>
      <c r="AA985">
        <f>IF(ISNA(MATCH(A985,'ICRP-72'!A:A,0)),0,VLOOKUP(A985,'ICRP-72'!A:B,2,FALSE))</f>
        <v>0</v>
      </c>
      <c r="AB985">
        <f>IF(ISNA(MATCH(A985,'FGR-15'!A:A,0)),0,VLOOKUP(A985,'FGR-15'!A:B,2,FALSE))</f>
        <v>0</v>
      </c>
    </row>
    <row r="986" spans="1:28" x14ac:dyDescent="0.2">
      <c r="A986" s="1" t="s">
        <v>984</v>
      </c>
      <c r="B986">
        <f>VLOOKUP(D986,Elements!S:T,2,FALSE)</f>
        <v>50</v>
      </c>
      <c r="C986" s="9">
        <f t="shared" si="75"/>
        <v>110</v>
      </c>
      <c r="D986" t="str">
        <f t="shared" si="76"/>
        <v>Sn</v>
      </c>
      <c r="E986" t="str">
        <f t="shared" si="77"/>
        <v/>
      </c>
      <c r="F986" s="9">
        <f t="shared" si="78"/>
        <v>501100000</v>
      </c>
      <c r="G986" s="1">
        <v>109.90784483500001</v>
      </c>
      <c r="H986" s="1">
        <f t="shared" si="79"/>
        <v>4.6886696006102256E-4</v>
      </c>
      <c r="I986" s="2">
        <v>4.1100000000000003</v>
      </c>
      <c r="J986" t="s">
        <v>1515</v>
      </c>
      <c r="K986" t="s">
        <v>2312</v>
      </c>
      <c r="L986" s="1" t="s">
        <v>985</v>
      </c>
      <c r="P986" s="1">
        <v>1</v>
      </c>
      <c r="T986" s="6" t="s">
        <v>2670</v>
      </c>
      <c r="X986">
        <f>IF(ISNA(MATCH(A986,'ICRP-07'!B:B,0)),0,VLOOKUP(A986,'ICRP-07'!B:X,21,FALSE))</f>
        <v>0</v>
      </c>
      <c r="Y986">
        <f>IF(ISNA(MATCH(A986,'ICRP-07'!B:B,0)),0,VLOOKUP(A986,'ICRP-07'!B:X,22,FALSE))</f>
        <v>1.5169999999999999E-2</v>
      </c>
      <c r="Z986">
        <f>IF(ISNA(MATCH(A986,'ICRP-07'!B:B,0)),0,VLOOKUP(A986,'ICRP-07'!B:X,23,FALSE))</f>
        <v>0.2918</v>
      </c>
      <c r="AA986">
        <f>IF(ISNA(MATCH(A986,'ICRP-72'!A:A,0)),0,VLOOKUP(A986,'ICRP-72'!A:B,2,FALSE))</f>
        <v>3.4999999999999998E-10</v>
      </c>
      <c r="AB986">
        <f>IF(ISNA(MATCH(A986,'FGR-15'!A:A,0)),0,VLOOKUP(A986,'FGR-15'!A:B,2,FALSE))</f>
        <v>7.2599999999999999E-18</v>
      </c>
    </row>
    <row r="987" spans="1:28" x14ac:dyDescent="0.2">
      <c r="A987" s="1" t="s">
        <v>985</v>
      </c>
      <c r="B987">
        <f>VLOOKUP(D987,Elements!S:T,2,FALSE)</f>
        <v>49</v>
      </c>
      <c r="C987" s="9">
        <f t="shared" si="75"/>
        <v>110</v>
      </c>
      <c r="D987" t="str">
        <f t="shared" si="76"/>
        <v>In</v>
      </c>
      <c r="E987" t="str">
        <f t="shared" si="77"/>
        <v>m</v>
      </c>
      <c r="F987" s="9">
        <f t="shared" si="78"/>
        <v>491100001</v>
      </c>
      <c r="G987" s="1">
        <v>109.90723731999999</v>
      </c>
      <c r="H987" s="1">
        <f t="shared" si="79"/>
        <v>1.3138161776243557E-4</v>
      </c>
      <c r="I987" s="2">
        <v>69.099999999999895</v>
      </c>
      <c r="J987" t="s">
        <v>1514</v>
      </c>
      <c r="K987" t="s">
        <v>2313</v>
      </c>
      <c r="L987" s="1" t="s">
        <v>989</v>
      </c>
      <c r="P987" s="1">
        <v>1</v>
      </c>
      <c r="T987" s="6" t="s">
        <v>2669</v>
      </c>
      <c r="X987">
        <f>IF(ISNA(MATCH(A987,'ICRP-07'!B:B,0)),0,VLOOKUP(A987,'ICRP-07'!B:X,21,FALSE))</f>
        <v>0</v>
      </c>
      <c r="Y987">
        <f>IF(ISNA(MATCH(A987,'ICRP-07'!B:B,0)),0,VLOOKUP(A987,'ICRP-07'!B:X,22,FALSE))</f>
        <v>0.62824000000000002</v>
      </c>
      <c r="Z987">
        <f>IF(ISNA(MATCH(A987,'ICRP-07'!B:B,0)),0,VLOOKUP(A987,'ICRP-07'!B:X,23,FALSE))</f>
        <v>1.5782400000000001</v>
      </c>
      <c r="AA987">
        <f>IF(ISNA(MATCH(A987,'ICRP-72'!A:A,0)),0,VLOOKUP(A987,'ICRP-72'!A:B,2,FALSE))</f>
        <v>1E-10</v>
      </c>
      <c r="AB987">
        <f>IF(ISNA(MATCH(A987,'FGR-15'!A:A,0)),0,VLOOKUP(A987,'FGR-15'!A:B,2,FALSE))</f>
        <v>4.9699999999999999E-17</v>
      </c>
    </row>
    <row r="988" spans="1:28" x14ac:dyDescent="0.2">
      <c r="A988" s="1" t="s">
        <v>986</v>
      </c>
      <c r="B988">
        <f>VLOOKUP(D988,Elements!S:T,2,FALSE)</f>
        <v>49</v>
      </c>
      <c r="C988" s="9">
        <f t="shared" si="75"/>
        <v>110</v>
      </c>
      <c r="D988" t="str">
        <f t="shared" si="76"/>
        <v>In</v>
      </c>
      <c r="E988" t="str">
        <f t="shared" si="77"/>
        <v/>
      </c>
      <c r="F988" s="9">
        <f t="shared" si="78"/>
        <v>491100000</v>
      </c>
      <c r="G988" s="1">
        <v>109.907170674</v>
      </c>
      <c r="H988" s="1">
        <f t="shared" si="79"/>
        <v>5.5898980639878604E-4</v>
      </c>
      <c r="I988" s="2">
        <v>4.9000000000000004</v>
      </c>
      <c r="J988" t="s">
        <v>1515</v>
      </c>
      <c r="K988" t="s">
        <v>2159</v>
      </c>
      <c r="L988" s="1" t="s">
        <v>989</v>
      </c>
      <c r="P988" s="1">
        <v>1</v>
      </c>
      <c r="T988" s="6" t="s">
        <v>2669</v>
      </c>
      <c r="X988">
        <f>IF(ISNA(MATCH(A988,'ICRP-07'!B:B,0)),0,VLOOKUP(A988,'ICRP-07'!B:X,21,FALSE))</f>
        <v>0</v>
      </c>
      <c r="Y988">
        <f>IF(ISNA(MATCH(A988,'ICRP-07'!B:B,0)),0,VLOOKUP(A988,'ICRP-07'!B:X,22,FALSE))</f>
        <v>1.222E-2</v>
      </c>
      <c r="Z988">
        <f>IF(ISNA(MATCH(A988,'ICRP-07'!B:B,0)),0,VLOOKUP(A988,'ICRP-07'!B:X,23,FALSE))</f>
        <v>3.0971600000000001</v>
      </c>
      <c r="AA988">
        <f>IF(ISNA(MATCH(A988,'ICRP-72'!A:A,0)),0,VLOOKUP(A988,'ICRP-72'!A:B,2,FALSE))</f>
        <v>2.4E-10</v>
      </c>
      <c r="AB988">
        <f>IF(ISNA(MATCH(A988,'FGR-15'!A:A,0)),0,VLOOKUP(A988,'FGR-15'!A:B,2,FALSE))</f>
        <v>9.5399999999999995E-17</v>
      </c>
    </row>
    <row r="989" spans="1:28" x14ac:dyDescent="0.2">
      <c r="A989" s="1" t="s">
        <v>987</v>
      </c>
      <c r="B989">
        <f>VLOOKUP(D989,Elements!S:T,2,FALSE)</f>
        <v>47</v>
      </c>
      <c r="C989" s="9">
        <f t="shared" si="75"/>
        <v>110</v>
      </c>
      <c r="D989" t="str">
        <f t="shared" si="76"/>
        <v>Ag</v>
      </c>
      <c r="E989" t="str">
        <f t="shared" si="77"/>
        <v>m</v>
      </c>
      <c r="F989" s="9">
        <f t="shared" si="78"/>
        <v>471100001</v>
      </c>
      <c r="G989" s="1">
        <v>109.90623696199999</v>
      </c>
      <c r="H989" s="1">
        <f t="shared" si="79"/>
        <v>0.68382021573629492</v>
      </c>
      <c r="I989" s="2">
        <v>249.759999999999</v>
      </c>
      <c r="J989" t="s">
        <v>1513</v>
      </c>
      <c r="K989" t="s">
        <v>2314</v>
      </c>
      <c r="L989" s="1" t="s">
        <v>989</v>
      </c>
      <c r="M989" t="s">
        <v>988</v>
      </c>
      <c r="P989" s="1">
        <v>0.98640000000000005</v>
      </c>
      <c r="Q989">
        <v>1.3599999999999999E-2</v>
      </c>
      <c r="T989" s="6" t="s">
        <v>2667</v>
      </c>
      <c r="U989" t="s">
        <v>2671</v>
      </c>
      <c r="X989">
        <f>IF(ISNA(MATCH(A989,'ICRP-07'!B:B,0)),0,VLOOKUP(A989,'ICRP-07'!B:X,21,FALSE))</f>
        <v>0</v>
      </c>
      <c r="Y989">
        <f>IF(ISNA(MATCH(A989,'ICRP-07'!B:B,0)),0,VLOOKUP(A989,'ICRP-07'!B:X,22,FALSE))</f>
        <v>7.5759999999999994E-2</v>
      </c>
      <c r="Z989">
        <f>IF(ISNA(MATCH(A989,'ICRP-07'!B:B,0)),0,VLOOKUP(A989,'ICRP-07'!B:X,23,FALSE))</f>
        <v>2.7605599999999999</v>
      </c>
      <c r="AA989">
        <f>IF(ISNA(MATCH(A989,'ICRP-72'!A:A,0)),0,VLOOKUP(A989,'ICRP-72'!A:B,2,FALSE))</f>
        <v>2.7999999999999998E-9</v>
      </c>
      <c r="AB989">
        <f>IF(ISNA(MATCH(A989,'FGR-15'!A:A,0)),0,VLOOKUP(A989,'FGR-15'!A:B,2,FALSE))</f>
        <v>8.6699999999999996E-17</v>
      </c>
    </row>
    <row r="990" spans="1:28" x14ac:dyDescent="0.2">
      <c r="A990" s="1" t="s">
        <v>988</v>
      </c>
      <c r="B990">
        <f>VLOOKUP(D990,Elements!S:T,2,FALSE)</f>
        <v>47</v>
      </c>
      <c r="C990" s="9">
        <f t="shared" si="75"/>
        <v>110</v>
      </c>
      <c r="D990" t="str">
        <f t="shared" si="76"/>
        <v>Ag</v>
      </c>
      <c r="E990" t="str">
        <f t="shared" si="77"/>
        <v/>
      </c>
      <c r="F990" s="9">
        <f t="shared" si="78"/>
        <v>471100000</v>
      </c>
      <c r="G990" s="1">
        <v>109.906110724</v>
      </c>
      <c r="H990" s="1">
        <f t="shared" si="79"/>
        <v>7.7954360756293303E-7</v>
      </c>
      <c r="I990" s="2">
        <v>24.6</v>
      </c>
      <c r="J990" t="s">
        <v>1517</v>
      </c>
      <c r="K990" t="s">
        <v>2315</v>
      </c>
      <c r="L990" s="1" t="s">
        <v>989</v>
      </c>
      <c r="M990" t="s">
        <v>990</v>
      </c>
      <c r="P990" s="1">
        <v>0.997</v>
      </c>
      <c r="Q990">
        <v>3.0000000000000001E-3</v>
      </c>
      <c r="T990" s="6" t="s">
        <v>2667</v>
      </c>
      <c r="U990" t="s">
        <v>2670</v>
      </c>
      <c r="X990">
        <f>IF(ISNA(MATCH(A990,'ICRP-07'!B:B,0)),0,VLOOKUP(A990,'ICRP-07'!B:X,21,FALSE))</f>
        <v>0</v>
      </c>
      <c r="Y990">
        <f>IF(ISNA(MATCH(A990,'ICRP-07'!B:B,0)),0,VLOOKUP(A990,'ICRP-07'!B:X,22,FALSE))</f>
        <v>1.1812</v>
      </c>
      <c r="Z990">
        <f>IF(ISNA(MATCH(A990,'ICRP-07'!B:B,0)),0,VLOOKUP(A990,'ICRP-07'!B:X,23,FALSE))</f>
        <v>3.0700000000000002E-2</v>
      </c>
      <c r="AA990">
        <f>IF(ISNA(MATCH(A990,'ICRP-72'!A:A,0)),0,VLOOKUP(A990,'ICRP-72'!A:B,2,FALSE))</f>
        <v>0</v>
      </c>
      <c r="AB990">
        <f>IF(ISNA(MATCH(A990,'FGR-15'!A:A,0)),0,VLOOKUP(A990,'FGR-15'!A:B,2,FALSE))</f>
        <v>4.0200000000000002E-18</v>
      </c>
    </row>
    <row r="991" spans="1:28" x14ac:dyDescent="0.2">
      <c r="A991" s="1" t="s">
        <v>989</v>
      </c>
      <c r="B991">
        <f>VLOOKUP(D991,Elements!S:T,2,FALSE)</f>
        <v>48</v>
      </c>
      <c r="C991" s="9">
        <f t="shared" si="75"/>
        <v>110</v>
      </c>
      <c r="D991" t="str">
        <f t="shared" si="76"/>
        <v>Cd</v>
      </c>
      <c r="E991" t="str">
        <f t="shared" si="77"/>
        <v/>
      </c>
      <c r="F991" s="9">
        <f t="shared" si="78"/>
        <v>481100000</v>
      </c>
      <c r="G991" s="1">
        <v>109.90300747000001</v>
      </c>
      <c r="H991" s="1" t="str">
        <f t="shared" si="79"/>
        <v>inf</v>
      </c>
      <c r="I991" s="2" t="s">
        <v>1512</v>
      </c>
      <c r="J991" t="s">
        <v>1517</v>
      </c>
      <c r="K991" s="4" t="s">
        <v>1722</v>
      </c>
      <c r="L991" s="1"/>
      <c r="P991" s="1"/>
      <c r="T991" s="1"/>
      <c r="X991">
        <f>IF(ISNA(MATCH(A991,'ICRP-07'!B:B,0)),0,VLOOKUP(A991,'ICRP-07'!B:X,21,FALSE))</f>
        <v>0</v>
      </c>
      <c r="Y991">
        <f>IF(ISNA(MATCH(A991,'ICRP-07'!B:B,0)),0,VLOOKUP(A991,'ICRP-07'!B:X,22,FALSE))</f>
        <v>0</v>
      </c>
      <c r="Z991">
        <f>IF(ISNA(MATCH(A991,'ICRP-07'!B:B,0)),0,VLOOKUP(A991,'ICRP-07'!B:X,23,FALSE))</f>
        <v>0</v>
      </c>
      <c r="AA991">
        <f>IF(ISNA(MATCH(A991,'ICRP-72'!A:A,0)),0,VLOOKUP(A991,'ICRP-72'!A:B,2,FALSE))</f>
        <v>0</v>
      </c>
      <c r="AB991">
        <f>IF(ISNA(MATCH(A991,'FGR-15'!A:A,0)),0,VLOOKUP(A991,'FGR-15'!A:B,2,FALSE))</f>
        <v>0</v>
      </c>
    </row>
    <row r="992" spans="1:28" x14ac:dyDescent="0.2">
      <c r="A992" s="1" t="s">
        <v>990</v>
      </c>
      <c r="B992">
        <f>VLOOKUP(D992,Elements!S:T,2,FALSE)</f>
        <v>46</v>
      </c>
      <c r="C992" s="9">
        <f t="shared" si="75"/>
        <v>110</v>
      </c>
      <c r="D992" t="str">
        <f t="shared" si="76"/>
        <v>Pd</v>
      </c>
      <c r="E992" t="str">
        <f t="shared" si="77"/>
        <v/>
      </c>
      <c r="F992" s="9">
        <f t="shared" si="78"/>
        <v>461100000</v>
      </c>
      <c r="G992" s="1">
        <v>109.905172878</v>
      </c>
      <c r="H992" s="1" t="str">
        <f t="shared" si="79"/>
        <v>inf</v>
      </c>
      <c r="I992" s="2" t="s">
        <v>1512</v>
      </c>
      <c r="J992" t="s">
        <v>1517</v>
      </c>
      <c r="K992" s="4" t="s">
        <v>1722</v>
      </c>
      <c r="L992" s="1"/>
      <c r="P992" s="1"/>
      <c r="T992" s="1"/>
      <c r="X992">
        <f>IF(ISNA(MATCH(A992,'ICRP-07'!B:B,0)),0,VLOOKUP(A992,'ICRP-07'!B:X,21,FALSE))</f>
        <v>0</v>
      </c>
      <c r="Y992">
        <f>IF(ISNA(MATCH(A992,'ICRP-07'!B:B,0)),0,VLOOKUP(A992,'ICRP-07'!B:X,22,FALSE))</f>
        <v>0</v>
      </c>
      <c r="Z992">
        <f>IF(ISNA(MATCH(A992,'ICRP-07'!B:B,0)),0,VLOOKUP(A992,'ICRP-07'!B:X,23,FALSE))</f>
        <v>0</v>
      </c>
      <c r="AA992">
        <f>IF(ISNA(MATCH(A992,'ICRP-72'!A:A,0)),0,VLOOKUP(A992,'ICRP-72'!A:B,2,FALSE))</f>
        <v>0</v>
      </c>
      <c r="AB992">
        <f>IF(ISNA(MATCH(A992,'FGR-15'!A:A,0)),0,VLOOKUP(A992,'FGR-15'!A:B,2,FALSE))</f>
        <v>0</v>
      </c>
    </row>
    <row r="993" spans="1:28" x14ac:dyDescent="0.2">
      <c r="A993" s="1" t="s">
        <v>991</v>
      </c>
      <c r="B993">
        <f>VLOOKUP(D993,Elements!S:T,2,FALSE)</f>
        <v>50</v>
      </c>
      <c r="C993" s="9">
        <f t="shared" si="75"/>
        <v>109</v>
      </c>
      <c r="D993" t="str">
        <f t="shared" si="76"/>
        <v>Sn</v>
      </c>
      <c r="E993" t="str">
        <f t="shared" si="77"/>
        <v/>
      </c>
      <c r="F993" s="9">
        <f t="shared" si="78"/>
        <v>501090000</v>
      </c>
      <c r="G993" s="1">
        <v>108.91129285700001</v>
      </c>
      <c r="H993" s="1">
        <f t="shared" si="79"/>
        <v>3.4223865697884859E-5</v>
      </c>
      <c r="I993" s="2">
        <v>18</v>
      </c>
      <c r="J993" t="s">
        <v>1514</v>
      </c>
      <c r="K993" t="s">
        <v>2263</v>
      </c>
      <c r="L993" s="1" t="s">
        <v>993</v>
      </c>
      <c r="M993" t="s">
        <v>992</v>
      </c>
      <c r="P993" s="1">
        <v>0.71733999999999998</v>
      </c>
      <c r="Q993">
        <v>0.28266000000000002</v>
      </c>
      <c r="T993" s="6" t="s">
        <v>2669</v>
      </c>
      <c r="U993" t="s">
        <v>2669</v>
      </c>
      <c r="X993">
        <f>IF(ISNA(MATCH(A993,'ICRP-07'!B:B,0)),0,VLOOKUP(A993,'ICRP-07'!B:X,21,FALSE))</f>
        <v>0</v>
      </c>
      <c r="Y993">
        <f>IF(ISNA(MATCH(A993,'ICRP-07'!B:B,0)),0,VLOOKUP(A993,'ICRP-07'!B:X,22,FALSE))</f>
        <v>5.7099999999999998E-2</v>
      </c>
      <c r="Z993">
        <f>IF(ISNA(MATCH(A993,'ICRP-07'!B:B,0)),0,VLOOKUP(A993,'ICRP-07'!B:X,23,FALSE))</f>
        <v>2.2063000000000001</v>
      </c>
      <c r="AA993">
        <f>IF(ISNA(MATCH(A993,'ICRP-72'!A:A,0)),0,VLOOKUP(A993,'ICRP-72'!A:B,2,FALSE))</f>
        <v>0</v>
      </c>
      <c r="AB993">
        <f>IF(ISNA(MATCH(A993,'FGR-15'!A:A,0)),0,VLOOKUP(A993,'FGR-15'!A:B,2,FALSE))</f>
        <v>7.2799999999999995E-17</v>
      </c>
    </row>
    <row r="994" spans="1:28" x14ac:dyDescent="0.2">
      <c r="A994" s="1" t="s">
        <v>992</v>
      </c>
      <c r="B994">
        <f>VLOOKUP(D994,Elements!S:T,2,FALSE)</f>
        <v>49</v>
      </c>
      <c r="C994" s="9">
        <f t="shared" si="75"/>
        <v>109</v>
      </c>
      <c r="D994" t="str">
        <f t="shared" si="76"/>
        <v>In</v>
      </c>
      <c r="E994" t="str">
        <f t="shared" si="77"/>
        <v>m</v>
      </c>
      <c r="F994" s="9">
        <f t="shared" si="78"/>
        <v>491090001</v>
      </c>
      <c r="G994" s="1">
        <v>108.907847257</v>
      </c>
      <c r="H994" s="1">
        <f t="shared" si="79"/>
        <v>2.5477766686203174E-6</v>
      </c>
      <c r="I994" s="2">
        <v>1.34</v>
      </c>
      <c r="J994" t="s">
        <v>1514</v>
      </c>
      <c r="K994" t="s">
        <v>2316</v>
      </c>
      <c r="L994" s="1" t="s">
        <v>993</v>
      </c>
      <c r="P994" s="1">
        <v>1</v>
      </c>
      <c r="T994" s="6" t="s">
        <v>2671</v>
      </c>
      <c r="X994">
        <f>IF(ISNA(MATCH(A994,'ICRP-07'!B:B,0)),0,VLOOKUP(A994,'ICRP-07'!B:X,21,FALSE))</f>
        <v>0</v>
      </c>
      <c r="Y994">
        <f>IF(ISNA(MATCH(A994,'ICRP-07'!B:B,0)),0,VLOOKUP(A994,'ICRP-07'!B:X,22,FALSE))</f>
        <v>4.1590000000000002E-2</v>
      </c>
      <c r="Z994">
        <f>IF(ISNA(MATCH(A994,'ICRP-07'!B:B,0)),0,VLOOKUP(A994,'ICRP-07'!B:X,23,FALSE))</f>
        <v>0.60850000000000004</v>
      </c>
      <c r="AA994">
        <f>IF(ISNA(MATCH(A994,'ICRP-72'!A:A,0)),0,VLOOKUP(A994,'ICRP-72'!A:B,2,FALSE))</f>
        <v>0</v>
      </c>
      <c r="AB994">
        <f>IF(ISNA(MATCH(A994,'FGR-15'!A:A,0)),0,VLOOKUP(A994,'FGR-15'!A:B,2,FALSE))</f>
        <v>1.83E-17</v>
      </c>
    </row>
    <row r="995" spans="1:28" x14ac:dyDescent="0.2">
      <c r="A995" s="1" t="s">
        <v>993</v>
      </c>
      <c r="B995">
        <f>VLOOKUP(D995,Elements!S:T,2,FALSE)</f>
        <v>49</v>
      </c>
      <c r="C995" s="9">
        <f t="shared" si="75"/>
        <v>109</v>
      </c>
      <c r="D995" t="str">
        <f t="shared" si="76"/>
        <v>In</v>
      </c>
      <c r="E995" t="str">
        <f t="shared" si="77"/>
        <v/>
      </c>
      <c r="F995" s="9">
        <f t="shared" si="78"/>
        <v>491090000</v>
      </c>
      <c r="G995" s="1">
        <v>108.907149679</v>
      </c>
      <c r="H995" s="1">
        <f t="shared" si="79"/>
        <v>4.7913411977038804E-4</v>
      </c>
      <c r="I995" s="2">
        <v>4.2</v>
      </c>
      <c r="J995" t="s">
        <v>1515</v>
      </c>
      <c r="K995" t="s">
        <v>2317</v>
      </c>
      <c r="L995" s="1" t="s">
        <v>994</v>
      </c>
      <c r="P995" s="1">
        <v>1</v>
      </c>
      <c r="T995" s="6" t="s">
        <v>2669</v>
      </c>
      <c r="X995">
        <f>IF(ISNA(MATCH(A995,'ICRP-07'!B:B,0)),0,VLOOKUP(A995,'ICRP-07'!B:X,21,FALSE))</f>
        <v>0</v>
      </c>
      <c r="Y995">
        <f>IF(ISNA(MATCH(A995,'ICRP-07'!B:B,0)),0,VLOOKUP(A995,'ICRP-07'!B:X,22,FALSE))</f>
        <v>3.3439999999999998E-2</v>
      </c>
      <c r="Z995">
        <f>IF(ISNA(MATCH(A995,'ICRP-07'!B:B,0)),0,VLOOKUP(A995,'ICRP-07'!B:X,23,FALSE))</f>
        <v>0.64407000000000003</v>
      </c>
      <c r="AA995">
        <f>IF(ISNA(MATCH(A995,'ICRP-72'!A:A,0)),0,VLOOKUP(A995,'ICRP-72'!A:B,2,FALSE))</f>
        <v>6.6000000000000005E-11</v>
      </c>
      <c r="AB995">
        <f>IF(ISNA(MATCH(A995,'FGR-15'!A:A,0)),0,VLOOKUP(A995,'FGR-15'!A:B,2,FALSE))</f>
        <v>1.86E-17</v>
      </c>
    </row>
    <row r="996" spans="1:28" x14ac:dyDescent="0.2">
      <c r="A996" s="1" t="s">
        <v>994</v>
      </c>
      <c r="B996">
        <f>VLOOKUP(D996,Elements!S:T,2,FALSE)</f>
        <v>48</v>
      </c>
      <c r="C996" s="9">
        <f t="shared" si="75"/>
        <v>109</v>
      </c>
      <c r="D996" t="str">
        <f t="shared" si="76"/>
        <v>Cd</v>
      </c>
      <c r="E996" t="str">
        <f t="shared" si="77"/>
        <v/>
      </c>
      <c r="F996" s="9">
        <f t="shared" si="78"/>
        <v>481090000</v>
      </c>
      <c r="G996" s="1">
        <v>108.904986697</v>
      </c>
      <c r="H996" s="1">
        <f t="shared" si="79"/>
        <v>1.2632713306403229</v>
      </c>
      <c r="I996" s="2">
        <v>461.39999999999901</v>
      </c>
      <c r="J996" t="s">
        <v>1513</v>
      </c>
      <c r="K996" t="s">
        <v>2318</v>
      </c>
      <c r="L996" s="1" t="s">
        <v>999</v>
      </c>
      <c r="P996" s="1">
        <v>1</v>
      </c>
      <c r="T996" s="6" t="s">
        <v>2670</v>
      </c>
      <c r="X996">
        <f>IF(ISNA(MATCH(A996,'ICRP-07'!B:B,0)),0,VLOOKUP(A996,'ICRP-07'!B:X,21,FALSE))</f>
        <v>0</v>
      </c>
      <c r="Y996">
        <f>IF(ISNA(MATCH(A996,'ICRP-07'!B:B,0)),0,VLOOKUP(A996,'ICRP-07'!B:X,22,FALSE))</f>
        <v>8.2699999999999996E-2</v>
      </c>
      <c r="Z996">
        <f>IF(ISNA(MATCH(A996,'ICRP-07'!B:B,0)),0,VLOOKUP(A996,'ICRP-07'!B:X,23,FALSE))</f>
        <v>2.6519999999999998E-2</v>
      </c>
      <c r="AA996">
        <f>IF(ISNA(MATCH(A996,'ICRP-72'!A:A,0)),0,VLOOKUP(A996,'ICRP-72'!A:B,2,FALSE))</f>
        <v>2.0000000000000001E-9</v>
      </c>
      <c r="AB996">
        <f>IF(ISNA(MATCH(A996,'FGR-15'!A:A,0)),0,VLOOKUP(A996,'FGR-15'!A:B,2,FALSE))</f>
        <v>6.3900000000000003E-20</v>
      </c>
    </row>
    <row r="997" spans="1:28" x14ac:dyDescent="0.2">
      <c r="A997" s="1" t="s">
        <v>995</v>
      </c>
      <c r="B997">
        <f>VLOOKUP(D997,Elements!S:T,2,FALSE)</f>
        <v>47</v>
      </c>
      <c r="C997" s="9">
        <f t="shared" si="75"/>
        <v>109</v>
      </c>
      <c r="D997" t="str">
        <f t="shared" si="76"/>
        <v>Ag</v>
      </c>
      <c r="E997" t="str">
        <f t="shared" si="77"/>
        <v>m</v>
      </c>
      <c r="F997" s="9">
        <f t="shared" si="78"/>
        <v>471090001</v>
      </c>
      <c r="G997" s="1">
        <v>108.904850286</v>
      </c>
      <c r="H997" s="1">
        <f t="shared" si="79"/>
        <v>1.2548750755891116E-6</v>
      </c>
      <c r="I997" s="2">
        <v>39.6</v>
      </c>
      <c r="J997" t="s">
        <v>1517</v>
      </c>
      <c r="K997" t="s">
        <v>2319</v>
      </c>
      <c r="L997" s="1" t="s">
        <v>999</v>
      </c>
      <c r="P997" s="1">
        <v>1</v>
      </c>
      <c r="T997" s="6" t="s">
        <v>2671</v>
      </c>
      <c r="X997">
        <f>IF(ISNA(MATCH(A997,'ICRP-07'!B:B,0)),0,VLOOKUP(A997,'ICRP-07'!B:X,21,FALSE))</f>
        <v>0</v>
      </c>
      <c r="Y997">
        <f>IF(ISNA(MATCH(A997,'ICRP-07'!B:B,0)),0,VLOOKUP(A997,'ICRP-07'!B:X,22,FALSE))</f>
        <v>7.6950000000000005E-2</v>
      </c>
      <c r="Z997">
        <f>IF(ISNA(MATCH(A997,'ICRP-07'!B:B,0)),0,VLOOKUP(A997,'ICRP-07'!B:X,23,FALSE))</f>
        <v>1.108E-2</v>
      </c>
      <c r="AA997">
        <f>IF(ISNA(MATCH(A997,'ICRP-72'!A:A,0)),0,VLOOKUP(A997,'ICRP-72'!A:B,2,FALSE))</f>
        <v>0</v>
      </c>
      <c r="AB997">
        <f>IF(ISNA(MATCH(A997,'FGR-15'!A:A,0)),0,VLOOKUP(A997,'FGR-15'!A:B,2,FALSE))</f>
        <v>5.5900000000000002E-20</v>
      </c>
    </row>
    <row r="998" spans="1:28" x14ac:dyDescent="0.2">
      <c r="A998" s="1" t="s">
        <v>996</v>
      </c>
      <c r="B998">
        <f>VLOOKUP(D998,Elements!S:T,2,FALSE)</f>
        <v>45</v>
      </c>
      <c r="C998" s="9">
        <f t="shared" si="75"/>
        <v>109</v>
      </c>
      <c r="D998" t="str">
        <f t="shared" si="76"/>
        <v>Rh</v>
      </c>
      <c r="E998" t="str">
        <f t="shared" si="77"/>
        <v/>
      </c>
      <c r="F998" s="9">
        <f t="shared" si="78"/>
        <v>451090000</v>
      </c>
      <c r="G998" s="1">
        <v>108.908749555</v>
      </c>
      <c r="H998" s="1">
        <f t="shared" si="79"/>
        <v>2.5351011628062859E-6</v>
      </c>
      <c r="I998" s="2">
        <v>80</v>
      </c>
      <c r="J998" t="s">
        <v>1517</v>
      </c>
      <c r="K998" t="s">
        <v>2320</v>
      </c>
      <c r="L998" s="1" t="s">
        <v>998</v>
      </c>
      <c r="P998" s="1">
        <v>1</v>
      </c>
      <c r="T998" s="6" t="s">
        <v>2667</v>
      </c>
      <c r="X998">
        <f>IF(ISNA(MATCH(A998,'ICRP-07'!B:B,0)),0,VLOOKUP(A998,'ICRP-07'!B:X,21,FALSE))</f>
        <v>0</v>
      </c>
      <c r="Y998">
        <f>IF(ISNA(MATCH(A998,'ICRP-07'!B:B,0)),0,VLOOKUP(A998,'ICRP-07'!B:X,22,FALSE))</f>
        <v>0.93198999999999999</v>
      </c>
      <c r="Z998">
        <f>IF(ISNA(MATCH(A998,'ICRP-07'!B:B,0)),0,VLOOKUP(A998,'ICRP-07'!B:X,23,FALSE))</f>
        <v>0.29948000000000002</v>
      </c>
      <c r="AA998">
        <f>IF(ISNA(MATCH(A998,'ICRP-72'!A:A,0)),0,VLOOKUP(A998,'ICRP-72'!A:B,2,FALSE))</f>
        <v>0</v>
      </c>
      <c r="AB998">
        <f>IF(ISNA(MATCH(A998,'FGR-15'!A:A,0)),0,VLOOKUP(A998,'FGR-15'!A:B,2,FALSE))</f>
        <v>1.02E-17</v>
      </c>
    </row>
    <row r="999" spans="1:28" x14ac:dyDescent="0.2">
      <c r="A999" s="1" t="s">
        <v>997</v>
      </c>
      <c r="B999">
        <f>VLOOKUP(D999,Elements!S:T,2,FALSE)</f>
        <v>46</v>
      </c>
      <c r="C999" s="9">
        <f t="shared" si="75"/>
        <v>109</v>
      </c>
      <c r="D999" t="str">
        <f t="shared" si="76"/>
        <v>Pd</v>
      </c>
      <c r="E999" t="str">
        <f t="shared" si="77"/>
        <v>m</v>
      </c>
      <c r="F999" s="9">
        <f t="shared" si="78"/>
        <v>461090001</v>
      </c>
      <c r="G999" s="1">
        <v>108.906153465</v>
      </c>
      <c r="H999" s="1">
        <f t="shared" si="79"/>
        <v>8.9172183401711108E-6</v>
      </c>
      <c r="I999" s="2">
        <v>4.6900000000000004</v>
      </c>
      <c r="J999" t="s">
        <v>1514</v>
      </c>
      <c r="K999" t="s">
        <v>2321</v>
      </c>
      <c r="L999" s="1" t="s">
        <v>998</v>
      </c>
      <c r="P999" s="1">
        <v>1</v>
      </c>
      <c r="T999" s="6" t="s">
        <v>2671</v>
      </c>
      <c r="X999">
        <f>IF(ISNA(MATCH(A999,'ICRP-07'!B:B,0)),0,VLOOKUP(A999,'ICRP-07'!B:X,21,FALSE))</f>
        <v>0</v>
      </c>
      <c r="Y999">
        <f>IF(ISNA(MATCH(A999,'ICRP-07'!B:B,0)),0,VLOOKUP(A999,'ICRP-07'!B:X,22,FALSE))</f>
        <v>7.7700000000000005E-2</v>
      </c>
      <c r="Z999">
        <f>IF(ISNA(MATCH(A999,'ICRP-07'!B:B,0)),0,VLOOKUP(A999,'ICRP-07'!B:X,23,FALSE))</f>
        <v>0.11119</v>
      </c>
      <c r="AA999">
        <f>IF(ISNA(MATCH(A999,'ICRP-72'!A:A,0)),0,VLOOKUP(A999,'ICRP-72'!A:B,2,FALSE))</f>
        <v>0</v>
      </c>
      <c r="AB999">
        <f>IF(ISNA(MATCH(A999,'FGR-15'!A:A,0)),0,VLOOKUP(A999,'FGR-15'!A:B,2,FALSE))</f>
        <v>2.5700000000000002E-18</v>
      </c>
    </row>
    <row r="1000" spans="1:28" x14ac:dyDescent="0.2">
      <c r="A1000" s="1" t="s">
        <v>998</v>
      </c>
      <c r="B1000">
        <f>VLOOKUP(D1000,Elements!S:T,2,FALSE)</f>
        <v>46</v>
      </c>
      <c r="C1000" s="9">
        <f t="shared" si="75"/>
        <v>109</v>
      </c>
      <c r="D1000" t="str">
        <f t="shared" si="76"/>
        <v>Pd</v>
      </c>
      <c r="E1000" t="str">
        <f t="shared" si="77"/>
        <v/>
      </c>
      <c r="F1000" s="9">
        <f t="shared" si="78"/>
        <v>461090000</v>
      </c>
      <c r="G1000" s="1">
        <v>108.905950576</v>
      </c>
      <c r="H1000" s="1">
        <f t="shared" si="79"/>
        <v>1.5630267623328667E-3</v>
      </c>
      <c r="I1000" s="2">
        <v>13.7012</v>
      </c>
      <c r="J1000" t="s">
        <v>1515</v>
      </c>
      <c r="K1000" t="s">
        <v>2322</v>
      </c>
      <c r="L1000" s="1" t="s">
        <v>999</v>
      </c>
      <c r="P1000" s="1">
        <v>1</v>
      </c>
      <c r="T1000" s="6" t="s">
        <v>2667</v>
      </c>
      <c r="X1000">
        <f>IF(ISNA(MATCH(A1000,'ICRP-07'!B:B,0)),0,VLOOKUP(A1000,'ICRP-07'!B:X,21,FALSE))</f>
        <v>0</v>
      </c>
      <c r="Y1000">
        <f>IF(ISNA(MATCH(A1000,'ICRP-07'!B:B,0)),0,VLOOKUP(A1000,'ICRP-07'!B:X,22,FALSE))</f>
        <v>0.43795000000000001</v>
      </c>
      <c r="Z1000">
        <f>IF(ISNA(MATCH(A1000,'ICRP-07'!B:B,0)),0,VLOOKUP(A1000,'ICRP-07'!B:X,23,FALSE))</f>
        <v>1.1769999999999999E-2</v>
      </c>
      <c r="AA1000">
        <f>IF(ISNA(MATCH(A1000,'ICRP-72'!A:A,0)),0,VLOOKUP(A1000,'ICRP-72'!A:B,2,FALSE))</f>
        <v>5.4999999999999996E-10</v>
      </c>
      <c r="AB1000">
        <f>IF(ISNA(MATCH(A1000,'FGR-15'!A:A,0)),0,VLOOKUP(A1000,'FGR-15'!A:B,2,FALSE))</f>
        <v>6.9100000000000002E-19</v>
      </c>
    </row>
    <row r="1001" spans="1:28" x14ac:dyDescent="0.2">
      <c r="A1001" s="1" t="s">
        <v>999</v>
      </c>
      <c r="B1001">
        <f>VLOOKUP(D1001,Elements!S:T,2,FALSE)</f>
        <v>47</v>
      </c>
      <c r="C1001" s="9">
        <f t="shared" si="75"/>
        <v>109</v>
      </c>
      <c r="D1001" t="str">
        <f t="shared" si="76"/>
        <v>Ag</v>
      </c>
      <c r="E1001" t="str">
        <f t="shared" si="77"/>
        <v/>
      </c>
      <c r="F1001" s="9">
        <f t="shared" si="78"/>
        <v>471090000</v>
      </c>
      <c r="G1001" s="1">
        <v>108.90475577799999</v>
      </c>
      <c r="H1001" s="1" t="str">
        <f t="shared" si="79"/>
        <v>inf</v>
      </c>
      <c r="I1001" s="2" t="s">
        <v>1512</v>
      </c>
      <c r="J1001" t="s">
        <v>1517</v>
      </c>
      <c r="K1001" s="4" t="s">
        <v>1722</v>
      </c>
      <c r="L1001" s="1"/>
      <c r="P1001" s="1"/>
      <c r="T1001" s="1"/>
      <c r="X1001">
        <f>IF(ISNA(MATCH(A1001,'ICRP-07'!B:B,0)),0,VLOOKUP(A1001,'ICRP-07'!B:X,21,FALSE))</f>
        <v>0</v>
      </c>
      <c r="Y1001">
        <f>IF(ISNA(MATCH(A1001,'ICRP-07'!B:B,0)),0,VLOOKUP(A1001,'ICRP-07'!B:X,22,FALSE))</f>
        <v>0</v>
      </c>
      <c r="Z1001">
        <f>IF(ISNA(MATCH(A1001,'ICRP-07'!B:B,0)),0,VLOOKUP(A1001,'ICRP-07'!B:X,23,FALSE))</f>
        <v>0</v>
      </c>
      <c r="AA1001">
        <f>IF(ISNA(MATCH(A1001,'ICRP-72'!A:A,0)),0,VLOOKUP(A1001,'ICRP-72'!A:B,2,FALSE))</f>
        <v>0</v>
      </c>
      <c r="AB1001">
        <f>IF(ISNA(MATCH(A1001,'FGR-15'!A:A,0)),0,VLOOKUP(A1001,'FGR-15'!A:B,2,FALSE))</f>
        <v>0</v>
      </c>
    </row>
    <row r="1002" spans="1:28" x14ac:dyDescent="0.2">
      <c r="A1002" s="1" t="s">
        <v>1000</v>
      </c>
      <c r="B1002">
        <f>VLOOKUP(D1002,Elements!S:T,2,FALSE)</f>
        <v>50</v>
      </c>
      <c r="C1002" s="9">
        <f t="shared" si="75"/>
        <v>108</v>
      </c>
      <c r="D1002" t="str">
        <f t="shared" si="76"/>
        <v>Sn</v>
      </c>
      <c r="E1002" t="str">
        <f t="shared" si="77"/>
        <v/>
      </c>
      <c r="F1002" s="9">
        <f t="shared" si="78"/>
        <v>501080000</v>
      </c>
      <c r="G1002" s="1">
        <v>107.91189429000001</v>
      </c>
      <c r="H1002" s="1">
        <f t="shared" si="79"/>
        <v>1.958365648267856E-5</v>
      </c>
      <c r="I1002" s="2">
        <v>10.3</v>
      </c>
      <c r="J1002" t="s">
        <v>1514</v>
      </c>
      <c r="K1002" t="s">
        <v>2323</v>
      </c>
      <c r="L1002" s="1" t="s">
        <v>1001</v>
      </c>
      <c r="P1002" s="1">
        <v>1</v>
      </c>
      <c r="T1002" s="6" t="s">
        <v>2669</v>
      </c>
      <c r="X1002">
        <f>IF(ISNA(MATCH(A1002,'ICRP-07'!B:B,0)),0,VLOOKUP(A1002,'ICRP-07'!B:X,21,FALSE))</f>
        <v>0</v>
      </c>
      <c r="Y1002">
        <f>IF(ISNA(MATCH(A1002,'ICRP-07'!B:B,0)),0,VLOOKUP(A1002,'ICRP-07'!B:X,22,FALSE))</f>
        <v>2.6929999999999999E-2</v>
      </c>
      <c r="Z1002">
        <f>IF(ISNA(MATCH(A1002,'ICRP-07'!B:B,0)),0,VLOOKUP(A1002,'ICRP-07'!B:X,23,FALSE))</f>
        <v>0.68472</v>
      </c>
      <c r="AA1002">
        <f>IF(ISNA(MATCH(A1002,'ICRP-72'!A:A,0)),0,VLOOKUP(A1002,'ICRP-72'!A:B,2,FALSE))</f>
        <v>0</v>
      </c>
      <c r="AB1002">
        <f>IF(ISNA(MATCH(A1002,'FGR-15'!A:A,0)),0,VLOOKUP(A1002,'FGR-15'!A:B,2,FALSE))</f>
        <v>1.86E-17</v>
      </c>
    </row>
    <row r="1003" spans="1:28" x14ac:dyDescent="0.2">
      <c r="A1003" s="1" t="s">
        <v>1001</v>
      </c>
      <c r="B1003">
        <f>VLOOKUP(D1003,Elements!S:T,2,FALSE)</f>
        <v>49</v>
      </c>
      <c r="C1003" s="9">
        <f t="shared" si="75"/>
        <v>108</v>
      </c>
      <c r="D1003" t="str">
        <f t="shared" si="76"/>
        <v>In</v>
      </c>
      <c r="E1003" t="str">
        <f t="shared" si="77"/>
        <v>m</v>
      </c>
      <c r="F1003" s="9">
        <f t="shared" si="78"/>
        <v>491080001</v>
      </c>
      <c r="G1003" s="1">
        <v>107.909725592</v>
      </c>
      <c r="H1003" s="1">
        <f t="shared" si="79"/>
        <v>7.5292504535346699E-5</v>
      </c>
      <c r="I1003" s="2">
        <v>39.6</v>
      </c>
      <c r="J1003" t="s">
        <v>1514</v>
      </c>
      <c r="K1003" t="s">
        <v>2324</v>
      </c>
      <c r="L1003" s="1" t="s">
        <v>1005</v>
      </c>
      <c r="P1003" s="1">
        <v>1</v>
      </c>
      <c r="T1003" s="6" t="s">
        <v>2669</v>
      </c>
      <c r="X1003">
        <f>IF(ISNA(MATCH(A1003,'ICRP-07'!B:B,0)),0,VLOOKUP(A1003,'ICRP-07'!B:X,21,FALSE))</f>
        <v>0</v>
      </c>
      <c r="Y1003">
        <f>IF(ISNA(MATCH(A1003,'ICRP-07'!B:B,0)),0,VLOOKUP(A1003,'ICRP-07'!B:X,22,FALSE))</f>
        <v>0.70206000000000002</v>
      </c>
      <c r="Z1003">
        <f>IF(ISNA(MATCH(A1003,'ICRP-07'!B:B,0)),0,VLOOKUP(A1003,'ICRP-07'!B:X,23,FALSE))</f>
        <v>2.7654800000000002</v>
      </c>
      <c r="AA1003">
        <f>IF(ISNA(MATCH(A1003,'ICRP-72'!A:A,0)),0,VLOOKUP(A1003,'ICRP-72'!A:B,2,FALSE))</f>
        <v>0</v>
      </c>
      <c r="AB1003">
        <f>IF(ISNA(MATCH(A1003,'FGR-15'!A:A,0)),0,VLOOKUP(A1003,'FGR-15'!A:B,2,FALSE))</f>
        <v>9.3899999999999995E-17</v>
      </c>
    </row>
    <row r="1004" spans="1:28" x14ac:dyDescent="0.2">
      <c r="A1004" s="1" t="s">
        <v>1002</v>
      </c>
      <c r="B1004">
        <f>VLOOKUP(D1004,Elements!S:T,2,FALSE)</f>
        <v>49</v>
      </c>
      <c r="C1004" s="9">
        <f t="shared" si="75"/>
        <v>108</v>
      </c>
      <c r="D1004" t="str">
        <f t="shared" si="76"/>
        <v>In</v>
      </c>
      <c r="E1004" t="str">
        <f t="shared" si="77"/>
        <v/>
      </c>
      <c r="F1004" s="9">
        <f t="shared" si="78"/>
        <v>491080000</v>
      </c>
      <c r="G1004" s="1">
        <v>107.90969365399999</v>
      </c>
      <c r="H1004" s="1">
        <f t="shared" si="79"/>
        <v>1.1027690058207343E-4</v>
      </c>
      <c r="I1004" s="2">
        <v>58</v>
      </c>
      <c r="J1004" t="s">
        <v>1514</v>
      </c>
      <c r="K1004" t="s">
        <v>1867</v>
      </c>
      <c r="L1004" s="1" t="s">
        <v>1005</v>
      </c>
      <c r="P1004" s="1">
        <v>1</v>
      </c>
      <c r="T1004" s="6" t="s">
        <v>2669</v>
      </c>
      <c r="X1004">
        <f>IF(ISNA(MATCH(A1004,'ICRP-07'!B:B,0)),0,VLOOKUP(A1004,'ICRP-07'!B:X,21,FALSE))</f>
        <v>0</v>
      </c>
      <c r="Y1004">
        <f>IF(ISNA(MATCH(A1004,'ICRP-07'!B:B,0)),0,VLOOKUP(A1004,'ICRP-07'!B:X,22,FALSE))</f>
        <v>0.16200000000000001</v>
      </c>
      <c r="Z1004">
        <f>IF(ISNA(MATCH(A1004,'ICRP-07'!B:B,0)),0,VLOOKUP(A1004,'ICRP-07'!B:X,23,FALSE))</f>
        <v>3.9163999999999999</v>
      </c>
      <c r="AA1004">
        <f>IF(ISNA(MATCH(A1004,'ICRP-72'!A:A,0)),0,VLOOKUP(A1004,'ICRP-72'!A:B,2,FALSE))</f>
        <v>0</v>
      </c>
      <c r="AB1004">
        <f>IF(ISNA(MATCH(A1004,'FGR-15'!A:A,0)),0,VLOOKUP(A1004,'FGR-15'!A:B,2,FALSE))</f>
        <v>1.23E-16</v>
      </c>
    </row>
    <row r="1005" spans="1:28" x14ac:dyDescent="0.2">
      <c r="A1005" s="1" t="s">
        <v>1003</v>
      </c>
      <c r="B1005">
        <f>VLOOKUP(D1005,Elements!S:T,2,FALSE)</f>
        <v>47</v>
      </c>
      <c r="C1005" s="9">
        <f t="shared" si="75"/>
        <v>108</v>
      </c>
      <c r="D1005" t="str">
        <f t="shared" si="76"/>
        <v>Ag</v>
      </c>
      <c r="E1005" t="str">
        <f t="shared" si="77"/>
        <v>m</v>
      </c>
      <c r="F1005" s="9">
        <f t="shared" si="78"/>
        <v>471080001</v>
      </c>
      <c r="G1005" s="1">
        <v>107.90606776200001</v>
      </c>
      <c r="H1005" s="1">
        <f t="shared" si="79"/>
        <v>418</v>
      </c>
      <c r="I1005" s="2">
        <v>418</v>
      </c>
      <c r="J1005" t="s">
        <v>1516</v>
      </c>
      <c r="K1005" t="s">
        <v>2325</v>
      </c>
      <c r="L1005" s="1" t="s">
        <v>1008</v>
      </c>
      <c r="M1005" t="s">
        <v>1004</v>
      </c>
      <c r="P1005" s="1">
        <v>0.91300000000000003</v>
      </c>
      <c r="Q1005">
        <v>8.6999999999999994E-2</v>
      </c>
      <c r="T1005" s="6" t="s">
        <v>2670</v>
      </c>
      <c r="U1005" t="s">
        <v>2671</v>
      </c>
      <c r="X1005">
        <f>IF(ISNA(MATCH(A1005,'ICRP-07'!B:B,0)),0,VLOOKUP(A1005,'ICRP-07'!B:X,21,FALSE))</f>
        <v>0</v>
      </c>
      <c r="Y1005">
        <f>IF(ISNA(MATCH(A1005,'ICRP-07'!B:B,0)),0,VLOOKUP(A1005,'ICRP-07'!B:X,22,FALSE))</f>
        <v>1.5910000000000001E-2</v>
      </c>
      <c r="Z1005">
        <f>IF(ISNA(MATCH(A1005,'ICRP-07'!B:B,0)),0,VLOOKUP(A1005,'ICRP-07'!B:X,23,FALSE))</f>
        <v>1.6208800000000001</v>
      </c>
      <c r="AA1005">
        <f>IF(ISNA(MATCH(A1005,'ICRP-72'!A:A,0)),0,VLOOKUP(A1005,'ICRP-72'!A:B,2,FALSE))</f>
        <v>2.2999999999999999E-9</v>
      </c>
      <c r="AB1005">
        <f>IF(ISNA(MATCH(A1005,'FGR-15'!A:A,0)),0,VLOOKUP(A1005,'FGR-15'!A:B,2,FALSE))</f>
        <v>4.7699999999999997E-17</v>
      </c>
    </row>
    <row r="1006" spans="1:28" x14ac:dyDescent="0.2">
      <c r="A1006" s="1" t="s">
        <v>1004</v>
      </c>
      <c r="B1006">
        <f>VLOOKUP(D1006,Elements!S:T,2,FALSE)</f>
        <v>47</v>
      </c>
      <c r="C1006" s="9">
        <f t="shared" si="75"/>
        <v>108</v>
      </c>
      <c r="D1006" t="str">
        <f t="shared" si="76"/>
        <v>Ag</v>
      </c>
      <c r="E1006" t="str">
        <f t="shared" si="77"/>
        <v/>
      </c>
      <c r="F1006" s="9">
        <f t="shared" si="78"/>
        <v>471080000</v>
      </c>
      <c r="G1006" s="1">
        <v>107.905950245</v>
      </c>
      <c r="H1006" s="1">
        <f t="shared" si="79"/>
        <v>4.5061423168881739E-6</v>
      </c>
      <c r="I1006" s="2">
        <v>2.37</v>
      </c>
      <c r="J1006" t="s">
        <v>1514</v>
      </c>
      <c r="K1006" t="s">
        <v>2326</v>
      </c>
      <c r="L1006" s="1" t="s">
        <v>1005</v>
      </c>
      <c r="M1006" t="s">
        <v>1008</v>
      </c>
      <c r="P1006" s="1">
        <v>0.97150000000000003</v>
      </c>
      <c r="Q1006">
        <v>2.8500000000000001E-2</v>
      </c>
      <c r="T1006" s="6" t="s">
        <v>2667</v>
      </c>
      <c r="U1006" t="s">
        <v>2669</v>
      </c>
      <c r="X1006">
        <f>IF(ISNA(MATCH(A1006,'ICRP-07'!B:B,0)),0,VLOOKUP(A1006,'ICRP-07'!B:X,21,FALSE))</f>
        <v>0</v>
      </c>
      <c r="Y1006">
        <f>IF(ISNA(MATCH(A1006,'ICRP-07'!B:B,0)),0,VLOOKUP(A1006,'ICRP-07'!B:X,22,FALSE))</f>
        <v>0.60707999999999995</v>
      </c>
      <c r="Z1006">
        <f>IF(ISNA(MATCH(A1006,'ICRP-07'!B:B,0)),0,VLOOKUP(A1006,'ICRP-07'!B:X,23,FALSE))</f>
        <v>1.8550000000000001E-2</v>
      </c>
      <c r="AA1006">
        <f>IF(ISNA(MATCH(A1006,'ICRP-72'!A:A,0)),0,VLOOKUP(A1006,'ICRP-72'!A:B,2,FALSE))</f>
        <v>0</v>
      </c>
      <c r="AB1006">
        <f>IF(ISNA(MATCH(A1006,'FGR-15'!A:A,0)),0,VLOOKUP(A1006,'FGR-15'!A:B,2,FALSE))</f>
        <v>1.8000000000000001E-18</v>
      </c>
    </row>
    <row r="1007" spans="1:28" x14ac:dyDescent="0.2">
      <c r="A1007" s="1" t="s">
        <v>1005</v>
      </c>
      <c r="B1007">
        <f>VLOOKUP(D1007,Elements!S:T,2,FALSE)</f>
        <v>48</v>
      </c>
      <c r="C1007" s="9">
        <f t="shared" si="75"/>
        <v>108</v>
      </c>
      <c r="D1007" t="str">
        <f t="shared" si="76"/>
        <v>Cd</v>
      </c>
      <c r="E1007" t="str">
        <f t="shared" si="77"/>
        <v/>
      </c>
      <c r="F1007" s="9">
        <f t="shared" si="78"/>
        <v>481080000</v>
      </c>
      <c r="G1007" s="1">
        <v>107.904183588</v>
      </c>
      <c r="H1007" s="1" t="str">
        <f t="shared" si="79"/>
        <v>inf</v>
      </c>
      <c r="I1007" s="2" t="s">
        <v>1512</v>
      </c>
      <c r="J1007" t="s">
        <v>1517</v>
      </c>
      <c r="K1007" s="4" t="s">
        <v>1722</v>
      </c>
      <c r="L1007" s="1"/>
      <c r="P1007" s="1"/>
      <c r="T1007" s="1"/>
      <c r="X1007">
        <f>IF(ISNA(MATCH(A1007,'ICRP-07'!B:B,0)),0,VLOOKUP(A1007,'ICRP-07'!B:X,21,FALSE))</f>
        <v>0</v>
      </c>
      <c r="Y1007">
        <f>IF(ISNA(MATCH(A1007,'ICRP-07'!B:B,0)),0,VLOOKUP(A1007,'ICRP-07'!B:X,22,FALSE))</f>
        <v>0</v>
      </c>
      <c r="Z1007">
        <f>IF(ISNA(MATCH(A1007,'ICRP-07'!B:B,0)),0,VLOOKUP(A1007,'ICRP-07'!B:X,23,FALSE))</f>
        <v>0</v>
      </c>
      <c r="AA1007">
        <f>IF(ISNA(MATCH(A1007,'ICRP-72'!A:A,0)),0,VLOOKUP(A1007,'ICRP-72'!A:B,2,FALSE))</f>
        <v>0</v>
      </c>
      <c r="AB1007">
        <f>IF(ISNA(MATCH(A1007,'FGR-15'!A:A,0)),0,VLOOKUP(A1007,'FGR-15'!A:B,2,FALSE))</f>
        <v>0</v>
      </c>
    </row>
    <row r="1008" spans="1:28" x14ac:dyDescent="0.2">
      <c r="A1008" s="1" t="s">
        <v>1006</v>
      </c>
      <c r="B1008">
        <f>VLOOKUP(D1008,Elements!S:T,2,FALSE)</f>
        <v>44</v>
      </c>
      <c r="C1008" s="9">
        <f t="shared" si="75"/>
        <v>108</v>
      </c>
      <c r="D1008" t="str">
        <f t="shared" si="76"/>
        <v>Ru</v>
      </c>
      <c r="E1008" t="str">
        <f t="shared" si="77"/>
        <v/>
      </c>
      <c r="F1008" s="9">
        <f t="shared" si="78"/>
        <v>441080000</v>
      </c>
      <c r="G1008" s="1">
        <v>107.910185793</v>
      </c>
      <c r="H1008" s="1">
        <f t="shared" si="79"/>
        <v>8.6510327180764313E-6</v>
      </c>
      <c r="I1008" s="2">
        <v>4.5499999999999901</v>
      </c>
      <c r="J1008" t="s">
        <v>1514</v>
      </c>
      <c r="K1008" t="s">
        <v>2327</v>
      </c>
      <c r="L1008" s="1" t="s">
        <v>1007</v>
      </c>
      <c r="P1008" s="1">
        <v>1</v>
      </c>
      <c r="T1008" s="6" t="s">
        <v>2667</v>
      </c>
      <c r="X1008">
        <f>IF(ISNA(MATCH(A1008,'ICRP-07'!B:B,0)),0,VLOOKUP(A1008,'ICRP-07'!B:X,21,FALSE))</f>
        <v>0</v>
      </c>
      <c r="Y1008">
        <f>IF(ISNA(MATCH(A1008,'ICRP-07'!B:B,0)),0,VLOOKUP(A1008,'ICRP-07'!B:X,22,FALSE))</f>
        <v>0.48027999999999998</v>
      </c>
      <c r="Z1008">
        <f>IF(ISNA(MATCH(A1008,'ICRP-07'!B:B,0)),0,VLOOKUP(A1008,'ICRP-07'!B:X,23,FALSE))</f>
        <v>6.2579999999999997E-2</v>
      </c>
      <c r="AA1008">
        <f>IF(ISNA(MATCH(A1008,'ICRP-72'!A:A,0)),0,VLOOKUP(A1008,'ICRP-72'!A:B,2,FALSE))</f>
        <v>0</v>
      </c>
      <c r="AB1008">
        <f>IF(ISNA(MATCH(A1008,'FGR-15'!A:A,0)),0,VLOOKUP(A1008,'FGR-15'!A:B,2,FALSE))</f>
        <v>2.2699999999999999E-18</v>
      </c>
    </row>
    <row r="1009" spans="1:28" x14ac:dyDescent="0.2">
      <c r="A1009" s="1" t="s">
        <v>1007</v>
      </c>
      <c r="B1009">
        <f>VLOOKUP(D1009,Elements!S:T,2,FALSE)</f>
        <v>45</v>
      </c>
      <c r="C1009" s="9">
        <f t="shared" si="75"/>
        <v>108</v>
      </c>
      <c r="D1009" t="str">
        <f t="shared" si="76"/>
        <v>Rh</v>
      </c>
      <c r="E1009" t="str">
        <f t="shared" si="77"/>
        <v/>
      </c>
      <c r="F1009" s="9">
        <f t="shared" si="78"/>
        <v>451080000</v>
      </c>
      <c r="G1009" s="1">
        <v>107.908715304</v>
      </c>
      <c r="H1009" s="1">
        <f t="shared" si="79"/>
        <v>5.3237124418932008E-7</v>
      </c>
      <c r="I1009" s="2">
        <v>16.8</v>
      </c>
      <c r="J1009" t="s">
        <v>1517</v>
      </c>
      <c r="K1009" t="s">
        <v>2328</v>
      </c>
      <c r="L1009" s="1" t="s">
        <v>1008</v>
      </c>
      <c r="P1009" s="1">
        <v>1</v>
      </c>
      <c r="T1009" s="6" t="s">
        <v>2667</v>
      </c>
      <c r="X1009">
        <f>IF(ISNA(MATCH(A1009,'ICRP-07'!B:B,0)),0,VLOOKUP(A1009,'ICRP-07'!B:X,21,FALSE))</f>
        <v>0</v>
      </c>
      <c r="Y1009">
        <f>IF(ISNA(MATCH(A1009,'ICRP-07'!B:B,0)),0,VLOOKUP(A1009,'ICRP-07'!B:X,22,FALSE))</f>
        <v>1.82094</v>
      </c>
      <c r="Z1009">
        <f>IF(ISNA(MATCH(A1009,'ICRP-07'!B:B,0)),0,VLOOKUP(A1009,'ICRP-07'!B:X,23,FALSE))</f>
        <v>0.31716</v>
      </c>
      <c r="AA1009">
        <f>IF(ISNA(MATCH(A1009,'ICRP-72'!A:A,0)),0,VLOOKUP(A1009,'ICRP-72'!A:B,2,FALSE))</f>
        <v>0</v>
      </c>
      <c r="AB1009">
        <f>IF(ISNA(MATCH(A1009,'FGR-15'!A:A,0)),0,VLOOKUP(A1009,'FGR-15'!A:B,2,FALSE))</f>
        <v>1.4899999999999999E-17</v>
      </c>
    </row>
    <row r="1010" spans="1:28" x14ac:dyDescent="0.2">
      <c r="A1010" s="1" t="s">
        <v>1008</v>
      </c>
      <c r="B1010">
        <f>VLOOKUP(D1010,Elements!S:T,2,FALSE)</f>
        <v>46</v>
      </c>
      <c r="C1010" s="9">
        <f t="shared" si="75"/>
        <v>108</v>
      </c>
      <c r="D1010" t="str">
        <f t="shared" si="76"/>
        <v>Pd</v>
      </c>
      <c r="E1010" t="str">
        <f t="shared" si="77"/>
        <v/>
      </c>
      <c r="F1010" s="9">
        <f t="shared" si="78"/>
        <v>461080000</v>
      </c>
      <c r="G1010" s="1">
        <v>107.903891806</v>
      </c>
      <c r="H1010" s="1" t="str">
        <f t="shared" si="79"/>
        <v>inf</v>
      </c>
      <c r="I1010" s="2" t="s">
        <v>1512</v>
      </c>
      <c r="J1010" t="s">
        <v>1517</v>
      </c>
      <c r="K1010" s="4" t="s">
        <v>1722</v>
      </c>
      <c r="L1010" s="1"/>
      <c r="P1010" s="1"/>
      <c r="T1010" s="1"/>
      <c r="X1010">
        <f>IF(ISNA(MATCH(A1010,'ICRP-07'!B:B,0)),0,VLOOKUP(A1010,'ICRP-07'!B:X,21,FALSE))</f>
        <v>0</v>
      </c>
      <c r="Y1010">
        <f>IF(ISNA(MATCH(A1010,'ICRP-07'!B:B,0)),0,VLOOKUP(A1010,'ICRP-07'!B:X,22,FALSE))</f>
        <v>0</v>
      </c>
      <c r="Z1010">
        <f>IF(ISNA(MATCH(A1010,'ICRP-07'!B:B,0)),0,VLOOKUP(A1010,'ICRP-07'!B:X,23,FALSE))</f>
        <v>0</v>
      </c>
      <c r="AA1010">
        <f>IF(ISNA(MATCH(A1010,'ICRP-72'!A:A,0)),0,VLOOKUP(A1010,'ICRP-72'!A:B,2,FALSE))</f>
        <v>0</v>
      </c>
      <c r="AB1010">
        <f>IF(ISNA(MATCH(A1010,'FGR-15'!A:A,0)),0,VLOOKUP(A1010,'FGR-15'!A:B,2,FALSE))</f>
        <v>0</v>
      </c>
    </row>
    <row r="1011" spans="1:28" x14ac:dyDescent="0.2">
      <c r="A1011" s="1" t="s">
        <v>1009</v>
      </c>
      <c r="B1011">
        <f>VLOOKUP(D1011,Elements!S:T,2,FALSE)</f>
        <v>49</v>
      </c>
      <c r="C1011" s="9">
        <f t="shared" si="75"/>
        <v>107</v>
      </c>
      <c r="D1011" t="str">
        <f t="shared" si="76"/>
        <v>In</v>
      </c>
      <c r="E1011" t="str">
        <f t="shared" si="77"/>
        <v/>
      </c>
      <c r="F1011" s="9">
        <f t="shared" si="78"/>
        <v>491070000</v>
      </c>
      <c r="G1011" s="1">
        <v>106.910287497</v>
      </c>
      <c r="H1011" s="1">
        <f t="shared" si="79"/>
        <v>6.160295825619256E-5</v>
      </c>
      <c r="I1011" s="2">
        <v>32.399999999999899</v>
      </c>
      <c r="J1011" t="s">
        <v>1514</v>
      </c>
      <c r="K1011" t="s">
        <v>2329</v>
      </c>
      <c r="L1011" s="1" t="s">
        <v>1010</v>
      </c>
      <c r="P1011" s="1">
        <v>1</v>
      </c>
      <c r="T1011" s="6" t="s">
        <v>2669</v>
      </c>
      <c r="X1011">
        <f>IF(ISNA(MATCH(A1011,'ICRP-07'!B:B,0)),0,VLOOKUP(A1011,'ICRP-07'!B:X,21,FALSE))</f>
        <v>0</v>
      </c>
      <c r="Y1011">
        <f>IF(ISNA(MATCH(A1011,'ICRP-07'!B:B,0)),0,VLOOKUP(A1011,'ICRP-07'!B:X,22,FALSE))</f>
        <v>0.32630999999999999</v>
      </c>
      <c r="Z1011">
        <f>IF(ISNA(MATCH(A1011,'ICRP-07'!B:B,0)),0,VLOOKUP(A1011,'ICRP-07'!B:X,23,FALSE))</f>
        <v>1.5307200000000001</v>
      </c>
      <c r="AA1011">
        <f>IF(ISNA(MATCH(A1011,'ICRP-72'!A:A,0)),0,VLOOKUP(A1011,'ICRP-72'!A:B,2,FALSE))</f>
        <v>0</v>
      </c>
      <c r="AB1011">
        <f>IF(ISNA(MATCH(A1011,'FGR-15'!A:A,0)),0,VLOOKUP(A1011,'FGR-15'!A:B,2,FALSE))</f>
        <v>4.9099999999999999E-17</v>
      </c>
    </row>
    <row r="1012" spans="1:28" x14ac:dyDescent="0.2">
      <c r="A1012" s="1" t="s">
        <v>1010</v>
      </c>
      <c r="B1012">
        <f>VLOOKUP(D1012,Elements!S:T,2,FALSE)</f>
        <v>48</v>
      </c>
      <c r="C1012" s="9">
        <f t="shared" si="75"/>
        <v>107</v>
      </c>
      <c r="D1012" t="str">
        <f t="shared" si="76"/>
        <v>Cd</v>
      </c>
      <c r="E1012" t="str">
        <f t="shared" si="77"/>
        <v/>
      </c>
      <c r="F1012" s="9">
        <f t="shared" si="78"/>
        <v>481070000</v>
      </c>
      <c r="G1012" s="1">
        <v>106.906612049</v>
      </c>
      <c r="H1012" s="1">
        <f t="shared" si="79"/>
        <v>7.4151709012083855E-4</v>
      </c>
      <c r="I1012" s="2">
        <v>6.5</v>
      </c>
      <c r="J1012" t="s">
        <v>1515</v>
      </c>
      <c r="K1012" t="s">
        <v>2330</v>
      </c>
      <c r="L1012" s="1" t="s">
        <v>1014</v>
      </c>
      <c r="P1012" s="1">
        <v>1</v>
      </c>
      <c r="T1012" s="6" t="s">
        <v>2669</v>
      </c>
      <c r="X1012">
        <f>IF(ISNA(MATCH(A1012,'ICRP-07'!B:B,0)),0,VLOOKUP(A1012,'ICRP-07'!B:X,21,FALSE))</f>
        <v>0</v>
      </c>
      <c r="Y1012">
        <f>IF(ISNA(MATCH(A1012,'ICRP-07'!B:B,0)),0,VLOOKUP(A1012,'ICRP-07'!B:X,22,FALSE))</f>
        <v>8.6970000000000006E-2</v>
      </c>
      <c r="Z1012">
        <f>IF(ISNA(MATCH(A1012,'ICRP-07'!B:B,0)),0,VLOOKUP(A1012,'ICRP-07'!B:X,23,FALSE))</f>
        <v>3.3700000000000001E-2</v>
      </c>
      <c r="AA1012">
        <f>IF(ISNA(MATCH(A1012,'ICRP-72'!A:A,0)),0,VLOOKUP(A1012,'ICRP-72'!A:B,2,FALSE))</f>
        <v>6.2000000000000006E-11</v>
      </c>
      <c r="AB1012">
        <f>IF(ISNA(MATCH(A1012,'FGR-15'!A:A,0)),0,VLOOKUP(A1012,'FGR-15'!A:B,2,FALSE))</f>
        <v>2.2500000000000001E-19</v>
      </c>
    </row>
    <row r="1013" spans="1:28" x14ac:dyDescent="0.2">
      <c r="A1013" s="1" t="s">
        <v>1011</v>
      </c>
      <c r="B1013">
        <f>VLOOKUP(D1013,Elements!S:T,2,FALSE)</f>
        <v>44</v>
      </c>
      <c r="C1013" s="9">
        <f t="shared" si="75"/>
        <v>107</v>
      </c>
      <c r="D1013" t="str">
        <f t="shared" si="76"/>
        <v>Ru</v>
      </c>
      <c r="E1013" t="str">
        <f t="shared" si="77"/>
        <v/>
      </c>
      <c r="F1013" s="9">
        <f t="shared" si="78"/>
        <v>441070000</v>
      </c>
      <c r="G1013" s="1">
        <v>106.90996983700001</v>
      </c>
      <c r="H1013" s="1">
        <f t="shared" si="79"/>
        <v>7.1299720203926795E-6</v>
      </c>
      <c r="I1013" s="2">
        <v>3.75</v>
      </c>
      <c r="J1013" t="s">
        <v>1514</v>
      </c>
      <c r="K1013" t="s">
        <v>2331</v>
      </c>
      <c r="L1013" s="1" t="s">
        <v>1012</v>
      </c>
      <c r="P1013" s="1">
        <v>1</v>
      </c>
      <c r="T1013" s="6" t="s">
        <v>2667</v>
      </c>
      <c r="X1013">
        <f>IF(ISNA(MATCH(A1013,'ICRP-07'!B:B,0)),0,VLOOKUP(A1013,'ICRP-07'!B:X,21,FALSE))</f>
        <v>0</v>
      </c>
      <c r="Y1013">
        <f>IF(ISNA(MATCH(A1013,'ICRP-07'!B:B,0)),0,VLOOKUP(A1013,'ICRP-07'!B:X,22,FALSE))</f>
        <v>1.0703499999999999</v>
      </c>
      <c r="Z1013">
        <f>IF(ISNA(MATCH(A1013,'ICRP-07'!B:B,0)),0,VLOOKUP(A1013,'ICRP-07'!B:X,23,FALSE))</f>
        <v>0.34532000000000002</v>
      </c>
      <c r="AA1013">
        <f>IF(ISNA(MATCH(A1013,'ICRP-72'!A:A,0)),0,VLOOKUP(A1013,'ICRP-72'!A:B,2,FALSE))</f>
        <v>0</v>
      </c>
      <c r="AB1013">
        <f>IF(ISNA(MATCH(A1013,'FGR-15'!A:A,0)),0,VLOOKUP(A1013,'FGR-15'!A:B,2,FALSE))</f>
        <v>1.34E-17</v>
      </c>
    </row>
    <row r="1014" spans="1:28" x14ac:dyDescent="0.2">
      <c r="A1014" s="1" t="s">
        <v>1012</v>
      </c>
      <c r="B1014">
        <f>VLOOKUP(D1014,Elements!S:T,2,FALSE)</f>
        <v>45</v>
      </c>
      <c r="C1014" s="9">
        <f t="shared" si="75"/>
        <v>107</v>
      </c>
      <c r="D1014" t="str">
        <f t="shared" si="76"/>
        <v>Rh</v>
      </c>
      <c r="E1014" t="str">
        <f t="shared" si="77"/>
        <v/>
      </c>
      <c r="F1014" s="9">
        <f t="shared" si="78"/>
        <v>451070000</v>
      </c>
      <c r="G1014" s="1">
        <v>106.906747975</v>
      </c>
      <c r="H1014" s="1">
        <f t="shared" si="79"/>
        <v>4.1258771424672111E-5</v>
      </c>
      <c r="I1014" s="2">
        <v>21.6999999999999</v>
      </c>
      <c r="J1014" t="s">
        <v>1514</v>
      </c>
      <c r="K1014" t="s">
        <v>1976</v>
      </c>
      <c r="L1014" s="1" t="s">
        <v>1013</v>
      </c>
      <c r="P1014" s="1">
        <v>1</v>
      </c>
      <c r="T1014" s="6" t="s">
        <v>2667</v>
      </c>
      <c r="X1014">
        <f>IF(ISNA(MATCH(A1014,'ICRP-07'!B:B,0)),0,VLOOKUP(A1014,'ICRP-07'!B:X,21,FALSE))</f>
        <v>0</v>
      </c>
      <c r="Y1014">
        <f>IF(ISNA(MATCH(A1014,'ICRP-07'!B:B,0)),0,VLOOKUP(A1014,'ICRP-07'!B:X,22,FALSE))</f>
        <v>0.44067000000000001</v>
      </c>
      <c r="Z1014">
        <f>IF(ISNA(MATCH(A1014,'ICRP-07'!B:B,0)),0,VLOOKUP(A1014,'ICRP-07'!B:X,23,FALSE))</f>
        <v>0.31325999999999998</v>
      </c>
      <c r="AA1014">
        <f>IF(ISNA(MATCH(A1014,'ICRP-72'!A:A,0)),0,VLOOKUP(A1014,'ICRP-72'!A:B,2,FALSE))</f>
        <v>2.4000000000000001E-11</v>
      </c>
      <c r="AB1014">
        <f>IF(ISNA(MATCH(A1014,'FGR-15'!A:A,0)),0,VLOOKUP(A1014,'FGR-15'!A:B,2,FALSE))</f>
        <v>9.3300000000000004E-18</v>
      </c>
    </row>
    <row r="1015" spans="1:28" x14ac:dyDescent="0.2">
      <c r="A1015" s="1" t="s">
        <v>1013</v>
      </c>
      <c r="B1015">
        <f>VLOOKUP(D1015,Elements!S:T,2,FALSE)</f>
        <v>46</v>
      </c>
      <c r="C1015" s="9">
        <f t="shared" si="75"/>
        <v>107</v>
      </c>
      <c r="D1015" t="str">
        <f t="shared" si="76"/>
        <v>Pd</v>
      </c>
      <c r="E1015" t="str">
        <f t="shared" si="77"/>
        <v/>
      </c>
      <c r="F1015" s="9">
        <f t="shared" si="78"/>
        <v>461070000</v>
      </c>
      <c r="G1015" s="1">
        <v>106.905128058</v>
      </c>
      <c r="H1015" s="1">
        <f t="shared" si="79"/>
        <v>6500000</v>
      </c>
      <c r="I1015" s="2">
        <v>6500000</v>
      </c>
      <c r="J1015" t="s">
        <v>1516</v>
      </c>
      <c r="K1015" t="s">
        <v>2332</v>
      </c>
      <c r="L1015" s="1" t="s">
        <v>1014</v>
      </c>
      <c r="P1015" s="1">
        <v>1</v>
      </c>
      <c r="T1015" s="6" t="s">
        <v>2667</v>
      </c>
      <c r="X1015">
        <f>IF(ISNA(MATCH(A1015,'ICRP-07'!B:B,0)),0,VLOOKUP(A1015,'ICRP-07'!B:X,21,FALSE))</f>
        <v>0</v>
      </c>
      <c r="Y1015">
        <f>IF(ISNA(MATCH(A1015,'ICRP-07'!B:B,0)),0,VLOOKUP(A1015,'ICRP-07'!B:X,22,FALSE))</f>
        <v>9.58E-3</v>
      </c>
      <c r="Z1015">
        <f>IF(ISNA(MATCH(A1015,'ICRP-07'!B:B,0)),0,VLOOKUP(A1015,'ICRP-07'!B:X,23,FALSE))</f>
        <v>0</v>
      </c>
      <c r="AA1015">
        <f>IF(ISNA(MATCH(A1015,'ICRP-72'!A:A,0)),0,VLOOKUP(A1015,'ICRP-72'!A:B,2,FALSE))</f>
        <v>3.7000000000000001E-11</v>
      </c>
      <c r="AB1015">
        <f>IF(ISNA(MATCH(A1015,'FGR-15'!A:A,0)),0,VLOOKUP(A1015,'FGR-15'!A:B,2,FALSE))</f>
        <v>6.82E-22</v>
      </c>
    </row>
    <row r="1016" spans="1:28" x14ac:dyDescent="0.2">
      <c r="A1016" s="1" t="s">
        <v>1014</v>
      </c>
      <c r="B1016">
        <f>VLOOKUP(D1016,Elements!S:T,2,FALSE)</f>
        <v>47</v>
      </c>
      <c r="C1016" s="9">
        <f t="shared" si="75"/>
        <v>107</v>
      </c>
      <c r="D1016" t="str">
        <f t="shared" si="76"/>
        <v>Ag</v>
      </c>
      <c r="E1016" t="str">
        <f t="shared" si="77"/>
        <v/>
      </c>
      <c r="F1016" s="9">
        <f t="shared" si="78"/>
        <v>471070000</v>
      </c>
      <c r="G1016" s="1">
        <v>106.905091509</v>
      </c>
      <c r="H1016" s="1" t="str">
        <f t="shared" si="79"/>
        <v>inf</v>
      </c>
      <c r="I1016" s="2" t="s">
        <v>1512</v>
      </c>
      <c r="J1016" t="s">
        <v>1517</v>
      </c>
      <c r="K1016" s="4" t="s">
        <v>1722</v>
      </c>
      <c r="L1016" s="1"/>
      <c r="P1016" s="1"/>
      <c r="T1016" s="1"/>
      <c r="X1016">
        <f>IF(ISNA(MATCH(A1016,'ICRP-07'!B:B,0)),0,VLOOKUP(A1016,'ICRP-07'!B:X,21,FALSE))</f>
        <v>0</v>
      </c>
      <c r="Y1016">
        <f>IF(ISNA(MATCH(A1016,'ICRP-07'!B:B,0)),0,VLOOKUP(A1016,'ICRP-07'!B:X,22,FALSE))</f>
        <v>0</v>
      </c>
      <c r="Z1016">
        <f>IF(ISNA(MATCH(A1016,'ICRP-07'!B:B,0)),0,VLOOKUP(A1016,'ICRP-07'!B:X,23,FALSE))</f>
        <v>0</v>
      </c>
      <c r="AA1016">
        <f>IF(ISNA(MATCH(A1016,'ICRP-72'!A:A,0)),0,VLOOKUP(A1016,'ICRP-72'!A:B,2,FALSE))</f>
        <v>0</v>
      </c>
      <c r="AB1016">
        <f>IF(ISNA(MATCH(A1016,'FGR-15'!A:A,0)),0,VLOOKUP(A1016,'FGR-15'!A:B,2,FALSE))</f>
        <v>0</v>
      </c>
    </row>
    <row r="1017" spans="1:28" x14ac:dyDescent="0.2">
      <c r="A1017" s="1" t="s">
        <v>1015</v>
      </c>
      <c r="B1017">
        <f>VLOOKUP(D1017,Elements!S:T,2,FALSE)</f>
        <v>50</v>
      </c>
      <c r="C1017" s="9">
        <f t="shared" si="75"/>
        <v>106</v>
      </c>
      <c r="D1017" t="str">
        <f t="shared" si="76"/>
        <v>Sn</v>
      </c>
      <c r="E1017" t="str">
        <f t="shared" si="77"/>
        <v/>
      </c>
      <c r="F1017" s="9">
        <f t="shared" si="78"/>
        <v>501060000</v>
      </c>
      <c r="G1017" s="1">
        <v>105.91695739399999</v>
      </c>
      <c r="H1017" s="1">
        <f t="shared" si="79"/>
        <v>3.6505456744410326E-6</v>
      </c>
      <c r="I1017" s="2">
        <v>1.9199999999999899</v>
      </c>
      <c r="J1017" t="s">
        <v>1514</v>
      </c>
      <c r="K1017" t="s">
        <v>2333</v>
      </c>
      <c r="L1017" s="1" t="s">
        <v>1016</v>
      </c>
      <c r="P1017" s="1">
        <v>1</v>
      </c>
      <c r="T1017" s="6" t="s">
        <v>2669</v>
      </c>
      <c r="X1017">
        <f>IF(ISNA(MATCH(A1017,'ICRP-07'!B:B,0)),0,VLOOKUP(A1017,'ICRP-07'!B:X,21,FALSE))</f>
        <v>0</v>
      </c>
      <c r="Y1017">
        <f>IF(ISNA(MATCH(A1017,'ICRP-07'!B:B,0)),0,VLOOKUP(A1017,'ICRP-07'!B:X,22,FALSE))</f>
        <v>0.12787000000000001</v>
      </c>
      <c r="Z1017">
        <f>IF(ISNA(MATCH(A1017,'ICRP-07'!B:B,0)),0,VLOOKUP(A1017,'ICRP-07'!B:X,23,FALSE))</f>
        <v>1.2091400000000001</v>
      </c>
      <c r="AA1017">
        <f>IF(ISNA(MATCH(A1017,'ICRP-72'!A:A,0)),0,VLOOKUP(A1017,'ICRP-72'!A:B,2,FALSE))</f>
        <v>0</v>
      </c>
      <c r="AB1017">
        <f>IF(ISNA(MATCH(A1017,'FGR-15'!A:A,0)),0,VLOOKUP(A1017,'FGR-15'!A:B,2,FALSE))</f>
        <v>3.5600000000000002E-17</v>
      </c>
    </row>
    <row r="1018" spans="1:28" x14ac:dyDescent="0.2">
      <c r="A1018" s="1" t="s">
        <v>1016</v>
      </c>
      <c r="B1018">
        <f>VLOOKUP(D1018,Elements!S:T,2,FALSE)</f>
        <v>49</v>
      </c>
      <c r="C1018" s="9">
        <f t="shared" si="75"/>
        <v>106</v>
      </c>
      <c r="D1018" t="str">
        <f t="shared" si="76"/>
        <v>In</v>
      </c>
      <c r="E1018" t="str">
        <f t="shared" si="77"/>
        <v>m</v>
      </c>
      <c r="F1018" s="9">
        <f t="shared" si="78"/>
        <v>491060001</v>
      </c>
      <c r="G1018" s="1">
        <v>105.91349429900001</v>
      </c>
      <c r="H1018" s="1">
        <f t="shared" si="79"/>
        <v>9.8868945349445154E-6</v>
      </c>
      <c r="I1018" s="2">
        <v>5.2</v>
      </c>
      <c r="J1018" t="s">
        <v>1514</v>
      </c>
      <c r="K1018" t="s">
        <v>1743</v>
      </c>
      <c r="L1018" s="1" t="s">
        <v>1020</v>
      </c>
      <c r="P1018" s="1">
        <v>1</v>
      </c>
      <c r="T1018" s="6" t="s">
        <v>2669</v>
      </c>
      <c r="X1018">
        <f>IF(ISNA(MATCH(A1018,'ICRP-07'!B:B,0)),0,VLOOKUP(A1018,'ICRP-07'!B:X,21,FALSE))</f>
        <v>0</v>
      </c>
      <c r="Y1018">
        <f>IF(ISNA(MATCH(A1018,'ICRP-07'!B:B,0)),0,VLOOKUP(A1018,'ICRP-07'!B:X,22,FALSE))</f>
        <v>1.58887</v>
      </c>
      <c r="Z1018">
        <f>IF(ISNA(MATCH(A1018,'ICRP-07'!B:B,0)),0,VLOOKUP(A1018,'ICRP-07'!B:X,23,FALSE))</f>
        <v>2.8243</v>
      </c>
      <c r="AA1018">
        <f>IF(ISNA(MATCH(A1018,'ICRP-72'!A:A,0)),0,VLOOKUP(A1018,'ICRP-72'!A:B,2,FALSE))</f>
        <v>0</v>
      </c>
      <c r="AB1018">
        <f>IF(ISNA(MATCH(A1018,'FGR-15'!A:A,0)),0,VLOOKUP(A1018,'FGR-15'!A:B,2,FALSE))</f>
        <v>9.5600000000000003E-17</v>
      </c>
    </row>
    <row r="1019" spans="1:28" x14ac:dyDescent="0.2">
      <c r="A1019" s="1" t="s">
        <v>1017</v>
      </c>
      <c r="B1019">
        <f>VLOOKUP(D1019,Elements!S:T,2,FALSE)</f>
        <v>49</v>
      </c>
      <c r="C1019" s="9">
        <f t="shared" si="75"/>
        <v>106</v>
      </c>
      <c r="D1019" t="str">
        <f t="shared" si="76"/>
        <v>In</v>
      </c>
      <c r="E1019" t="str">
        <f t="shared" si="77"/>
        <v/>
      </c>
      <c r="F1019" s="9">
        <f t="shared" si="78"/>
        <v>491060000</v>
      </c>
      <c r="G1019" s="1">
        <v>105.913463596</v>
      </c>
      <c r="H1019" s="1">
        <f t="shared" si="79"/>
        <v>1.178822040704923E-5</v>
      </c>
      <c r="I1019" s="2">
        <v>6.2</v>
      </c>
      <c r="J1019" t="s">
        <v>1514</v>
      </c>
      <c r="K1019" t="s">
        <v>1953</v>
      </c>
      <c r="L1019" s="1" t="s">
        <v>1020</v>
      </c>
      <c r="P1019" s="1">
        <v>1</v>
      </c>
      <c r="T1019" s="6" t="s">
        <v>2669</v>
      </c>
      <c r="X1019">
        <f>IF(ISNA(MATCH(A1019,'ICRP-07'!B:B,0)),0,VLOOKUP(A1019,'ICRP-07'!B:X,21,FALSE))</f>
        <v>0</v>
      </c>
      <c r="Y1019">
        <f>IF(ISNA(MATCH(A1019,'ICRP-07'!B:B,0)),0,VLOOKUP(A1019,'ICRP-07'!B:X,22,FALSE))</f>
        <v>1.0843499999999999</v>
      </c>
      <c r="Z1019">
        <f>IF(ISNA(MATCH(A1019,'ICRP-07'!B:B,0)),0,VLOOKUP(A1019,'ICRP-07'!B:X,23,FALSE))</f>
        <v>3.5541200000000002</v>
      </c>
      <c r="AA1019">
        <f>IF(ISNA(MATCH(A1019,'ICRP-72'!A:A,0)),0,VLOOKUP(A1019,'ICRP-72'!A:B,2,FALSE))</f>
        <v>0</v>
      </c>
      <c r="AB1019">
        <f>IF(ISNA(MATCH(A1019,'FGR-15'!A:A,0)),0,VLOOKUP(A1019,'FGR-15'!A:B,2,FALSE))</f>
        <v>1.12E-16</v>
      </c>
    </row>
    <row r="1020" spans="1:28" x14ac:dyDescent="0.2">
      <c r="A1020" s="1" t="s">
        <v>1018</v>
      </c>
      <c r="B1020">
        <f>VLOOKUP(D1020,Elements!S:T,2,FALSE)</f>
        <v>47</v>
      </c>
      <c r="C1020" s="9">
        <f t="shared" si="75"/>
        <v>106</v>
      </c>
      <c r="D1020" t="str">
        <f t="shared" si="76"/>
        <v>Ag</v>
      </c>
      <c r="E1020" t="str">
        <f t="shared" si="77"/>
        <v/>
      </c>
      <c r="F1020" s="9">
        <f t="shared" si="78"/>
        <v>471060000</v>
      </c>
      <c r="G1020" s="1">
        <v>105.906663499</v>
      </c>
      <c r="H1020" s="1">
        <f t="shared" si="79"/>
        <v>4.555576789562896E-5</v>
      </c>
      <c r="I1020" s="2">
        <v>23.96</v>
      </c>
      <c r="J1020" t="s">
        <v>1514</v>
      </c>
      <c r="K1020" t="s">
        <v>2334</v>
      </c>
      <c r="L1020" s="1" t="s">
        <v>1024</v>
      </c>
      <c r="M1020" t="s">
        <v>1020</v>
      </c>
      <c r="P1020" s="1">
        <v>0.99</v>
      </c>
      <c r="Q1020">
        <v>0.01</v>
      </c>
      <c r="T1020" s="6" t="s">
        <v>2669</v>
      </c>
      <c r="U1020" t="s">
        <v>2667</v>
      </c>
      <c r="X1020">
        <f>IF(ISNA(MATCH(A1020,'ICRP-07'!B:B,0)),0,VLOOKUP(A1020,'ICRP-07'!B:X,21,FALSE))</f>
        <v>0</v>
      </c>
      <c r="Y1020">
        <f>IF(ISNA(MATCH(A1020,'ICRP-07'!B:B,0)),0,VLOOKUP(A1020,'ICRP-07'!B:X,22,FALSE))</f>
        <v>0.49665999999999999</v>
      </c>
      <c r="Z1020">
        <f>IF(ISNA(MATCH(A1020,'ICRP-07'!B:B,0)),0,VLOOKUP(A1020,'ICRP-07'!B:X,23,FALSE))</f>
        <v>0.69964000000000004</v>
      </c>
      <c r="AA1020">
        <f>IF(ISNA(MATCH(A1020,'ICRP-72'!A:A,0)),0,VLOOKUP(A1020,'ICRP-72'!A:B,2,FALSE))</f>
        <v>3.1999999999999999E-11</v>
      </c>
      <c r="AB1020">
        <f>IF(ISNA(MATCH(A1020,'FGR-15'!A:A,0)),0,VLOOKUP(A1020,'FGR-15'!A:B,2,FALSE))</f>
        <v>2.1299999999999999E-17</v>
      </c>
    </row>
    <row r="1021" spans="1:28" x14ac:dyDescent="0.2">
      <c r="A1021" s="1" t="s">
        <v>1019</v>
      </c>
      <c r="B1021">
        <f>VLOOKUP(D1021,Elements!S:T,2,FALSE)</f>
        <v>47</v>
      </c>
      <c r="C1021" s="9">
        <f t="shared" si="75"/>
        <v>106</v>
      </c>
      <c r="D1021" t="str">
        <f t="shared" si="76"/>
        <v>Ag</v>
      </c>
      <c r="E1021" t="str">
        <f t="shared" si="77"/>
        <v>m</v>
      </c>
      <c r="F1021" s="9">
        <f t="shared" si="78"/>
        <v>471060001</v>
      </c>
      <c r="G1021" s="1">
        <v>105.906759753</v>
      </c>
      <c r="H1021" s="1">
        <f t="shared" si="79"/>
        <v>2.2669888638278901E-2</v>
      </c>
      <c r="I1021" s="2">
        <v>8.2799999999999905</v>
      </c>
      <c r="J1021" t="s">
        <v>1513</v>
      </c>
      <c r="K1021" t="s">
        <v>2335</v>
      </c>
      <c r="L1021" s="1" t="s">
        <v>1024</v>
      </c>
      <c r="P1021" s="1">
        <v>1</v>
      </c>
      <c r="T1021" s="6" t="s">
        <v>2670</v>
      </c>
      <c r="X1021">
        <f>IF(ISNA(MATCH(A1021,'ICRP-07'!B:B,0)),0,VLOOKUP(A1021,'ICRP-07'!B:X,21,FALSE))</f>
        <v>0</v>
      </c>
      <c r="Y1021">
        <f>IF(ISNA(MATCH(A1021,'ICRP-07'!B:B,0)),0,VLOOKUP(A1021,'ICRP-07'!B:X,22,FALSE))</f>
        <v>1.311E-2</v>
      </c>
      <c r="Z1021">
        <f>IF(ISNA(MATCH(A1021,'ICRP-07'!B:B,0)),0,VLOOKUP(A1021,'ICRP-07'!B:X,23,FALSE))</f>
        <v>2.8091200000000001</v>
      </c>
      <c r="AA1021">
        <f>IF(ISNA(MATCH(A1021,'ICRP-72'!A:A,0)),0,VLOOKUP(A1021,'ICRP-72'!A:B,2,FALSE))</f>
        <v>1.5E-9</v>
      </c>
      <c r="AB1021">
        <f>IF(ISNA(MATCH(A1021,'FGR-15'!A:A,0)),0,VLOOKUP(A1021,'FGR-15'!A:B,2,FALSE))</f>
        <v>8.6699999999999996E-17</v>
      </c>
    </row>
    <row r="1022" spans="1:28" x14ac:dyDescent="0.2">
      <c r="A1022" s="1" t="s">
        <v>1020</v>
      </c>
      <c r="B1022">
        <f>VLOOKUP(D1022,Elements!S:T,2,FALSE)</f>
        <v>48</v>
      </c>
      <c r="C1022" s="9">
        <f t="shared" si="75"/>
        <v>106</v>
      </c>
      <c r="D1022" t="str">
        <f t="shared" si="76"/>
        <v>Cd</v>
      </c>
      <c r="E1022" t="str">
        <f t="shared" si="77"/>
        <v/>
      </c>
      <c r="F1022" s="9">
        <f t="shared" si="78"/>
        <v>481060000</v>
      </c>
      <c r="G1022" s="1">
        <v>105.906459791</v>
      </c>
      <c r="H1022" s="1" t="str">
        <f t="shared" si="79"/>
        <v>inf</v>
      </c>
      <c r="I1022" s="2" t="s">
        <v>1512</v>
      </c>
      <c r="J1022" t="s">
        <v>1517</v>
      </c>
      <c r="K1022" s="4" t="s">
        <v>1722</v>
      </c>
      <c r="L1022" s="1"/>
      <c r="P1022" s="1"/>
      <c r="T1022" s="1"/>
      <c r="X1022">
        <f>IF(ISNA(MATCH(A1022,'ICRP-07'!B:B,0)),0,VLOOKUP(A1022,'ICRP-07'!B:X,21,FALSE))</f>
        <v>0</v>
      </c>
      <c r="Y1022">
        <f>IF(ISNA(MATCH(A1022,'ICRP-07'!B:B,0)),0,VLOOKUP(A1022,'ICRP-07'!B:X,22,FALSE))</f>
        <v>0</v>
      </c>
      <c r="Z1022">
        <f>IF(ISNA(MATCH(A1022,'ICRP-07'!B:B,0)),0,VLOOKUP(A1022,'ICRP-07'!B:X,23,FALSE))</f>
        <v>0</v>
      </c>
      <c r="AA1022">
        <f>IF(ISNA(MATCH(A1022,'ICRP-72'!A:A,0)),0,VLOOKUP(A1022,'ICRP-72'!A:B,2,FALSE))</f>
        <v>0</v>
      </c>
      <c r="AB1022">
        <f>IF(ISNA(MATCH(A1022,'FGR-15'!A:A,0)),0,VLOOKUP(A1022,'FGR-15'!A:B,2,FALSE))</f>
        <v>0</v>
      </c>
    </row>
    <row r="1023" spans="1:28" x14ac:dyDescent="0.2">
      <c r="A1023" s="1" t="s">
        <v>1021</v>
      </c>
      <c r="B1023">
        <f>VLOOKUP(D1023,Elements!S:T,2,FALSE)</f>
        <v>45</v>
      </c>
      <c r="C1023" s="9">
        <f t="shared" si="75"/>
        <v>106</v>
      </c>
      <c r="D1023" t="str">
        <f t="shared" si="76"/>
        <v>Rh</v>
      </c>
      <c r="E1023" t="str">
        <f t="shared" si="77"/>
        <v>m</v>
      </c>
      <c r="F1023" s="9">
        <f t="shared" si="78"/>
        <v>451060001</v>
      </c>
      <c r="G1023" s="1">
        <v>105.907427587</v>
      </c>
      <c r="H1023" s="1">
        <f t="shared" si="79"/>
        <v>2.4907368924571762E-4</v>
      </c>
      <c r="I1023" s="2">
        <v>131</v>
      </c>
      <c r="J1023" t="s">
        <v>1514</v>
      </c>
      <c r="K1023" t="s">
        <v>2336</v>
      </c>
      <c r="L1023" s="1" t="s">
        <v>1024</v>
      </c>
      <c r="P1023" s="1">
        <v>1</v>
      </c>
      <c r="T1023" s="6" t="s">
        <v>2667</v>
      </c>
      <c r="X1023">
        <f>IF(ISNA(MATCH(A1023,'ICRP-07'!B:B,0)),0,VLOOKUP(A1023,'ICRP-07'!B:X,21,FALSE))</f>
        <v>0</v>
      </c>
      <c r="Y1023">
        <f>IF(ISNA(MATCH(A1023,'ICRP-07'!B:B,0)),0,VLOOKUP(A1023,'ICRP-07'!B:X,22,FALSE))</f>
        <v>0.34921999999999997</v>
      </c>
      <c r="Z1023">
        <f>IF(ISNA(MATCH(A1023,'ICRP-07'!B:B,0)),0,VLOOKUP(A1023,'ICRP-07'!B:X,23,FALSE))</f>
        <v>2.8525800000000001</v>
      </c>
      <c r="AA1023">
        <f>IF(ISNA(MATCH(A1023,'ICRP-72'!A:A,0)),0,VLOOKUP(A1023,'ICRP-72'!A:B,2,FALSE))</f>
        <v>1.5999999999999999E-10</v>
      </c>
      <c r="AB1023">
        <f>IF(ISNA(MATCH(A1023,'FGR-15'!A:A,0)),0,VLOOKUP(A1023,'FGR-15'!A:B,2,FALSE))</f>
        <v>8.9399999999999996E-17</v>
      </c>
    </row>
    <row r="1024" spans="1:28" x14ac:dyDescent="0.2">
      <c r="A1024" s="1" t="s">
        <v>1022</v>
      </c>
      <c r="B1024">
        <f>VLOOKUP(D1024,Elements!S:T,2,FALSE)</f>
        <v>44</v>
      </c>
      <c r="C1024" s="9">
        <f t="shared" si="75"/>
        <v>106</v>
      </c>
      <c r="D1024" t="str">
        <f t="shared" si="76"/>
        <v>Ru</v>
      </c>
      <c r="E1024" t="str">
        <f t="shared" si="77"/>
        <v/>
      </c>
      <c r="F1024" s="9">
        <f t="shared" si="78"/>
        <v>441060000</v>
      </c>
      <c r="G1024" s="1">
        <v>105.907328181</v>
      </c>
      <c r="H1024" s="1">
        <f t="shared" si="79"/>
        <v>1.0228555188858215</v>
      </c>
      <c r="I1024" s="2">
        <v>373.58999999999901</v>
      </c>
      <c r="J1024" t="s">
        <v>1513</v>
      </c>
      <c r="K1024" t="s">
        <v>2337</v>
      </c>
      <c r="L1024" s="1" t="s">
        <v>1023</v>
      </c>
      <c r="P1024" s="1">
        <v>1</v>
      </c>
      <c r="T1024" s="6" t="s">
        <v>2667</v>
      </c>
      <c r="X1024">
        <f>IF(ISNA(MATCH(A1024,'ICRP-07'!B:B,0)),0,VLOOKUP(A1024,'ICRP-07'!B:X,21,FALSE))</f>
        <v>0</v>
      </c>
      <c r="Y1024">
        <f>IF(ISNA(MATCH(A1024,'ICRP-07'!B:B,0)),0,VLOOKUP(A1024,'ICRP-07'!B:X,22,FALSE))</f>
        <v>1.0030000000000001E-2</v>
      </c>
      <c r="Z1024">
        <f>IF(ISNA(MATCH(A1024,'ICRP-07'!B:B,0)),0,VLOOKUP(A1024,'ICRP-07'!B:X,23,FALSE))</f>
        <v>0</v>
      </c>
      <c r="AA1024">
        <f>IF(ISNA(MATCH(A1024,'ICRP-72'!A:A,0)),0,VLOOKUP(A1024,'ICRP-72'!A:B,2,FALSE))</f>
        <v>6.9999999999999998E-9</v>
      </c>
      <c r="AB1024">
        <f>IF(ISNA(MATCH(A1024,'FGR-15'!A:A,0)),0,VLOOKUP(A1024,'FGR-15'!A:B,2,FALSE))</f>
        <v>8.6399999999999995E-22</v>
      </c>
    </row>
    <row r="1025" spans="1:28" x14ac:dyDescent="0.2">
      <c r="A1025" s="1" t="s">
        <v>1023</v>
      </c>
      <c r="B1025">
        <f>VLOOKUP(D1025,Elements!S:T,2,FALSE)</f>
        <v>45</v>
      </c>
      <c r="C1025" s="9">
        <f t="shared" si="75"/>
        <v>106</v>
      </c>
      <c r="D1025" t="str">
        <f t="shared" si="76"/>
        <v>Rh</v>
      </c>
      <c r="E1025" t="str">
        <f t="shared" si="77"/>
        <v/>
      </c>
      <c r="F1025" s="9">
        <f t="shared" si="78"/>
        <v>451060000</v>
      </c>
      <c r="G1025" s="1">
        <v>105.907285879</v>
      </c>
      <c r="H1025" s="1">
        <f t="shared" si="79"/>
        <v>9.4432518314534162E-7</v>
      </c>
      <c r="I1025" s="2">
        <v>29.8</v>
      </c>
      <c r="J1025" t="s">
        <v>1517</v>
      </c>
      <c r="K1025" t="s">
        <v>2338</v>
      </c>
      <c r="L1025" s="1" t="s">
        <v>1024</v>
      </c>
      <c r="P1025" s="1">
        <v>1</v>
      </c>
      <c r="T1025" s="6" t="s">
        <v>2667</v>
      </c>
      <c r="X1025">
        <f>IF(ISNA(MATCH(A1025,'ICRP-07'!B:B,0)),0,VLOOKUP(A1025,'ICRP-07'!B:X,21,FALSE))</f>
        <v>0</v>
      </c>
      <c r="Y1025">
        <f>IF(ISNA(MATCH(A1025,'ICRP-07'!B:B,0)),0,VLOOKUP(A1025,'ICRP-07'!B:X,22,FALSE))</f>
        <v>1.4111400000000001</v>
      </c>
      <c r="Z1025">
        <f>IF(ISNA(MATCH(A1025,'ICRP-07'!B:B,0)),0,VLOOKUP(A1025,'ICRP-07'!B:X,23,FALSE))</f>
        <v>0.20605999999999999</v>
      </c>
      <c r="AA1025">
        <f>IF(ISNA(MATCH(A1025,'ICRP-72'!A:A,0)),0,VLOOKUP(A1025,'ICRP-72'!A:B,2,FALSE))</f>
        <v>0</v>
      </c>
      <c r="AB1025">
        <f>IF(ISNA(MATCH(A1025,'FGR-15'!A:A,0)),0,VLOOKUP(A1025,'FGR-15'!A:B,2,FALSE))</f>
        <v>1.01E-17</v>
      </c>
    </row>
    <row r="1026" spans="1:28" x14ac:dyDescent="0.2">
      <c r="A1026" s="1" t="s">
        <v>1024</v>
      </c>
      <c r="B1026">
        <f>VLOOKUP(D1026,Elements!S:T,2,FALSE)</f>
        <v>46</v>
      </c>
      <c r="C1026" s="9">
        <f t="shared" ref="C1026:C1089" si="80">VALUE(SUBSTITUTE(RIGHT(A1026,LEN(A1026)-FIND("-",A1026)),E1026,""))</f>
        <v>106</v>
      </c>
      <c r="D1026" t="str">
        <f t="shared" ref="D1026:D1089" si="81">LEFT(A1026,FIND("-",A1026)-1)</f>
        <v>Pd</v>
      </c>
      <c r="E1026" t="str">
        <f t="shared" ref="E1026:E1089" si="82">IF(ISERROR(FIND(RIGHT(A1026,1),"mnpqrx")),"",RIGHT(A1026,1))</f>
        <v/>
      </c>
      <c r="F1026" s="9">
        <f t="shared" ref="F1026:F1089" si="83">(B1026* 10000000) + (C1026 * 10000)+(FIND(E1026," mnpqrx"))-1</f>
        <v>461060000</v>
      </c>
      <c r="G1026" s="1">
        <v>105.90348028699999</v>
      </c>
      <c r="H1026" s="1" t="str">
        <f t="shared" ref="H1026:H1089" si="84">IF(I1026="inf",I1026,IF(J1026="y",I1026,IF(J1026="d",I1026/(1826211/5000),IF(J1026="h",I1026/(1826211/5000*24),IF(J1026="m",I1026/(1826211/5000*24*60),IF(J1026="s",I1026/(1826211/5000*24*60*60),IF(J1026="ms",I1026/(1826211/5000*24*60*60*1000),IF(J1026="μs",I1026/(1826211/5000*24*60*60*1000000)))))))))</f>
        <v>inf</v>
      </c>
      <c r="I1026" s="2" t="s">
        <v>1512</v>
      </c>
      <c r="J1026" t="s">
        <v>1517</v>
      </c>
      <c r="K1026" s="4" t="s">
        <v>1722</v>
      </c>
      <c r="L1026" s="1"/>
      <c r="P1026" s="1"/>
      <c r="T1026" s="1"/>
      <c r="X1026">
        <f>IF(ISNA(MATCH(A1026,'ICRP-07'!B:B,0)),0,VLOOKUP(A1026,'ICRP-07'!B:X,21,FALSE))</f>
        <v>0</v>
      </c>
      <c r="Y1026">
        <f>IF(ISNA(MATCH(A1026,'ICRP-07'!B:B,0)),0,VLOOKUP(A1026,'ICRP-07'!B:X,22,FALSE))</f>
        <v>0</v>
      </c>
      <c r="Z1026">
        <f>IF(ISNA(MATCH(A1026,'ICRP-07'!B:B,0)),0,VLOOKUP(A1026,'ICRP-07'!B:X,23,FALSE))</f>
        <v>0</v>
      </c>
      <c r="AA1026">
        <f>IF(ISNA(MATCH(A1026,'ICRP-72'!A:A,0)),0,VLOOKUP(A1026,'ICRP-72'!A:B,2,FALSE))</f>
        <v>0</v>
      </c>
      <c r="AB1026">
        <f>IF(ISNA(MATCH(A1026,'FGR-15'!A:A,0)),0,VLOOKUP(A1026,'FGR-15'!A:B,2,FALSE))</f>
        <v>0</v>
      </c>
    </row>
    <row r="1027" spans="1:28" x14ac:dyDescent="0.2">
      <c r="A1027" s="1" t="s">
        <v>1025</v>
      </c>
      <c r="B1027">
        <f>VLOOKUP(D1027,Elements!S:T,2,FALSE)</f>
        <v>49</v>
      </c>
      <c r="C1027" s="9">
        <f t="shared" si="80"/>
        <v>105</v>
      </c>
      <c r="D1027" t="str">
        <f t="shared" si="81"/>
        <v>In</v>
      </c>
      <c r="E1027" t="str">
        <f t="shared" si="82"/>
        <v/>
      </c>
      <c r="F1027" s="9">
        <f t="shared" si="83"/>
        <v>491050000</v>
      </c>
      <c r="G1027" s="1">
        <v>104.914502322</v>
      </c>
      <c r="H1027" s="1">
        <f t="shared" si="84"/>
        <v>9.639722171570903E-6</v>
      </c>
      <c r="I1027" s="2">
        <v>5.07</v>
      </c>
      <c r="J1027" t="s">
        <v>1514</v>
      </c>
      <c r="K1027" t="s">
        <v>2339</v>
      </c>
      <c r="L1027" s="1" t="s">
        <v>1026</v>
      </c>
      <c r="P1027" s="1">
        <v>1</v>
      </c>
      <c r="T1027" s="6" t="s">
        <v>2669</v>
      </c>
      <c r="X1027">
        <f>IF(ISNA(MATCH(A1027,'ICRP-07'!B:B,0)),0,VLOOKUP(A1027,'ICRP-07'!B:X,21,FALSE))</f>
        <v>0</v>
      </c>
      <c r="Y1027">
        <f>IF(ISNA(MATCH(A1027,'ICRP-07'!B:B,0)),0,VLOOKUP(A1027,'ICRP-07'!B:X,22,FALSE))</f>
        <v>1.03582</v>
      </c>
      <c r="Z1027">
        <f>IF(ISNA(MATCH(A1027,'ICRP-07'!B:B,0)),0,VLOOKUP(A1027,'ICRP-07'!B:X,23,FALSE))</f>
        <v>1.9307399999999999</v>
      </c>
      <c r="AA1027">
        <f>IF(ISNA(MATCH(A1027,'ICRP-72'!A:A,0)),0,VLOOKUP(A1027,'ICRP-72'!A:B,2,FALSE))</f>
        <v>0</v>
      </c>
      <c r="AB1027">
        <f>IF(ISNA(MATCH(A1027,'FGR-15'!A:A,0)),0,VLOOKUP(A1027,'FGR-15'!A:B,2,FALSE))</f>
        <v>6.1999999999999997E-17</v>
      </c>
    </row>
    <row r="1028" spans="1:28" x14ac:dyDescent="0.2">
      <c r="A1028" s="1" t="s">
        <v>1026</v>
      </c>
      <c r="B1028">
        <f>VLOOKUP(D1028,Elements!S:T,2,FALSE)</f>
        <v>48</v>
      </c>
      <c r="C1028" s="9">
        <f t="shared" si="80"/>
        <v>105</v>
      </c>
      <c r="D1028" t="str">
        <f t="shared" si="81"/>
        <v>Cd</v>
      </c>
      <c r="E1028" t="str">
        <f t="shared" si="82"/>
        <v/>
      </c>
      <c r="F1028" s="9">
        <f t="shared" si="83"/>
        <v>481050000</v>
      </c>
      <c r="G1028" s="1">
        <v>104.90946389299999</v>
      </c>
      <c r="H1028" s="1">
        <f t="shared" si="84"/>
        <v>1.0552358590181166E-4</v>
      </c>
      <c r="I1028" s="2">
        <v>55.5</v>
      </c>
      <c r="J1028" t="s">
        <v>1514</v>
      </c>
      <c r="K1028" t="s">
        <v>2340</v>
      </c>
      <c r="L1028" s="1" t="s">
        <v>1027</v>
      </c>
      <c r="M1028" t="s">
        <v>1028</v>
      </c>
      <c r="P1028" s="1">
        <v>0.82962999999999998</v>
      </c>
      <c r="Q1028">
        <v>0.17036999999999999</v>
      </c>
      <c r="T1028" s="6" t="s">
        <v>2669</v>
      </c>
      <c r="U1028" t="s">
        <v>2669</v>
      </c>
      <c r="X1028">
        <f>IF(ISNA(MATCH(A1028,'ICRP-07'!B:B,0)),0,VLOOKUP(A1028,'ICRP-07'!B:X,21,FALSE))</f>
        <v>0</v>
      </c>
      <c r="Y1028">
        <f>IF(ISNA(MATCH(A1028,'ICRP-07'!B:B,0)),0,VLOOKUP(A1028,'ICRP-07'!B:X,22,FALSE))</f>
        <v>0.21667</v>
      </c>
      <c r="Z1028">
        <f>IF(ISNA(MATCH(A1028,'ICRP-07'!B:B,0)),0,VLOOKUP(A1028,'ICRP-07'!B:X,23,FALSE))</f>
        <v>1.29945</v>
      </c>
      <c r="AA1028">
        <f>IF(ISNA(MATCH(A1028,'ICRP-72'!A:A,0)),0,VLOOKUP(A1028,'ICRP-72'!A:B,2,FALSE))</f>
        <v>0</v>
      </c>
      <c r="AB1028">
        <f>IF(ISNA(MATCH(A1028,'FGR-15'!A:A,0)),0,VLOOKUP(A1028,'FGR-15'!A:B,2,FALSE))</f>
        <v>4.2400000000000002E-17</v>
      </c>
    </row>
    <row r="1029" spans="1:28" x14ac:dyDescent="0.2">
      <c r="A1029" s="1" t="s">
        <v>1027</v>
      </c>
      <c r="B1029">
        <f>VLOOKUP(D1029,Elements!S:T,2,FALSE)</f>
        <v>47</v>
      </c>
      <c r="C1029" s="9">
        <f t="shared" si="80"/>
        <v>105</v>
      </c>
      <c r="D1029" t="str">
        <f t="shared" si="81"/>
        <v>Ag</v>
      </c>
      <c r="E1029" t="str">
        <f t="shared" si="82"/>
        <v>m</v>
      </c>
      <c r="F1029" s="9">
        <f t="shared" si="83"/>
        <v>471050001</v>
      </c>
      <c r="G1029" s="1">
        <v>104.906552945</v>
      </c>
      <c r="H1029" s="1">
        <f t="shared" si="84"/>
        <v>1.3746586055317086E-5</v>
      </c>
      <c r="I1029" s="2">
        <v>7.23</v>
      </c>
      <c r="J1029" t="s">
        <v>1514</v>
      </c>
      <c r="K1029" t="s">
        <v>2341</v>
      </c>
      <c r="L1029" s="1" t="s">
        <v>1028</v>
      </c>
      <c r="M1029" t="s">
        <v>1032</v>
      </c>
      <c r="P1029" s="1">
        <v>0.99660000000000004</v>
      </c>
      <c r="Q1029">
        <v>3.3999999999999998E-3</v>
      </c>
      <c r="T1029" s="6" t="s">
        <v>2671</v>
      </c>
      <c r="U1029" t="s">
        <v>2669</v>
      </c>
      <c r="X1029">
        <f>IF(ISNA(MATCH(A1029,'ICRP-07'!B:B,0)),0,VLOOKUP(A1029,'ICRP-07'!B:X,21,FALSE))</f>
        <v>0</v>
      </c>
      <c r="Y1029">
        <f>IF(ISNA(MATCH(A1029,'ICRP-07'!B:B,0)),0,VLOOKUP(A1029,'ICRP-07'!B:X,22,FALSE))</f>
        <v>2.52E-2</v>
      </c>
      <c r="Z1029">
        <f>IF(ISNA(MATCH(A1029,'ICRP-07'!B:B,0)),0,VLOOKUP(A1029,'ICRP-07'!B:X,23,FALSE))</f>
        <v>1.2600000000000001E-3</v>
      </c>
      <c r="AA1029">
        <f>IF(ISNA(MATCH(A1029,'ICRP-72'!A:A,0)),0,VLOOKUP(A1029,'ICRP-72'!A:B,2,FALSE))</f>
        <v>0</v>
      </c>
      <c r="AB1029">
        <f>IF(ISNA(MATCH(A1029,'FGR-15'!A:A,0)),0,VLOOKUP(A1029,'FGR-15'!A:B,2,FALSE))</f>
        <v>2.7899999999999999E-20</v>
      </c>
    </row>
    <row r="1030" spans="1:28" x14ac:dyDescent="0.2">
      <c r="A1030" s="1" t="s">
        <v>1028</v>
      </c>
      <c r="B1030">
        <f>VLOOKUP(D1030,Elements!S:T,2,FALSE)</f>
        <v>47</v>
      </c>
      <c r="C1030" s="9">
        <f t="shared" si="80"/>
        <v>105</v>
      </c>
      <c r="D1030" t="str">
        <f t="shared" si="81"/>
        <v>Ag</v>
      </c>
      <c r="E1030" t="str">
        <f t="shared" si="82"/>
        <v/>
      </c>
      <c r="F1030" s="9">
        <f t="shared" si="83"/>
        <v>471050000</v>
      </c>
      <c r="G1030" s="1">
        <v>104.906525604</v>
      </c>
      <c r="H1030" s="1">
        <f t="shared" si="84"/>
        <v>0.11304827317325297</v>
      </c>
      <c r="I1030" s="2">
        <v>41.2899999999999</v>
      </c>
      <c r="J1030" t="s">
        <v>1513</v>
      </c>
      <c r="K1030" t="s">
        <v>2050</v>
      </c>
      <c r="L1030" s="1" t="s">
        <v>1032</v>
      </c>
      <c r="P1030" s="1">
        <v>1</v>
      </c>
      <c r="T1030" s="6" t="s">
        <v>2670</v>
      </c>
      <c r="X1030">
        <f>IF(ISNA(MATCH(A1030,'ICRP-07'!B:B,0)),0,VLOOKUP(A1030,'ICRP-07'!B:X,21,FALSE))</f>
        <v>0</v>
      </c>
      <c r="Y1030">
        <f>IF(ISNA(MATCH(A1030,'ICRP-07'!B:B,0)),0,VLOOKUP(A1030,'ICRP-07'!B:X,22,FALSE))</f>
        <v>1.915E-2</v>
      </c>
      <c r="Z1030">
        <f>IF(ISNA(MATCH(A1030,'ICRP-07'!B:B,0)),0,VLOOKUP(A1030,'ICRP-07'!B:X,23,FALSE))</f>
        <v>0.51380000000000003</v>
      </c>
      <c r="AA1030">
        <f>IF(ISNA(MATCH(A1030,'ICRP-72'!A:A,0)),0,VLOOKUP(A1030,'ICRP-72'!A:B,2,FALSE))</f>
        <v>4.7000000000000003E-10</v>
      </c>
      <c r="AB1030">
        <f>IF(ISNA(MATCH(A1030,'FGR-15'!A:A,0)),0,VLOOKUP(A1030,'FGR-15'!A:B,2,FALSE))</f>
        <v>1.3999999999999999E-17</v>
      </c>
    </row>
    <row r="1031" spans="1:28" x14ac:dyDescent="0.2">
      <c r="A1031" s="1" t="s">
        <v>1029</v>
      </c>
      <c r="B1031">
        <f>VLOOKUP(D1031,Elements!S:T,2,FALSE)</f>
        <v>43</v>
      </c>
      <c r="C1031" s="9">
        <f t="shared" si="80"/>
        <v>105</v>
      </c>
      <c r="D1031" t="str">
        <f t="shared" si="81"/>
        <v>Tc</v>
      </c>
      <c r="E1031" t="str">
        <f t="shared" si="82"/>
        <v/>
      </c>
      <c r="F1031" s="9">
        <f t="shared" si="83"/>
        <v>431050000</v>
      </c>
      <c r="G1031" s="1">
        <v>104.91166202399999</v>
      </c>
      <c r="H1031" s="1">
        <f t="shared" si="84"/>
        <v>1.4450076627995811E-5</v>
      </c>
      <c r="I1031" s="2">
        <v>7.5999999999999899</v>
      </c>
      <c r="J1031" t="s">
        <v>1514</v>
      </c>
      <c r="K1031" t="s">
        <v>1692</v>
      </c>
      <c r="L1031" s="1" t="s">
        <v>1030</v>
      </c>
      <c r="P1031" s="1">
        <v>1</v>
      </c>
      <c r="T1031" s="6" t="s">
        <v>2667</v>
      </c>
      <c r="X1031">
        <f>IF(ISNA(MATCH(A1031,'ICRP-07'!B:B,0)),0,VLOOKUP(A1031,'ICRP-07'!B:X,21,FALSE))</f>
        <v>0</v>
      </c>
      <c r="Y1031">
        <f>IF(ISNA(MATCH(A1031,'ICRP-07'!B:B,0)),0,VLOOKUP(A1031,'ICRP-07'!B:X,22,FALSE))</f>
        <v>1.2708200000000001</v>
      </c>
      <c r="Z1031">
        <f>IF(ISNA(MATCH(A1031,'ICRP-07'!B:B,0)),0,VLOOKUP(A1031,'ICRP-07'!B:X,23,FALSE))</f>
        <v>0.79812000000000005</v>
      </c>
      <c r="AA1031">
        <f>IF(ISNA(MATCH(A1031,'ICRP-72'!A:A,0)),0,VLOOKUP(A1031,'ICRP-72'!A:B,2,FALSE))</f>
        <v>0</v>
      </c>
      <c r="AB1031">
        <f>IF(ISNA(MATCH(A1031,'FGR-15'!A:A,0)),0,VLOOKUP(A1031,'FGR-15'!A:B,2,FALSE))</f>
        <v>2.7399999999999999E-17</v>
      </c>
    </row>
    <row r="1032" spans="1:28" x14ac:dyDescent="0.2">
      <c r="A1032" s="1" t="s">
        <v>1030</v>
      </c>
      <c r="B1032">
        <f>VLOOKUP(D1032,Elements!S:T,2,FALSE)</f>
        <v>44</v>
      </c>
      <c r="C1032" s="9">
        <f t="shared" si="80"/>
        <v>105</v>
      </c>
      <c r="D1032" t="str">
        <f t="shared" si="81"/>
        <v>Ru</v>
      </c>
      <c r="E1032" t="str">
        <f t="shared" si="82"/>
        <v/>
      </c>
      <c r="F1032" s="9">
        <f t="shared" si="83"/>
        <v>441050000</v>
      </c>
      <c r="G1032" s="1">
        <v>104.907745478</v>
      </c>
      <c r="H1032" s="1">
        <f t="shared" si="84"/>
        <v>5.0651321232869596E-4</v>
      </c>
      <c r="I1032" s="2">
        <v>4.4400000000000004</v>
      </c>
      <c r="J1032" t="s">
        <v>1515</v>
      </c>
      <c r="K1032" t="s">
        <v>2342</v>
      </c>
      <c r="L1032" s="1" t="s">
        <v>1031</v>
      </c>
      <c r="P1032" s="1">
        <v>1</v>
      </c>
      <c r="T1032" s="6" t="s">
        <v>2667</v>
      </c>
      <c r="X1032">
        <f>IF(ISNA(MATCH(A1032,'ICRP-07'!B:B,0)),0,VLOOKUP(A1032,'ICRP-07'!B:X,21,FALSE))</f>
        <v>0</v>
      </c>
      <c r="Y1032">
        <f>IF(ISNA(MATCH(A1032,'ICRP-07'!B:B,0)),0,VLOOKUP(A1032,'ICRP-07'!B:X,22,FALSE))</f>
        <v>0.44059999999999999</v>
      </c>
      <c r="Z1032">
        <f>IF(ISNA(MATCH(A1032,'ICRP-07'!B:B,0)),0,VLOOKUP(A1032,'ICRP-07'!B:X,23,FALSE))</f>
        <v>0.74802000000000002</v>
      </c>
      <c r="AA1032">
        <f>IF(ISNA(MATCH(A1032,'ICRP-72'!A:A,0)),0,VLOOKUP(A1032,'ICRP-72'!A:B,2,FALSE))</f>
        <v>2.5999999999999998E-10</v>
      </c>
      <c r="AB1032">
        <f>IF(ISNA(MATCH(A1032,'FGR-15'!A:A,0)),0,VLOOKUP(A1032,'FGR-15'!A:B,2,FALSE))</f>
        <v>2.29E-17</v>
      </c>
    </row>
    <row r="1033" spans="1:28" x14ac:dyDescent="0.2">
      <c r="A1033" s="1" t="s">
        <v>1031</v>
      </c>
      <c r="B1033">
        <f>VLOOKUP(D1033,Elements!S:T,2,FALSE)</f>
        <v>45</v>
      </c>
      <c r="C1033" s="9">
        <f t="shared" si="80"/>
        <v>105</v>
      </c>
      <c r="D1033" t="str">
        <f t="shared" si="81"/>
        <v>Rh</v>
      </c>
      <c r="E1033" t="str">
        <f t="shared" si="82"/>
        <v/>
      </c>
      <c r="F1033" s="9">
        <f t="shared" si="83"/>
        <v>451050000</v>
      </c>
      <c r="G1033" s="1">
        <v>104.90568778700001</v>
      </c>
      <c r="H1033" s="1">
        <f t="shared" si="84"/>
        <v>4.0338529702573503E-3</v>
      </c>
      <c r="I1033" s="2">
        <v>35.3599999999999</v>
      </c>
      <c r="J1033" t="s">
        <v>1515</v>
      </c>
      <c r="K1033" t="s">
        <v>2343</v>
      </c>
      <c r="L1033" s="1" t="s">
        <v>1032</v>
      </c>
      <c r="P1033" s="1">
        <v>1</v>
      </c>
      <c r="T1033" s="6" t="s">
        <v>2667</v>
      </c>
      <c r="X1033">
        <f>IF(ISNA(MATCH(A1033,'ICRP-07'!B:B,0)),0,VLOOKUP(A1033,'ICRP-07'!B:X,21,FALSE))</f>
        <v>0</v>
      </c>
      <c r="Y1033">
        <f>IF(ISNA(MATCH(A1033,'ICRP-07'!B:B,0)),0,VLOOKUP(A1033,'ICRP-07'!B:X,22,FALSE))</f>
        <v>0.15331</v>
      </c>
      <c r="Z1033">
        <f>IF(ISNA(MATCH(A1033,'ICRP-07'!B:B,0)),0,VLOOKUP(A1033,'ICRP-07'!B:X,23,FALSE))</f>
        <v>7.7270000000000005E-2</v>
      </c>
      <c r="AA1033">
        <f>IF(ISNA(MATCH(A1033,'ICRP-72'!A:A,0)),0,VLOOKUP(A1033,'ICRP-72'!A:B,2,FALSE))</f>
        <v>3.7000000000000001E-10</v>
      </c>
      <c r="AB1033">
        <f>IF(ISNA(MATCH(A1033,'FGR-15'!A:A,0)),0,VLOOKUP(A1033,'FGR-15'!A:B,2,FALSE))</f>
        <v>2.2799999999999998E-18</v>
      </c>
    </row>
    <row r="1034" spans="1:28" x14ac:dyDescent="0.2">
      <c r="A1034" s="1" t="s">
        <v>1032</v>
      </c>
      <c r="B1034">
        <f>VLOOKUP(D1034,Elements!S:T,2,FALSE)</f>
        <v>46</v>
      </c>
      <c r="C1034" s="9">
        <f t="shared" si="80"/>
        <v>105</v>
      </c>
      <c r="D1034" t="str">
        <f t="shared" si="81"/>
        <v>Pd</v>
      </c>
      <c r="E1034" t="str">
        <f t="shared" si="82"/>
        <v/>
      </c>
      <c r="F1034" s="9">
        <f t="shared" si="83"/>
        <v>461050000</v>
      </c>
      <c r="G1034" s="1">
        <v>104.90507947899999</v>
      </c>
      <c r="H1034" s="1" t="str">
        <f t="shared" si="84"/>
        <v>inf</v>
      </c>
      <c r="I1034" s="2" t="s">
        <v>1512</v>
      </c>
      <c r="J1034" t="s">
        <v>1517</v>
      </c>
      <c r="K1034" s="4" t="s">
        <v>1722</v>
      </c>
      <c r="L1034" s="1"/>
      <c r="P1034" s="1"/>
      <c r="T1034" s="1"/>
      <c r="X1034">
        <f>IF(ISNA(MATCH(A1034,'ICRP-07'!B:B,0)),0,VLOOKUP(A1034,'ICRP-07'!B:X,21,FALSE))</f>
        <v>0</v>
      </c>
      <c r="Y1034">
        <f>IF(ISNA(MATCH(A1034,'ICRP-07'!B:B,0)),0,VLOOKUP(A1034,'ICRP-07'!B:X,22,FALSE))</f>
        <v>0</v>
      </c>
      <c r="Z1034">
        <f>IF(ISNA(MATCH(A1034,'ICRP-07'!B:B,0)),0,VLOOKUP(A1034,'ICRP-07'!B:X,23,FALSE))</f>
        <v>0</v>
      </c>
      <c r="AA1034">
        <f>IF(ISNA(MATCH(A1034,'ICRP-72'!A:A,0)),0,VLOOKUP(A1034,'ICRP-72'!A:B,2,FALSE))</f>
        <v>0</v>
      </c>
      <c r="AB1034">
        <f>IF(ISNA(MATCH(A1034,'FGR-15'!A:A,0)),0,VLOOKUP(A1034,'FGR-15'!A:B,2,FALSE))</f>
        <v>0</v>
      </c>
    </row>
    <row r="1035" spans="1:28" x14ac:dyDescent="0.2">
      <c r="A1035" s="1" t="s">
        <v>1033</v>
      </c>
      <c r="B1035">
        <f>VLOOKUP(D1035,Elements!S:T,2,FALSE)</f>
        <v>48</v>
      </c>
      <c r="C1035" s="9">
        <f t="shared" si="80"/>
        <v>104</v>
      </c>
      <c r="D1035" t="str">
        <f t="shared" si="81"/>
        <v>Cd</v>
      </c>
      <c r="E1035" t="str">
        <f t="shared" si="82"/>
        <v/>
      </c>
      <c r="F1035" s="9">
        <f t="shared" si="83"/>
        <v>481040000</v>
      </c>
      <c r="G1035" s="1">
        <v>103.909856228</v>
      </c>
      <c r="H1035" s="1">
        <f t="shared" si="84"/>
        <v>1.0970650282044203E-4</v>
      </c>
      <c r="I1035" s="2">
        <v>57.7</v>
      </c>
      <c r="J1035" t="s">
        <v>1514</v>
      </c>
      <c r="K1035" t="s">
        <v>2344</v>
      </c>
      <c r="L1035" s="1" t="s">
        <v>1034</v>
      </c>
      <c r="P1035" s="1">
        <v>1</v>
      </c>
      <c r="T1035" s="6" t="s">
        <v>2670</v>
      </c>
      <c r="X1035">
        <f>IF(ISNA(MATCH(A1035,'ICRP-07'!B:B,0)),0,VLOOKUP(A1035,'ICRP-07'!B:X,21,FALSE))</f>
        <v>0</v>
      </c>
      <c r="Y1035">
        <f>IF(ISNA(MATCH(A1035,'ICRP-07'!B:B,0)),0,VLOOKUP(A1035,'ICRP-07'!B:X,22,FALSE))</f>
        <v>3.0589999999999999E-2</v>
      </c>
      <c r="Z1035">
        <f>IF(ISNA(MATCH(A1035,'ICRP-07'!B:B,0)),0,VLOOKUP(A1035,'ICRP-07'!B:X,23,FALSE))</f>
        <v>0.25125999999999998</v>
      </c>
      <c r="AA1035">
        <f>IF(ISNA(MATCH(A1035,'ICRP-72'!A:A,0)),0,VLOOKUP(A1035,'ICRP-72'!A:B,2,FALSE))</f>
        <v>5.4000000000000001E-11</v>
      </c>
      <c r="AB1035">
        <f>IF(ISNA(MATCH(A1035,'FGR-15'!A:A,0)),0,VLOOKUP(A1035,'FGR-15'!A:B,2,FALSE))</f>
        <v>6.3100000000000003E-18</v>
      </c>
    </row>
    <row r="1036" spans="1:28" x14ac:dyDescent="0.2">
      <c r="A1036" s="1" t="s">
        <v>1034</v>
      </c>
      <c r="B1036">
        <f>VLOOKUP(D1036,Elements!S:T,2,FALSE)</f>
        <v>47</v>
      </c>
      <c r="C1036" s="9">
        <f t="shared" si="80"/>
        <v>104</v>
      </c>
      <c r="D1036" t="str">
        <f t="shared" si="81"/>
        <v>Ag</v>
      </c>
      <c r="E1036" t="str">
        <f t="shared" si="82"/>
        <v>m</v>
      </c>
      <c r="F1036" s="9">
        <f t="shared" si="83"/>
        <v>471040001</v>
      </c>
      <c r="G1036" s="1">
        <v>103.908631122</v>
      </c>
      <c r="H1036" s="1">
        <f t="shared" si="84"/>
        <v>6.3694416715507929E-5</v>
      </c>
      <c r="I1036" s="2">
        <v>33.5</v>
      </c>
      <c r="J1036" t="s">
        <v>1514</v>
      </c>
      <c r="K1036" t="s">
        <v>2345</v>
      </c>
      <c r="L1036" s="1" t="s">
        <v>1038</v>
      </c>
      <c r="M1036" t="s">
        <v>1035</v>
      </c>
      <c r="P1036" s="1">
        <v>0.99929999999999997</v>
      </c>
      <c r="Q1036">
        <v>6.9999999999999999E-4</v>
      </c>
      <c r="T1036" s="6" t="s">
        <v>2669</v>
      </c>
      <c r="U1036" t="s">
        <v>2671</v>
      </c>
      <c r="X1036">
        <f>IF(ISNA(MATCH(A1036,'ICRP-07'!B:B,0)),0,VLOOKUP(A1036,'ICRP-07'!B:X,21,FALSE))</f>
        <v>0</v>
      </c>
      <c r="Y1036">
        <f>IF(ISNA(MATCH(A1036,'ICRP-07'!B:B,0)),0,VLOOKUP(A1036,'ICRP-07'!B:X,22,FALSE))</f>
        <v>0.73307</v>
      </c>
      <c r="Z1036">
        <f>IF(ISNA(MATCH(A1036,'ICRP-07'!B:B,0)),0,VLOOKUP(A1036,'ICRP-07'!B:X,23,FALSE))</f>
        <v>1.80467</v>
      </c>
      <c r="AA1036">
        <f>IF(ISNA(MATCH(A1036,'ICRP-72'!A:A,0)),0,VLOOKUP(A1036,'ICRP-72'!A:B,2,FALSE))</f>
        <v>5.4000000000000001E-11</v>
      </c>
      <c r="AB1036">
        <f>IF(ISNA(MATCH(A1036,'FGR-15'!A:A,0)),0,VLOOKUP(A1036,'FGR-15'!A:B,2,FALSE))</f>
        <v>5.8300000000000006E-17</v>
      </c>
    </row>
    <row r="1037" spans="1:28" x14ac:dyDescent="0.2">
      <c r="A1037" s="1" t="s">
        <v>1035</v>
      </c>
      <c r="B1037">
        <f>VLOOKUP(D1037,Elements!S:T,2,FALSE)</f>
        <v>47</v>
      </c>
      <c r="C1037" s="9">
        <f t="shared" si="80"/>
        <v>104</v>
      </c>
      <c r="D1037" t="str">
        <f t="shared" si="81"/>
        <v>Ag</v>
      </c>
      <c r="E1037" t="str">
        <f t="shared" si="82"/>
        <v/>
      </c>
      <c r="F1037" s="9">
        <f t="shared" si="83"/>
        <v>471040000</v>
      </c>
      <c r="G1037" s="1">
        <v>103.908623715</v>
      </c>
      <c r="H1037" s="1">
        <f t="shared" si="84"/>
        <v>1.3157175034964625E-4</v>
      </c>
      <c r="I1037" s="2">
        <v>69.2</v>
      </c>
      <c r="J1037" t="s">
        <v>1514</v>
      </c>
      <c r="K1037" t="s">
        <v>2346</v>
      </c>
      <c r="L1037" s="1" t="s">
        <v>1038</v>
      </c>
      <c r="P1037" s="1">
        <v>1</v>
      </c>
      <c r="T1037" s="6" t="s">
        <v>2669</v>
      </c>
      <c r="X1037">
        <f>IF(ISNA(MATCH(A1037,'ICRP-07'!B:B,0)),0,VLOOKUP(A1037,'ICRP-07'!B:X,21,FALSE))</f>
        <v>0</v>
      </c>
      <c r="Y1037">
        <f>IF(ISNA(MATCH(A1037,'ICRP-07'!B:B,0)),0,VLOOKUP(A1037,'ICRP-07'!B:X,22,FALSE))</f>
        <v>9.1660000000000005E-2</v>
      </c>
      <c r="Z1037">
        <f>IF(ISNA(MATCH(A1037,'ICRP-07'!B:B,0)),0,VLOOKUP(A1037,'ICRP-07'!B:X,23,FALSE))</f>
        <v>2.7065800000000002</v>
      </c>
      <c r="AA1037">
        <f>IF(ISNA(MATCH(A1037,'ICRP-72'!A:A,0)),0,VLOOKUP(A1037,'ICRP-72'!A:B,2,FALSE))</f>
        <v>6E-11</v>
      </c>
      <c r="AB1037">
        <f>IF(ISNA(MATCH(A1037,'FGR-15'!A:A,0)),0,VLOOKUP(A1037,'FGR-15'!A:B,2,FALSE))</f>
        <v>8.4299999999999997E-17</v>
      </c>
    </row>
    <row r="1038" spans="1:28" x14ac:dyDescent="0.2">
      <c r="A1038" s="1" t="s">
        <v>1036</v>
      </c>
      <c r="B1038">
        <f>VLOOKUP(D1038,Elements!S:T,2,FALSE)</f>
        <v>45</v>
      </c>
      <c r="C1038" s="9">
        <f t="shared" si="80"/>
        <v>104</v>
      </c>
      <c r="D1038" t="str">
        <f t="shared" si="81"/>
        <v>Rh</v>
      </c>
      <c r="E1038" t="str">
        <f t="shared" si="82"/>
        <v>m</v>
      </c>
      <c r="F1038" s="9">
        <f t="shared" si="83"/>
        <v>451040001</v>
      </c>
      <c r="G1038" s="1">
        <v>103.906783762</v>
      </c>
      <c r="H1038" s="1">
        <f t="shared" si="84"/>
        <v>8.2517542849344418E-6</v>
      </c>
      <c r="I1038" s="2">
        <v>4.3399999999999901</v>
      </c>
      <c r="J1038" t="s">
        <v>1514</v>
      </c>
      <c r="K1038" t="s">
        <v>2347</v>
      </c>
      <c r="L1038" s="1" t="s">
        <v>1037</v>
      </c>
      <c r="M1038" t="s">
        <v>1038</v>
      </c>
      <c r="P1038" s="1">
        <v>0.99870000000000003</v>
      </c>
      <c r="Q1038">
        <v>1.2999999999999999E-3</v>
      </c>
      <c r="T1038" s="6" t="s">
        <v>2671</v>
      </c>
      <c r="U1038" t="s">
        <v>2667</v>
      </c>
      <c r="X1038">
        <f>IF(ISNA(MATCH(A1038,'ICRP-07'!B:B,0)),0,VLOOKUP(A1038,'ICRP-07'!B:X,21,FALSE))</f>
        <v>0</v>
      </c>
      <c r="Y1038">
        <f>IF(ISNA(MATCH(A1038,'ICRP-07'!B:B,0)),0,VLOOKUP(A1038,'ICRP-07'!B:X,22,FALSE))</f>
        <v>8.4610000000000005E-2</v>
      </c>
      <c r="Z1038">
        <f>IF(ISNA(MATCH(A1038,'ICRP-07'!B:B,0)),0,VLOOKUP(A1038,'ICRP-07'!B:X,23,FALSE))</f>
        <v>4.4089999999999997E-2</v>
      </c>
      <c r="AA1038">
        <f>IF(ISNA(MATCH(A1038,'ICRP-72'!A:A,0)),0,VLOOKUP(A1038,'ICRP-72'!A:B,2,FALSE))</f>
        <v>0</v>
      </c>
      <c r="AB1038">
        <f>IF(ISNA(MATCH(A1038,'FGR-15'!A:A,0)),0,VLOOKUP(A1038,'FGR-15'!A:B,2,FALSE))</f>
        <v>2.9699999999999999E-19</v>
      </c>
    </row>
    <row r="1039" spans="1:28" x14ac:dyDescent="0.2">
      <c r="A1039" s="1" t="s">
        <v>1037</v>
      </c>
      <c r="B1039">
        <f>VLOOKUP(D1039,Elements!S:T,2,FALSE)</f>
        <v>45</v>
      </c>
      <c r="C1039" s="9">
        <f t="shared" si="80"/>
        <v>104</v>
      </c>
      <c r="D1039" t="str">
        <f t="shared" si="81"/>
        <v>Rh</v>
      </c>
      <c r="E1039" t="str">
        <f t="shared" si="82"/>
        <v/>
      </c>
      <c r="F1039" s="9">
        <f t="shared" si="83"/>
        <v>451040000</v>
      </c>
      <c r="G1039" s="1">
        <v>103.906645309</v>
      </c>
      <c r="H1039" s="1">
        <f t="shared" si="84"/>
        <v>1.3404347398338205E-6</v>
      </c>
      <c r="I1039" s="2">
        <v>42.299999999999898</v>
      </c>
      <c r="J1039" t="s">
        <v>1517</v>
      </c>
      <c r="K1039" t="s">
        <v>2348</v>
      </c>
      <c r="L1039" s="1" t="s">
        <v>1038</v>
      </c>
      <c r="M1039" t="s">
        <v>1040</v>
      </c>
      <c r="P1039" s="1">
        <v>0.99550000000000005</v>
      </c>
      <c r="Q1039">
        <v>4.4999999999999997E-3</v>
      </c>
      <c r="T1039" s="6" t="s">
        <v>2667</v>
      </c>
      <c r="U1039" t="s">
        <v>2670</v>
      </c>
      <c r="X1039">
        <f>IF(ISNA(MATCH(A1039,'ICRP-07'!B:B,0)),0,VLOOKUP(A1039,'ICRP-07'!B:X,21,FALSE))</f>
        <v>0</v>
      </c>
      <c r="Y1039">
        <f>IF(ISNA(MATCH(A1039,'ICRP-07'!B:B,0)),0,VLOOKUP(A1039,'ICRP-07'!B:X,22,FALSE))</f>
        <v>0.98224999999999996</v>
      </c>
      <c r="Z1039">
        <f>IF(ISNA(MATCH(A1039,'ICRP-07'!B:B,0)),0,VLOOKUP(A1039,'ICRP-07'!B:X,23,FALSE))</f>
        <v>1.242E-2</v>
      </c>
      <c r="AA1039">
        <f>IF(ISNA(MATCH(A1039,'ICRP-72'!A:A,0)),0,VLOOKUP(A1039,'ICRP-72'!A:B,2,FALSE))</f>
        <v>0</v>
      </c>
      <c r="AB1039">
        <f>IF(ISNA(MATCH(A1039,'FGR-15'!A:A,0)),0,VLOOKUP(A1039,'FGR-15'!A:B,2,FALSE))</f>
        <v>2.7699999999999999E-18</v>
      </c>
    </row>
    <row r="1040" spans="1:28" x14ac:dyDescent="0.2">
      <c r="A1040" s="1" t="s">
        <v>1038</v>
      </c>
      <c r="B1040">
        <f>VLOOKUP(D1040,Elements!S:T,2,FALSE)</f>
        <v>46</v>
      </c>
      <c r="C1040" s="9">
        <f t="shared" si="80"/>
        <v>104</v>
      </c>
      <c r="D1040" t="str">
        <f t="shared" si="81"/>
        <v>Pd</v>
      </c>
      <c r="E1040" t="str">
        <f t="shared" si="82"/>
        <v/>
      </c>
      <c r="F1040" s="9">
        <f t="shared" si="83"/>
        <v>461040000</v>
      </c>
      <c r="G1040" s="1">
        <v>103.904030393</v>
      </c>
      <c r="H1040" s="1" t="str">
        <f t="shared" si="84"/>
        <v>inf</v>
      </c>
      <c r="I1040" s="2" t="s">
        <v>1512</v>
      </c>
      <c r="J1040" t="s">
        <v>1517</v>
      </c>
      <c r="K1040" s="4" t="s">
        <v>1722</v>
      </c>
      <c r="L1040" s="1"/>
      <c r="P1040" s="1"/>
      <c r="T1040" s="1"/>
      <c r="X1040">
        <f>IF(ISNA(MATCH(A1040,'ICRP-07'!B:B,0)),0,VLOOKUP(A1040,'ICRP-07'!B:X,21,FALSE))</f>
        <v>0</v>
      </c>
      <c r="Y1040">
        <f>IF(ISNA(MATCH(A1040,'ICRP-07'!B:B,0)),0,VLOOKUP(A1040,'ICRP-07'!B:X,22,FALSE))</f>
        <v>0</v>
      </c>
      <c r="Z1040">
        <f>IF(ISNA(MATCH(A1040,'ICRP-07'!B:B,0)),0,VLOOKUP(A1040,'ICRP-07'!B:X,23,FALSE))</f>
        <v>0</v>
      </c>
      <c r="AA1040">
        <f>IF(ISNA(MATCH(A1040,'ICRP-72'!A:A,0)),0,VLOOKUP(A1040,'ICRP-72'!A:B,2,FALSE))</f>
        <v>0</v>
      </c>
      <c r="AB1040">
        <f>IF(ISNA(MATCH(A1040,'FGR-15'!A:A,0)),0,VLOOKUP(A1040,'FGR-15'!A:B,2,FALSE))</f>
        <v>0</v>
      </c>
    </row>
    <row r="1041" spans="1:28" x14ac:dyDescent="0.2">
      <c r="A1041" s="1" t="s">
        <v>1039</v>
      </c>
      <c r="B1041">
        <f>VLOOKUP(D1041,Elements!S:T,2,FALSE)</f>
        <v>43</v>
      </c>
      <c r="C1041" s="9">
        <f t="shared" si="80"/>
        <v>104</v>
      </c>
      <c r="D1041" t="str">
        <f t="shared" si="81"/>
        <v>Tc</v>
      </c>
      <c r="E1041" t="str">
        <f t="shared" si="82"/>
        <v/>
      </c>
      <c r="F1041" s="9">
        <f t="shared" si="83"/>
        <v>431040000</v>
      </c>
      <c r="G1041" s="1">
        <v>103.911433718</v>
      </c>
      <c r="H1041" s="1">
        <f t="shared" si="84"/>
        <v>3.4794263459516274E-5</v>
      </c>
      <c r="I1041" s="2">
        <v>18.3</v>
      </c>
      <c r="J1041" t="s">
        <v>1514</v>
      </c>
      <c r="K1041" t="s">
        <v>2349</v>
      </c>
      <c r="L1041" s="1" t="s">
        <v>1040</v>
      </c>
      <c r="P1041" s="1">
        <v>1</v>
      </c>
      <c r="T1041" s="6" t="s">
        <v>2667</v>
      </c>
      <c r="X1041">
        <f>IF(ISNA(MATCH(A1041,'ICRP-07'!B:B,0)),0,VLOOKUP(A1041,'ICRP-07'!B:X,21,FALSE))</f>
        <v>0</v>
      </c>
      <c r="Y1041">
        <f>IF(ISNA(MATCH(A1041,'ICRP-07'!B:B,0)),0,VLOOKUP(A1041,'ICRP-07'!B:X,22,FALSE))</f>
        <v>1.6013599999999999</v>
      </c>
      <c r="Z1041">
        <f>IF(ISNA(MATCH(A1041,'ICRP-07'!B:B,0)),0,VLOOKUP(A1041,'ICRP-07'!B:X,23,FALSE))</f>
        <v>2.2452899999999998</v>
      </c>
      <c r="AA1041">
        <f>IF(ISNA(MATCH(A1041,'ICRP-72'!A:A,0)),0,VLOOKUP(A1041,'ICRP-72'!A:B,2,FALSE))</f>
        <v>7.9999999999999995E-11</v>
      </c>
      <c r="AB1041">
        <f>IF(ISNA(MATCH(A1041,'FGR-15'!A:A,0)),0,VLOOKUP(A1041,'FGR-15'!A:B,2,FALSE))</f>
        <v>7.8899999999999998E-17</v>
      </c>
    </row>
    <row r="1042" spans="1:28" x14ac:dyDescent="0.2">
      <c r="A1042" s="1" t="s">
        <v>1040</v>
      </c>
      <c r="B1042">
        <f>VLOOKUP(D1042,Elements!S:T,2,FALSE)</f>
        <v>44</v>
      </c>
      <c r="C1042" s="9">
        <f t="shared" si="80"/>
        <v>104</v>
      </c>
      <c r="D1042" t="str">
        <f t="shared" si="81"/>
        <v>Ru</v>
      </c>
      <c r="E1042" t="str">
        <f t="shared" si="82"/>
        <v/>
      </c>
      <c r="F1042" s="9">
        <f t="shared" si="83"/>
        <v>441040000</v>
      </c>
      <c r="G1042" s="1">
        <v>103.90542531200001</v>
      </c>
      <c r="H1042" s="1" t="str">
        <f t="shared" si="84"/>
        <v>inf</v>
      </c>
      <c r="I1042" s="2" t="s">
        <v>1512</v>
      </c>
      <c r="J1042" t="s">
        <v>1517</v>
      </c>
      <c r="K1042" s="4" t="s">
        <v>1722</v>
      </c>
      <c r="L1042" s="1"/>
      <c r="P1042" s="1"/>
      <c r="T1042" s="1"/>
      <c r="X1042">
        <f>IF(ISNA(MATCH(A1042,'ICRP-07'!B:B,0)),0,VLOOKUP(A1042,'ICRP-07'!B:X,21,FALSE))</f>
        <v>0</v>
      </c>
      <c r="Y1042">
        <f>IF(ISNA(MATCH(A1042,'ICRP-07'!B:B,0)),0,VLOOKUP(A1042,'ICRP-07'!B:X,22,FALSE))</f>
        <v>0</v>
      </c>
      <c r="Z1042">
        <f>IF(ISNA(MATCH(A1042,'ICRP-07'!B:B,0)),0,VLOOKUP(A1042,'ICRP-07'!B:X,23,FALSE))</f>
        <v>0</v>
      </c>
      <c r="AA1042">
        <f>IF(ISNA(MATCH(A1042,'ICRP-72'!A:A,0)),0,VLOOKUP(A1042,'ICRP-72'!A:B,2,FALSE))</f>
        <v>0</v>
      </c>
      <c r="AB1042">
        <f>IF(ISNA(MATCH(A1042,'FGR-15'!A:A,0)),0,VLOOKUP(A1042,'FGR-15'!A:B,2,FALSE))</f>
        <v>0</v>
      </c>
    </row>
    <row r="1043" spans="1:28" x14ac:dyDescent="0.2">
      <c r="A1043" s="1" t="s">
        <v>1041</v>
      </c>
      <c r="B1043">
        <f>VLOOKUP(D1043,Elements!S:T,2,FALSE)</f>
        <v>49</v>
      </c>
      <c r="C1043" s="9">
        <f t="shared" si="80"/>
        <v>103</v>
      </c>
      <c r="D1043" t="str">
        <f t="shared" si="81"/>
        <v>In</v>
      </c>
      <c r="E1043" t="str">
        <f t="shared" si="82"/>
        <v/>
      </c>
      <c r="F1043" s="9">
        <f t="shared" si="83"/>
        <v>491030000</v>
      </c>
      <c r="G1043" s="1">
        <v>102.91987883</v>
      </c>
      <c r="H1043" s="1">
        <f t="shared" si="84"/>
        <v>1.9013258721047146E-6</v>
      </c>
      <c r="I1043" s="2">
        <v>60</v>
      </c>
      <c r="J1043" t="s">
        <v>1517</v>
      </c>
      <c r="K1043" t="s">
        <v>2350</v>
      </c>
      <c r="L1043" s="1" t="s">
        <v>1042</v>
      </c>
      <c r="P1043" s="1">
        <v>1</v>
      </c>
      <c r="T1043" s="6" t="s">
        <v>2669</v>
      </c>
      <c r="X1043">
        <f>IF(ISNA(MATCH(A1043,'ICRP-07'!B:B,0)),0,VLOOKUP(A1043,'ICRP-07'!B:X,21,FALSE))</f>
        <v>0</v>
      </c>
      <c r="Y1043">
        <f>IF(ISNA(MATCH(A1043,'ICRP-07'!B:B,0)),0,VLOOKUP(A1043,'ICRP-07'!B:X,22,FALSE))</f>
        <v>1.5404100000000001</v>
      </c>
      <c r="Z1043">
        <f>IF(ISNA(MATCH(A1043,'ICRP-07'!B:B,0)),0,VLOOKUP(A1043,'ICRP-07'!B:X,23,FALSE))</f>
        <v>2.7527900000000001</v>
      </c>
      <c r="AA1043">
        <f>IF(ISNA(MATCH(A1043,'ICRP-72'!A:A,0)),0,VLOOKUP(A1043,'ICRP-72'!A:B,2,FALSE))</f>
        <v>0</v>
      </c>
      <c r="AB1043">
        <f>IF(ISNA(MATCH(A1043,'FGR-15'!A:A,0)),0,VLOOKUP(A1043,'FGR-15'!A:B,2,FALSE))</f>
        <v>9.1599999999999999E-17</v>
      </c>
    </row>
    <row r="1044" spans="1:28" x14ac:dyDescent="0.2">
      <c r="A1044" s="1" t="s">
        <v>1042</v>
      </c>
      <c r="B1044">
        <f>VLOOKUP(D1044,Elements!S:T,2,FALSE)</f>
        <v>48</v>
      </c>
      <c r="C1044" s="9">
        <f t="shared" si="80"/>
        <v>103</v>
      </c>
      <c r="D1044" t="str">
        <f t="shared" si="81"/>
        <v>Cd</v>
      </c>
      <c r="E1044" t="str">
        <f t="shared" si="82"/>
        <v/>
      </c>
      <c r="F1044" s="9">
        <f t="shared" si="83"/>
        <v>481030000</v>
      </c>
      <c r="G1044" s="1">
        <v>102.913416922</v>
      </c>
      <c r="H1044" s="1">
        <f t="shared" si="84"/>
        <v>1.3879678866364397E-5</v>
      </c>
      <c r="I1044" s="2">
        <v>7.2999999999999901</v>
      </c>
      <c r="J1044" t="s">
        <v>1514</v>
      </c>
      <c r="K1044" t="s">
        <v>2351</v>
      </c>
      <c r="L1044" s="1" t="s">
        <v>1043</v>
      </c>
      <c r="P1044" s="1">
        <v>1</v>
      </c>
      <c r="T1044" s="6" t="s">
        <v>2669</v>
      </c>
      <c r="X1044">
        <f>IF(ISNA(MATCH(A1044,'ICRP-07'!B:B,0)),0,VLOOKUP(A1044,'ICRP-07'!B:X,21,FALSE))</f>
        <v>0</v>
      </c>
      <c r="Y1044">
        <f>IF(ISNA(MATCH(A1044,'ICRP-07'!B:B,0)),0,VLOOKUP(A1044,'ICRP-07'!B:X,22,FALSE))</f>
        <v>0.36355999999999999</v>
      </c>
      <c r="Z1044">
        <f>IF(ISNA(MATCH(A1044,'ICRP-07'!B:B,0)),0,VLOOKUP(A1044,'ICRP-07'!B:X,23,FALSE))</f>
        <v>2.08914</v>
      </c>
      <c r="AA1044">
        <f>IF(ISNA(MATCH(A1044,'ICRP-72'!A:A,0)),0,VLOOKUP(A1044,'ICRP-72'!A:B,2,FALSE))</f>
        <v>0</v>
      </c>
      <c r="AB1044">
        <f>IF(ISNA(MATCH(A1044,'FGR-15'!A:A,0)),0,VLOOKUP(A1044,'FGR-15'!A:B,2,FALSE))</f>
        <v>6.9700000000000004E-17</v>
      </c>
    </row>
    <row r="1045" spans="1:28" x14ac:dyDescent="0.2">
      <c r="A1045" s="1" t="s">
        <v>1043</v>
      </c>
      <c r="B1045">
        <f>VLOOKUP(D1045,Elements!S:T,2,FALSE)</f>
        <v>47</v>
      </c>
      <c r="C1045" s="9">
        <f t="shared" si="80"/>
        <v>103</v>
      </c>
      <c r="D1045" t="str">
        <f t="shared" si="81"/>
        <v>Ag</v>
      </c>
      <c r="E1045" t="str">
        <f t="shared" si="82"/>
        <v/>
      </c>
      <c r="F1045" s="9">
        <f t="shared" si="83"/>
        <v>471030000</v>
      </c>
      <c r="G1045" s="1">
        <v>102.908960558</v>
      </c>
      <c r="H1045" s="1">
        <f t="shared" si="84"/>
        <v>1.2491710979727974E-4</v>
      </c>
      <c r="I1045" s="2">
        <v>65.7</v>
      </c>
      <c r="J1045" t="s">
        <v>1514</v>
      </c>
      <c r="K1045" t="s">
        <v>2352</v>
      </c>
      <c r="L1045" s="1" t="s">
        <v>1044</v>
      </c>
      <c r="P1045" s="1">
        <v>1</v>
      </c>
      <c r="T1045" s="6" t="s">
        <v>2669</v>
      </c>
      <c r="X1045">
        <f>IF(ISNA(MATCH(A1045,'ICRP-07'!B:B,0)),0,VLOOKUP(A1045,'ICRP-07'!B:X,21,FALSE))</f>
        <v>0</v>
      </c>
      <c r="Y1045">
        <f>IF(ISNA(MATCH(A1045,'ICRP-07'!B:B,0)),0,VLOOKUP(A1045,'ICRP-07'!B:X,22,FALSE))</f>
        <v>0.19725000000000001</v>
      </c>
      <c r="Z1045">
        <f>IF(ISNA(MATCH(A1045,'ICRP-07'!B:B,0)),0,VLOOKUP(A1045,'ICRP-07'!B:X,23,FALSE))</f>
        <v>0.84396000000000004</v>
      </c>
      <c r="AA1045">
        <f>IF(ISNA(MATCH(A1045,'ICRP-72'!A:A,0)),0,VLOOKUP(A1045,'ICRP-72'!A:B,2,FALSE))</f>
        <v>4.3E-11</v>
      </c>
      <c r="AB1045">
        <f>IF(ISNA(MATCH(A1045,'FGR-15'!A:A,0)),0,VLOOKUP(A1045,'FGR-15'!A:B,2,FALSE))</f>
        <v>2.4999999999999999E-17</v>
      </c>
    </row>
    <row r="1046" spans="1:28" x14ac:dyDescent="0.2">
      <c r="A1046" s="1" t="s">
        <v>1044</v>
      </c>
      <c r="B1046">
        <f>VLOOKUP(D1046,Elements!S:T,2,FALSE)</f>
        <v>46</v>
      </c>
      <c r="C1046" s="9">
        <f t="shared" si="80"/>
        <v>103</v>
      </c>
      <c r="D1046" t="str">
        <f t="shared" si="81"/>
        <v>Pd</v>
      </c>
      <c r="E1046" t="str">
        <f t="shared" si="82"/>
        <v/>
      </c>
      <c r="F1046" s="9">
        <f t="shared" si="83"/>
        <v>461030000</v>
      </c>
      <c r="G1046" s="1">
        <v>102.90611107399999</v>
      </c>
      <c r="H1046" s="1">
        <f t="shared" si="84"/>
        <v>4.6519816165820925E-2</v>
      </c>
      <c r="I1046" s="2">
        <v>16.991</v>
      </c>
      <c r="J1046" t="s">
        <v>1513</v>
      </c>
      <c r="K1046" t="s">
        <v>2353</v>
      </c>
      <c r="L1046" s="1" t="s">
        <v>1046</v>
      </c>
      <c r="M1046" t="s">
        <v>1047</v>
      </c>
      <c r="P1046" s="1">
        <v>0.99875000000000003</v>
      </c>
      <c r="Q1046">
        <v>1.2512000000000001E-3</v>
      </c>
      <c r="T1046" s="6" t="s">
        <v>2670</v>
      </c>
      <c r="U1046" t="s">
        <v>2670</v>
      </c>
      <c r="X1046">
        <f>IF(ISNA(MATCH(A1046,'ICRP-07'!B:B,0)),0,VLOOKUP(A1046,'ICRP-07'!B:X,21,FALSE))</f>
        <v>0</v>
      </c>
      <c r="Y1046">
        <f>IF(ISNA(MATCH(A1046,'ICRP-07'!B:B,0)),0,VLOOKUP(A1046,'ICRP-07'!B:X,22,FALSE))</f>
        <v>5.8100000000000001E-3</v>
      </c>
      <c r="Z1046">
        <f>IF(ISNA(MATCH(A1046,'ICRP-07'!B:B,0)),0,VLOOKUP(A1046,'ICRP-07'!B:X,23,FALSE))</f>
        <v>1.457E-2</v>
      </c>
      <c r="AA1046">
        <f>IF(ISNA(MATCH(A1046,'ICRP-72'!A:A,0)),0,VLOOKUP(A1046,'ICRP-72'!A:B,2,FALSE))</f>
        <v>1.8999999999999999E-10</v>
      </c>
      <c r="AB1046">
        <f>IF(ISNA(MATCH(A1046,'FGR-15'!A:A,0)),0,VLOOKUP(A1046,'FGR-15'!A:B,2,FALSE))</f>
        <v>8.2199999999999996E-21</v>
      </c>
    </row>
    <row r="1047" spans="1:28" x14ac:dyDescent="0.2">
      <c r="A1047" s="1" t="s">
        <v>1045</v>
      </c>
      <c r="B1047">
        <f>VLOOKUP(D1047,Elements!S:T,2,FALSE)</f>
        <v>44</v>
      </c>
      <c r="C1047" s="9">
        <f t="shared" si="80"/>
        <v>103</v>
      </c>
      <c r="D1047" t="str">
        <f t="shared" si="81"/>
        <v>Ru</v>
      </c>
      <c r="E1047" t="str">
        <f t="shared" si="82"/>
        <v/>
      </c>
      <c r="F1047" s="9">
        <f t="shared" si="83"/>
        <v>441030000</v>
      </c>
      <c r="G1047" s="1">
        <v>102.906314846</v>
      </c>
      <c r="H1047" s="1">
        <f t="shared" si="84"/>
        <v>0.10749031738391647</v>
      </c>
      <c r="I1047" s="2">
        <v>39.259999999999899</v>
      </c>
      <c r="J1047" t="s">
        <v>1513</v>
      </c>
      <c r="K1047" t="s">
        <v>2354</v>
      </c>
      <c r="L1047" s="1" t="s">
        <v>1046</v>
      </c>
      <c r="M1047" t="s">
        <v>1047</v>
      </c>
      <c r="P1047" s="1">
        <v>0.98755000000000004</v>
      </c>
      <c r="Q1047">
        <v>1.2453000000000001E-2</v>
      </c>
      <c r="T1047" s="6" t="s">
        <v>2667</v>
      </c>
      <c r="U1047" t="s">
        <v>2667</v>
      </c>
      <c r="X1047">
        <f>IF(ISNA(MATCH(A1047,'ICRP-07'!B:B,0)),0,VLOOKUP(A1047,'ICRP-07'!B:X,21,FALSE))</f>
        <v>0</v>
      </c>
      <c r="Y1047">
        <f>IF(ISNA(MATCH(A1047,'ICRP-07'!B:B,0)),0,VLOOKUP(A1047,'ICRP-07'!B:X,22,FALSE))</f>
        <v>6.6040000000000001E-2</v>
      </c>
      <c r="Z1047">
        <f>IF(ISNA(MATCH(A1047,'ICRP-07'!B:B,0)),0,VLOOKUP(A1047,'ICRP-07'!B:X,23,FALSE))</f>
        <v>0.49615999999999999</v>
      </c>
      <c r="AA1047">
        <f>IF(ISNA(MATCH(A1047,'ICRP-72'!A:A,0)),0,VLOOKUP(A1047,'ICRP-72'!A:B,2,FALSE))</f>
        <v>7.2999999999999996E-10</v>
      </c>
      <c r="AB1047">
        <f>IF(ISNA(MATCH(A1047,'FGR-15'!A:A,0)),0,VLOOKUP(A1047,'FGR-15'!A:B,2,FALSE))</f>
        <v>1.44E-17</v>
      </c>
    </row>
    <row r="1048" spans="1:28" x14ac:dyDescent="0.2">
      <c r="A1048" s="1" t="s">
        <v>1046</v>
      </c>
      <c r="B1048">
        <f>VLOOKUP(D1048,Elements!S:T,2,FALSE)</f>
        <v>45</v>
      </c>
      <c r="C1048" s="9">
        <f t="shared" si="80"/>
        <v>103</v>
      </c>
      <c r="D1048" t="str">
        <f t="shared" si="81"/>
        <v>Rh</v>
      </c>
      <c r="E1048" t="str">
        <f t="shared" si="82"/>
        <v>m</v>
      </c>
      <c r="F1048" s="9">
        <f t="shared" si="83"/>
        <v>451030001</v>
      </c>
      <c r="G1048" s="1">
        <v>102.905536758</v>
      </c>
      <c r="H1048" s="1">
        <f t="shared" si="84"/>
        <v>1.0669099998728376E-4</v>
      </c>
      <c r="I1048" s="2">
        <v>56.113999999999898</v>
      </c>
      <c r="J1048" t="s">
        <v>1514</v>
      </c>
      <c r="K1048" t="s">
        <v>2355</v>
      </c>
      <c r="L1048" s="1" t="s">
        <v>1047</v>
      </c>
      <c r="P1048" s="1">
        <v>1</v>
      </c>
      <c r="T1048" s="6" t="s">
        <v>2671</v>
      </c>
      <c r="X1048">
        <f>IF(ISNA(MATCH(A1048,'ICRP-07'!B:B,0)),0,VLOOKUP(A1048,'ICRP-07'!B:X,21,FALSE))</f>
        <v>0</v>
      </c>
      <c r="Y1048">
        <f>IF(ISNA(MATCH(A1048,'ICRP-07'!B:B,0)),0,VLOOKUP(A1048,'ICRP-07'!B:X,22,FALSE))</f>
        <v>3.7679999999999998E-2</v>
      </c>
      <c r="Z1048">
        <f>IF(ISNA(MATCH(A1048,'ICRP-07'!B:B,0)),0,VLOOKUP(A1048,'ICRP-07'!B:X,23,FALSE))</f>
        <v>1.72E-3</v>
      </c>
      <c r="AA1048">
        <f>IF(ISNA(MATCH(A1048,'ICRP-72'!A:A,0)),0,VLOOKUP(A1048,'ICRP-72'!A:B,2,FALSE))</f>
        <v>3.8E-12</v>
      </c>
      <c r="AB1048">
        <f>IF(ISNA(MATCH(A1048,'FGR-15'!A:A,0)),0,VLOOKUP(A1048,'FGR-15'!A:B,2,FALSE))</f>
        <v>6.6199999999999996E-22</v>
      </c>
    </row>
    <row r="1049" spans="1:28" x14ac:dyDescent="0.2">
      <c r="A1049" s="1" t="s">
        <v>1047</v>
      </c>
      <c r="B1049">
        <f>VLOOKUP(D1049,Elements!S:T,2,FALSE)</f>
        <v>45</v>
      </c>
      <c r="C1049" s="9">
        <f t="shared" si="80"/>
        <v>103</v>
      </c>
      <c r="D1049" t="str">
        <f t="shared" si="81"/>
        <v>Rh</v>
      </c>
      <c r="E1049" t="str">
        <f t="shared" si="82"/>
        <v/>
      </c>
      <c r="F1049" s="9">
        <f t="shared" si="83"/>
        <v>451030000</v>
      </c>
      <c r="G1049" s="1">
        <v>102.905494081</v>
      </c>
      <c r="H1049" s="1" t="str">
        <f t="shared" si="84"/>
        <v>inf</v>
      </c>
      <c r="I1049" s="2" t="s">
        <v>1512</v>
      </c>
      <c r="J1049" t="s">
        <v>1517</v>
      </c>
      <c r="K1049" s="4" t="s">
        <v>1722</v>
      </c>
      <c r="L1049" s="1"/>
      <c r="P1049" s="1"/>
      <c r="T1049" s="1"/>
      <c r="X1049">
        <f>IF(ISNA(MATCH(A1049,'ICRP-07'!B:B,0)),0,VLOOKUP(A1049,'ICRP-07'!B:X,21,FALSE))</f>
        <v>0</v>
      </c>
      <c r="Y1049">
        <f>IF(ISNA(MATCH(A1049,'ICRP-07'!B:B,0)),0,VLOOKUP(A1049,'ICRP-07'!B:X,22,FALSE))</f>
        <v>0</v>
      </c>
      <c r="Z1049">
        <f>IF(ISNA(MATCH(A1049,'ICRP-07'!B:B,0)),0,VLOOKUP(A1049,'ICRP-07'!B:X,23,FALSE))</f>
        <v>0</v>
      </c>
      <c r="AA1049">
        <f>IF(ISNA(MATCH(A1049,'ICRP-72'!A:A,0)),0,VLOOKUP(A1049,'ICRP-72'!A:B,2,FALSE))</f>
        <v>0</v>
      </c>
      <c r="AB1049">
        <f>IF(ISNA(MATCH(A1049,'FGR-15'!A:A,0)),0,VLOOKUP(A1049,'FGR-15'!A:B,2,FALSE))</f>
        <v>0</v>
      </c>
    </row>
    <row r="1050" spans="1:28" x14ac:dyDescent="0.2">
      <c r="A1050" s="1" t="s">
        <v>1048</v>
      </c>
      <c r="B1050">
        <f>VLOOKUP(D1050,Elements!S:T,2,FALSE)</f>
        <v>48</v>
      </c>
      <c r="C1050" s="9">
        <f t="shared" si="80"/>
        <v>102</v>
      </c>
      <c r="D1050" t="str">
        <f t="shared" si="81"/>
        <v>Cd</v>
      </c>
      <c r="E1050" t="str">
        <f t="shared" si="82"/>
        <v/>
      </c>
      <c r="F1050" s="9">
        <f t="shared" si="83"/>
        <v>481020000</v>
      </c>
      <c r="G1050" s="1">
        <v>101.91448179699999</v>
      </c>
      <c r="H1050" s="1">
        <f t="shared" si="84"/>
        <v>1.0457292296575929E-5</v>
      </c>
      <c r="I1050" s="2">
        <v>5.5</v>
      </c>
      <c r="J1050" t="s">
        <v>1514</v>
      </c>
      <c r="K1050" t="s">
        <v>1577</v>
      </c>
      <c r="L1050" s="1" t="s">
        <v>1049</v>
      </c>
      <c r="M1050" t="s">
        <v>1050</v>
      </c>
      <c r="P1050" s="1">
        <v>0.94623999999999997</v>
      </c>
      <c r="Q1050">
        <v>5.3761999999999997E-2</v>
      </c>
      <c r="T1050" s="6" t="s">
        <v>2669</v>
      </c>
      <c r="U1050" t="s">
        <v>2669</v>
      </c>
      <c r="X1050">
        <f>IF(ISNA(MATCH(A1050,'ICRP-07'!B:B,0)),0,VLOOKUP(A1050,'ICRP-07'!B:X,21,FALSE))</f>
        <v>0</v>
      </c>
      <c r="Y1050">
        <f>IF(ISNA(MATCH(A1050,'ICRP-07'!B:B,0)),0,VLOOKUP(A1050,'ICRP-07'!B:X,22,FALSE))</f>
        <v>7.5579999999999994E-2</v>
      </c>
      <c r="Z1050">
        <f>IF(ISNA(MATCH(A1050,'ICRP-07'!B:B,0)),0,VLOOKUP(A1050,'ICRP-07'!B:X,23,FALSE))</f>
        <v>0.83803000000000005</v>
      </c>
      <c r="AA1050">
        <f>IF(ISNA(MATCH(A1050,'ICRP-72'!A:A,0)),0,VLOOKUP(A1050,'ICRP-72'!A:B,2,FALSE))</f>
        <v>0</v>
      </c>
      <c r="AB1050">
        <f>IF(ISNA(MATCH(A1050,'FGR-15'!A:A,0)),0,VLOOKUP(A1050,'FGR-15'!A:B,2,FALSE))</f>
        <v>2.4599999999999999E-17</v>
      </c>
    </row>
    <row r="1051" spans="1:28" x14ac:dyDescent="0.2">
      <c r="A1051" s="1" t="s">
        <v>1049</v>
      </c>
      <c r="B1051">
        <f>VLOOKUP(D1051,Elements!S:T,2,FALSE)</f>
        <v>47</v>
      </c>
      <c r="C1051" s="9">
        <f t="shared" si="80"/>
        <v>102</v>
      </c>
      <c r="D1051" t="str">
        <f t="shared" si="81"/>
        <v>Ag</v>
      </c>
      <c r="E1051" t="str">
        <f t="shared" si="82"/>
        <v>m</v>
      </c>
      <c r="F1051" s="9">
        <f t="shared" si="83"/>
        <v>471020001</v>
      </c>
      <c r="G1051" s="1">
        <v>101.911714629</v>
      </c>
      <c r="H1051" s="1">
        <f t="shared" si="84"/>
        <v>1.4640209215206302E-5</v>
      </c>
      <c r="I1051" s="2">
        <v>7.7</v>
      </c>
      <c r="J1051" t="s">
        <v>1514</v>
      </c>
      <c r="K1051" t="s">
        <v>2306</v>
      </c>
      <c r="L1051" s="1" t="s">
        <v>1053</v>
      </c>
      <c r="M1051" t="s">
        <v>1050</v>
      </c>
      <c r="P1051" s="1">
        <v>0.51</v>
      </c>
      <c r="Q1051">
        <v>0.49</v>
      </c>
      <c r="T1051" s="6" t="s">
        <v>2669</v>
      </c>
      <c r="U1051" t="s">
        <v>2671</v>
      </c>
      <c r="X1051">
        <f>IF(ISNA(MATCH(A1051,'ICRP-07'!B:B,0)),0,VLOOKUP(A1051,'ICRP-07'!B:X,21,FALSE))</f>
        <v>0</v>
      </c>
      <c r="Y1051">
        <f>IF(ISNA(MATCH(A1051,'ICRP-07'!B:B,0)),0,VLOOKUP(A1051,'ICRP-07'!B:X,22,FALSE))</f>
        <v>0.39638000000000001</v>
      </c>
      <c r="Z1051">
        <f>IF(ISNA(MATCH(A1051,'ICRP-07'!B:B,0)),0,VLOOKUP(A1051,'ICRP-07'!B:X,23,FALSE))</f>
        <v>1.99329</v>
      </c>
      <c r="AA1051">
        <f>IF(ISNA(MATCH(A1051,'ICRP-72'!A:A,0)),0,VLOOKUP(A1051,'ICRP-72'!A:B,2,FALSE))</f>
        <v>0</v>
      </c>
      <c r="AB1051">
        <f>IF(ISNA(MATCH(A1051,'FGR-15'!A:A,0)),0,VLOOKUP(A1051,'FGR-15'!A:B,2,FALSE))</f>
        <v>6.78E-17</v>
      </c>
    </row>
    <row r="1052" spans="1:28" x14ac:dyDescent="0.2">
      <c r="A1052" s="1" t="s">
        <v>1050</v>
      </c>
      <c r="B1052">
        <f>VLOOKUP(D1052,Elements!S:T,2,FALSE)</f>
        <v>47</v>
      </c>
      <c r="C1052" s="9">
        <f t="shared" si="80"/>
        <v>102</v>
      </c>
      <c r="D1052" t="str">
        <f t="shared" si="81"/>
        <v>Ag</v>
      </c>
      <c r="E1052" t="str">
        <f t="shared" si="82"/>
        <v/>
      </c>
      <c r="F1052" s="9">
        <f t="shared" si="83"/>
        <v>471020000</v>
      </c>
      <c r="G1052" s="1">
        <v>101.911704538</v>
      </c>
      <c r="H1052" s="1">
        <f t="shared" si="84"/>
        <v>2.4527103750150819E-5</v>
      </c>
      <c r="I1052" s="2">
        <v>12.9</v>
      </c>
      <c r="J1052" t="s">
        <v>1514</v>
      </c>
      <c r="K1052" t="s">
        <v>2356</v>
      </c>
      <c r="L1052" s="1" t="s">
        <v>1053</v>
      </c>
      <c r="P1052" s="1">
        <v>1</v>
      </c>
      <c r="T1052" s="6" t="s">
        <v>2669</v>
      </c>
      <c r="X1052">
        <f>IF(ISNA(MATCH(A1052,'ICRP-07'!B:B,0)),0,VLOOKUP(A1052,'ICRP-07'!B:X,21,FALSE))</f>
        <v>0</v>
      </c>
      <c r="Y1052">
        <f>IF(ISNA(MATCH(A1052,'ICRP-07'!B:B,0)),0,VLOOKUP(A1052,'ICRP-07'!B:X,22,FALSE))</f>
        <v>0.84299000000000002</v>
      </c>
      <c r="Z1052">
        <f>IF(ISNA(MATCH(A1052,'ICRP-07'!B:B,0)),0,VLOOKUP(A1052,'ICRP-07'!B:X,23,FALSE))</f>
        <v>3.4091800000000001</v>
      </c>
      <c r="AA1052">
        <f>IF(ISNA(MATCH(A1052,'ICRP-72'!A:A,0)),0,VLOOKUP(A1052,'ICRP-72'!A:B,2,FALSE))</f>
        <v>3.9999999999999998E-11</v>
      </c>
      <c r="AB1052">
        <f>IF(ISNA(MATCH(A1052,'FGR-15'!A:A,0)),0,VLOOKUP(A1052,'FGR-15'!A:B,2,FALSE))</f>
        <v>1.1E-16</v>
      </c>
    </row>
    <row r="1053" spans="1:28" x14ac:dyDescent="0.2">
      <c r="A1053" s="1" t="s">
        <v>1051</v>
      </c>
      <c r="B1053">
        <f>VLOOKUP(D1053,Elements!S:T,2,FALSE)</f>
        <v>45</v>
      </c>
      <c r="C1053" s="9">
        <f t="shared" si="80"/>
        <v>102</v>
      </c>
      <c r="D1053" t="str">
        <f t="shared" si="81"/>
        <v>Rh</v>
      </c>
      <c r="E1053" t="str">
        <f t="shared" si="82"/>
        <v>m</v>
      </c>
      <c r="F1053" s="9">
        <f t="shared" si="83"/>
        <v>451020001</v>
      </c>
      <c r="G1053" s="1">
        <v>101.906985362</v>
      </c>
      <c r="H1053" s="1">
        <f t="shared" si="84"/>
        <v>3.742</v>
      </c>
      <c r="I1053" s="2">
        <v>3.742</v>
      </c>
      <c r="J1053" t="s">
        <v>1516</v>
      </c>
      <c r="K1053" t="s">
        <v>2357</v>
      </c>
      <c r="L1053" s="1" t="s">
        <v>1057</v>
      </c>
      <c r="M1053" t="s">
        <v>1052</v>
      </c>
      <c r="P1053" s="1">
        <v>0.99766999999999995</v>
      </c>
      <c r="Q1053">
        <v>2.33E-3</v>
      </c>
      <c r="T1053" s="6" t="s">
        <v>2669</v>
      </c>
      <c r="U1053" t="s">
        <v>2671</v>
      </c>
      <c r="X1053">
        <f>IF(ISNA(MATCH(A1053,'ICRP-07'!B:B,0)),0,VLOOKUP(A1053,'ICRP-07'!B:X,21,FALSE))</f>
        <v>0</v>
      </c>
      <c r="Y1053">
        <f>IF(ISNA(MATCH(A1053,'ICRP-07'!B:B,0)),0,VLOOKUP(A1053,'ICRP-07'!B:X,22,FALSE))</f>
        <v>1.2489999999999999E-2</v>
      </c>
      <c r="Z1053">
        <f>IF(ISNA(MATCH(A1053,'ICRP-07'!B:B,0)),0,VLOOKUP(A1053,'ICRP-07'!B:X,23,FALSE))</f>
        <v>2.1535600000000001</v>
      </c>
      <c r="AA1053">
        <f>IF(ISNA(MATCH(A1053,'ICRP-72'!A:A,0)),0,VLOOKUP(A1053,'ICRP-72'!A:B,2,FALSE))</f>
        <v>2.6000000000000001E-9</v>
      </c>
      <c r="AB1053">
        <f>IF(ISNA(MATCH(A1053,'FGR-15'!A:A,0)),0,VLOOKUP(A1053,'FGR-15'!A:B,2,FALSE))</f>
        <v>6.51E-17</v>
      </c>
    </row>
    <row r="1054" spans="1:28" x14ac:dyDescent="0.2">
      <c r="A1054" s="1" t="s">
        <v>1052</v>
      </c>
      <c r="B1054">
        <f>VLOOKUP(D1054,Elements!S:T,2,FALSE)</f>
        <v>45</v>
      </c>
      <c r="C1054" s="9">
        <f t="shared" si="80"/>
        <v>102</v>
      </c>
      <c r="D1054" t="str">
        <f t="shared" si="81"/>
        <v>Rh</v>
      </c>
      <c r="E1054" t="str">
        <f t="shared" si="82"/>
        <v/>
      </c>
      <c r="F1054" s="9">
        <f t="shared" si="83"/>
        <v>451020000</v>
      </c>
      <c r="G1054" s="1">
        <v>101.90683428200001</v>
      </c>
      <c r="H1054" s="1">
        <f t="shared" si="84"/>
        <v>0.56674721595697319</v>
      </c>
      <c r="I1054" s="2">
        <v>207</v>
      </c>
      <c r="J1054" t="s">
        <v>1513</v>
      </c>
      <c r="K1054" t="s">
        <v>2358</v>
      </c>
      <c r="L1054" s="1" t="s">
        <v>1057</v>
      </c>
      <c r="M1054" t="s">
        <v>1053</v>
      </c>
      <c r="P1054" s="1">
        <v>0.78</v>
      </c>
      <c r="Q1054">
        <v>0.22</v>
      </c>
      <c r="T1054" s="6" t="s">
        <v>2669</v>
      </c>
      <c r="U1054" t="s">
        <v>2667</v>
      </c>
      <c r="X1054">
        <f>IF(ISNA(MATCH(A1054,'ICRP-07'!B:B,0)),0,VLOOKUP(A1054,'ICRP-07'!B:X,21,FALSE))</f>
        <v>0</v>
      </c>
      <c r="Y1054">
        <f>IF(ISNA(MATCH(A1054,'ICRP-07'!B:B,0)),0,VLOOKUP(A1054,'ICRP-07'!B:X,22,FALSE))</f>
        <v>0.17172000000000001</v>
      </c>
      <c r="Z1054">
        <f>IF(ISNA(MATCH(A1054,'ICRP-07'!B:B,0)),0,VLOOKUP(A1054,'ICRP-07'!B:X,23,FALSE))</f>
        <v>0.50597000000000003</v>
      </c>
      <c r="AA1054">
        <f>IF(ISNA(MATCH(A1054,'ICRP-72'!A:A,0)),0,VLOOKUP(A1054,'ICRP-72'!A:B,2,FALSE))</f>
        <v>1.2E-9</v>
      </c>
      <c r="AB1054">
        <f>IF(ISNA(MATCH(A1054,'FGR-15'!A:A,0)),0,VLOOKUP(A1054,'FGR-15'!A:B,2,FALSE))</f>
        <v>1.4899999999999999E-17</v>
      </c>
    </row>
    <row r="1055" spans="1:28" x14ac:dyDescent="0.2">
      <c r="A1055" s="1" t="s">
        <v>1053</v>
      </c>
      <c r="B1055">
        <f>VLOOKUP(D1055,Elements!S:T,2,FALSE)</f>
        <v>46</v>
      </c>
      <c r="C1055" s="9">
        <f t="shared" si="80"/>
        <v>102</v>
      </c>
      <c r="D1055" t="str">
        <f t="shared" si="81"/>
        <v>Pd</v>
      </c>
      <c r="E1055" t="str">
        <f t="shared" si="82"/>
        <v/>
      </c>
      <c r="F1055" s="9">
        <f t="shared" si="83"/>
        <v>461020000</v>
      </c>
      <c r="G1055" s="1">
        <v>101.90563229200001</v>
      </c>
      <c r="H1055" s="1" t="str">
        <f t="shared" si="84"/>
        <v>inf</v>
      </c>
      <c r="I1055" s="2" t="s">
        <v>1512</v>
      </c>
      <c r="J1055" t="s">
        <v>1517</v>
      </c>
      <c r="K1055" s="4" t="s">
        <v>1722</v>
      </c>
      <c r="L1055" s="1"/>
      <c r="P1055" s="1"/>
      <c r="T1055" s="1"/>
      <c r="X1055">
        <f>IF(ISNA(MATCH(A1055,'ICRP-07'!B:B,0)),0,VLOOKUP(A1055,'ICRP-07'!B:X,21,FALSE))</f>
        <v>0</v>
      </c>
      <c r="Y1055">
        <f>IF(ISNA(MATCH(A1055,'ICRP-07'!B:B,0)),0,VLOOKUP(A1055,'ICRP-07'!B:X,22,FALSE))</f>
        <v>0</v>
      </c>
      <c r="Z1055">
        <f>IF(ISNA(MATCH(A1055,'ICRP-07'!B:B,0)),0,VLOOKUP(A1055,'ICRP-07'!B:X,23,FALSE))</f>
        <v>0</v>
      </c>
      <c r="AA1055">
        <f>IF(ISNA(MATCH(A1055,'ICRP-72'!A:A,0)),0,VLOOKUP(A1055,'ICRP-72'!A:B,2,FALSE))</f>
        <v>0</v>
      </c>
      <c r="AB1055">
        <f>IF(ISNA(MATCH(A1055,'FGR-15'!A:A,0)),0,VLOOKUP(A1055,'FGR-15'!A:B,2,FALSE))</f>
        <v>0</v>
      </c>
    </row>
    <row r="1056" spans="1:28" x14ac:dyDescent="0.2">
      <c r="A1056" s="1" t="s">
        <v>1054</v>
      </c>
      <c r="B1056">
        <f>VLOOKUP(D1056,Elements!S:T,2,FALSE)</f>
        <v>43</v>
      </c>
      <c r="C1056" s="9">
        <f t="shared" si="80"/>
        <v>102</v>
      </c>
      <c r="D1056" t="str">
        <f t="shared" si="81"/>
        <v>Tc</v>
      </c>
      <c r="E1056" t="str">
        <f t="shared" si="82"/>
        <v>m</v>
      </c>
      <c r="F1056" s="9">
        <f t="shared" si="83"/>
        <v>431020001</v>
      </c>
      <c r="G1056" s="1">
        <v>101.90926091599999</v>
      </c>
      <c r="H1056" s="1">
        <f t="shared" si="84"/>
        <v>8.2707675436554885E-6</v>
      </c>
      <c r="I1056" s="2">
        <v>4.3499999999999899</v>
      </c>
      <c r="J1056" t="s">
        <v>1514</v>
      </c>
      <c r="K1056" t="s">
        <v>2359</v>
      </c>
      <c r="L1056" s="1" t="s">
        <v>1057</v>
      </c>
      <c r="M1056" t="s">
        <v>1056</v>
      </c>
      <c r="P1056" s="1">
        <v>0.98</v>
      </c>
      <c r="Q1056">
        <v>0.02</v>
      </c>
      <c r="T1056" s="6" t="s">
        <v>2667</v>
      </c>
      <c r="U1056" t="s">
        <v>2671</v>
      </c>
      <c r="X1056">
        <f>IF(ISNA(MATCH(A1056,'ICRP-07'!B:B,0)),0,VLOOKUP(A1056,'ICRP-07'!B:X,21,FALSE))</f>
        <v>0</v>
      </c>
      <c r="Y1056">
        <f>IF(ISNA(MATCH(A1056,'ICRP-07'!B:B,0)),0,VLOOKUP(A1056,'ICRP-07'!B:X,22,FALSE))</f>
        <v>0.79020000000000001</v>
      </c>
      <c r="Z1056">
        <f>IF(ISNA(MATCH(A1056,'ICRP-07'!B:B,0)),0,VLOOKUP(A1056,'ICRP-07'!B:X,23,FALSE))</f>
        <v>2.4744199999999998</v>
      </c>
      <c r="AA1056">
        <f>IF(ISNA(MATCH(A1056,'ICRP-72'!A:A,0)),0,VLOOKUP(A1056,'ICRP-72'!A:B,2,FALSE))</f>
        <v>0</v>
      </c>
      <c r="AB1056">
        <f>IF(ISNA(MATCH(A1056,'FGR-15'!A:A,0)),0,VLOOKUP(A1056,'FGR-15'!A:B,2,FALSE))</f>
        <v>8.2700000000000005E-17</v>
      </c>
    </row>
    <row r="1057" spans="1:28" x14ac:dyDescent="0.2">
      <c r="A1057" s="1" t="s">
        <v>1055</v>
      </c>
      <c r="B1057">
        <f>VLOOKUP(D1057,Elements!S:T,2,FALSE)</f>
        <v>42</v>
      </c>
      <c r="C1057" s="9">
        <f t="shared" si="80"/>
        <v>102</v>
      </c>
      <c r="D1057" t="str">
        <f t="shared" si="81"/>
        <v>Mo</v>
      </c>
      <c r="E1057" t="str">
        <f t="shared" si="82"/>
        <v/>
      </c>
      <c r="F1057" s="9">
        <f t="shared" si="83"/>
        <v>421020000</v>
      </c>
      <c r="G1057" s="1">
        <v>101.910293725</v>
      </c>
      <c r="H1057" s="1">
        <f t="shared" si="84"/>
        <v>2.1484982354783276E-5</v>
      </c>
      <c r="I1057" s="2">
        <v>11.3</v>
      </c>
      <c r="J1057" t="s">
        <v>1514</v>
      </c>
      <c r="K1057" t="s">
        <v>2360</v>
      </c>
      <c r="L1057" s="1" t="s">
        <v>1056</v>
      </c>
      <c r="P1057" s="1">
        <v>1</v>
      </c>
      <c r="T1057" s="6" t="s">
        <v>2667</v>
      </c>
      <c r="X1057">
        <f>IF(ISNA(MATCH(A1057,'ICRP-07'!B:B,0)),0,VLOOKUP(A1057,'ICRP-07'!B:X,21,FALSE))</f>
        <v>0</v>
      </c>
      <c r="Y1057">
        <f>IF(ISNA(MATCH(A1057,'ICRP-07'!B:B,0)),0,VLOOKUP(A1057,'ICRP-07'!B:X,22,FALSE))</f>
        <v>0.35085</v>
      </c>
      <c r="Z1057">
        <f>IF(ISNA(MATCH(A1057,'ICRP-07'!B:B,0)),0,VLOOKUP(A1057,'ICRP-07'!B:X,23,FALSE))</f>
        <v>1.8540000000000001E-2</v>
      </c>
      <c r="AA1057">
        <f>IF(ISNA(MATCH(A1057,'ICRP-72'!A:A,0)),0,VLOOKUP(A1057,'ICRP-72'!A:B,2,FALSE))</f>
        <v>0</v>
      </c>
      <c r="AB1057">
        <f>IF(ISNA(MATCH(A1057,'FGR-15'!A:A,0)),0,VLOOKUP(A1057,'FGR-15'!A:B,2,FALSE))</f>
        <v>1.0400000000000001E-18</v>
      </c>
    </row>
    <row r="1058" spans="1:28" x14ac:dyDescent="0.2">
      <c r="A1058" s="1" t="s">
        <v>1056</v>
      </c>
      <c r="B1058">
        <f>VLOOKUP(D1058,Elements!S:T,2,FALSE)</f>
        <v>43</v>
      </c>
      <c r="C1058" s="9">
        <f t="shared" si="80"/>
        <v>102</v>
      </c>
      <c r="D1058" t="str">
        <f t="shared" si="81"/>
        <v>Tc</v>
      </c>
      <c r="E1058" t="str">
        <f t="shared" si="82"/>
        <v/>
      </c>
      <c r="F1058" s="9">
        <f t="shared" si="83"/>
        <v>431020000</v>
      </c>
      <c r="G1058" s="1">
        <v>101.909207239</v>
      </c>
      <c r="H1058" s="1">
        <f t="shared" si="84"/>
        <v>1.6731667674521488E-7</v>
      </c>
      <c r="I1058" s="2">
        <v>5.28</v>
      </c>
      <c r="J1058" t="s">
        <v>1517</v>
      </c>
      <c r="K1058" t="s">
        <v>2361</v>
      </c>
      <c r="L1058" s="1" t="s">
        <v>1057</v>
      </c>
      <c r="P1058" s="1">
        <v>1</v>
      </c>
      <c r="T1058" s="6" t="s">
        <v>2667</v>
      </c>
      <c r="X1058">
        <f>IF(ISNA(MATCH(A1058,'ICRP-07'!B:B,0)),0,VLOOKUP(A1058,'ICRP-07'!B:X,21,FALSE))</f>
        <v>0</v>
      </c>
      <c r="Y1058">
        <f>IF(ISNA(MATCH(A1058,'ICRP-07'!B:B,0)),0,VLOOKUP(A1058,'ICRP-07'!B:X,22,FALSE))</f>
        <v>1.9440999999999999</v>
      </c>
      <c r="Z1058">
        <f>IF(ISNA(MATCH(A1058,'ICRP-07'!B:B,0)),0,VLOOKUP(A1058,'ICRP-07'!B:X,23,FALSE))</f>
        <v>8.0759999999999998E-2</v>
      </c>
      <c r="AA1058">
        <f>IF(ISNA(MATCH(A1058,'ICRP-72'!A:A,0)),0,VLOOKUP(A1058,'ICRP-72'!A:B,2,FALSE))</f>
        <v>0</v>
      </c>
      <c r="AB1058">
        <f>IF(ISNA(MATCH(A1058,'FGR-15'!A:A,0)),0,VLOOKUP(A1058,'FGR-15'!A:B,2,FALSE))</f>
        <v>8.7999999999999994E-18</v>
      </c>
    </row>
    <row r="1059" spans="1:28" x14ac:dyDescent="0.2">
      <c r="A1059" s="1" t="s">
        <v>1057</v>
      </c>
      <c r="B1059">
        <f>VLOOKUP(D1059,Elements!S:T,2,FALSE)</f>
        <v>44</v>
      </c>
      <c r="C1059" s="9">
        <f t="shared" si="80"/>
        <v>102</v>
      </c>
      <c r="D1059" t="str">
        <f t="shared" si="81"/>
        <v>Ru</v>
      </c>
      <c r="E1059" t="str">
        <f t="shared" si="82"/>
        <v/>
      </c>
      <c r="F1059" s="9">
        <f t="shared" si="83"/>
        <v>441020000</v>
      </c>
      <c r="G1059" s="1">
        <v>101.904340312</v>
      </c>
      <c r="H1059" s="1" t="str">
        <f t="shared" si="84"/>
        <v>inf</v>
      </c>
      <c r="I1059" s="2" t="s">
        <v>1512</v>
      </c>
      <c r="J1059" t="s">
        <v>1517</v>
      </c>
      <c r="K1059" s="4" t="s">
        <v>1722</v>
      </c>
      <c r="L1059" s="1"/>
      <c r="P1059" s="1"/>
      <c r="T1059" s="1"/>
      <c r="X1059">
        <f>IF(ISNA(MATCH(A1059,'ICRP-07'!B:B,0)),0,VLOOKUP(A1059,'ICRP-07'!B:X,21,FALSE))</f>
        <v>0</v>
      </c>
      <c r="Y1059">
        <f>IF(ISNA(MATCH(A1059,'ICRP-07'!B:B,0)),0,VLOOKUP(A1059,'ICRP-07'!B:X,22,FALSE))</f>
        <v>0</v>
      </c>
      <c r="Z1059">
        <f>IF(ISNA(MATCH(A1059,'ICRP-07'!B:B,0)),0,VLOOKUP(A1059,'ICRP-07'!B:X,23,FALSE))</f>
        <v>0</v>
      </c>
      <c r="AA1059">
        <f>IF(ISNA(MATCH(A1059,'ICRP-72'!A:A,0)),0,VLOOKUP(A1059,'ICRP-72'!A:B,2,FALSE))</f>
        <v>0</v>
      </c>
      <c r="AB1059">
        <f>IF(ISNA(MATCH(A1059,'FGR-15'!A:A,0)),0,VLOOKUP(A1059,'FGR-15'!A:B,2,FALSE))</f>
        <v>0</v>
      </c>
    </row>
    <row r="1060" spans="1:28" x14ac:dyDescent="0.2">
      <c r="A1060" s="1" t="s">
        <v>1058</v>
      </c>
      <c r="B1060">
        <f>VLOOKUP(D1060,Elements!S:T,2,FALSE)</f>
        <v>48</v>
      </c>
      <c r="C1060" s="9">
        <f t="shared" si="80"/>
        <v>101</v>
      </c>
      <c r="D1060" t="str">
        <f t="shared" si="81"/>
        <v>Cd</v>
      </c>
      <c r="E1060" t="str">
        <f t="shared" si="82"/>
        <v/>
      </c>
      <c r="F1060" s="9">
        <f t="shared" si="83"/>
        <v>481010000</v>
      </c>
      <c r="G1060" s="1">
        <v>100.918586209</v>
      </c>
      <c r="H1060" s="1">
        <f t="shared" si="84"/>
        <v>2.5858031860624117E-6</v>
      </c>
      <c r="I1060" s="2">
        <v>1.36</v>
      </c>
      <c r="J1060" t="s">
        <v>1514</v>
      </c>
      <c r="K1060" t="s">
        <v>2362</v>
      </c>
      <c r="L1060" s="1" t="s">
        <v>1059</v>
      </c>
      <c r="P1060" s="1">
        <v>1</v>
      </c>
      <c r="T1060" s="6" t="s">
        <v>2669</v>
      </c>
      <c r="X1060">
        <f>IF(ISNA(MATCH(A1060,'ICRP-07'!B:B,0)),0,VLOOKUP(A1060,'ICRP-07'!B:X,21,FALSE))</f>
        <v>0</v>
      </c>
      <c r="Y1060">
        <f>IF(ISNA(MATCH(A1060,'ICRP-07'!B:B,0)),0,VLOOKUP(A1060,'ICRP-07'!B:X,22,FALSE))</f>
        <v>1.06854</v>
      </c>
      <c r="Z1060">
        <f>IF(ISNA(MATCH(A1060,'ICRP-07'!B:B,0)),0,VLOOKUP(A1060,'ICRP-07'!B:X,23,FALSE))</f>
        <v>2.4853000000000001</v>
      </c>
      <c r="AA1060">
        <f>IF(ISNA(MATCH(A1060,'ICRP-72'!A:A,0)),0,VLOOKUP(A1060,'ICRP-72'!A:B,2,FALSE))</f>
        <v>0</v>
      </c>
      <c r="AB1060">
        <f>IF(ISNA(MATCH(A1060,'FGR-15'!A:A,0)),0,VLOOKUP(A1060,'FGR-15'!A:B,2,FALSE))</f>
        <v>8.1700000000000001E-17</v>
      </c>
    </row>
    <row r="1061" spans="1:28" x14ac:dyDescent="0.2">
      <c r="A1061" s="1" t="s">
        <v>1059</v>
      </c>
      <c r="B1061">
        <f>VLOOKUP(D1061,Elements!S:T,2,FALSE)</f>
        <v>47</v>
      </c>
      <c r="C1061" s="9">
        <f t="shared" si="80"/>
        <v>101</v>
      </c>
      <c r="D1061" t="str">
        <f t="shared" si="81"/>
        <v>Ag</v>
      </c>
      <c r="E1061" t="str">
        <f t="shared" si="82"/>
        <v/>
      </c>
      <c r="F1061" s="9">
        <f t="shared" si="83"/>
        <v>471010000</v>
      </c>
      <c r="G1061" s="1">
        <v>100.91268395100001</v>
      </c>
      <c r="H1061" s="1">
        <f t="shared" si="84"/>
        <v>2.1104717180362332E-5</v>
      </c>
      <c r="I1061" s="2">
        <v>11.1</v>
      </c>
      <c r="J1061" t="s">
        <v>1514</v>
      </c>
      <c r="K1061" t="s">
        <v>2363</v>
      </c>
      <c r="L1061" s="1" t="s">
        <v>1060</v>
      </c>
      <c r="P1061" s="1">
        <v>1</v>
      </c>
      <c r="T1061" s="6" t="s">
        <v>2669</v>
      </c>
      <c r="X1061">
        <f>IF(ISNA(MATCH(A1061,'ICRP-07'!B:B,0)),0,VLOOKUP(A1061,'ICRP-07'!B:X,21,FALSE))</f>
        <v>0</v>
      </c>
      <c r="Y1061">
        <f>IF(ISNA(MATCH(A1061,'ICRP-07'!B:B,0)),0,VLOOKUP(A1061,'ICRP-07'!B:X,22,FALSE))</f>
        <v>0.83955000000000002</v>
      </c>
      <c r="Z1061">
        <f>IF(ISNA(MATCH(A1061,'ICRP-07'!B:B,0)),0,VLOOKUP(A1061,'ICRP-07'!B:X,23,FALSE))</f>
        <v>1.5703100000000001</v>
      </c>
      <c r="AA1061">
        <f>IF(ISNA(MATCH(A1061,'ICRP-72'!A:A,0)),0,VLOOKUP(A1061,'ICRP-72'!A:B,2,FALSE))</f>
        <v>0</v>
      </c>
      <c r="AB1061">
        <f>IF(ISNA(MATCH(A1061,'FGR-15'!A:A,0)),0,VLOOKUP(A1061,'FGR-15'!A:B,2,FALSE))</f>
        <v>4.9099999999999999E-17</v>
      </c>
    </row>
    <row r="1062" spans="1:28" x14ac:dyDescent="0.2">
      <c r="A1062" s="1" t="s">
        <v>1060</v>
      </c>
      <c r="B1062">
        <f>VLOOKUP(D1062,Elements!S:T,2,FALSE)</f>
        <v>46</v>
      </c>
      <c r="C1062" s="9">
        <f t="shared" si="80"/>
        <v>101</v>
      </c>
      <c r="D1062" t="str">
        <f t="shared" si="81"/>
        <v>Pd</v>
      </c>
      <c r="E1062" t="str">
        <f t="shared" si="82"/>
        <v/>
      </c>
      <c r="F1062" s="9">
        <f t="shared" si="83"/>
        <v>461010000</v>
      </c>
      <c r="G1062" s="1">
        <v>100.90828482400001</v>
      </c>
      <c r="H1062" s="1">
        <f t="shared" si="84"/>
        <v>9.6625380820361583E-4</v>
      </c>
      <c r="I1062" s="2">
        <v>8.4700000000000006</v>
      </c>
      <c r="J1062" t="s">
        <v>1515</v>
      </c>
      <c r="K1062" t="s">
        <v>2364</v>
      </c>
      <c r="L1062" s="1" t="s">
        <v>1061</v>
      </c>
      <c r="M1062" t="s">
        <v>1062</v>
      </c>
      <c r="P1062" s="1">
        <v>0.99729999999999996</v>
      </c>
      <c r="Q1062">
        <v>2.7000000000000001E-3</v>
      </c>
      <c r="T1062" s="6" t="s">
        <v>2669</v>
      </c>
      <c r="U1062" t="s">
        <v>2669</v>
      </c>
      <c r="X1062">
        <f>IF(ISNA(MATCH(A1062,'ICRP-07'!B:B,0)),0,VLOOKUP(A1062,'ICRP-07'!B:X,21,FALSE))</f>
        <v>0</v>
      </c>
      <c r="Y1062">
        <f>IF(ISNA(MATCH(A1062,'ICRP-07'!B:B,0)),0,VLOOKUP(A1062,'ICRP-07'!B:X,22,FALSE))</f>
        <v>3.2770000000000001E-2</v>
      </c>
      <c r="Z1062">
        <f>IF(ISNA(MATCH(A1062,'ICRP-07'!B:B,0)),0,VLOOKUP(A1062,'ICRP-07'!B:X,23,FALSE))</f>
        <v>0.35177000000000003</v>
      </c>
      <c r="AA1062">
        <f>IF(ISNA(MATCH(A1062,'ICRP-72'!A:A,0)),0,VLOOKUP(A1062,'ICRP-72'!A:B,2,FALSE))</f>
        <v>9.3999999999999999E-11</v>
      </c>
      <c r="AB1062">
        <f>IF(ISNA(MATCH(A1062,'FGR-15'!A:A,0)),0,VLOOKUP(A1062,'FGR-15'!A:B,2,FALSE))</f>
        <v>9.6700000000000002E-18</v>
      </c>
    </row>
    <row r="1063" spans="1:28" x14ac:dyDescent="0.2">
      <c r="A1063" s="1" t="s">
        <v>1061</v>
      </c>
      <c r="B1063">
        <f>VLOOKUP(D1063,Elements!S:T,2,FALSE)</f>
        <v>45</v>
      </c>
      <c r="C1063" s="9">
        <f t="shared" si="80"/>
        <v>101</v>
      </c>
      <c r="D1063" t="str">
        <f t="shared" si="81"/>
        <v>Rh</v>
      </c>
      <c r="E1063" t="str">
        <f t="shared" si="82"/>
        <v>m</v>
      </c>
      <c r="F1063" s="9">
        <f t="shared" si="83"/>
        <v>451010001</v>
      </c>
      <c r="G1063" s="1">
        <v>100.906327793</v>
      </c>
      <c r="H1063" s="1">
        <f t="shared" si="84"/>
        <v>1.1882526170305593E-2</v>
      </c>
      <c r="I1063" s="2">
        <v>4.3399999999999901</v>
      </c>
      <c r="J1063" t="s">
        <v>1513</v>
      </c>
      <c r="K1063" t="s">
        <v>2365</v>
      </c>
      <c r="L1063" s="1" t="s">
        <v>1065</v>
      </c>
      <c r="M1063" t="s">
        <v>1062</v>
      </c>
      <c r="P1063" s="1">
        <v>0.93600000000000005</v>
      </c>
      <c r="Q1063">
        <v>6.4000000000000001E-2</v>
      </c>
      <c r="T1063" s="6" t="s">
        <v>2670</v>
      </c>
      <c r="U1063" t="s">
        <v>2671</v>
      </c>
      <c r="X1063">
        <f>IF(ISNA(MATCH(A1063,'ICRP-07'!B:B,0)),0,VLOOKUP(A1063,'ICRP-07'!B:X,21,FALSE))</f>
        <v>0</v>
      </c>
      <c r="Y1063">
        <f>IF(ISNA(MATCH(A1063,'ICRP-07'!B:B,0)),0,VLOOKUP(A1063,'ICRP-07'!B:X,22,FALSE))</f>
        <v>1.993E-2</v>
      </c>
      <c r="Z1063">
        <f>IF(ISNA(MATCH(A1063,'ICRP-07'!B:B,0)),0,VLOOKUP(A1063,'ICRP-07'!B:X,23,FALSE))</f>
        <v>0.28766999999999998</v>
      </c>
      <c r="AA1063">
        <f>IF(ISNA(MATCH(A1063,'ICRP-72'!A:A,0)),0,VLOOKUP(A1063,'ICRP-72'!A:B,2,FALSE))</f>
        <v>2.1999999999999999E-10</v>
      </c>
      <c r="AB1063">
        <f>IF(ISNA(MATCH(A1063,'FGR-15'!A:A,0)),0,VLOOKUP(A1063,'FGR-15'!A:B,2,FALSE))</f>
        <v>7.4200000000000006E-18</v>
      </c>
    </row>
    <row r="1064" spans="1:28" x14ac:dyDescent="0.2">
      <c r="A1064" s="1" t="s">
        <v>1062</v>
      </c>
      <c r="B1064">
        <f>VLOOKUP(D1064,Elements!S:T,2,FALSE)</f>
        <v>45</v>
      </c>
      <c r="C1064" s="9">
        <f t="shared" si="80"/>
        <v>101</v>
      </c>
      <c r="D1064" t="str">
        <f t="shared" si="81"/>
        <v>Rh</v>
      </c>
      <c r="E1064" t="str">
        <f t="shared" si="82"/>
        <v/>
      </c>
      <c r="F1064" s="9">
        <f t="shared" si="83"/>
        <v>451010000</v>
      </c>
      <c r="G1064" s="1">
        <v>100.90615890300001</v>
      </c>
      <c r="H1064" s="1">
        <f t="shared" si="84"/>
        <v>3.2999999999999901</v>
      </c>
      <c r="I1064" s="2">
        <v>3.2999999999999901</v>
      </c>
      <c r="J1064" t="s">
        <v>1516</v>
      </c>
      <c r="K1064" t="s">
        <v>2366</v>
      </c>
      <c r="L1064" s="1" t="s">
        <v>1065</v>
      </c>
      <c r="P1064" s="1">
        <v>1</v>
      </c>
      <c r="T1064" s="6" t="s">
        <v>2670</v>
      </c>
      <c r="X1064">
        <f>IF(ISNA(MATCH(A1064,'ICRP-07'!B:B,0)),0,VLOOKUP(A1064,'ICRP-07'!B:X,21,FALSE))</f>
        <v>0</v>
      </c>
      <c r="Y1064">
        <f>IF(ISNA(MATCH(A1064,'ICRP-07'!B:B,0)),0,VLOOKUP(A1064,'ICRP-07'!B:X,22,FALSE))</f>
        <v>2.665E-2</v>
      </c>
      <c r="Z1064">
        <f>IF(ISNA(MATCH(A1064,'ICRP-07'!B:B,0)),0,VLOOKUP(A1064,'ICRP-07'!B:X,23,FALSE))</f>
        <v>0.28781000000000001</v>
      </c>
      <c r="AA1064">
        <f>IF(ISNA(MATCH(A1064,'ICRP-72'!A:A,0)),0,VLOOKUP(A1064,'ICRP-72'!A:B,2,FALSE))</f>
        <v>5.4999999999999996E-10</v>
      </c>
      <c r="AB1064">
        <f>IF(ISNA(MATCH(A1064,'FGR-15'!A:A,0)),0,VLOOKUP(A1064,'FGR-15'!A:B,2,FALSE))</f>
        <v>6.5000000000000001E-18</v>
      </c>
    </row>
    <row r="1065" spans="1:28" x14ac:dyDescent="0.2">
      <c r="A1065" s="1" t="s">
        <v>1063</v>
      </c>
      <c r="B1065">
        <f>VLOOKUP(D1065,Elements!S:T,2,FALSE)</f>
        <v>42</v>
      </c>
      <c r="C1065" s="9">
        <f t="shared" si="80"/>
        <v>101</v>
      </c>
      <c r="D1065" t="str">
        <f t="shared" si="81"/>
        <v>Mo</v>
      </c>
      <c r="E1065" t="str">
        <f t="shared" si="82"/>
        <v/>
      </c>
      <c r="F1065" s="9">
        <f t="shared" si="83"/>
        <v>421010000</v>
      </c>
      <c r="G1065" s="1">
        <v>100.910337648</v>
      </c>
      <c r="H1065" s="1">
        <f t="shared" si="84"/>
        <v>2.7778370991449689E-5</v>
      </c>
      <c r="I1065" s="2">
        <v>14.6099999999999</v>
      </c>
      <c r="J1065" t="s">
        <v>1514</v>
      </c>
      <c r="K1065" t="s">
        <v>2367</v>
      </c>
      <c r="L1065" s="1" t="s">
        <v>1064</v>
      </c>
      <c r="P1065" s="1">
        <v>1</v>
      </c>
      <c r="T1065" s="6" t="s">
        <v>2667</v>
      </c>
      <c r="X1065">
        <f>IF(ISNA(MATCH(A1065,'ICRP-07'!B:B,0)),0,VLOOKUP(A1065,'ICRP-07'!B:X,21,FALSE))</f>
        <v>0</v>
      </c>
      <c r="Y1065">
        <f>IF(ISNA(MATCH(A1065,'ICRP-07'!B:B,0)),0,VLOOKUP(A1065,'ICRP-07'!B:X,22,FALSE))</f>
        <v>0.5524</v>
      </c>
      <c r="Z1065">
        <f>IF(ISNA(MATCH(A1065,'ICRP-07'!B:B,0)),0,VLOOKUP(A1065,'ICRP-07'!B:X,23,FALSE))</f>
        <v>1.4705900000000001</v>
      </c>
      <c r="AA1065">
        <f>IF(ISNA(MATCH(A1065,'ICRP-72'!A:A,0)),0,VLOOKUP(A1065,'ICRP-72'!A:B,2,FALSE))</f>
        <v>4.1000000000000001E-11</v>
      </c>
      <c r="AB1065">
        <f>IF(ISNA(MATCH(A1065,'FGR-15'!A:A,0)),0,VLOOKUP(A1065,'FGR-15'!A:B,2,FALSE))</f>
        <v>4.8499999999999999E-17</v>
      </c>
    </row>
    <row r="1066" spans="1:28" x14ac:dyDescent="0.2">
      <c r="A1066" s="1" t="s">
        <v>1064</v>
      </c>
      <c r="B1066">
        <f>VLOOKUP(D1066,Elements!S:T,2,FALSE)</f>
        <v>43</v>
      </c>
      <c r="C1066" s="9">
        <f t="shared" si="80"/>
        <v>101</v>
      </c>
      <c r="D1066" t="str">
        <f t="shared" si="81"/>
        <v>Tc</v>
      </c>
      <c r="E1066" t="str">
        <f t="shared" si="82"/>
        <v/>
      </c>
      <c r="F1066" s="9">
        <f t="shared" si="83"/>
        <v>431010000</v>
      </c>
      <c r="G1066" s="1">
        <v>100.907305271</v>
      </c>
      <c r="H1066" s="1">
        <f t="shared" si="84"/>
        <v>2.6998827383886753E-5</v>
      </c>
      <c r="I1066" s="2">
        <v>14.1999999999999</v>
      </c>
      <c r="J1066" t="s">
        <v>1514</v>
      </c>
      <c r="K1066" t="s">
        <v>1668</v>
      </c>
      <c r="L1066" s="1" t="s">
        <v>1065</v>
      </c>
      <c r="P1066" s="1">
        <v>1</v>
      </c>
      <c r="T1066" s="6" t="s">
        <v>2667</v>
      </c>
      <c r="X1066">
        <f>IF(ISNA(MATCH(A1066,'ICRP-07'!B:B,0)),0,VLOOKUP(A1066,'ICRP-07'!B:X,21,FALSE))</f>
        <v>0</v>
      </c>
      <c r="Y1066">
        <f>IF(ISNA(MATCH(A1066,'ICRP-07'!B:B,0)),0,VLOOKUP(A1066,'ICRP-07'!B:X,22,FALSE))</f>
        <v>0.47244999999999998</v>
      </c>
      <c r="Z1066">
        <f>IF(ISNA(MATCH(A1066,'ICRP-07'!B:B,0)),0,VLOOKUP(A1066,'ICRP-07'!B:X,23,FALSE))</f>
        <v>0.33672000000000002</v>
      </c>
      <c r="AA1066">
        <f>IF(ISNA(MATCH(A1066,'ICRP-72'!A:A,0)),0,VLOOKUP(A1066,'ICRP-72'!A:B,2,FALSE))</f>
        <v>1.8999999999999999E-11</v>
      </c>
      <c r="AB1066">
        <f>IF(ISNA(MATCH(A1066,'FGR-15'!A:A,0)),0,VLOOKUP(A1066,'FGR-15'!A:B,2,FALSE))</f>
        <v>1.0000000000000001E-17</v>
      </c>
    </row>
    <row r="1067" spans="1:28" x14ac:dyDescent="0.2">
      <c r="A1067" s="1" t="s">
        <v>1065</v>
      </c>
      <c r="B1067">
        <f>VLOOKUP(D1067,Elements!S:T,2,FALSE)</f>
        <v>44</v>
      </c>
      <c r="C1067" s="9">
        <f t="shared" si="80"/>
        <v>101</v>
      </c>
      <c r="D1067" t="str">
        <f t="shared" si="81"/>
        <v>Ru</v>
      </c>
      <c r="E1067" t="str">
        <f t="shared" si="82"/>
        <v/>
      </c>
      <c r="F1067" s="9">
        <f t="shared" si="83"/>
        <v>441010000</v>
      </c>
      <c r="G1067" s="1">
        <v>100.905573086</v>
      </c>
      <c r="H1067" s="1" t="str">
        <f t="shared" si="84"/>
        <v>inf</v>
      </c>
      <c r="I1067" s="2" t="s">
        <v>1512</v>
      </c>
      <c r="J1067" t="s">
        <v>1517</v>
      </c>
      <c r="K1067" s="4" t="s">
        <v>1722</v>
      </c>
      <c r="L1067" s="1"/>
      <c r="P1067" s="1"/>
      <c r="T1067" s="1"/>
      <c r="X1067">
        <f>IF(ISNA(MATCH(A1067,'ICRP-07'!B:B,0)),0,VLOOKUP(A1067,'ICRP-07'!B:X,21,FALSE))</f>
        <v>0</v>
      </c>
      <c r="Y1067">
        <f>IF(ISNA(MATCH(A1067,'ICRP-07'!B:B,0)),0,VLOOKUP(A1067,'ICRP-07'!B:X,22,FALSE))</f>
        <v>0</v>
      </c>
      <c r="Z1067">
        <f>IF(ISNA(MATCH(A1067,'ICRP-07'!B:B,0)),0,VLOOKUP(A1067,'ICRP-07'!B:X,23,FALSE))</f>
        <v>0</v>
      </c>
      <c r="AA1067">
        <f>IF(ISNA(MATCH(A1067,'ICRP-72'!A:A,0)),0,VLOOKUP(A1067,'ICRP-72'!A:B,2,FALSE))</f>
        <v>0</v>
      </c>
      <c r="AB1067">
        <f>IF(ISNA(MATCH(A1067,'FGR-15'!A:A,0)),0,VLOOKUP(A1067,'FGR-15'!A:B,2,FALSE))</f>
        <v>0</v>
      </c>
    </row>
    <row r="1068" spans="1:28" x14ac:dyDescent="0.2">
      <c r="A1068" s="1" t="s">
        <v>1066</v>
      </c>
      <c r="B1068">
        <f>VLOOKUP(D1068,Elements!S:T,2,FALSE)</f>
        <v>47</v>
      </c>
      <c r="C1068" s="9">
        <f t="shared" si="80"/>
        <v>100</v>
      </c>
      <c r="D1068" t="str">
        <f t="shared" si="81"/>
        <v>Ag</v>
      </c>
      <c r="E1068" t="str">
        <f t="shared" si="82"/>
        <v>m</v>
      </c>
      <c r="F1068" s="9">
        <f t="shared" si="83"/>
        <v>471000001</v>
      </c>
      <c r="G1068" s="1">
        <v>99.916132104400006</v>
      </c>
      <c r="H1068" s="1">
        <f t="shared" si="84"/>
        <v>4.2589699535145606E-6</v>
      </c>
      <c r="I1068" s="2">
        <v>2.2400000000000002</v>
      </c>
      <c r="J1068" t="s">
        <v>1514</v>
      </c>
      <c r="K1068" t="s">
        <v>2368</v>
      </c>
      <c r="L1068" s="1" t="s">
        <v>1067</v>
      </c>
      <c r="P1068" s="1">
        <v>1</v>
      </c>
      <c r="T1068" s="6" t="s">
        <v>2669</v>
      </c>
      <c r="X1068">
        <f>IF(ISNA(MATCH(A1068,'ICRP-07'!B:B,0)),0,VLOOKUP(A1068,'ICRP-07'!B:X,21,FALSE))</f>
        <v>0</v>
      </c>
      <c r="Y1068">
        <f>IF(ISNA(MATCH(A1068,'ICRP-07'!B:B,0)),0,VLOOKUP(A1068,'ICRP-07'!B:X,22,FALSE))</f>
        <v>1.9068099999999999</v>
      </c>
      <c r="Z1068">
        <f>IF(ISNA(MATCH(A1068,'ICRP-07'!B:B,0)),0,VLOOKUP(A1068,'ICRP-07'!B:X,23,FALSE))</f>
        <v>2.8248199999999999</v>
      </c>
      <c r="AA1068">
        <f>IF(ISNA(MATCH(A1068,'ICRP-72'!A:A,0)),0,VLOOKUP(A1068,'ICRP-72'!A:B,2,FALSE))</f>
        <v>0</v>
      </c>
      <c r="AB1068">
        <f>IF(ISNA(MATCH(A1068,'FGR-15'!A:A,0)),0,VLOOKUP(A1068,'FGR-15'!A:B,2,FALSE))</f>
        <v>9.4899999999999999E-17</v>
      </c>
    </row>
    <row r="1069" spans="1:28" x14ac:dyDescent="0.2">
      <c r="A1069" s="1" t="s">
        <v>1067</v>
      </c>
      <c r="B1069">
        <f>VLOOKUP(D1069,Elements!S:T,2,FALSE)</f>
        <v>46</v>
      </c>
      <c r="C1069" s="9">
        <f t="shared" si="80"/>
        <v>100</v>
      </c>
      <c r="D1069" t="str">
        <f t="shared" si="81"/>
        <v>Pd</v>
      </c>
      <c r="E1069" t="str">
        <f t="shared" si="82"/>
        <v/>
      </c>
      <c r="F1069" s="9">
        <f t="shared" si="83"/>
        <v>461000000</v>
      </c>
      <c r="G1069" s="1">
        <v>99.908520437999996</v>
      </c>
      <c r="H1069" s="1">
        <f t="shared" si="84"/>
        <v>9.9386105986657338E-3</v>
      </c>
      <c r="I1069" s="2">
        <v>3.6299999999999901</v>
      </c>
      <c r="J1069" t="s">
        <v>1513</v>
      </c>
      <c r="K1069" t="s">
        <v>2369</v>
      </c>
      <c r="L1069" s="1" t="s">
        <v>1069</v>
      </c>
      <c r="P1069" s="1">
        <v>1</v>
      </c>
      <c r="T1069" s="6" t="s">
        <v>2670</v>
      </c>
      <c r="X1069">
        <f>IF(ISNA(MATCH(A1069,'ICRP-07'!B:B,0)),0,VLOOKUP(A1069,'ICRP-07'!B:X,21,FALSE))</f>
        <v>0</v>
      </c>
      <c r="Y1069">
        <f>IF(ISNA(MATCH(A1069,'ICRP-07'!B:B,0)),0,VLOOKUP(A1069,'ICRP-07'!B:X,22,FALSE))</f>
        <v>4.546E-2</v>
      </c>
      <c r="Z1069">
        <f>IF(ISNA(MATCH(A1069,'ICRP-07'!B:B,0)),0,VLOOKUP(A1069,'ICRP-07'!B:X,23,FALSE))</f>
        <v>0.12314</v>
      </c>
      <c r="AA1069">
        <f>IF(ISNA(MATCH(A1069,'ICRP-72'!A:A,0)),0,VLOOKUP(A1069,'ICRP-72'!A:B,2,FALSE))</f>
        <v>9.4000000000000006E-10</v>
      </c>
      <c r="AB1069">
        <f>IF(ISNA(MATCH(A1069,'FGR-15'!A:A,0)),0,VLOOKUP(A1069,'FGR-15'!A:B,2,FALSE))</f>
        <v>1.4999999999999999E-18</v>
      </c>
    </row>
    <row r="1070" spans="1:28" x14ac:dyDescent="0.2">
      <c r="A1070" s="1" t="s">
        <v>1068</v>
      </c>
      <c r="B1070">
        <f>VLOOKUP(D1070,Elements!S:T,2,FALSE)</f>
        <v>45</v>
      </c>
      <c r="C1070" s="9">
        <f t="shared" si="80"/>
        <v>100</v>
      </c>
      <c r="D1070" t="str">
        <f t="shared" si="81"/>
        <v>Rh</v>
      </c>
      <c r="E1070" t="str">
        <f t="shared" si="82"/>
        <v>m</v>
      </c>
      <c r="F1070" s="9">
        <f t="shared" si="83"/>
        <v>451000001</v>
      </c>
      <c r="G1070" s="1">
        <v>99.908229660299995</v>
      </c>
      <c r="H1070" s="1">
        <f t="shared" si="84"/>
        <v>8.7460990116816666E-6</v>
      </c>
      <c r="I1070" s="2">
        <v>4.5999999999999899</v>
      </c>
      <c r="J1070" t="s">
        <v>1514</v>
      </c>
      <c r="K1070" t="s">
        <v>2370</v>
      </c>
      <c r="L1070" s="1" t="s">
        <v>1069</v>
      </c>
      <c r="M1070" t="s">
        <v>1070</v>
      </c>
      <c r="P1070" s="1">
        <v>0.98299999999999998</v>
      </c>
      <c r="Q1070">
        <v>1.7000000000000001E-2</v>
      </c>
      <c r="T1070" s="6" t="s">
        <v>2671</v>
      </c>
      <c r="U1070" t="s">
        <v>2669</v>
      </c>
      <c r="X1070">
        <f>IF(ISNA(MATCH(A1070,'ICRP-07'!B:B,0)),0,VLOOKUP(A1070,'ICRP-07'!B:X,21,FALSE))</f>
        <v>0</v>
      </c>
      <c r="Y1070">
        <f>IF(ISNA(MATCH(A1070,'ICRP-07'!B:B,0)),0,VLOOKUP(A1070,'ICRP-07'!B:X,22,FALSE))</f>
        <v>8.0170000000000005E-2</v>
      </c>
      <c r="Z1070">
        <f>IF(ISNA(MATCH(A1070,'ICRP-07'!B:B,0)),0,VLOOKUP(A1070,'ICRP-07'!B:X,23,FALSE))</f>
        <v>6.3700000000000007E-2</v>
      </c>
      <c r="AA1070">
        <f>IF(ISNA(MATCH(A1070,'ICRP-72'!A:A,0)),0,VLOOKUP(A1070,'ICRP-72'!A:B,2,FALSE))</f>
        <v>0</v>
      </c>
      <c r="AB1070">
        <f>IF(ISNA(MATCH(A1070,'FGR-15'!A:A,0)),0,VLOOKUP(A1070,'FGR-15'!A:B,2,FALSE))</f>
        <v>1.26E-18</v>
      </c>
    </row>
    <row r="1071" spans="1:28" x14ac:dyDescent="0.2">
      <c r="A1071" s="1" t="s">
        <v>1069</v>
      </c>
      <c r="B1071">
        <f>VLOOKUP(D1071,Elements!S:T,2,FALSE)</f>
        <v>45</v>
      </c>
      <c r="C1071" s="9">
        <f t="shared" si="80"/>
        <v>100</v>
      </c>
      <c r="D1071" t="str">
        <f t="shared" si="81"/>
        <v>Rh</v>
      </c>
      <c r="E1071" t="str">
        <f t="shared" si="82"/>
        <v/>
      </c>
      <c r="F1071" s="9">
        <f t="shared" si="83"/>
        <v>451000000</v>
      </c>
      <c r="G1071" s="1">
        <v>99.908114147000006</v>
      </c>
      <c r="H1071" s="1">
        <f t="shared" si="84"/>
        <v>2.3728546883866834E-3</v>
      </c>
      <c r="I1071" s="2">
        <v>20.8</v>
      </c>
      <c r="J1071" t="s">
        <v>1515</v>
      </c>
      <c r="K1071" t="s">
        <v>2167</v>
      </c>
      <c r="L1071" s="1" t="s">
        <v>1070</v>
      </c>
      <c r="P1071" s="1">
        <v>1</v>
      </c>
      <c r="T1071" s="6" t="s">
        <v>2669</v>
      </c>
      <c r="X1071">
        <f>IF(ISNA(MATCH(A1071,'ICRP-07'!B:B,0)),0,VLOOKUP(A1071,'ICRP-07'!B:X,21,FALSE))</f>
        <v>0</v>
      </c>
      <c r="Y1071">
        <f>IF(ISNA(MATCH(A1071,'ICRP-07'!B:B,0)),0,VLOOKUP(A1071,'ICRP-07'!B:X,22,FALSE))</f>
        <v>4.9430000000000002E-2</v>
      </c>
      <c r="Z1071">
        <f>IF(ISNA(MATCH(A1071,'ICRP-07'!B:B,0)),0,VLOOKUP(A1071,'ICRP-07'!B:X,23,FALSE))</f>
        <v>2.7425299999999999</v>
      </c>
      <c r="AA1071">
        <f>IF(ISNA(MATCH(A1071,'ICRP-72'!A:A,0)),0,VLOOKUP(A1071,'ICRP-72'!A:B,2,FALSE))</f>
        <v>7.1000000000000003E-10</v>
      </c>
      <c r="AB1071">
        <f>IF(ISNA(MATCH(A1071,'FGR-15'!A:A,0)),0,VLOOKUP(A1071,'FGR-15'!A:B,2,FALSE))</f>
        <v>9.1E-17</v>
      </c>
    </row>
    <row r="1072" spans="1:28" x14ac:dyDescent="0.2">
      <c r="A1072" s="1" t="s">
        <v>1070</v>
      </c>
      <c r="B1072">
        <f>VLOOKUP(D1072,Elements!S:T,2,FALSE)</f>
        <v>44</v>
      </c>
      <c r="C1072" s="9">
        <f t="shared" si="80"/>
        <v>100</v>
      </c>
      <c r="D1072" t="str">
        <f t="shared" si="81"/>
        <v>Ru</v>
      </c>
      <c r="E1072" t="str">
        <f t="shared" si="82"/>
        <v/>
      </c>
      <c r="F1072" s="9">
        <f t="shared" si="83"/>
        <v>441000000</v>
      </c>
      <c r="G1072" s="1">
        <v>99.904210460000002</v>
      </c>
      <c r="H1072" s="1" t="str">
        <f t="shared" si="84"/>
        <v>inf</v>
      </c>
      <c r="I1072" s="2" t="s">
        <v>1512</v>
      </c>
      <c r="J1072" t="s">
        <v>1517</v>
      </c>
      <c r="K1072" s="4" t="s">
        <v>1722</v>
      </c>
      <c r="L1072" s="1"/>
      <c r="P1072" s="1"/>
      <c r="T1072" s="1"/>
      <c r="X1072">
        <f>IF(ISNA(MATCH(A1072,'ICRP-07'!B:B,0)),0,VLOOKUP(A1072,'ICRP-07'!B:X,21,FALSE))</f>
        <v>0</v>
      </c>
      <c r="Y1072">
        <f>IF(ISNA(MATCH(A1072,'ICRP-07'!B:B,0)),0,VLOOKUP(A1072,'ICRP-07'!B:X,22,FALSE))</f>
        <v>0</v>
      </c>
      <c r="Z1072">
        <f>IF(ISNA(MATCH(A1072,'ICRP-07'!B:B,0)),0,VLOOKUP(A1072,'ICRP-07'!B:X,23,FALSE))</f>
        <v>0</v>
      </c>
      <c r="AA1072">
        <f>IF(ISNA(MATCH(A1072,'ICRP-72'!A:A,0)),0,VLOOKUP(A1072,'ICRP-72'!A:B,2,FALSE))</f>
        <v>0</v>
      </c>
      <c r="AB1072">
        <f>IF(ISNA(MATCH(A1072,'FGR-15'!A:A,0)),0,VLOOKUP(A1072,'FGR-15'!A:B,2,FALSE))</f>
        <v>0</v>
      </c>
    </row>
    <row r="1073" spans="1:28" x14ac:dyDescent="0.2">
      <c r="A1073" s="1" t="s">
        <v>1071</v>
      </c>
      <c r="B1073">
        <f>VLOOKUP(D1073,Elements!S:T,2,FALSE)</f>
        <v>47</v>
      </c>
      <c r="C1073" s="9">
        <f t="shared" si="80"/>
        <v>99</v>
      </c>
      <c r="D1073" t="str">
        <f t="shared" si="81"/>
        <v>Ag</v>
      </c>
      <c r="E1073" t="str">
        <f t="shared" si="82"/>
        <v/>
      </c>
      <c r="F1073" s="9">
        <f t="shared" si="83"/>
        <v>470990000</v>
      </c>
      <c r="G1073" s="1">
        <v>98.917645766000007</v>
      </c>
      <c r="H1073" s="1">
        <f t="shared" si="84"/>
        <v>3.9294068023497432E-6</v>
      </c>
      <c r="I1073" s="2">
        <v>124</v>
      </c>
      <c r="J1073" t="s">
        <v>1517</v>
      </c>
      <c r="K1073" t="s">
        <v>2371</v>
      </c>
      <c r="L1073" s="1" t="s">
        <v>1072</v>
      </c>
      <c r="P1073" s="1">
        <v>1</v>
      </c>
      <c r="T1073" s="6" t="s">
        <v>2669</v>
      </c>
      <c r="X1073">
        <f>IF(ISNA(MATCH(A1073,'ICRP-07'!B:B,0)),0,VLOOKUP(A1073,'ICRP-07'!B:X,21,FALSE))</f>
        <v>0</v>
      </c>
      <c r="Y1073">
        <f>IF(ISNA(MATCH(A1073,'ICRP-07'!B:B,0)),0,VLOOKUP(A1073,'ICRP-07'!B:X,22,FALSE))</f>
        <v>1.3076000000000001</v>
      </c>
      <c r="Z1073">
        <f>IF(ISNA(MATCH(A1073,'ICRP-07'!B:B,0)),0,VLOOKUP(A1073,'ICRP-07'!B:X,23,FALSE))</f>
        <v>2.3091599999999999</v>
      </c>
      <c r="AA1073">
        <f>IF(ISNA(MATCH(A1073,'ICRP-72'!A:A,0)),0,VLOOKUP(A1073,'ICRP-72'!A:B,2,FALSE))</f>
        <v>0</v>
      </c>
      <c r="AB1073">
        <f>IF(ISNA(MATCH(A1073,'FGR-15'!A:A,0)),0,VLOOKUP(A1073,'FGR-15'!A:B,2,FALSE))</f>
        <v>7.5199999999999994E-17</v>
      </c>
    </row>
    <row r="1074" spans="1:28" x14ac:dyDescent="0.2">
      <c r="A1074" s="1" t="s">
        <v>1072</v>
      </c>
      <c r="B1074">
        <f>VLOOKUP(D1074,Elements!S:T,2,FALSE)</f>
        <v>46</v>
      </c>
      <c r="C1074" s="9">
        <f t="shared" si="80"/>
        <v>99</v>
      </c>
      <c r="D1074" t="str">
        <f t="shared" si="81"/>
        <v>Pd</v>
      </c>
      <c r="E1074" t="str">
        <f t="shared" si="82"/>
        <v/>
      </c>
      <c r="F1074" s="9">
        <f t="shared" si="83"/>
        <v>460990000</v>
      </c>
      <c r="G1074" s="1">
        <v>98.911773073000006</v>
      </c>
      <c r="H1074" s="1">
        <f t="shared" si="84"/>
        <v>4.0688373663040695E-5</v>
      </c>
      <c r="I1074" s="2">
        <v>21.399999999999899</v>
      </c>
      <c r="J1074" t="s">
        <v>1514</v>
      </c>
      <c r="K1074" t="s">
        <v>2293</v>
      </c>
      <c r="L1074" s="1" t="s">
        <v>1073</v>
      </c>
      <c r="M1074" t="s">
        <v>1074</v>
      </c>
      <c r="P1074" s="1">
        <v>0.96647000000000005</v>
      </c>
      <c r="Q1074">
        <v>3.3529000000000003E-2</v>
      </c>
      <c r="T1074" s="6" t="s">
        <v>2669</v>
      </c>
      <c r="U1074" t="s">
        <v>2669</v>
      </c>
      <c r="X1074">
        <f>IF(ISNA(MATCH(A1074,'ICRP-07'!B:B,0)),0,VLOOKUP(A1074,'ICRP-07'!B:X,21,FALSE))</f>
        <v>0</v>
      </c>
      <c r="Y1074">
        <f>IF(ISNA(MATCH(A1074,'ICRP-07'!B:B,0)),0,VLOOKUP(A1074,'ICRP-07'!B:X,22,FALSE))</f>
        <v>0.44984000000000002</v>
      </c>
      <c r="Z1074">
        <f>IF(ISNA(MATCH(A1074,'ICRP-07'!B:B,0)),0,VLOOKUP(A1074,'ICRP-07'!B:X,23,FALSE))</f>
        <v>1.2832600000000001</v>
      </c>
      <c r="AA1074">
        <f>IF(ISNA(MATCH(A1074,'ICRP-72'!A:A,0)),0,VLOOKUP(A1074,'ICRP-72'!A:B,2,FALSE))</f>
        <v>0</v>
      </c>
      <c r="AB1074">
        <f>IF(ISNA(MATCH(A1074,'FGR-15'!A:A,0)),0,VLOOKUP(A1074,'FGR-15'!A:B,2,FALSE))</f>
        <v>3.9599999999999999E-17</v>
      </c>
    </row>
    <row r="1075" spans="1:28" x14ac:dyDescent="0.2">
      <c r="A1075" s="1" t="s">
        <v>1073</v>
      </c>
      <c r="B1075">
        <f>VLOOKUP(D1075,Elements!S:T,2,FALSE)</f>
        <v>45</v>
      </c>
      <c r="C1075" s="9">
        <f t="shared" si="80"/>
        <v>99</v>
      </c>
      <c r="D1075" t="str">
        <f t="shared" si="81"/>
        <v>Rh</v>
      </c>
      <c r="E1075" t="str">
        <f t="shared" si="82"/>
        <v>m</v>
      </c>
      <c r="F1075" s="9">
        <f t="shared" si="83"/>
        <v>450990001</v>
      </c>
      <c r="G1075" s="1">
        <v>98.9081903772</v>
      </c>
      <c r="H1075" s="1">
        <f t="shared" si="84"/>
        <v>5.3617389593352944E-4</v>
      </c>
      <c r="I1075" s="2">
        <v>4.7</v>
      </c>
      <c r="J1075" t="s">
        <v>1515</v>
      </c>
      <c r="K1075" t="s">
        <v>2372</v>
      </c>
      <c r="L1075" s="1" t="s">
        <v>1080</v>
      </c>
      <c r="P1075" s="1">
        <v>1</v>
      </c>
      <c r="T1075" s="6" t="s">
        <v>2669</v>
      </c>
      <c r="X1075">
        <f>IF(ISNA(MATCH(A1075,'ICRP-07'!B:B,0)),0,VLOOKUP(A1075,'ICRP-07'!B:X,21,FALSE))</f>
        <v>0</v>
      </c>
      <c r="Y1075">
        <f>IF(ISNA(MATCH(A1075,'ICRP-07'!B:B,0)),0,VLOOKUP(A1075,'ICRP-07'!B:X,22,FALSE))</f>
        <v>3.6740000000000002E-2</v>
      </c>
      <c r="Z1075">
        <f>IF(ISNA(MATCH(A1075,'ICRP-07'!B:B,0)),0,VLOOKUP(A1075,'ICRP-07'!B:X,23,FALSE))</f>
        <v>0.65107999999999999</v>
      </c>
      <c r="AA1075">
        <f>IF(ISNA(MATCH(A1075,'ICRP-72'!A:A,0)),0,VLOOKUP(A1075,'ICRP-72'!A:B,2,FALSE))</f>
        <v>6.6000000000000005E-11</v>
      </c>
      <c r="AB1075">
        <f>IF(ISNA(MATCH(A1075,'FGR-15'!A:A,0)),0,VLOOKUP(A1075,'FGR-15'!A:B,2,FALSE))</f>
        <v>1.89E-17</v>
      </c>
    </row>
    <row r="1076" spans="1:28" x14ac:dyDescent="0.2">
      <c r="A1076" s="1" t="s">
        <v>1074</v>
      </c>
      <c r="B1076">
        <f>VLOOKUP(D1076,Elements!S:T,2,FALSE)</f>
        <v>45</v>
      </c>
      <c r="C1076" s="9">
        <f t="shared" si="80"/>
        <v>99</v>
      </c>
      <c r="D1076" t="str">
        <f t="shared" si="81"/>
        <v>Rh</v>
      </c>
      <c r="E1076" t="str">
        <f t="shared" si="82"/>
        <v/>
      </c>
      <c r="F1076" s="9">
        <f t="shared" si="83"/>
        <v>450990000</v>
      </c>
      <c r="G1076" s="1">
        <v>98.908121241000003</v>
      </c>
      <c r="H1076" s="1">
        <f t="shared" si="84"/>
        <v>4.4080339018875696E-2</v>
      </c>
      <c r="I1076" s="2">
        <v>16.100000000000001</v>
      </c>
      <c r="J1076" t="s">
        <v>1513</v>
      </c>
      <c r="K1076" t="s">
        <v>2373</v>
      </c>
      <c r="L1076" s="1" t="s">
        <v>1080</v>
      </c>
      <c r="P1076" s="1">
        <v>1</v>
      </c>
      <c r="T1076" s="6" t="s">
        <v>2669</v>
      </c>
      <c r="X1076">
        <f>IF(ISNA(MATCH(A1076,'ICRP-07'!B:B,0)),0,VLOOKUP(A1076,'ICRP-07'!B:X,21,FALSE))</f>
        <v>0</v>
      </c>
      <c r="Y1076">
        <f>IF(ISNA(MATCH(A1076,'ICRP-07'!B:B,0)),0,VLOOKUP(A1076,'ICRP-07'!B:X,22,FALSE))</f>
        <v>6.114E-2</v>
      </c>
      <c r="Z1076">
        <f>IF(ISNA(MATCH(A1076,'ICRP-07'!B:B,0)),0,VLOOKUP(A1076,'ICRP-07'!B:X,23,FALSE))</f>
        <v>0.56269000000000002</v>
      </c>
      <c r="AA1076">
        <f>IF(ISNA(MATCH(A1076,'ICRP-72'!A:A,0)),0,VLOOKUP(A1076,'ICRP-72'!A:B,2,FALSE))</f>
        <v>5.1E-10</v>
      </c>
      <c r="AB1076">
        <f>IF(ISNA(MATCH(A1076,'FGR-15'!A:A,0)),0,VLOOKUP(A1076,'FGR-15'!A:B,2,FALSE))</f>
        <v>1.5499999999999999E-17</v>
      </c>
    </row>
    <row r="1077" spans="1:28" x14ac:dyDescent="0.2">
      <c r="A1077" s="1" t="s">
        <v>1075</v>
      </c>
      <c r="B1077">
        <f>VLOOKUP(D1077,Elements!S:T,2,FALSE)</f>
        <v>41</v>
      </c>
      <c r="C1077" s="9">
        <f t="shared" si="80"/>
        <v>99</v>
      </c>
      <c r="D1077" t="str">
        <f t="shared" si="81"/>
        <v>Nb</v>
      </c>
      <c r="E1077" t="str">
        <f t="shared" si="82"/>
        <v>m</v>
      </c>
      <c r="F1077" s="9">
        <f t="shared" si="83"/>
        <v>410990001</v>
      </c>
      <c r="G1077" s="1">
        <v>98.912001510500005</v>
      </c>
      <c r="H1077" s="1">
        <f t="shared" si="84"/>
        <v>4.9434472674722577E-6</v>
      </c>
      <c r="I1077" s="2">
        <v>2.6</v>
      </c>
      <c r="J1077" t="s">
        <v>1514</v>
      </c>
      <c r="K1077" t="s">
        <v>1827</v>
      </c>
      <c r="L1077" s="1" t="s">
        <v>1077</v>
      </c>
      <c r="M1077" t="s">
        <v>1076</v>
      </c>
      <c r="P1077" s="1">
        <v>0.98</v>
      </c>
      <c r="Q1077">
        <v>0.02</v>
      </c>
      <c r="T1077" s="6" t="s">
        <v>2667</v>
      </c>
      <c r="U1077" t="s">
        <v>2671</v>
      </c>
      <c r="X1077">
        <f>IF(ISNA(MATCH(A1077,'ICRP-07'!B:B,0)),0,VLOOKUP(A1077,'ICRP-07'!B:X,21,FALSE))</f>
        <v>0</v>
      </c>
      <c r="Y1077">
        <f>IF(ISNA(MATCH(A1077,'ICRP-07'!B:B,0)),0,VLOOKUP(A1077,'ICRP-07'!B:X,22,FALSE))</f>
        <v>1.41475</v>
      </c>
      <c r="Z1077">
        <f>IF(ISNA(MATCH(A1077,'ICRP-07'!B:B,0)),0,VLOOKUP(A1077,'ICRP-07'!B:X,23,FALSE))</f>
        <v>0.75668999999999997</v>
      </c>
      <c r="AA1077">
        <f>IF(ISNA(MATCH(A1077,'ICRP-72'!A:A,0)),0,VLOOKUP(A1077,'ICRP-72'!A:B,2,FALSE))</f>
        <v>0</v>
      </c>
      <c r="AB1077">
        <f>IF(ISNA(MATCH(A1077,'FGR-15'!A:A,0)),0,VLOOKUP(A1077,'FGR-15'!A:B,2,FALSE))</f>
        <v>2.9900000000000003E-17</v>
      </c>
    </row>
    <row r="1078" spans="1:28" x14ac:dyDescent="0.2">
      <c r="A1078" s="1" t="s">
        <v>1076</v>
      </c>
      <c r="B1078">
        <f>VLOOKUP(D1078,Elements!S:T,2,FALSE)</f>
        <v>41</v>
      </c>
      <c r="C1078" s="9">
        <f t="shared" si="80"/>
        <v>99</v>
      </c>
      <c r="D1078" t="str">
        <f t="shared" si="81"/>
        <v>Nb</v>
      </c>
      <c r="E1078" t="str">
        <f t="shared" si="82"/>
        <v/>
      </c>
      <c r="F1078" s="9">
        <f t="shared" si="83"/>
        <v>410990000</v>
      </c>
      <c r="G1078" s="1">
        <v>98.911609377000005</v>
      </c>
      <c r="H1078" s="1">
        <f t="shared" si="84"/>
        <v>4.7533146802617865E-7</v>
      </c>
      <c r="I1078" s="2">
        <v>15</v>
      </c>
      <c r="J1078" t="s">
        <v>1517</v>
      </c>
      <c r="K1078" t="s">
        <v>2374</v>
      </c>
      <c r="L1078" s="1" t="s">
        <v>1077</v>
      </c>
      <c r="P1078" s="1">
        <v>1</v>
      </c>
      <c r="T1078" s="6" t="s">
        <v>2667</v>
      </c>
      <c r="X1078">
        <f>IF(ISNA(MATCH(A1078,'ICRP-07'!B:B,0)),0,VLOOKUP(A1078,'ICRP-07'!B:X,21,FALSE))</f>
        <v>0</v>
      </c>
      <c r="Y1078">
        <f>IF(ISNA(MATCH(A1078,'ICRP-07'!B:B,0)),0,VLOOKUP(A1078,'ICRP-07'!B:X,22,FALSE))</f>
        <v>1.51322</v>
      </c>
      <c r="Z1078">
        <f>IF(ISNA(MATCH(A1078,'ICRP-07'!B:B,0)),0,VLOOKUP(A1078,'ICRP-07'!B:X,23,FALSE))</f>
        <v>0.17424999999999999</v>
      </c>
      <c r="AA1078">
        <f>IF(ISNA(MATCH(A1078,'ICRP-72'!A:A,0)),0,VLOOKUP(A1078,'ICRP-72'!A:B,2,FALSE))</f>
        <v>0</v>
      </c>
      <c r="AB1078">
        <f>IF(ISNA(MATCH(A1078,'FGR-15'!A:A,0)),0,VLOOKUP(A1078,'FGR-15'!A:B,2,FALSE))</f>
        <v>7.5799999999999997E-18</v>
      </c>
    </row>
    <row r="1079" spans="1:28" x14ac:dyDescent="0.2">
      <c r="A1079" s="1" t="s">
        <v>1077</v>
      </c>
      <c r="B1079">
        <f>VLOOKUP(D1079,Elements!S:T,2,FALSE)</f>
        <v>42</v>
      </c>
      <c r="C1079" s="9">
        <f t="shared" si="80"/>
        <v>99</v>
      </c>
      <c r="D1079" t="str">
        <f t="shared" si="81"/>
        <v>Mo</v>
      </c>
      <c r="E1079" t="str">
        <f t="shared" si="82"/>
        <v/>
      </c>
      <c r="F1079" s="9">
        <f t="shared" si="83"/>
        <v>420990000</v>
      </c>
      <c r="G1079" s="1">
        <v>98.907707298999995</v>
      </c>
      <c r="H1079" s="1">
        <f t="shared" si="84"/>
        <v>7.5224056803950799E-3</v>
      </c>
      <c r="I1079" s="2">
        <v>65.939999999999898</v>
      </c>
      <c r="J1079" t="s">
        <v>1515</v>
      </c>
      <c r="K1079" t="s">
        <v>2375</v>
      </c>
      <c r="L1079" s="1" t="s">
        <v>1078</v>
      </c>
      <c r="M1079" t="s">
        <v>1079</v>
      </c>
      <c r="P1079" s="1">
        <v>0.87729999999999997</v>
      </c>
      <c r="Q1079">
        <v>0.1227</v>
      </c>
      <c r="T1079" s="6" t="s">
        <v>2667</v>
      </c>
      <c r="U1079" t="s">
        <v>2667</v>
      </c>
      <c r="X1079">
        <f>IF(ISNA(MATCH(A1079,'ICRP-07'!B:B,0)),0,VLOOKUP(A1079,'ICRP-07'!B:X,21,FALSE))</f>
        <v>0</v>
      </c>
      <c r="Y1079">
        <f>IF(ISNA(MATCH(A1079,'ICRP-07'!B:B,0)),0,VLOOKUP(A1079,'ICRP-07'!B:X,22,FALSE))</f>
        <v>0.39288000000000001</v>
      </c>
      <c r="Z1079">
        <f>IF(ISNA(MATCH(A1079,'ICRP-07'!B:B,0)),0,VLOOKUP(A1079,'ICRP-07'!B:X,23,FALSE))</f>
        <v>0.14840999999999999</v>
      </c>
      <c r="AA1079">
        <f>IF(ISNA(MATCH(A1079,'ICRP-72'!A:A,0)),0,VLOOKUP(A1079,'ICRP-72'!A:B,2,FALSE))</f>
        <v>6E-10</v>
      </c>
      <c r="AB1079">
        <f>IF(ISNA(MATCH(A1079,'FGR-15'!A:A,0)),0,VLOOKUP(A1079,'FGR-15'!A:B,2,FALSE))</f>
        <v>5.07E-18</v>
      </c>
    </row>
    <row r="1080" spans="1:28" x14ac:dyDescent="0.2">
      <c r="A1080" s="1" t="s">
        <v>1078</v>
      </c>
      <c r="B1080">
        <f>VLOOKUP(D1080,Elements!S:T,2,FALSE)</f>
        <v>43</v>
      </c>
      <c r="C1080" s="9">
        <f t="shared" si="80"/>
        <v>99</v>
      </c>
      <c r="D1080" t="str">
        <f t="shared" si="81"/>
        <v>Tc</v>
      </c>
      <c r="E1080" t="str">
        <f t="shared" si="82"/>
        <v>m</v>
      </c>
      <c r="F1080" s="9">
        <f t="shared" si="83"/>
        <v>430990001</v>
      </c>
      <c r="G1080" s="1">
        <v>98.906402858099995</v>
      </c>
      <c r="H1080" s="1">
        <f t="shared" si="84"/>
        <v>6.8618850724259028E-4</v>
      </c>
      <c r="I1080" s="2">
        <v>6.0149999999999899</v>
      </c>
      <c r="J1080" t="s">
        <v>1515</v>
      </c>
      <c r="K1080" t="s">
        <v>2376</v>
      </c>
      <c r="L1080" s="1" t="s">
        <v>1079</v>
      </c>
      <c r="M1080" t="s">
        <v>1080</v>
      </c>
      <c r="P1080" s="1">
        <v>0.99995999999999996</v>
      </c>
      <c r="Q1080" s="5">
        <v>3.6999999999999998E-5</v>
      </c>
      <c r="T1080" s="6" t="s">
        <v>2671</v>
      </c>
      <c r="U1080" t="s">
        <v>2667</v>
      </c>
      <c r="X1080">
        <f>IF(ISNA(MATCH(A1080,'ICRP-07'!B:B,0)),0,VLOOKUP(A1080,'ICRP-07'!B:X,21,FALSE))</f>
        <v>0</v>
      </c>
      <c r="Y1080">
        <f>IF(ISNA(MATCH(A1080,'ICRP-07'!B:B,0)),0,VLOOKUP(A1080,'ICRP-07'!B:X,22,FALSE))</f>
        <v>1.618E-2</v>
      </c>
      <c r="Z1080">
        <f>IF(ISNA(MATCH(A1080,'ICRP-07'!B:B,0)),0,VLOOKUP(A1080,'ICRP-07'!B:X,23,FALSE))</f>
        <v>0.12659000000000001</v>
      </c>
      <c r="AA1080">
        <f>IF(ISNA(MATCH(A1080,'ICRP-72'!A:A,0)),0,VLOOKUP(A1080,'ICRP-72'!A:B,2,FALSE))</f>
        <v>2.2000000000000002E-11</v>
      </c>
      <c r="AB1080">
        <f>IF(ISNA(MATCH(A1080,'FGR-15'!A:A,0)),0,VLOOKUP(A1080,'FGR-15'!A:B,2,FALSE))</f>
        <v>2.75E-18</v>
      </c>
    </row>
    <row r="1081" spans="1:28" x14ac:dyDescent="0.2">
      <c r="A1081" s="1" t="s">
        <v>1079</v>
      </c>
      <c r="B1081">
        <f>VLOOKUP(D1081,Elements!S:T,2,FALSE)</f>
        <v>43</v>
      </c>
      <c r="C1081" s="9">
        <f t="shared" si="80"/>
        <v>99</v>
      </c>
      <c r="D1081" t="str">
        <f t="shared" si="81"/>
        <v>Tc</v>
      </c>
      <c r="E1081" t="str">
        <f t="shared" si="82"/>
        <v/>
      </c>
      <c r="F1081" s="9">
        <f t="shared" si="83"/>
        <v>430990000</v>
      </c>
      <c r="G1081" s="1">
        <v>98.906249681000006</v>
      </c>
      <c r="H1081" s="1">
        <f t="shared" si="84"/>
        <v>211100</v>
      </c>
      <c r="I1081" s="2">
        <v>211100</v>
      </c>
      <c r="J1081" t="s">
        <v>1516</v>
      </c>
      <c r="K1081" t="s">
        <v>2377</v>
      </c>
      <c r="L1081" s="1" t="s">
        <v>1080</v>
      </c>
      <c r="P1081" s="1">
        <v>1</v>
      </c>
      <c r="T1081" s="6" t="s">
        <v>2667</v>
      </c>
      <c r="X1081">
        <f>IF(ISNA(MATCH(A1081,'ICRP-07'!B:B,0)),0,VLOOKUP(A1081,'ICRP-07'!B:X,21,FALSE))</f>
        <v>0</v>
      </c>
      <c r="Y1081">
        <f>IF(ISNA(MATCH(A1081,'ICRP-07'!B:B,0)),0,VLOOKUP(A1081,'ICRP-07'!B:X,22,FALSE))</f>
        <v>0.10125000000000001</v>
      </c>
      <c r="Z1081">
        <f>IF(ISNA(MATCH(A1081,'ICRP-07'!B:B,0)),0,VLOOKUP(A1081,'ICRP-07'!B:X,23,FALSE))</f>
        <v>0</v>
      </c>
      <c r="AA1081">
        <f>IF(ISNA(MATCH(A1081,'ICRP-72'!A:A,0)),0,VLOOKUP(A1081,'ICRP-72'!A:B,2,FALSE))</f>
        <v>6.3999999999999996E-10</v>
      </c>
      <c r="AB1081">
        <f>IF(ISNA(MATCH(A1081,'FGR-15'!A:A,0)),0,VLOOKUP(A1081,'FGR-15'!A:B,2,FALSE))</f>
        <v>1.0099999999999999E-19</v>
      </c>
    </row>
    <row r="1082" spans="1:28" x14ac:dyDescent="0.2">
      <c r="A1082" s="1" t="s">
        <v>1080</v>
      </c>
      <c r="B1082">
        <f>VLOOKUP(D1082,Elements!S:T,2,FALSE)</f>
        <v>44</v>
      </c>
      <c r="C1082" s="9">
        <f t="shared" si="80"/>
        <v>99</v>
      </c>
      <c r="D1082" t="str">
        <f t="shared" si="81"/>
        <v>Ru</v>
      </c>
      <c r="E1082" t="str">
        <f t="shared" si="82"/>
        <v/>
      </c>
      <c r="F1082" s="9">
        <f t="shared" si="83"/>
        <v>440990000</v>
      </c>
      <c r="G1082" s="1">
        <v>98.905930283999993</v>
      </c>
      <c r="H1082" s="1" t="str">
        <f t="shared" si="84"/>
        <v>inf</v>
      </c>
      <c r="I1082" s="2" t="s">
        <v>1512</v>
      </c>
      <c r="J1082" t="s">
        <v>1517</v>
      </c>
      <c r="K1082" s="4" t="s">
        <v>1722</v>
      </c>
      <c r="L1082" s="1"/>
      <c r="P1082" s="1"/>
      <c r="T1082" s="1"/>
      <c r="X1082">
        <f>IF(ISNA(MATCH(A1082,'ICRP-07'!B:B,0)),0,VLOOKUP(A1082,'ICRP-07'!B:X,21,FALSE))</f>
        <v>0</v>
      </c>
      <c r="Y1082">
        <f>IF(ISNA(MATCH(A1082,'ICRP-07'!B:B,0)),0,VLOOKUP(A1082,'ICRP-07'!B:X,22,FALSE))</f>
        <v>0</v>
      </c>
      <c r="Z1082">
        <f>IF(ISNA(MATCH(A1082,'ICRP-07'!B:B,0)),0,VLOOKUP(A1082,'ICRP-07'!B:X,23,FALSE))</f>
        <v>0</v>
      </c>
      <c r="AA1082">
        <f>IF(ISNA(MATCH(A1082,'ICRP-72'!A:A,0)),0,VLOOKUP(A1082,'ICRP-72'!A:B,2,FALSE))</f>
        <v>0</v>
      </c>
      <c r="AB1082">
        <f>IF(ISNA(MATCH(A1082,'FGR-15'!A:A,0)),0,VLOOKUP(A1082,'FGR-15'!A:B,2,FALSE))</f>
        <v>0</v>
      </c>
    </row>
    <row r="1083" spans="1:28" x14ac:dyDescent="0.2">
      <c r="A1083" s="1" t="s">
        <v>1081</v>
      </c>
      <c r="B1083">
        <f>VLOOKUP(D1083,Elements!S:T,2,FALSE)</f>
        <v>46</v>
      </c>
      <c r="C1083" s="9">
        <f t="shared" si="80"/>
        <v>98</v>
      </c>
      <c r="D1083" t="str">
        <f t="shared" si="81"/>
        <v>Pd</v>
      </c>
      <c r="E1083" t="str">
        <f t="shared" si="82"/>
        <v/>
      </c>
      <c r="F1083" s="9">
        <f t="shared" si="83"/>
        <v>460980000</v>
      </c>
      <c r="G1083" s="1">
        <v>97.912698335000002</v>
      </c>
      <c r="H1083" s="1">
        <f t="shared" si="84"/>
        <v>3.3653467936253254E-5</v>
      </c>
      <c r="I1083" s="2">
        <v>17.6999999999999</v>
      </c>
      <c r="J1083" t="s">
        <v>1514</v>
      </c>
      <c r="K1083" t="s">
        <v>2378</v>
      </c>
      <c r="L1083" s="1" t="s">
        <v>1082</v>
      </c>
      <c r="P1083" s="1">
        <v>1</v>
      </c>
      <c r="T1083" s="6" t="s">
        <v>2669</v>
      </c>
      <c r="X1083">
        <f>IF(ISNA(MATCH(A1083,'ICRP-07'!B:B,0)),0,VLOOKUP(A1083,'ICRP-07'!B:X,21,FALSE))</f>
        <v>0</v>
      </c>
      <c r="Y1083">
        <f>IF(ISNA(MATCH(A1083,'ICRP-07'!B:B,0)),0,VLOOKUP(A1083,'ICRP-07'!B:X,22,FALSE))</f>
        <v>4.548E-2</v>
      </c>
      <c r="Z1083">
        <f>IF(ISNA(MATCH(A1083,'ICRP-07'!B:B,0)),0,VLOOKUP(A1083,'ICRP-07'!B:X,23,FALSE))</f>
        <v>0.41538999999999998</v>
      </c>
      <c r="AA1083">
        <f>IF(ISNA(MATCH(A1083,'ICRP-72'!A:A,0)),0,VLOOKUP(A1083,'ICRP-72'!A:B,2,FALSE))</f>
        <v>0</v>
      </c>
      <c r="AB1083">
        <f>IF(ISNA(MATCH(A1083,'FGR-15'!A:A,0)),0,VLOOKUP(A1083,'FGR-15'!A:B,2,FALSE))</f>
        <v>1.1099999999999999E-17</v>
      </c>
    </row>
    <row r="1084" spans="1:28" x14ac:dyDescent="0.2">
      <c r="A1084" s="1" t="s">
        <v>1082</v>
      </c>
      <c r="B1084">
        <f>VLOOKUP(D1084,Elements!S:T,2,FALSE)</f>
        <v>45</v>
      </c>
      <c r="C1084" s="9">
        <f t="shared" si="80"/>
        <v>98</v>
      </c>
      <c r="D1084" t="str">
        <f t="shared" si="81"/>
        <v>Rh</v>
      </c>
      <c r="E1084" t="str">
        <f t="shared" si="82"/>
        <v/>
      </c>
      <c r="F1084" s="9">
        <f t="shared" si="83"/>
        <v>450980000</v>
      </c>
      <c r="G1084" s="1">
        <v>97.910707733999999</v>
      </c>
      <c r="H1084" s="1">
        <f t="shared" si="84"/>
        <v>1.6541535087310997E-5</v>
      </c>
      <c r="I1084" s="2">
        <v>8.6999999999999904</v>
      </c>
      <c r="J1084" t="s">
        <v>1514</v>
      </c>
      <c r="K1084" t="s">
        <v>1602</v>
      </c>
      <c r="L1084" s="1" t="s">
        <v>1084</v>
      </c>
      <c r="P1084" s="1">
        <v>1</v>
      </c>
      <c r="T1084" s="6" t="s">
        <v>2669</v>
      </c>
      <c r="X1084">
        <f>IF(ISNA(MATCH(A1084,'ICRP-07'!B:B,0)),0,VLOOKUP(A1084,'ICRP-07'!B:X,21,FALSE))</f>
        <v>0</v>
      </c>
      <c r="Y1084">
        <f>IF(ISNA(MATCH(A1084,'ICRP-07'!B:B,0)),0,VLOOKUP(A1084,'ICRP-07'!B:X,22,FALSE))</f>
        <v>1.3370599999999999</v>
      </c>
      <c r="Z1084">
        <f>IF(ISNA(MATCH(A1084,'ICRP-07'!B:B,0)),0,VLOOKUP(A1084,'ICRP-07'!B:X,23,FALSE))</f>
        <v>1.8115000000000001</v>
      </c>
      <c r="AA1084">
        <f>IF(ISNA(MATCH(A1084,'ICRP-72'!A:A,0)),0,VLOOKUP(A1084,'ICRP-72'!A:B,2,FALSE))</f>
        <v>0</v>
      </c>
      <c r="AB1084">
        <f>IF(ISNA(MATCH(A1084,'FGR-15'!A:A,0)),0,VLOOKUP(A1084,'FGR-15'!A:B,2,FALSE))</f>
        <v>5.8399999999999997E-17</v>
      </c>
    </row>
    <row r="1085" spans="1:28" x14ac:dyDescent="0.2">
      <c r="A1085" s="1" t="s">
        <v>1083</v>
      </c>
      <c r="B1085">
        <f>VLOOKUP(D1085,Elements!S:T,2,FALSE)</f>
        <v>43</v>
      </c>
      <c r="C1085" s="9">
        <f t="shared" si="80"/>
        <v>98</v>
      </c>
      <c r="D1085" t="str">
        <f t="shared" si="81"/>
        <v>Tc</v>
      </c>
      <c r="E1085" t="str">
        <f t="shared" si="82"/>
        <v/>
      </c>
      <c r="F1085" s="9">
        <f t="shared" si="83"/>
        <v>430980000</v>
      </c>
      <c r="G1085" s="1">
        <v>97.907211205999999</v>
      </c>
      <c r="H1085" s="1">
        <f t="shared" si="84"/>
        <v>4200000</v>
      </c>
      <c r="I1085" s="2">
        <v>4200000</v>
      </c>
      <c r="J1085" t="s">
        <v>1516</v>
      </c>
      <c r="K1085" t="s">
        <v>2379</v>
      </c>
      <c r="L1085" s="1" t="s">
        <v>1084</v>
      </c>
      <c r="P1085" s="1">
        <v>1</v>
      </c>
      <c r="T1085" s="6" t="s">
        <v>2667</v>
      </c>
      <c r="X1085">
        <f>IF(ISNA(MATCH(A1085,'ICRP-07'!B:B,0)),0,VLOOKUP(A1085,'ICRP-07'!B:X,21,FALSE))</f>
        <v>0</v>
      </c>
      <c r="Y1085">
        <f>IF(ISNA(MATCH(A1085,'ICRP-07'!B:B,0)),0,VLOOKUP(A1085,'ICRP-07'!B:X,22,FALSE))</f>
        <v>0.14152000000000001</v>
      </c>
      <c r="Z1085">
        <f>IF(ISNA(MATCH(A1085,'ICRP-07'!B:B,0)),0,VLOOKUP(A1085,'ICRP-07'!B:X,23,FALSE))</f>
        <v>1.41272</v>
      </c>
      <c r="AA1085">
        <f>IF(ISNA(MATCH(A1085,'ICRP-72'!A:A,0)),0,VLOOKUP(A1085,'ICRP-72'!A:B,2,FALSE))</f>
        <v>2.0000000000000001E-9</v>
      </c>
      <c r="AB1085">
        <f>IF(ISNA(MATCH(A1085,'FGR-15'!A:A,0)),0,VLOOKUP(A1085,'FGR-15'!A:B,2,FALSE))</f>
        <v>4.3000000000000002E-17</v>
      </c>
    </row>
    <row r="1086" spans="1:28" x14ac:dyDescent="0.2">
      <c r="A1086" s="1" t="s">
        <v>1084</v>
      </c>
      <c r="B1086">
        <f>VLOOKUP(D1086,Elements!S:T,2,FALSE)</f>
        <v>44</v>
      </c>
      <c r="C1086" s="9">
        <f t="shared" si="80"/>
        <v>98</v>
      </c>
      <c r="D1086" t="str">
        <f t="shared" si="81"/>
        <v>Ru</v>
      </c>
      <c r="E1086" t="str">
        <f t="shared" si="82"/>
        <v/>
      </c>
      <c r="F1086" s="9">
        <f t="shared" si="83"/>
        <v>440980000</v>
      </c>
      <c r="G1086" s="1">
        <v>97.905286708999995</v>
      </c>
      <c r="H1086" s="1" t="str">
        <f t="shared" si="84"/>
        <v>inf</v>
      </c>
      <c r="I1086" s="2" t="s">
        <v>1512</v>
      </c>
      <c r="J1086" t="s">
        <v>1517</v>
      </c>
      <c r="K1086" s="4" t="s">
        <v>1722</v>
      </c>
      <c r="L1086" s="1"/>
      <c r="P1086" s="1"/>
      <c r="T1086" s="1"/>
      <c r="X1086">
        <f>IF(ISNA(MATCH(A1086,'ICRP-07'!B:B,0)),0,VLOOKUP(A1086,'ICRP-07'!B:X,21,FALSE))</f>
        <v>0</v>
      </c>
      <c r="Y1086">
        <f>IF(ISNA(MATCH(A1086,'ICRP-07'!B:B,0)),0,VLOOKUP(A1086,'ICRP-07'!B:X,22,FALSE))</f>
        <v>0</v>
      </c>
      <c r="Z1086">
        <f>IF(ISNA(MATCH(A1086,'ICRP-07'!B:B,0)),0,VLOOKUP(A1086,'ICRP-07'!B:X,23,FALSE))</f>
        <v>0</v>
      </c>
      <c r="AA1086">
        <f>IF(ISNA(MATCH(A1086,'ICRP-72'!A:A,0)),0,VLOOKUP(A1086,'ICRP-72'!A:B,2,FALSE))</f>
        <v>0</v>
      </c>
      <c r="AB1086">
        <f>IF(ISNA(MATCH(A1086,'FGR-15'!A:A,0)),0,VLOOKUP(A1086,'FGR-15'!A:B,2,FALSE))</f>
        <v>0</v>
      </c>
    </row>
    <row r="1087" spans="1:28" x14ac:dyDescent="0.2">
      <c r="A1087" s="1" t="s">
        <v>1085</v>
      </c>
      <c r="B1087">
        <f>VLOOKUP(D1087,Elements!S:T,2,FALSE)</f>
        <v>41</v>
      </c>
      <c r="C1087" s="9">
        <f t="shared" si="80"/>
        <v>98</v>
      </c>
      <c r="D1087" t="str">
        <f t="shared" si="81"/>
        <v>Nb</v>
      </c>
      <c r="E1087" t="str">
        <f t="shared" si="82"/>
        <v>m</v>
      </c>
      <c r="F1087" s="9">
        <f t="shared" si="83"/>
        <v>410980001</v>
      </c>
      <c r="G1087" s="1">
        <v>97.910422822699999</v>
      </c>
      <c r="H1087" s="1">
        <f t="shared" si="84"/>
        <v>9.7538017238971657E-5</v>
      </c>
      <c r="I1087" s="2">
        <v>51.299999999999898</v>
      </c>
      <c r="J1087" t="s">
        <v>1514</v>
      </c>
      <c r="K1087" t="s">
        <v>2380</v>
      </c>
      <c r="L1087" s="1" t="s">
        <v>1086</v>
      </c>
      <c r="P1087" s="1">
        <v>1</v>
      </c>
      <c r="T1087" s="6" t="s">
        <v>2667</v>
      </c>
      <c r="X1087">
        <f>IF(ISNA(MATCH(A1087,'ICRP-07'!B:B,0)),0,VLOOKUP(A1087,'ICRP-07'!B:X,21,FALSE))</f>
        <v>0</v>
      </c>
      <c r="Y1087">
        <f>IF(ISNA(MATCH(A1087,'ICRP-07'!B:B,0)),0,VLOOKUP(A1087,'ICRP-07'!B:X,22,FALSE))</f>
        <v>0.76358000000000004</v>
      </c>
      <c r="Z1087">
        <f>IF(ISNA(MATCH(A1087,'ICRP-07'!B:B,0)),0,VLOOKUP(A1087,'ICRP-07'!B:X,23,FALSE))</f>
        <v>2.8176999999999999</v>
      </c>
      <c r="AA1087">
        <f>IF(ISNA(MATCH(A1087,'ICRP-72'!A:A,0)),0,VLOOKUP(A1087,'ICRP-72'!A:B,2,FALSE))</f>
        <v>0</v>
      </c>
      <c r="AB1087">
        <f>IF(ISNA(MATCH(A1087,'FGR-15'!A:A,0)),0,VLOOKUP(A1087,'FGR-15'!A:B,2,FALSE))</f>
        <v>9.1400000000000004E-17</v>
      </c>
    </row>
    <row r="1088" spans="1:28" x14ac:dyDescent="0.2">
      <c r="A1088" s="1" t="s">
        <v>1086</v>
      </c>
      <c r="B1088">
        <f>VLOOKUP(D1088,Elements!S:T,2,FALSE)</f>
        <v>42</v>
      </c>
      <c r="C1088" s="9">
        <f t="shared" si="80"/>
        <v>98</v>
      </c>
      <c r="D1088" t="str">
        <f t="shared" si="81"/>
        <v>Mo</v>
      </c>
      <c r="E1088" t="str">
        <f t="shared" si="82"/>
        <v/>
      </c>
      <c r="F1088" s="9">
        <f t="shared" si="83"/>
        <v>420980000</v>
      </c>
      <c r="G1088" s="1">
        <v>97.905403609000004</v>
      </c>
      <c r="H1088" s="1" t="str">
        <f t="shared" si="84"/>
        <v>inf</v>
      </c>
      <c r="I1088" s="2" t="s">
        <v>1512</v>
      </c>
      <c r="J1088" t="s">
        <v>1517</v>
      </c>
      <c r="K1088" s="4" t="s">
        <v>1722</v>
      </c>
      <c r="L1088" s="1"/>
      <c r="P1088" s="1"/>
      <c r="T1088" s="1"/>
      <c r="X1088">
        <f>IF(ISNA(MATCH(A1088,'ICRP-07'!B:B,0)),0,VLOOKUP(A1088,'ICRP-07'!B:X,21,FALSE))</f>
        <v>0</v>
      </c>
      <c r="Y1088">
        <f>IF(ISNA(MATCH(A1088,'ICRP-07'!B:B,0)),0,VLOOKUP(A1088,'ICRP-07'!B:X,22,FALSE))</f>
        <v>0</v>
      </c>
      <c r="Z1088">
        <f>IF(ISNA(MATCH(A1088,'ICRP-07'!B:B,0)),0,VLOOKUP(A1088,'ICRP-07'!B:X,23,FALSE))</f>
        <v>0</v>
      </c>
      <c r="AA1088">
        <f>IF(ISNA(MATCH(A1088,'ICRP-72'!A:A,0)),0,VLOOKUP(A1088,'ICRP-72'!A:B,2,FALSE))</f>
        <v>0</v>
      </c>
      <c r="AB1088">
        <f>IF(ISNA(MATCH(A1088,'FGR-15'!A:A,0)),0,VLOOKUP(A1088,'FGR-15'!A:B,2,FALSE))</f>
        <v>0</v>
      </c>
    </row>
    <row r="1089" spans="1:28" x14ac:dyDescent="0.2">
      <c r="A1089" s="1" t="s">
        <v>1087</v>
      </c>
      <c r="B1089">
        <f>VLOOKUP(D1089,Elements!S:T,2,FALSE)</f>
        <v>46</v>
      </c>
      <c r="C1089" s="9">
        <f t="shared" si="80"/>
        <v>97</v>
      </c>
      <c r="D1089" t="str">
        <f t="shared" si="81"/>
        <v>Pd</v>
      </c>
      <c r="E1089" t="str">
        <f t="shared" si="82"/>
        <v/>
      </c>
      <c r="F1089" s="9">
        <f t="shared" si="83"/>
        <v>460970000</v>
      </c>
      <c r="G1089" s="1">
        <v>96.916471985000001</v>
      </c>
      <c r="H1089" s="1">
        <f t="shared" si="84"/>
        <v>5.8941102035246148E-6</v>
      </c>
      <c r="I1089" s="2">
        <v>3.1</v>
      </c>
      <c r="J1089" t="s">
        <v>1514</v>
      </c>
      <c r="K1089" t="s">
        <v>1681</v>
      </c>
      <c r="L1089" s="1" t="s">
        <v>1089</v>
      </c>
      <c r="M1089" t="s">
        <v>1088</v>
      </c>
      <c r="P1089" s="1">
        <v>0.98838000000000004</v>
      </c>
      <c r="Q1089">
        <v>1.1622E-2</v>
      </c>
      <c r="T1089" s="6" t="s">
        <v>2669</v>
      </c>
      <c r="U1089" t="s">
        <v>2669</v>
      </c>
      <c r="X1089">
        <f>IF(ISNA(MATCH(A1089,'ICRP-07'!B:B,0)),0,VLOOKUP(A1089,'ICRP-07'!B:X,21,FALSE))</f>
        <v>0</v>
      </c>
      <c r="Y1089">
        <f>IF(ISNA(MATCH(A1089,'ICRP-07'!B:B,0)),0,VLOOKUP(A1089,'ICRP-07'!B:X,22,FALSE))</f>
        <v>0.75244</v>
      </c>
      <c r="Z1089">
        <f>IF(ISNA(MATCH(A1089,'ICRP-07'!B:B,0)),0,VLOOKUP(A1089,'ICRP-07'!B:X,23,FALSE))</f>
        <v>2.3812799999999998</v>
      </c>
      <c r="AA1089">
        <f>IF(ISNA(MATCH(A1089,'ICRP-72'!A:A,0)),0,VLOOKUP(A1089,'ICRP-72'!A:B,2,FALSE))</f>
        <v>0</v>
      </c>
      <c r="AB1089">
        <f>IF(ISNA(MATCH(A1089,'FGR-15'!A:A,0)),0,VLOOKUP(A1089,'FGR-15'!A:B,2,FALSE))</f>
        <v>7.7500000000000002E-17</v>
      </c>
    </row>
    <row r="1090" spans="1:28" x14ac:dyDescent="0.2">
      <c r="A1090" s="1" t="s">
        <v>1088</v>
      </c>
      <c r="B1090">
        <f>VLOOKUP(D1090,Elements!S:T,2,FALSE)</f>
        <v>45</v>
      </c>
      <c r="C1090" s="9">
        <f t="shared" ref="C1090:C1153" si="85">VALUE(SUBSTITUTE(RIGHT(A1090,LEN(A1090)-FIND("-",A1090)),E1090,""))</f>
        <v>97</v>
      </c>
      <c r="D1090" t="str">
        <f t="shared" ref="D1090:D1153" si="86">LEFT(A1090,FIND("-",A1090)-1)</f>
        <v>Rh</v>
      </c>
      <c r="E1090" t="str">
        <f t="shared" ref="E1090:E1153" si="87">IF(ISERROR(FIND(RIGHT(A1090,1),"mnpqrx")),"",RIGHT(A1090,1))</f>
        <v>m</v>
      </c>
      <c r="F1090" s="9">
        <f t="shared" ref="F1090:F1153" si="88">(B1090* 10000000) + (C1090 * 10000)+(FIND(E1090," mnpqrx"))-1</f>
        <v>450970001</v>
      </c>
      <c r="G1090" s="1">
        <v>96.911605662300005</v>
      </c>
      <c r="H1090" s="1">
        <f t="shared" ref="H1090:H1153" si="89">IF(I1090="inf",I1090,IF(J1090="y",I1090,IF(J1090="d",I1090/(1826211/5000),IF(J1090="h",I1090/(1826211/5000*24),IF(J1090="m",I1090/(1826211/5000*24*60),IF(J1090="s",I1090/(1826211/5000*24*60*60),IF(J1090="ms",I1090/(1826211/5000*24*60*60*1000),IF(J1090="μs",I1090/(1826211/5000*24*60*60*1000000)))))))))</f>
        <v>8.7841255291237817E-5</v>
      </c>
      <c r="I1090" s="2">
        <v>46.2</v>
      </c>
      <c r="J1090" t="s">
        <v>1514</v>
      </c>
      <c r="K1090" t="s">
        <v>2381</v>
      </c>
      <c r="L1090" s="1" t="s">
        <v>1090</v>
      </c>
      <c r="M1090" t="s">
        <v>1089</v>
      </c>
      <c r="P1090" s="1">
        <v>0.94399999999999995</v>
      </c>
      <c r="Q1090">
        <v>5.6000000000000001E-2</v>
      </c>
      <c r="T1090" s="6" t="s">
        <v>2669</v>
      </c>
      <c r="U1090" t="s">
        <v>2671</v>
      </c>
      <c r="X1090">
        <f>IF(ISNA(MATCH(A1090,'ICRP-07'!B:B,0)),0,VLOOKUP(A1090,'ICRP-07'!B:X,21,FALSE))</f>
        <v>0</v>
      </c>
      <c r="Y1090">
        <f>IF(ISNA(MATCH(A1090,'ICRP-07'!B:B,0)),0,VLOOKUP(A1090,'ICRP-07'!B:X,22,FALSE))</f>
        <v>0.19919000000000001</v>
      </c>
      <c r="Z1090">
        <f>IF(ISNA(MATCH(A1090,'ICRP-07'!B:B,0)),0,VLOOKUP(A1090,'ICRP-07'!B:X,23,FALSE))</f>
        <v>2.2016900000000001</v>
      </c>
      <c r="AA1090">
        <f>IF(ISNA(MATCH(A1090,'ICRP-72'!A:A,0)),0,VLOOKUP(A1090,'ICRP-72'!A:B,2,FALSE))</f>
        <v>0</v>
      </c>
      <c r="AB1090">
        <f>IF(ISNA(MATCH(A1090,'FGR-15'!A:A,0)),0,VLOOKUP(A1090,'FGR-15'!A:B,2,FALSE))</f>
        <v>7.3600000000000003E-17</v>
      </c>
    </row>
    <row r="1091" spans="1:28" x14ac:dyDescent="0.2">
      <c r="A1091" s="1" t="s">
        <v>1089</v>
      </c>
      <c r="B1091">
        <f>VLOOKUP(D1091,Elements!S:T,2,FALSE)</f>
        <v>45</v>
      </c>
      <c r="C1091" s="9">
        <f t="shared" si="85"/>
        <v>97</v>
      </c>
      <c r="D1091" t="str">
        <f t="shared" si="86"/>
        <v>Rh</v>
      </c>
      <c r="E1091" t="str">
        <f t="shared" si="87"/>
        <v/>
      </c>
      <c r="F1091" s="9">
        <f t="shared" si="88"/>
        <v>450970000</v>
      </c>
      <c r="G1091" s="1">
        <v>96.911327872000001</v>
      </c>
      <c r="H1091" s="1">
        <f t="shared" si="89"/>
        <v>5.8370704273614543E-5</v>
      </c>
      <c r="I1091" s="2">
        <v>30.6999999999999</v>
      </c>
      <c r="J1091" t="s">
        <v>1514</v>
      </c>
      <c r="K1091" t="s">
        <v>2382</v>
      </c>
      <c r="L1091" s="1" t="s">
        <v>1090</v>
      </c>
      <c r="P1091" s="1">
        <v>1</v>
      </c>
      <c r="T1091" s="6" t="s">
        <v>2669</v>
      </c>
      <c r="X1091">
        <f>IF(ISNA(MATCH(A1091,'ICRP-07'!B:B,0)),0,VLOOKUP(A1091,'ICRP-07'!B:X,21,FALSE))</f>
        <v>0</v>
      </c>
      <c r="Y1091">
        <f>IF(ISNA(MATCH(A1091,'ICRP-07'!B:B,0)),0,VLOOKUP(A1091,'ICRP-07'!B:X,22,FALSE))</f>
        <v>0.52114000000000005</v>
      </c>
      <c r="Z1091">
        <f>IF(ISNA(MATCH(A1091,'ICRP-07'!B:B,0)),0,VLOOKUP(A1091,'ICRP-07'!B:X,23,FALSE))</f>
        <v>1.4448300000000001</v>
      </c>
      <c r="AA1091">
        <f>IF(ISNA(MATCH(A1091,'ICRP-72'!A:A,0)),0,VLOOKUP(A1091,'ICRP-72'!A:B,2,FALSE))</f>
        <v>0</v>
      </c>
      <c r="AB1091">
        <f>IF(ISNA(MATCH(A1091,'FGR-15'!A:A,0)),0,VLOOKUP(A1091,'FGR-15'!A:B,2,FALSE))</f>
        <v>4.4699999999999998E-17</v>
      </c>
    </row>
    <row r="1092" spans="1:28" x14ac:dyDescent="0.2">
      <c r="A1092" s="1" t="s">
        <v>1090</v>
      </c>
      <c r="B1092">
        <f>VLOOKUP(D1092,Elements!S:T,2,FALSE)</f>
        <v>44</v>
      </c>
      <c r="C1092" s="9">
        <f t="shared" si="85"/>
        <v>97</v>
      </c>
      <c r="D1092" t="str">
        <f t="shared" si="86"/>
        <v>Ru</v>
      </c>
      <c r="E1092" t="str">
        <f t="shared" si="87"/>
        <v/>
      </c>
      <c r="F1092" s="9">
        <f t="shared" si="88"/>
        <v>440970000</v>
      </c>
      <c r="G1092" s="1">
        <v>96.907545776000006</v>
      </c>
      <c r="H1092" s="1">
        <f t="shared" si="89"/>
        <v>7.9399368419092592E-3</v>
      </c>
      <c r="I1092" s="2">
        <v>2.8999999999999901</v>
      </c>
      <c r="J1092" t="s">
        <v>1513</v>
      </c>
      <c r="K1092" t="s">
        <v>2383</v>
      </c>
      <c r="L1092" s="1" t="s">
        <v>1092</v>
      </c>
      <c r="M1092" t="s">
        <v>1091</v>
      </c>
      <c r="P1092" s="1">
        <v>0.99958000000000002</v>
      </c>
      <c r="Q1092">
        <v>4.2179000000000001E-4</v>
      </c>
      <c r="T1092" s="6" t="s">
        <v>2670</v>
      </c>
      <c r="U1092" t="s">
        <v>2670</v>
      </c>
      <c r="X1092">
        <f>IF(ISNA(MATCH(A1092,'ICRP-07'!B:B,0)),0,VLOOKUP(A1092,'ICRP-07'!B:X,21,FALSE))</f>
        <v>0</v>
      </c>
      <c r="Y1092">
        <f>IF(ISNA(MATCH(A1092,'ICRP-07'!B:B,0)),0,VLOOKUP(A1092,'ICRP-07'!B:X,22,FALSE))</f>
        <v>1.3180000000000001E-2</v>
      </c>
      <c r="Z1092">
        <f>IF(ISNA(MATCH(A1092,'ICRP-07'!B:B,0)),0,VLOOKUP(A1092,'ICRP-07'!B:X,23,FALSE))</f>
        <v>0.24077000000000001</v>
      </c>
      <c r="AA1092">
        <f>IF(ISNA(MATCH(A1092,'ICRP-72'!A:A,0)),0,VLOOKUP(A1092,'ICRP-72'!A:B,2,FALSE))</f>
        <v>1.5E-10</v>
      </c>
      <c r="AB1092">
        <f>IF(ISNA(MATCH(A1092,'FGR-15'!A:A,0)),0,VLOOKUP(A1092,'FGR-15'!A:B,2,FALSE))</f>
        <v>5.8299999999999998E-18</v>
      </c>
    </row>
    <row r="1093" spans="1:28" x14ac:dyDescent="0.2">
      <c r="A1093" s="1" t="s">
        <v>1091</v>
      </c>
      <c r="B1093">
        <f>VLOOKUP(D1093,Elements!S:T,2,FALSE)</f>
        <v>43</v>
      </c>
      <c r="C1093" s="9">
        <f t="shared" si="85"/>
        <v>97</v>
      </c>
      <c r="D1093" t="str">
        <f t="shared" si="86"/>
        <v>Tc</v>
      </c>
      <c r="E1093" t="str">
        <f t="shared" si="87"/>
        <v>m</v>
      </c>
      <c r="F1093" s="9">
        <f t="shared" si="88"/>
        <v>430970001</v>
      </c>
      <c r="G1093" s="1">
        <v>96.906464392199993</v>
      </c>
      <c r="H1093" s="1">
        <f t="shared" si="89"/>
        <v>0.24668562395035373</v>
      </c>
      <c r="I1093" s="2">
        <v>90.099999999999895</v>
      </c>
      <c r="J1093" t="s">
        <v>1513</v>
      </c>
      <c r="K1093" t="s">
        <v>2384</v>
      </c>
      <c r="L1093" s="1" t="s">
        <v>1092</v>
      </c>
      <c r="P1093" s="1">
        <v>1</v>
      </c>
      <c r="T1093" s="6" t="s">
        <v>2671</v>
      </c>
      <c r="X1093">
        <f>IF(ISNA(MATCH(A1093,'ICRP-07'!B:B,0)),0,VLOOKUP(A1093,'ICRP-07'!B:X,21,FALSE))</f>
        <v>0</v>
      </c>
      <c r="Y1093">
        <f>IF(ISNA(MATCH(A1093,'ICRP-07'!B:B,0)),0,VLOOKUP(A1093,'ICRP-07'!B:X,22,FALSE))</f>
        <v>8.6860000000000007E-2</v>
      </c>
      <c r="Z1093">
        <f>IF(ISNA(MATCH(A1093,'ICRP-07'!B:B,0)),0,VLOOKUP(A1093,'ICRP-07'!B:X,23,FALSE))</f>
        <v>9.5499999999999995E-3</v>
      </c>
      <c r="AA1093">
        <f>IF(ISNA(MATCH(A1093,'ICRP-72'!A:A,0)),0,VLOOKUP(A1093,'ICRP-72'!A:B,2,FALSE))</f>
        <v>5.4999999999999996E-10</v>
      </c>
      <c r="AB1093">
        <f>IF(ISNA(MATCH(A1093,'FGR-15'!A:A,0)),0,VLOOKUP(A1093,'FGR-15'!A:B,2,FALSE))</f>
        <v>7.5999999999999995E-21</v>
      </c>
    </row>
    <row r="1094" spans="1:28" x14ac:dyDescent="0.2">
      <c r="A1094" s="1" t="s">
        <v>1092</v>
      </c>
      <c r="B1094">
        <f>VLOOKUP(D1094,Elements!S:T,2,FALSE)</f>
        <v>43</v>
      </c>
      <c r="C1094" s="9">
        <f t="shared" si="85"/>
        <v>97</v>
      </c>
      <c r="D1094" t="str">
        <f t="shared" si="86"/>
        <v>Tc</v>
      </c>
      <c r="E1094" t="str">
        <f t="shared" si="87"/>
        <v/>
      </c>
      <c r="F1094" s="9">
        <f t="shared" si="88"/>
        <v>430970000</v>
      </c>
      <c r="G1094" s="1">
        <v>96.906360719999995</v>
      </c>
      <c r="H1094" s="1">
        <f t="shared" si="89"/>
        <v>2600000</v>
      </c>
      <c r="I1094" s="2">
        <v>2600000</v>
      </c>
      <c r="J1094" t="s">
        <v>1516</v>
      </c>
      <c r="K1094" t="s">
        <v>2385</v>
      </c>
      <c r="L1094" s="1" t="s">
        <v>1095</v>
      </c>
      <c r="P1094" s="1">
        <v>1</v>
      </c>
      <c r="T1094" s="6" t="s">
        <v>2670</v>
      </c>
      <c r="X1094">
        <f>IF(ISNA(MATCH(A1094,'ICRP-07'!B:B,0)),0,VLOOKUP(A1094,'ICRP-07'!B:X,21,FALSE))</f>
        <v>0</v>
      </c>
      <c r="Y1094">
        <f>IF(ISNA(MATCH(A1094,'ICRP-07'!B:B,0)),0,VLOOKUP(A1094,'ICRP-07'!B:X,22,FALSE))</f>
        <v>5.5399999999999998E-3</v>
      </c>
      <c r="Z1094">
        <f>IF(ISNA(MATCH(A1094,'ICRP-07'!B:B,0)),0,VLOOKUP(A1094,'ICRP-07'!B:X,23,FALSE))</f>
        <v>1.136E-2</v>
      </c>
      <c r="AA1094">
        <f>IF(ISNA(MATCH(A1094,'ICRP-72'!A:A,0)),0,VLOOKUP(A1094,'ICRP-72'!A:B,2,FALSE))</f>
        <v>6.7999999999999998E-11</v>
      </c>
      <c r="AB1094">
        <f>IF(ISNA(MATCH(A1094,'FGR-15'!A:A,0)),0,VLOOKUP(A1094,'FGR-15'!A:B,2,FALSE))</f>
        <v>2.2600000000000001E-21</v>
      </c>
    </row>
    <row r="1095" spans="1:28" x14ac:dyDescent="0.2">
      <c r="A1095" s="1" t="s">
        <v>1093</v>
      </c>
      <c r="B1095">
        <f>VLOOKUP(D1095,Elements!S:T,2,FALSE)</f>
        <v>40</v>
      </c>
      <c r="C1095" s="9">
        <f t="shared" si="85"/>
        <v>97</v>
      </c>
      <c r="D1095" t="str">
        <f t="shared" si="86"/>
        <v>Zr</v>
      </c>
      <c r="E1095" t="str">
        <f t="shared" si="87"/>
        <v/>
      </c>
      <c r="F1095" s="9">
        <f t="shared" si="88"/>
        <v>400970000</v>
      </c>
      <c r="G1095" s="1">
        <v>96.910963801999998</v>
      </c>
      <c r="H1095" s="1">
        <f t="shared" si="89"/>
        <v>1.9101480241512801E-3</v>
      </c>
      <c r="I1095" s="2">
        <v>16.744</v>
      </c>
      <c r="J1095" t="s">
        <v>1515</v>
      </c>
      <c r="K1095" t="s">
        <v>2386</v>
      </c>
      <c r="L1095" s="1" t="s">
        <v>1094</v>
      </c>
      <c r="P1095" s="1">
        <v>1</v>
      </c>
      <c r="T1095" s="6" t="s">
        <v>2667</v>
      </c>
      <c r="X1095">
        <f>IF(ISNA(MATCH(A1095,'ICRP-07'!B:B,0)),0,VLOOKUP(A1095,'ICRP-07'!B:X,21,FALSE))</f>
        <v>0</v>
      </c>
      <c r="Y1095">
        <f>IF(ISNA(MATCH(A1095,'ICRP-07'!B:B,0)),0,VLOOKUP(A1095,'ICRP-07'!B:X,22,FALSE))</f>
        <v>0.72121000000000002</v>
      </c>
      <c r="Z1095">
        <f>IF(ISNA(MATCH(A1095,'ICRP-07'!B:B,0)),0,VLOOKUP(A1095,'ICRP-07'!B:X,23,FALSE))</f>
        <v>0.87922999999999996</v>
      </c>
      <c r="AA1095">
        <f>IF(ISNA(MATCH(A1095,'ICRP-72'!A:A,0)),0,VLOOKUP(A1095,'ICRP-72'!A:B,2,FALSE))</f>
        <v>2.1000000000000002E-9</v>
      </c>
      <c r="AB1095">
        <f>IF(ISNA(MATCH(A1095,'FGR-15'!A:A,0)),0,VLOOKUP(A1095,'FGR-15'!A:B,2,FALSE))</f>
        <v>2.8599999999999999E-17</v>
      </c>
    </row>
    <row r="1096" spans="1:28" x14ac:dyDescent="0.2">
      <c r="A1096" s="1" t="s">
        <v>1094</v>
      </c>
      <c r="B1096">
        <f>VLOOKUP(D1096,Elements!S:T,2,FALSE)</f>
        <v>41</v>
      </c>
      <c r="C1096" s="9">
        <f t="shared" si="85"/>
        <v>97</v>
      </c>
      <c r="D1096" t="str">
        <f t="shared" si="86"/>
        <v>Nb</v>
      </c>
      <c r="E1096" t="str">
        <f t="shared" si="87"/>
        <v/>
      </c>
      <c r="F1096" s="9">
        <f t="shared" si="88"/>
        <v>410970000</v>
      </c>
      <c r="G1096" s="1">
        <v>96.908101622000004</v>
      </c>
      <c r="H1096" s="1">
        <f t="shared" si="89"/>
        <v>1.3708559537874973E-4</v>
      </c>
      <c r="I1096" s="2">
        <v>72.099999999999895</v>
      </c>
      <c r="J1096" t="s">
        <v>1514</v>
      </c>
      <c r="K1096" t="s">
        <v>2387</v>
      </c>
      <c r="L1096" s="1" t="s">
        <v>1095</v>
      </c>
      <c r="P1096" s="1">
        <v>1</v>
      </c>
      <c r="T1096" s="6" t="s">
        <v>2667</v>
      </c>
      <c r="X1096">
        <f>IF(ISNA(MATCH(A1096,'ICRP-07'!B:B,0)),0,VLOOKUP(A1096,'ICRP-07'!B:X,21,FALSE))</f>
        <v>0</v>
      </c>
      <c r="Y1096">
        <f>IF(ISNA(MATCH(A1096,'ICRP-07'!B:B,0)),0,VLOOKUP(A1096,'ICRP-07'!B:X,22,FALSE))</f>
        <v>0.46832000000000001</v>
      </c>
      <c r="Z1096">
        <f>IF(ISNA(MATCH(A1096,'ICRP-07'!B:B,0)),0,VLOOKUP(A1096,'ICRP-07'!B:X,23,FALSE))</f>
        <v>0.66500000000000004</v>
      </c>
      <c r="AA1096">
        <f>IF(ISNA(MATCH(A1096,'ICRP-72'!A:A,0)),0,VLOOKUP(A1096,'ICRP-72'!A:B,2,FALSE))</f>
        <v>6.7999999999999998E-11</v>
      </c>
      <c r="AB1096">
        <f>IF(ISNA(MATCH(A1096,'FGR-15'!A:A,0)),0,VLOOKUP(A1096,'FGR-15'!A:B,2,FALSE))</f>
        <v>2.0900000000000001E-17</v>
      </c>
    </row>
    <row r="1097" spans="1:28" x14ac:dyDescent="0.2">
      <c r="A1097" s="1" t="s">
        <v>1095</v>
      </c>
      <c r="B1097">
        <f>VLOOKUP(D1097,Elements!S:T,2,FALSE)</f>
        <v>42</v>
      </c>
      <c r="C1097" s="9">
        <f t="shared" si="85"/>
        <v>97</v>
      </c>
      <c r="D1097" t="str">
        <f t="shared" si="86"/>
        <v>Mo</v>
      </c>
      <c r="E1097" t="str">
        <f t="shared" si="87"/>
        <v/>
      </c>
      <c r="F1097" s="9">
        <f t="shared" si="88"/>
        <v>420970000</v>
      </c>
      <c r="G1097" s="1">
        <v>96.906016902999994</v>
      </c>
      <c r="H1097" s="1" t="str">
        <f t="shared" si="89"/>
        <v>inf</v>
      </c>
      <c r="I1097" s="2" t="s">
        <v>1512</v>
      </c>
      <c r="J1097" t="s">
        <v>1517</v>
      </c>
      <c r="K1097" s="4" t="s">
        <v>1722</v>
      </c>
      <c r="L1097" s="1"/>
      <c r="P1097" s="1"/>
      <c r="T1097" s="1"/>
      <c r="X1097">
        <f>IF(ISNA(MATCH(A1097,'ICRP-07'!B:B,0)),0,VLOOKUP(A1097,'ICRP-07'!B:X,21,FALSE))</f>
        <v>0</v>
      </c>
      <c r="Y1097">
        <f>IF(ISNA(MATCH(A1097,'ICRP-07'!B:B,0)),0,VLOOKUP(A1097,'ICRP-07'!B:X,22,FALSE))</f>
        <v>0</v>
      </c>
      <c r="Z1097">
        <f>IF(ISNA(MATCH(A1097,'ICRP-07'!B:B,0)),0,VLOOKUP(A1097,'ICRP-07'!B:X,23,FALSE))</f>
        <v>0</v>
      </c>
      <c r="AA1097">
        <f>IF(ISNA(MATCH(A1097,'ICRP-72'!A:A,0)),0,VLOOKUP(A1097,'ICRP-72'!A:B,2,FALSE))</f>
        <v>0</v>
      </c>
      <c r="AB1097">
        <f>IF(ISNA(MATCH(A1097,'FGR-15'!A:A,0)),0,VLOOKUP(A1097,'FGR-15'!A:B,2,FALSE))</f>
        <v>0</v>
      </c>
    </row>
    <row r="1098" spans="1:28" x14ac:dyDescent="0.2">
      <c r="A1098" s="1" t="s">
        <v>1096</v>
      </c>
      <c r="B1098">
        <f>VLOOKUP(D1098,Elements!S:T,2,FALSE)</f>
        <v>46</v>
      </c>
      <c r="C1098" s="9">
        <f t="shared" si="85"/>
        <v>96</v>
      </c>
      <c r="D1098" t="str">
        <f t="shared" si="86"/>
        <v>Pd</v>
      </c>
      <c r="E1098" t="str">
        <f t="shared" si="87"/>
        <v/>
      </c>
      <c r="F1098" s="9">
        <f t="shared" si="88"/>
        <v>460960000</v>
      </c>
      <c r="G1098" s="1">
        <v>95.918213738999995</v>
      </c>
      <c r="H1098" s="1">
        <f t="shared" si="89"/>
        <v>3.8660292732795866E-6</v>
      </c>
      <c r="I1098" s="2">
        <v>122</v>
      </c>
      <c r="J1098" t="s">
        <v>1517</v>
      </c>
      <c r="K1098" t="s">
        <v>1640</v>
      </c>
      <c r="L1098" s="1" t="s">
        <v>1097</v>
      </c>
      <c r="P1098" s="1">
        <v>1</v>
      </c>
      <c r="T1098" s="6" t="s">
        <v>2669</v>
      </c>
      <c r="X1098">
        <f>IF(ISNA(MATCH(A1098,'ICRP-07'!B:B,0)),0,VLOOKUP(A1098,'ICRP-07'!B:X,21,FALSE))</f>
        <v>0</v>
      </c>
      <c r="Y1098">
        <f>IF(ISNA(MATCH(A1098,'ICRP-07'!B:B,0)),0,VLOOKUP(A1098,'ICRP-07'!B:X,22,FALSE))</f>
        <v>0.22570000000000001</v>
      </c>
      <c r="Z1098">
        <f>IF(ISNA(MATCH(A1098,'ICRP-07'!B:B,0)),0,VLOOKUP(A1098,'ICRP-07'!B:X,23,FALSE))</f>
        <v>1.4402699999999999</v>
      </c>
      <c r="AA1098">
        <f>IF(ISNA(MATCH(A1098,'ICRP-72'!A:A,0)),0,VLOOKUP(A1098,'ICRP-72'!A:B,2,FALSE))</f>
        <v>0</v>
      </c>
      <c r="AB1098">
        <f>IF(ISNA(MATCH(A1098,'FGR-15'!A:A,0)),0,VLOOKUP(A1098,'FGR-15'!A:B,2,FALSE))</f>
        <v>4.3300000000000002E-17</v>
      </c>
    </row>
    <row r="1099" spans="1:28" x14ac:dyDescent="0.2">
      <c r="A1099" s="1" t="s">
        <v>1097</v>
      </c>
      <c r="B1099">
        <f>VLOOKUP(D1099,Elements!S:T,2,FALSE)</f>
        <v>45</v>
      </c>
      <c r="C1099" s="9">
        <f t="shared" si="85"/>
        <v>96</v>
      </c>
      <c r="D1099" t="str">
        <f t="shared" si="86"/>
        <v>Rh</v>
      </c>
      <c r="E1099" t="str">
        <f t="shared" si="87"/>
        <v>m</v>
      </c>
      <c r="F1099" s="9">
        <f t="shared" si="88"/>
        <v>450960001</v>
      </c>
      <c r="G1099" s="1">
        <v>95.914507507799996</v>
      </c>
      <c r="H1099" s="1">
        <f t="shared" si="89"/>
        <v>2.8710020668781188E-6</v>
      </c>
      <c r="I1099" s="2">
        <v>1.51</v>
      </c>
      <c r="J1099" t="s">
        <v>1514</v>
      </c>
      <c r="K1099" t="s">
        <v>2388</v>
      </c>
      <c r="L1099" s="1" t="s">
        <v>1098</v>
      </c>
      <c r="M1099" t="s">
        <v>1099</v>
      </c>
      <c r="P1099" s="1">
        <v>0.6</v>
      </c>
      <c r="Q1099">
        <v>0.4</v>
      </c>
      <c r="T1099" s="6" t="s">
        <v>2671</v>
      </c>
      <c r="U1099" t="s">
        <v>2669</v>
      </c>
      <c r="X1099">
        <f>IF(ISNA(MATCH(A1099,'ICRP-07'!B:B,0)),0,VLOOKUP(A1099,'ICRP-07'!B:X,21,FALSE))</f>
        <v>0</v>
      </c>
      <c r="Y1099">
        <f>IF(ISNA(MATCH(A1099,'ICRP-07'!B:B,0)),0,VLOOKUP(A1099,'ICRP-07'!B:X,22,FALSE))</f>
        <v>0.56728999999999996</v>
      </c>
      <c r="Z1099">
        <f>IF(ISNA(MATCH(A1099,'ICRP-07'!B:B,0)),0,VLOOKUP(A1099,'ICRP-07'!B:X,23,FALSE))</f>
        <v>1.2818499999999999</v>
      </c>
      <c r="AA1099">
        <f>IF(ISNA(MATCH(A1099,'ICRP-72'!A:A,0)),0,VLOOKUP(A1099,'ICRP-72'!A:B,2,FALSE))</f>
        <v>0</v>
      </c>
      <c r="AB1099">
        <f>IF(ISNA(MATCH(A1099,'FGR-15'!A:A,0)),0,VLOOKUP(A1099,'FGR-15'!A:B,2,FALSE))</f>
        <v>4.22E-17</v>
      </c>
    </row>
    <row r="1100" spans="1:28" x14ac:dyDescent="0.2">
      <c r="A1100" s="1" t="s">
        <v>1098</v>
      </c>
      <c r="B1100">
        <f>VLOOKUP(D1100,Elements!S:T,2,FALSE)</f>
        <v>45</v>
      </c>
      <c r="C1100" s="9">
        <f t="shared" si="85"/>
        <v>96</v>
      </c>
      <c r="D1100" t="str">
        <f t="shared" si="86"/>
        <v>Rh</v>
      </c>
      <c r="E1100" t="str">
        <f t="shared" si="87"/>
        <v/>
      </c>
      <c r="F1100" s="9">
        <f t="shared" si="88"/>
        <v>450960000</v>
      </c>
      <c r="G1100" s="1">
        <v>95.914451705000005</v>
      </c>
      <c r="H1100" s="1">
        <f t="shared" si="89"/>
        <v>1.8823126133836675E-5</v>
      </c>
      <c r="I1100" s="2">
        <v>9.9</v>
      </c>
      <c r="J1100" t="s">
        <v>1514</v>
      </c>
      <c r="K1100" t="s">
        <v>1833</v>
      </c>
      <c r="L1100" s="1" t="s">
        <v>1099</v>
      </c>
      <c r="P1100" s="1">
        <v>1</v>
      </c>
      <c r="T1100" s="6" t="s">
        <v>2669</v>
      </c>
      <c r="X1100">
        <f>IF(ISNA(MATCH(A1100,'ICRP-07'!B:B,0)),0,VLOOKUP(A1100,'ICRP-07'!B:X,21,FALSE))</f>
        <v>0</v>
      </c>
      <c r="Y1100">
        <f>IF(ISNA(MATCH(A1100,'ICRP-07'!B:B,0)),0,VLOOKUP(A1100,'ICRP-07'!B:X,22,FALSE))</f>
        <v>0.74192999999999998</v>
      </c>
      <c r="Z1100">
        <f>IF(ISNA(MATCH(A1100,'ICRP-07'!B:B,0)),0,VLOOKUP(A1100,'ICRP-07'!B:X,23,FALSE))</f>
        <v>3.9265599999999998</v>
      </c>
      <c r="AA1100">
        <f>IF(ISNA(MATCH(A1100,'ICRP-72'!A:A,0)),0,VLOOKUP(A1100,'ICRP-72'!A:B,2,FALSE))</f>
        <v>0</v>
      </c>
      <c r="AB1100">
        <f>IF(ISNA(MATCH(A1100,'FGR-15'!A:A,0)),0,VLOOKUP(A1100,'FGR-15'!A:B,2,FALSE))</f>
        <v>1.2399999999999999E-16</v>
      </c>
    </row>
    <row r="1101" spans="1:28" x14ac:dyDescent="0.2">
      <c r="A1101" s="1" t="s">
        <v>1099</v>
      </c>
      <c r="B1101">
        <f>VLOOKUP(D1101,Elements!S:T,2,FALSE)</f>
        <v>44</v>
      </c>
      <c r="C1101" s="9">
        <f t="shared" si="85"/>
        <v>96</v>
      </c>
      <c r="D1101" t="str">
        <f t="shared" si="86"/>
        <v>Ru</v>
      </c>
      <c r="E1101" t="str">
        <f t="shared" si="87"/>
        <v/>
      </c>
      <c r="F1101" s="9">
        <f t="shared" si="88"/>
        <v>440960000</v>
      </c>
      <c r="G1101" s="1">
        <v>95.907588910000001</v>
      </c>
      <c r="H1101" s="1" t="str">
        <f t="shared" si="89"/>
        <v>inf</v>
      </c>
      <c r="I1101" s="2" t="s">
        <v>1512</v>
      </c>
      <c r="J1101" t="s">
        <v>1517</v>
      </c>
      <c r="K1101" s="4" t="s">
        <v>1722</v>
      </c>
      <c r="L1101" s="1"/>
      <c r="P1101" s="1"/>
      <c r="T1101" s="1"/>
      <c r="X1101">
        <f>IF(ISNA(MATCH(A1101,'ICRP-07'!B:B,0)),0,VLOOKUP(A1101,'ICRP-07'!B:X,21,FALSE))</f>
        <v>0</v>
      </c>
      <c r="Y1101">
        <f>IF(ISNA(MATCH(A1101,'ICRP-07'!B:B,0)),0,VLOOKUP(A1101,'ICRP-07'!B:X,22,FALSE))</f>
        <v>0</v>
      </c>
      <c r="Z1101">
        <f>IF(ISNA(MATCH(A1101,'ICRP-07'!B:B,0)),0,VLOOKUP(A1101,'ICRP-07'!B:X,23,FALSE))</f>
        <v>0</v>
      </c>
      <c r="AA1101">
        <f>IF(ISNA(MATCH(A1101,'ICRP-72'!A:A,0)),0,VLOOKUP(A1101,'ICRP-72'!A:B,2,FALSE))</f>
        <v>0</v>
      </c>
      <c r="AB1101">
        <f>IF(ISNA(MATCH(A1101,'FGR-15'!A:A,0)),0,VLOOKUP(A1101,'FGR-15'!A:B,2,FALSE))</f>
        <v>0</v>
      </c>
    </row>
    <row r="1102" spans="1:28" x14ac:dyDescent="0.2">
      <c r="A1102" s="1" t="s">
        <v>1100</v>
      </c>
      <c r="B1102">
        <f>VLOOKUP(D1102,Elements!S:T,2,FALSE)</f>
        <v>43</v>
      </c>
      <c r="C1102" s="9">
        <f t="shared" si="85"/>
        <v>96</v>
      </c>
      <c r="D1102" t="str">
        <f t="shared" si="86"/>
        <v>Tc</v>
      </c>
      <c r="E1102" t="str">
        <f t="shared" si="87"/>
        <v>m</v>
      </c>
      <c r="F1102" s="9">
        <f t="shared" si="88"/>
        <v>430960001</v>
      </c>
      <c r="G1102" s="1">
        <v>95.907903422399997</v>
      </c>
      <c r="H1102" s="1">
        <f t="shared" si="89"/>
        <v>9.7918282413392795E-5</v>
      </c>
      <c r="I1102" s="2">
        <v>51.5</v>
      </c>
      <c r="J1102" t="s">
        <v>1514</v>
      </c>
      <c r="K1102" t="s">
        <v>1949</v>
      </c>
      <c r="L1102" s="1" t="s">
        <v>1101</v>
      </c>
      <c r="M1102" t="s">
        <v>1103</v>
      </c>
      <c r="P1102" s="1">
        <v>0.98</v>
      </c>
      <c r="Q1102">
        <v>0.02</v>
      </c>
      <c r="T1102" s="6" t="s">
        <v>2671</v>
      </c>
      <c r="U1102" t="s">
        <v>2669</v>
      </c>
      <c r="X1102">
        <f>IF(ISNA(MATCH(A1102,'ICRP-07'!B:B,0)),0,VLOOKUP(A1102,'ICRP-07'!B:X,21,FALSE))</f>
        <v>0</v>
      </c>
      <c r="Y1102">
        <f>IF(ISNA(MATCH(A1102,'ICRP-07'!B:B,0)),0,VLOOKUP(A1102,'ICRP-07'!B:X,22,FALSE))</f>
        <v>2.6890000000000001E-2</v>
      </c>
      <c r="Z1102">
        <f>IF(ISNA(MATCH(A1102,'ICRP-07'!B:B,0)),0,VLOOKUP(A1102,'ICRP-07'!B:X,23,FALSE))</f>
        <v>4.7989999999999998E-2</v>
      </c>
      <c r="AA1102">
        <f>IF(ISNA(MATCH(A1102,'ICRP-72'!A:A,0)),0,VLOOKUP(A1102,'ICRP-72'!A:B,2,FALSE))</f>
        <v>1.2000000000000001E-11</v>
      </c>
      <c r="AB1102">
        <f>IF(ISNA(MATCH(A1102,'FGR-15'!A:A,0)),0,VLOOKUP(A1102,'FGR-15'!A:B,2,FALSE))</f>
        <v>1.31E-18</v>
      </c>
    </row>
    <row r="1103" spans="1:28" x14ac:dyDescent="0.2">
      <c r="A1103" s="1" t="s">
        <v>1101</v>
      </c>
      <c r="B1103">
        <f>VLOOKUP(D1103,Elements!S:T,2,FALSE)</f>
        <v>43</v>
      </c>
      <c r="C1103" s="9">
        <f t="shared" si="85"/>
        <v>96</v>
      </c>
      <c r="D1103" t="str">
        <f t="shared" si="86"/>
        <v>Tc</v>
      </c>
      <c r="E1103" t="str">
        <f t="shared" si="87"/>
        <v/>
      </c>
      <c r="F1103" s="9">
        <f t="shared" si="88"/>
        <v>430960000</v>
      </c>
      <c r="G1103" s="1">
        <v>95.907866674999994</v>
      </c>
      <c r="H1103" s="1">
        <f t="shared" si="89"/>
        <v>1.1718251614955775E-2</v>
      </c>
      <c r="I1103" s="2">
        <v>4.28</v>
      </c>
      <c r="J1103" t="s">
        <v>1513</v>
      </c>
      <c r="K1103" t="s">
        <v>2389</v>
      </c>
      <c r="L1103" s="1" t="s">
        <v>1103</v>
      </c>
      <c r="P1103" s="1">
        <v>1</v>
      </c>
      <c r="T1103" s="6" t="s">
        <v>2670</v>
      </c>
      <c r="X1103">
        <f>IF(ISNA(MATCH(A1103,'ICRP-07'!B:B,0)),0,VLOOKUP(A1103,'ICRP-07'!B:X,21,FALSE))</f>
        <v>0</v>
      </c>
      <c r="Y1103">
        <f>IF(ISNA(MATCH(A1103,'ICRP-07'!B:B,0)),0,VLOOKUP(A1103,'ICRP-07'!B:X,22,FALSE))</f>
        <v>8.8699999999999994E-3</v>
      </c>
      <c r="Z1103">
        <f>IF(ISNA(MATCH(A1103,'ICRP-07'!B:B,0)),0,VLOOKUP(A1103,'ICRP-07'!B:X,23,FALSE))</f>
        <v>2.5032000000000001</v>
      </c>
      <c r="AA1103">
        <f>IF(ISNA(MATCH(A1103,'ICRP-72'!A:A,0)),0,VLOOKUP(A1103,'ICRP-72'!A:B,2,FALSE))</f>
        <v>1.0999999999999999E-9</v>
      </c>
      <c r="AB1103">
        <f>IF(ISNA(MATCH(A1103,'FGR-15'!A:A,0)),0,VLOOKUP(A1103,'FGR-15'!A:B,2,FALSE))</f>
        <v>7.7200000000000002E-17</v>
      </c>
    </row>
    <row r="1104" spans="1:28" x14ac:dyDescent="0.2">
      <c r="A1104" s="1" t="s">
        <v>1102</v>
      </c>
      <c r="B1104">
        <f>VLOOKUP(D1104,Elements!S:T,2,FALSE)</f>
        <v>41</v>
      </c>
      <c r="C1104" s="9">
        <f t="shared" si="85"/>
        <v>96</v>
      </c>
      <c r="D1104" t="str">
        <f t="shared" si="86"/>
        <v>Nb</v>
      </c>
      <c r="E1104" t="str">
        <f t="shared" si="87"/>
        <v/>
      </c>
      <c r="F1104" s="9">
        <f t="shared" si="88"/>
        <v>410960000</v>
      </c>
      <c r="G1104" s="1">
        <v>95.908101586000001</v>
      </c>
      <c r="H1104" s="1">
        <f t="shared" si="89"/>
        <v>2.663757546818705E-3</v>
      </c>
      <c r="I1104" s="2">
        <v>23.35</v>
      </c>
      <c r="J1104" t="s">
        <v>1515</v>
      </c>
      <c r="K1104" t="s">
        <v>2390</v>
      </c>
      <c r="L1104" s="1" t="s">
        <v>1103</v>
      </c>
      <c r="P1104" s="1">
        <v>1</v>
      </c>
      <c r="T1104" s="6" t="s">
        <v>2667</v>
      </c>
      <c r="X1104">
        <f>IF(ISNA(MATCH(A1104,'ICRP-07'!B:B,0)),0,VLOOKUP(A1104,'ICRP-07'!B:X,21,FALSE))</f>
        <v>0</v>
      </c>
      <c r="Y1104">
        <f>IF(ISNA(MATCH(A1104,'ICRP-07'!B:B,0)),0,VLOOKUP(A1104,'ICRP-07'!B:X,22,FALSE))</f>
        <v>0.25344</v>
      </c>
      <c r="Z1104">
        <f>IF(ISNA(MATCH(A1104,'ICRP-07'!B:B,0)),0,VLOOKUP(A1104,'ICRP-07'!B:X,23,FALSE))</f>
        <v>2.4614400000000001</v>
      </c>
      <c r="AA1104">
        <f>IF(ISNA(MATCH(A1104,'ICRP-72'!A:A,0)),0,VLOOKUP(A1104,'ICRP-72'!A:B,2,FALSE))</f>
        <v>1.0999999999999999E-9</v>
      </c>
      <c r="AB1104">
        <f>IF(ISNA(MATCH(A1104,'FGR-15'!A:A,0)),0,VLOOKUP(A1104,'FGR-15'!A:B,2,FALSE))</f>
        <v>7.6600000000000002E-17</v>
      </c>
    </row>
    <row r="1105" spans="1:28" x14ac:dyDescent="0.2">
      <c r="A1105" s="1" t="s">
        <v>1103</v>
      </c>
      <c r="B1105">
        <f>VLOOKUP(D1105,Elements!S:T,2,FALSE)</f>
        <v>42</v>
      </c>
      <c r="C1105" s="9">
        <f t="shared" si="85"/>
        <v>96</v>
      </c>
      <c r="D1105" t="str">
        <f t="shared" si="86"/>
        <v>Mo</v>
      </c>
      <c r="E1105" t="str">
        <f t="shared" si="87"/>
        <v/>
      </c>
      <c r="F1105" s="9">
        <f t="shared" si="88"/>
        <v>420960000</v>
      </c>
      <c r="G1105" s="1">
        <v>95.90467477</v>
      </c>
      <c r="H1105" s="1" t="str">
        <f t="shared" si="89"/>
        <v>inf</v>
      </c>
      <c r="I1105" s="2" t="s">
        <v>1512</v>
      </c>
      <c r="J1105" t="s">
        <v>1517</v>
      </c>
      <c r="K1105" s="4" t="s">
        <v>1722</v>
      </c>
      <c r="L1105" s="1"/>
      <c r="P1105" s="1"/>
      <c r="T1105" s="1"/>
      <c r="X1105">
        <f>IF(ISNA(MATCH(A1105,'ICRP-07'!B:B,0)),0,VLOOKUP(A1105,'ICRP-07'!B:X,21,FALSE))</f>
        <v>0</v>
      </c>
      <c r="Y1105">
        <f>IF(ISNA(MATCH(A1105,'ICRP-07'!B:B,0)),0,VLOOKUP(A1105,'ICRP-07'!B:X,22,FALSE))</f>
        <v>0</v>
      </c>
      <c r="Z1105">
        <f>IF(ISNA(MATCH(A1105,'ICRP-07'!B:B,0)),0,VLOOKUP(A1105,'ICRP-07'!B:X,23,FALSE))</f>
        <v>0</v>
      </c>
      <c r="AA1105">
        <f>IF(ISNA(MATCH(A1105,'ICRP-72'!A:A,0)),0,VLOOKUP(A1105,'ICRP-72'!A:B,2,FALSE))</f>
        <v>0</v>
      </c>
      <c r="AB1105">
        <f>IF(ISNA(MATCH(A1105,'FGR-15'!A:A,0)),0,VLOOKUP(A1105,'FGR-15'!A:B,2,FALSE))</f>
        <v>0</v>
      </c>
    </row>
    <row r="1106" spans="1:28" x14ac:dyDescent="0.2">
      <c r="A1106" s="1" t="s">
        <v>1104</v>
      </c>
      <c r="B1106">
        <f>VLOOKUP(D1106,Elements!S:T,2,FALSE)</f>
        <v>45</v>
      </c>
      <c r="C1106" s="9">
        <f t="shared" si="85"/>
        <v>95</v>
      </c>
      <c r="D1106" t="str">
        <f t="shared" si="86"/>
        <v>Rh</v>
      </c>
      <c r="E1106" t="str">
        <f t="shared" si="87"/>
        <v>m</v>
      </c>
      <c r="F1106" s="9">
        <f t="shared" si="88"/>
        <v>450950001</v>
      </c>
      <c r="G1106" s="1">
        <v>94.916481149500001</v>
      </c>
      <c r="H1106" s="1">
        <f t="shared" si="89"/>
        <v>3.7265987093252402E-6</v>
      </c>
      <c r="I1106" s="2">
        <v>1.96</v>
      </c>
      <c r="J1106" t="s">
        <v>1514</v>
      </c>
      <c r="K1106" t="s">
        <v>2391</v>
      </c>
      <c r="L1106" s="1" t="s">
        <v>1105</v>
      </c>
      <c r="M1106" t="s">
        <v>1106</v>
      </c>
      <c r="P1106" s="1">
        <v>0.88</v>
      </c>
      <c r="Q1106">
        <v>0.12</v>
      </c>
      <c r="T1106" s="6" t="s">
        <v>2671</v>
      </c>
      <c r="U1106" t="s">
        <v>2669</v>
      </c>
      <c r="X1106">
        <f>IF(ISNA(MATCH(A1106,'ICRP-07'!B:B,0)),0,VLOOKUP(A1106,'ICRP-07'!B:X,21,FALSE))</f>
        <v>0</v>
      </c>
      <c r="Y1106">
        <f>IF(ISNA(MATCH(A1106,'ICRP-07'!B:B,0)),0,VLOOKUP(A1106,'ICRP-07'!B:X,22,FALSE))</f>
        <v>0.18218999999999999</v>
      </c>
      <c r="Z1106">
        <f>IF(ISNA(MATCH(A1106,'ICRP-07'!B:B,0)),0,VLOOKUP(A1106,'ICRP-07'!B:X,23,FALSE))</f>
        <v>0.89724999999999999</v>
      </c>
      <c r="AA1106">
        <f>IF(ISNA(MATCH(A1106,'ICRP-72'!A:A,0)),0,VLOOKUP(A1106,'ICRP-72'!A:B,2,FALSE))</f>
        <v>0</v>
      </c>
      <c r="AB1106">
        <f>IF(ISNA(MATCH(A1106,'FGR-15'!A:A,0)),0,VLOOKUP(A1106,'FGR-15'!A:B,2,FALSE))</f>
        <v>2.9199999999999999E-17</v>
      </c>
    </row>
    <row r="1107" spans="1:28" x14ac:dyDescent="0.2">
      <c r="A1107" s="1" t="s">
        <v>1105</v>
      </c>
      <c r="B1107">
        <f>VLOOKUP(D1107,Elements!S:T,2,FALSE)</f>
        <v>45</v>
      </c>
      <c r="C1107" s="9">
        <f t="shared" si="85"/>
        <v>95</v>
      </c>
      <c r="D1107" t="str">
        <f t="shared" si="86"/>
        <v>Rh</v>
      </c>
      <c r="E1107" t="str">
        <f t="shared" si="87"/>
        <v/>
      </c>
      <c r="F1107" s="9">
        <f t="shared" si="88"/>
        <v>450950000</v>
      </c>
      <c r="G1107" s="1">
        <v>94.915897892999993</v>
      </c>
      <c r="H1107" s="1">
        <f t="shared" si="89"/>
        <v>9.5446558779656474E-6</v>
      </c>
      <c r="I1107" s="2">
        <v>5.0199999999999898</v>
      </c>
      <c r="J1107" t="s">
        <v>1514</v>
      </c>
      <c r="K1107" t="s">
        <v>2392</v>
      </c>
      <c r="L1107" s="1" t="s">
        <v>1106</v>
      </c>
      <c r="P1107" s="1">
        <v>1</v>
      </c>
      <c r="T1107" s="6" t="s">
        <v>2669</v>
      </c>
      <c r="X1107">
        <f>IF(ISNA(MATCH(A1107,'ICRP-07'!B:B,0)),0,VLOOKUP(A1107,'ICRP-07'!B:X,21,FALSE))</f>
        <v>0</v>
      </c>
      <c r="Y1107">
        <f>IF(ISNA(MATCH(A1107,'ICRP-07'!B:B,0)),0,VLOOKUP(A1107,'ICRP-07'!B:X,22,FALSE))</f>
        <v>0.89724999999999999</v>
      </c>
      <c r="Z1107">
        <f>IF(ISNA(MATCH(A1107,'ICRP-07'!B:B,0)),0,VLOOKUP(A1107,'ICRP-07'!B:X,23,FALSE))</f>
        <v>2.56033</v>
      </c>
      <c r="AA1107">
        <f>IF(ISNA(MATCH(A1107,'ICRP-72'!A:A,0)),0,VLOOKUP(A1107,'ICRP-72'!A:B,2,FALSE))</f>
        <v>0</v>
      </c>
      <c r="AB1107">
        <f>IF(ISNA(MATCH(A1107,'FGR-15'!A:A,0)),0,VLOOKUP(A1107,'FGR-15'!A:B,2,FALSE))</f>
        <v>8.4100000000000001E-17</v>
      </c>
    </row>
    <row r="1108" spans="1:28" x14ac:dyDescent="0.2">
      <c r="A1108" s="1" t="s">
        <v>1106</v>
      </c>
      <c r="B1108">
        <f>VLOOKUP(D1108,Elements!S:T,2,FALSE)</f>
        <v>44</v>
      </c>
      <c r="C1108" s="9">
        <f t="shared" si="85"/>
        <v>95</v>
      </c>
      <c r="D1108" t="str">
        <f t="shared" si="86"/>
        <v>Ru</v>
      </c>
      <c r="E1108" t="str">
        <f t="shared" si="87"/>
        <v/>
      </c>
      <c r="F1108" s="9">
        <f t="shared" si="88"/>
        <v>440950000</v>
      </c>
      <c r="G1108" s="1">
        <v>94.910404415000002</v>
      </c>
      <c r="H1108" s="1">
        <f t="shared" si="89"/>
        <v>1.8743270447208274E-4</v>
      </c>
      <c r="I1108" s="2">
        <v>1.643</v>
      </c>
      <c r="J1108" t="s">
        <v>1515</v>
      </c>
      <c r="K1108" t="s">
        <v>2393</v>
      </c>
      <c r="L1108" s="1" t="s">
        <v>1108</v>
      </c>
      <c r="M1108" t="s">
        <v>1107</v>
      </c>
      <c r="P1108" s="1">
        <v>0.97387000000000001</v>
      </c>
      <c r="Q1108">
        <v>2.6131000000000001E-2</v>
      </c>
      <c r="T1108" s="6" t="s">
        <v>2669</v>
      </c>
      <c r="U1108" t="s">
        <v>2669</v>
      </c>
      <c r="X1108">
        <f>IF(ISNA(MATCH(A1108,'ICRP-07'!B:B,0)),0,VLOOKUP(A1108,'ICRP-07'!B:X,21,FALSE))</f>
        <v>0</v>
      </c>
      <c r="Y1108">
        <f>IF(ISNA(MATCH(A1108,'ICRP-07'!B:B,0)),0,VLOOKUP(A1108,'ICRP-07'!B:X,22,FALSE))</f>
        <v>8.3080000000000001E-2</v>
      </c>
      <c r="Z1108">
        <f>IF(ISNA(MATCH(A1108,'ICRP-07'!B:B,0)),0,VLOOKUP(A1108,'ICRP-07'!B:X,23,FALSE))</f>
        <v>1.24186</v>
      </c>
      <c r="AA1108">
        <f>IF(ISNA(MATCH(A1108,'ICRP-72'!A:A,0)),0,VLOOKUP(A1108,'ICRP-72'!A:B,2,FALSE))</f>
        <v>0</v>
      </c>
      <c r="AB1108">
        <f>IF(ISNA(MATCH(A1108,'FGR-15'!A:A,0)),0,VLOOKUP(A1108,'FGR-15'!A:B,2,FALSE))</f>
        <v>3.8099999999999999E-17</v>
      </c>
    </row>
    <row r="1109" spans="1:28" x14ac:dyDescent="0.2">
      <c r="A1109" s="1" t="s">
        <v>1107</v>
      </c>
      <c r="B1109">
        <f>VLOOKUP(D1109,Elements!S:T,2,FALSE)</f>
        <v>43</v>
      </c>
      <c r="C1109" s="9">
        <f t="shared" si="85"/>
        <v>95</v>
      </c>
      <c r="D1109" t="str">
        <f t="shared" si="86"/>
        <v>Tc</v>
      </c>
      <c r="E1109" t="str">
        <f t="shared" si="87"/>
        <v>m</v>
      </c>
      <c r="F1109" s="9">
        <f t="shared" si="88"/>
        <v>430950001</v>
      </c>
      <c r="G1109" s="1">
        <v>94.907694052599993</v>
      </c>
      <c r="H1109" s="1">
        <f t="shared" si="89"/>
        <v>0.16701246460567809</v>
      </c>
      <c r="I1109" s="2">
        <v>61</v>
      </c>
      <c r="J1109" t="s">
        <v>1513</v>
      </c>
      <c r="K1109" t="s">
        <v>2394</v>
      </c>
      <c r="L1109" s="1" t="s">
        <v>1113</v>
      </c>
      <c r="M1109" t="s">
        <v>1108</v>
      </c>
      <c r="P1109" s="1">
        <v>0.96120000000000005</v>
      </c>
      <c r="Q1109">
        <v>3.8800000000000001E-2</v>
      </c>
      <c r="T1109" s="6" t="s">
        <v>2669</v>
      </c>
      <c r="U1109" t="s">
        <v>2671</v>
      </c>
      <c r="X1109">
        <f>IF(ISNA(MATCH(A1109,'ICRP-07'!B:B,0)),0,VLOOKUP(A1109,'ICRP-07'!B:X,21,FALSE))</f>
        <v>0</v>
      </c>
      <c r="Y1109">
        <f>IF(ISNA(MATCH(A1109,'ICRP-07'!B:B,0)),0,VLOOKUP(A1109,'ICRP-07'!B:X,22,FALSE))</f>
        <v>1.5440000000000001E-2</v>
      </c>
      <c r="Z1109">
        <f>IF(ISNA(MATCH(A1109,'ICRP-07'!B:B,0)),0,VLOOKUP(A1109,'ICRP-07'!B:X,23,FALSE))</f>
        <v>0.68874000000000002</v>
      </c>
      <c r="AA1109">
        <f>IF(ISNA(MATCH(A1109,'ICRP-72'!A:A,0)),0,VLOOKUP(A1109,'ICRP-72'!A:B,2,FALSE))</f>
        <v>5.6000000000000003E-10</v>
      </c>
      <c r="AB1109">
        <f>IF(ISNA(MATCH(A1109,'FGR-15'!A:A,0)),0,VLOOKUP(A1109,'FGR-15'!A:B,2,FALSE))</f>
        <v>1.99E-17</v>
      </c>
    </row>
    <row r="1110" spans="1:28" x14ac:dyDescent="0.2">
      <c r="A1110" s="1" t="s">
        <v>1108</v>
      </c>
      <c r="B1110">
        <f>VLOOKUP(D1110,Elements!S:T,2,FALSE)</f>
        <v>43</v>
      </c>
      <c r="C1110" s="9">
        <f t="shared" si="85"/>
        <v>95</v>
      </c>
      <c r="D1110" t="str">
        <f t="shared" si="86"/>
        <v>Tc</v>
      </c>
      <c r="E1110" t="str">
        <f t="shared" si="87"/>
        <v/>
      </c>
      <c r="F1110" s="9">
        <f t="shared" si="88"/>
        <v>430950000</v>
      </c>
      <c r="G1110" s="1">
        <v>94.907652280999997</v>
      </c>
      <c r="H1110" s="1">
        <f t="shared" si="89"/>
        <v>2.2815910465256569E-3</v>
      </c>
      <c r="I1110" s="2">
        <v>20</v>
      </c>
      <c r="J1110" t="s">
        <v>1515</v>
      </c>
      <c r="K1110" t="s">
        <v>2395</v>
      </c>
      <c r="L1110" s="1" t="s">
        <v>1113</v>
      </c>
      <c r="P1110" s="1">
        <v>1</v>
      </c>
      <c r="T1110" s="6" t="s">
        <v>2670</v>
      </c>
      <c r="X1110">
        <f>IF(ISNA(MATCH(A1110,'ICRP-07'!B:B,0)),0,VLOOKUP(A1110,'ICRP-07'!B:X,21,FALSE))</f>
        <v>0</v>
      </c>
      <c r="Y1110">
        <f>IF(ISNA(MATCH(A1110,'ICRP-07'!B:B,0)),0,VLOOKUP(A1110,'ICRP-07'!B:X,22,FALSE))</f>
        <v>6.8500000000000002E-3</v>
      </c>
      <c r="Z1110">
        <f>IF(ISNA(MATCH(A1110,'ICRP-07'!B:B,0)),0,VLOOKUP(A1110,'ICRP-07'!B:X,23,FALSE))</f>
        <v>0.79647000000000001</v>
      </c>
      <c r="AA1110">
        <f>IF(ISNA(MATCH(A1110,'ICRP-72'!A:A,0)),0,VLOOKUP(A1110,'ICRP-72'!A:B,2,FALSE))</f>
        <v>1.8E-10</v>
      </c>
      <c r="AB1110">
        <f>IF(ISNA(MATCH(A1110,'FGR-15'!A:A,0)),0,VLOOKUP(A1110,'FGR-15'!A:B,2,FALSE))</f>
        <v>2.41E-17</v>
      </c>
    </row>
    <row r="1111" spans="1:28" x14ac:dyDescent="0.2">
      <c r="A1111" s="1" t="s">
        <v>1109</v>
      </c>
      <c r="B1111">
        <f>VLOOKUP(D1111,Elements!S:T,2,FALSE)</f>
        <v>39</v>
      </c>
      <c r="C1111" s="9">
        <f t="shared" si="85"/>
        <v>95</v>
      </c>
      <c r="D1111" t="str">
        <f t="shared" si="86"/>
        <v>Y</v>
      </c>
      <c r="E1111" t="str">
        <f t="shared" si="87"/>
        <v/>
      </c>
      <c r="F1111" s="9">
        <f t="shared" si="88"/>
        <v>390950000</v>
      </c>
      <c r="G1111" s="1">
        <v>94.912819697000003</v>
      </c>
      <c r="H1111" s="1">
        <f t="shared" si="89"/>
        <v>1.958365648267856E-5</v>
      </c>
      <c r="I1111" s="2">
        <v>10.3</v>
      </c>
      <c r="J1111" t="s">
        <v>1514</v>
      </c>
      <c r="K1111" t="s">
        <v>2323</v>
      </c>
      <c r="L1111" s="1" t="s">
        <v>1110</v>
      </c>
      <c r="P1111" s="1">
        <v>1</v>
      </c>
      <c r="T1111" s="6" t="s">
        <v>2667</v>
      </c>
      <c r="X1111">
        <f>IF(ISNA(MATCH(A1111,'ICRP-07'!B:B,0)),0,VLOOKUP(A1111,'ICRP-07'!B:X,21,FALSE))</f>
        <v>0</v>
      </c>
      <c r="Y1111">
        <f>IF(ISNA(MATCH(A1111,'ICRP-07'!B:B,0)),0,VLOOKUP(A1111,'ICRP-07'!B:X,22,FALSE))</f>
        <v>1.4287799999999999</v>
      </c>
      <c r="Z1111">
        <f>IF(ISNA(MATCH(A1111,'ICRP-07'!B:B,0)),0,VLOOKUP(A1111,'ICRP-07'!B:X,23,FALSE))</f>
        <v>1.10805</v>
      </c>
      <c r="AA1111">
        <f>IF(ISNA(MATCH(A1111,'ICRP-72'!A:A,0)),0,VLOOKUP(A1111,'ICRP-72'!A:B,2,FALSE))</f>
        <v>4.6000000000000003E-11</v>
      </c>
      <c r="AB1111">
        <f>IF(ISNA(MATCH(A1111,'FGR-15'!A:A,0)),0,VLOOKUP(A1111,'FGR-15'!A:B,2,FALSE))</f>
        <v>4.3300000000000002E-17</v>
      </c>
    </row>
    <row r="1112" spans="1:28" x14ac:dyDescent="0.2">
      <c r="A1112" s="1" t="s">
        <v>1110</v>
      </c>
      <c r="B1112">
        <f>VLOOKUP(D1112,Elements!S:T,2,FALSE)</f>
        <v>40</v>
      </c>
      <c r="C1112" s="9">
        <f t="shared" si="85"/>
        <v>95</v>
      </c>
      <c r="D1112" t="str">
        <f t="shared" si="86"/>
        <v>Zr</v>
      </c>
      <c r="E1112" t="str">
        <f t="shared" si="87"/>
        <v/>
      </c>
      <c r="F1112" s="9">
        <f t="shared" si="88"/>
        <v>400950000</v>
      </c>
      <c r="G1112" s="1">
        <v>94.908040275999994</v>
      </c>
      <c r="H1112" s="1">
        <f t="shared" si="89"/>
        <v>0.17531380546935676</v>
      </c>
      <c r="I1112" s="2">
        <v>64.031999999999897</v>
      </c>
      <c r="J1112" t="s">
        <v>1513</v>
      </c>
      <c r="K1112" t="s">
        <v>2396</v>
      </c>
      <c r="L1112" s="1" t="s">
        <v>1112</v>
      </c>
      <c r="M1112" t="s">
        <v>1111</v>
      </c>
      <c r="P1112" s="1">
        <v>0.98919999999999997</v>
      </c>
      <c r="Q1112">
        <v>1.0802000000000001E-2</v>
      </c>
      <c r="T1112" s="6" t="s">
        <v>2667</v>
      </c>
      <c r="U1112" t="s">
        <v>2667</v>
      </c>
      <c r="X1112">
        <f>IF(ISNA(MATCH(A1112,'ICRP-07'!B:B,0)),0,VLOOKUP(A1112,'ICRP-07'!B:X,21,FALSE))</f>
        <v>0</v>
      </c>
      <c r="Y1112">
        <f>IF(ISNA(MATCH(A1112,'ICRP-07'!B:B,0)),0,VLOOKUP(A1112,'ICRP-07'!B:X,22,FALSE))</f>
        <v>0.11852</v>
      </c>
      <c r="Z1112">
        <f>IF(ISNA(MATCH(A1112,'ICRP-07'!B:B,0)),0,VLOOKUP(A1112,'ICRP-07'!B:X,23,FALSE))</f>
        <v>0.73211999999999999</v>
      </c>
      <c r="AA1112">
        <f>IF(ISNA(MATCH(A1112,'ICRP-72'!A:A,0)),0,VLOOKUP(A1112,'ICRP-72'!A:B,2,FALSE))</f>
        <v>9.5000000000000003E-10</v>
      </c>
      <c r="AB1112">
        <f>IF(ISNA(MATCH(A1112,'FGR-15'!A:A,0)),0,VLOOKUP(A1112,'FGR-15'!A:B,2,FALSE))</f>
        <v>2.2499999999999999E-17</v>
      </c>
    </row>
    <row r="1113" spans="1:28" x14ac:dyDescent="0.2">
      <c r="A1113" s="1" t="s">
        <v>1111</v>
      </c>
      <c r="B1113">
        <f>VLOOKUP(D1113,Elements!S:T,2,FALSE)</f>
        <v>41</v>
      </c>
      <c r="C1113" s="9">
        <f t="shared" si="85"/>
        <v>95</v>
      </c>
      <c r="D1113" t="str">
        <f t="shared" si="86"/>
        <v>Nb</v>
      </c>
      <c r="E1113" t="str">
        <f t="shared" si="87"/>
        <v>m</v>
      </c>
      <c r="F1113" s="9">
        <f t="shared" si="88"/>
        <v>410950001</v>
      </c>
      <c r="G1113" s="1">
        <v>94.907084133599994</v>
      </c>
      <c r="H1113" s="1">
        <f t="shared" si="89"/>
        <v>9.8838524135491188E-3</v>
      </c>
      <c r="I1113" s="2">
        <v>3.6099999999999901</v>
      </c>
      <c r="J1113" t="s">
        <v>1513</v>
      </c>
      <c r="K1113" t="s">
        <v>2397</v>
      </c>
      <c r="L1113" s="1" t="s">
        <v>1112</v>
      </c>
      <c r="M1113" t="s">
        <v>1113</v>
      </c>
      <c r="P1113" s="1">
        <v>0.94399999999999995</v>
      </c>
      <c r="Q1113">
        <v>5.6000000000000001E-2</v>
      </c>
      <c r="T1113" s="6" t="s">
        <v>2671</v>
      </c>
      <c r="U1113" t="s">
        <v>2667</v>
      </c>
      <c r="X1113">
        <f>IF(ISNA(MATCH(A1113,'ICRP-07'!B:B,0)),0,VLOOKUP(A1113,'ICRP-07'!B:X,21,FALSE))</f>
        <v>0</v>
      </c>
      <c r="Y1113">
        <f>IF(ISNA(MATCH(A1113,'ICRP-07'!B:B,0)),0,VLOOKUP(A1113,'ICRP-07'!B:X,22,FALSE))</f>
        <v>0.17998</v>
      </c>
      <c r="Z1113">
        <f>IF(ISNA(MATCH(A1113,'ICRP-07'!B:B,0)),0,VLOOKUP(A1113,'ICRP-07'!B:X,23,FALSE))</f>
        <v>6.9669999999999996E-2</v>
      </c>
      <c r="AA1113">
        <f>IF(ISNA(MATCH(A1113,'ICRP-72'!A:A,0)),0,VLOOKUP(A1113,'ICRP-72'!A:B,2,FALSE))</f>
        <v>5.6000000000000003E-10</v>
      </c>
      <c r="AB1113">
        <f>IF(ISNA(MATCH(A1113,'FGR-15'!A:A,0)),0,VLOOKUP(A1113,'FGR-15'!A:B,2,FALSE))</f>
        <v>1.6399999999999999E-18</v>
      </c>
    </row>
    <row r="1114" spans="1:28" x14ac:dyDescent="0.2">
      <c r="A1114" s="1" t="s">
        <v>1112</v>
      </c>
      <c r="B1114">
        <f>VLOOKUP(D1114,Elements!S:T,2,FALSE)</f>
        <v>41</v>
      </c>
      <c r="C1114" s="9">
        <f t="shared" si="85"/>
        <v>95</v>
      </c>
      <c r="D1114" t="str">
        <f t="shared" si="86"/>
        <v>Nb</v>
      </c>
      <c r="E1114" t="str">
        <f t="shared" si="87"/>
        <v/>
      </c>
      <c r="F1114" s="9">
        <f t="shared" si="88"/>
        <v>410950000</v>
      </c>
      <c r="G1114" s="1">
        <v>94.906831109999999</v>
      </c>
      <c r="H1114" s="1">
        <f t="shared" si="89"/>
        <v>9.580218277077511E-2</v>
      </c>
      <c r="I1114" s="2">
        <v>34.991</v>
      </c>
      <c r="J1114" t="s">
        <v>1513</v>
      </c>
      <c r="K1114" t="s">
        <v>2398</v>
      </c>
      <c r="L1114" s="1" t="s">
        <v>1113</v>
      </c>
      <c r="P1114" s="1">
        <v>1</v>
      </c>
      <c r="T1114" s="6" t="s">
        <v>2667</v>
      </c>
      <c r="X1114">
        <f>IF(ISNA(MATCH(A1114,'ICRP-07'!B:B,0)),0,VLOOKUP(A1114,'ICRP-07'!B:X,21,FALSE))</f>
        <v>0</v>
      </c>
      <c r="Y1114">
        <f>IF(ISNA(MATCH(A1114,'ICRP-07'!B:B,0)),0,VLOOKUP(A1114,'ICRP-07'!B:X,22,FALSE))</f>
        <v>4.4560000000000002E-2</v>
      </c>
      <c r="Z1114">
        <f>IF(ISNA(MATCH(A1114,'ICRP-07'!B:B,0)),0,VLOOKUP(A1114,'ICRP-07'!B:X,23,FALSE))</f>
        <v>0.76449</v>
      </c>
      <c r="AA1114">
        <f>IF(ISNA(MATCH(A1114,'ICRP-72'!A:A,0)),0,VLOOKUP(A1114,'ICRP-72'!A:B,2,FALSE))</f>
        <v>5.7999999999999996E-10</v>
      </c>
      <c r="AB1114">
        <f>IF(ISNA(MATCH(A1114,'FGR-15'!A:A,0)),0,VLOOKUP(A1114,'FGR-15'!A:B,2,FALSE))</f>
        <v>2.35E-17</v>
      </c>
    </row>
    <row r="1115" spans="1:28" x14ac:dyDescent="0.2">
      <c r="A1115" s="1" t="s">
        <v>1113</v>
      </c>
      <c r="B1115">
        <f>VLOOKUP(D1115,Elements!S:T,2,FALSE)</f>
        <v>42</v>
      </c>
      <c r="C1115" s="9">
        <f t="shared" si="85"/>
        <v>95</v>
      </c>
      <c r="D1115" t="str">
        <f t="shared" si="86"/>
        <v>Mo</v>
      </c>
      <c r="E1115" t="str">
        <f t="shared" si="87"/>
        <v/>
      </c>
      <c r="F1115" s="9">
        <f t="shared" si="88"/>
        <v>420950000</v>
      </c>
      <c r="G1115" s="1">
        <v>94.905837435999999</v>
      </c>
      <c r="H1115" s="1" t="str">
        <f t="shared" si="89"/>
        <v>inf</v>
      </c>
      <c r="I1115" s="2" t="s">
        <v>1512</v>
      </c>
      <c r="J1115" t="s">
        <v>1517</v>
      </c>
      <c r="K1115" s="4" t="s">
        <v>1722</v>
      </c>
      <c r="L1115" s="1"/>
      <c r="P1115" s="1"/>
      <c r="T1115" s="1"/>
      <c r="X1115">
        <f>IF(ISNA(MATCH(A1115,'ICRP-07'!B:B,0)),0,VLOOKUP(A1115,'ICRP-07'!B:X,21,FALSE))</f>
        <v>0</v>
      </c>
      <c r="Y1115">
        <f>IF(ISNA(MATCH(A1115,'ICRP-07'!B:B,0)),0,VLOOKUP(A1115,'ICRP-07'!B:X,22,FALSE))</f>
        <v>0</v>
      </c>
      <c r="Z1115">
        <f>IF(ISNA(MATCH(A1115,'ICRP-07'!B:B,0)),0,VLOOKUP(A1115,'ICRP-07'!B:X,23,FALSE))</f>
        <v>0</v>
      </c>
      <c r="AA1115">
        <f>IF(ISNA(MATCH(A1115,'ICRP-72'!A:A,0)),0,VLOOKUP(A1115,'ICRP-72'!A:B,2,FALSE))</f>
        <v>0</v>
      </c>
      <c r="AB1115">
        <f>IF(ISNA(MATCH(A1115,'FGR-15'!A:A,0)),0,VLOOKUP(A1115,'FGR-15'!A:B,2,FALSE))</f>
        <v>0</v>
      </c>
    </row>
    <row r="1116" spans="1:28" x14ac:dyDescent="0.2">
      <c r="A1116" s="1" t="s">
        <v>1114</v>
      </c>
      <c r="B1116">
        <f>VLOOKUP(D1116,Elements!S:T,2,FALSE)</f>
        <v>45</v>
      </c>
      <c r="C1116" s="9">
        <f t="shared" si="85"/>
        <v>94</v>
      </c>
      <c r="D1116" t="str">
        <f t="shared" si="86"/>
        <v>Rh</v>
      </c>
      <c r="E1116" t="str">
        <f t="shared" si="87"/>
        <v/>
      </c>
      <c r="F1116" s="9">
        <f t="shared" si="88"/>
        <v>450940000</v>
      </c>
      <c r="G1116" s="1">
        <v>93.921730449999998</v>
      </c>
      <c r="H1116" s="1">
        <f t="shared" si="89"/>
        <v>2.2372267761765442E-6</v>
      </c>
      <c r="I1116" s="2">
        <v>70.599999999999895</v>
      </c>
      <c r="J1116" t="s">
        <v>1517</v>
      </c>
      <c r="K1116" t="s">
        <v>2399</v>
      </c>
      <c r="L1116" s="1" t="s">
        <v>1115</v>
      </c>
      <c r="P1116" s="1">
        <v>1</v>
      </c>
      <c r="T1116" s="6" t="s">
        <v>2669</v>
      </c>
      <c r="X1116">
        <f>IF(ISNA(MATCH(A1116,'ICRP-07'!B:B,0)),0,VLOOKUP(A1116,'ICRP-07'!B:X,21,FALSE))</f>
        <v>0</v>
      </c>
      <c r="Y1116">
        <f>IF(ISNA(MATCH(A1116,'ICRP-07'!B:B,0)),0,VLOOKUP(A1116,'ICRP-07'!B:X,22,FALSE))</f>
        <v>2.90116</v>
      </c>
      <c r="Z1116">
        <f>IF(ISNA(MATCH(A1116,'ICRP-07'!B:B,0)),0,VLOOKUP(A1116,'ICRP-07'!B:X,23,FALSE))</f>
        <v>3.7633700000000001</v>
      </c>
      <c r="AA1116">
        <f>IF(ISNA(MATCH(A1116,'ICRP-72'!A:A,0)),0,VLOOKUP(A1116,'ICRP-72'!A:B,2,FALSE))</f>
        <v>0</v>
      </c>
      <c r="AB1116">
        <f>IF(ISNA(MATCH(A1116,'FGR-15'!A:A,0)),0,VLOOKUP(A1116,'FGR-15'!A:B,2,FALSE))</f>
        <v>1.3299999999999999E-16</v>
      </c>
    </row>
    <row r="1117" spans="1:28" x14ac:dyDescent="0.2">
      <c r="A1117" s="1" t="s">
        <v>1115</v>
      </c>
      <c r="B1117">
        <f>VLOOKUP(D1117,Elements!S:T,2,FALSE)</f>
        <v>44</v>
      </c>
      <c r="C1117" s="9">
        <f t="shared" si="85"/>
        <v>94</v>
      </c>
      <c r="D1117" t="str">
        <f t="shared" si="86"/>
        <v>Ru</v>
      </c>
      <c r="E1117" t="str">
        <f t="shared" si="87"/>
        <v/>
      </c>
      <c r="F1117" s="9">
        <f t="shared" si="88"/>
        <v>440940000</v>
      </c>
      <c r="G1117" s="1">
        <v>93.911342860000005</v>
      </c>
      <c r="H1117" s="1">
        <f t="shared" si="89"/>
        <v>9.848868017502402E-5</v>
      </c>
      <c r="I1117" s="2">
        <v>51.799999999999898</v>
      </c>
      <c r="J1117" t="s">
        <v>1514</v>
      </c>
      <c r="K1117" t="s">
        <v>2400</v>
      </c>
      <c r="L1117" s="1" t="s">
        <v>1116</v>
      </c>
      <c r="P1117" s="1">
        <v>1</v>
      </c>
      <c r="T1117" s="6" t="s">
        <v>2669</v>
      </c>
      <c r="X1117">
        <f>IF(ISNA(MATCH(A1117,'ICRP-07'!B:B,0)),0,VLOOKUP(A1117,'ICRP-07'!B:X,21,FALSE))</f>
        <v>0</v>
      </c>
      <c r="Y1117">
        <f>IF(ISNA(MATCH(A1117,'ICRP-07'!B:B,0)),0,VLOOKUP(A1117,'ICRP-07'!B:X,22,FALSE))</f>
        <v>8.4600000000000005E-3</v>
      </c>
      <c r="Z1117">
        <f>IF(ISNA(MATCH(A1117,'ICRP-07'!B:B,0)),0,VLOOKUP(A1117,'ICRP-07'!B:X,23,FALSE))</f>
        <v>0.51968999999999999</v>
      </c>
      <c r="AA1117">
        <f>IF(ISNA(MATCH(A1117,'ICRP-72'!A:A,0)),0,VLOOKUP(A1117,'ICRP-72'!A:B,2,FALSE))</f>
        <v>9.3999999999999999E-11</v>
      </c>
      <c r="AB1117">
        <f>IF(ISNA(MATCH(A1117,'FGR-15'!A:A,0)),0,VLOOKUP(A1117,'FGR-15'!A:B,2,FALSE))</f>
        <v>1.4800000000000001E-17</v>
      </c>
    </row>
    <row r="1118" spans="1:28" x14ac:dyDescent="0.2">
      <c r="A1118" s="1" t="s">
        <v>1116</v>
      </c>
      <c r="B1118">
        <f>VLOOKUP(D1118,Elements!S:T,2,FALSE)</f>
        <v>43</v>
      </c>
      <c r="C1118" s="9">
        <f t="shared" si="85"/>
        <v>94</v>
      </c>
      <c r="D1118" t="str">
        <f t="shared" si="86"/>
        <v>Tc</v>
      </c>
      <c r="E1118" t="str">
        <f t="shared" si="87"/>
        <v>m</v>
      </c>
      <c r="F1118" s="9">
        <f t="shared" si="88"/>
        <v>430940001</v>
      </c>
      <c r="G1118" s="1">
        <v>93.9097339084</v>
      </c>
      <c r="H1118" s="1">
        <f t="shared" si="89"/>
        <v>9.8868945349445158E-5</v>
      </c>
      <c r="I1118" s="2">
        <v>52</v>
      </c>
      <c r="J1118" t="s">
        <v>1514</v>
      </c>
      <c r="K1118" t="s">
        <v>2401</v>
      </c>
      <c r="L1118" s="1" t="s">
        <v>1120</v>
      </c>
      <c r="P1118" s="1">
        <v>1</v>
      </c>
      <c r="T1118" s="6" t="s">
        <v>2669</v>
      </c>
      <c r="X1118">
        <f>IF(ISNA(MATCH(A1118,'ICRP-07'!B:B,0)),0,VLOOKUP(A1118,'ICRP-07'!B:X,21,FALSE))</f>
        <v>0</v>
      </c>
      <c r="Y1118">
        <f>IF(ISNA(MATCH(A1118,'ICRP-07'!B:B,0)),0,VLOOKUP(A1118,'ICRP-07'!B:X,22,FALSE))</f>
        <v>0.75434000000000001</v>
      </c>
      <c r="Z1118">
        <f>IF(ISNA(MATCH(A1118,'ICRP-07'!B:B,0)),0,VLOOKUP(A1118,'ICRP-07'!B:X,23,FALSE))</f>
        <v>1.95665</v>
      </c>
      <c r="AA1118">
        <f>IF(ISNA(MATCH(A1118,'ICRP-72'!A:A,0)),0,VLOOKUP(A1118,'ICRP-72'!A:B,2,FALSE))</f>
        <v>1E-10</v>
      </c>
      <c r="AB1118">
        <f>IF(ISNA(MATCH(A1118,'FGR-15'!A:A,0)),0,VLOOKUP(A1118,'FGR-15'!A:B,2,FALSE))</f>
        <v>6.2899999999999997E-17</v>
      </c>
    </row>
    <row r="1119" spans="1:28" x14ac:dyDescent="0.2">
      <c r="A1119" s="1" t="s">
        <v>1117</v>
      </c>
      <c r="B1119">
        <f>VLOOKUP(D1119,Elements!S:T,2,FALSE)</f>
        <v>43</v>
      </c>
      <c r="C1119" s="9">
        <f t="shared" si="85"/>
        <v>94</v>
      </c>
      <c r="D1119" t="str">
        <f t="shared" si="86"/>
        <v>Tc</v>
      </c>
      <c r="E1119" t="str">
        <f t="shared" si="87"/>
        <v/>
      </c>
      <c r="F1119" s="9">
        <f t="shared" si="88"/>
        <v>430940000</v>
      </c>
      <c r="G1119" s="1">
        <v>93.909652319000003</v>
      </c>
      <c r="H1119" s="1">
        <f t="shared" si="89"/>
        <v>5.5708848052668134E-4</v>
      </c>
      <c r="I1119" s="2">
        <v>293</v>
      </c>
      <c r="J1119" t="s">
        <v>1514</v>
      </c>
      <c r="K1119" t="s">
        <v>2402</v>
      </c>
      <c r="L1119" s="1" t="s">
        <v>1120</v>
      </c>
      <c r="P1119" s="1">
        <v>1</v>
      </c>
      <c r="T1119" s="6" t="s">
        <v>2669</v>
      </c>
      <c r="X1119">
        <f>IF(ISNA(MATCH(A1119,'ICRP-07'!B:B,0)),0,VLOOKUP(A1119,'ICRP-07'!B:X,21,FALSE))</f>
        <v>0</v>
      </c>
      <c r="Y1119">
        <f>IF(ISNA(MATCH(A1119,'ICRP-07'!B:B,0)),0,VLOOKUP(A1119,'ICRP-07'!B:X,22,FALSE))</f>
        <v>4.7539999999999999E-2</v>
      </c>
      <c r="Z1119">
        <f>IF(ISNA(MATCH(A1119,'ICRP-07'!B:B,0)),0,VLOOKUP(A1119,'ICRP-07'!B:X,23,FALSE))</f>
        <v>2.6607699999999999</v>
      </c>
      <c r="AA1119">
        <f>IF(ISNA(MATCH(A1119,'ICRP-72'!A:A,0)),0,VLOOKUP(A1119,'ICRP-72'!A:B,2,FALSE))</f>
        <v>2.0000000000000001E-10</v>
      </c>
      <c r="AB1119">
        <f>IF(ISNA(MATCH(A1119,'FGR-15'!A:A,0)),0,VLOOKUP(A1119,'FGR-15'!A:B,2,FALSE))</f>
        <v>8.1899999999999997E-17</v>
      </c>
    </row>
    <row r="1120" spans="1:28" x14ac:dyDescent="0.2">
      <c r="A1120" s="1" t="s">
        <v>1118</v>
      </c>
      <c r="B1120">
        <f>VLOOKUP(D1120,Elements!S:T,2,FALSE)</f>
        <v>41</v>
      </c>
      <c r="C1120" s="9">
        <f t="shared" si="85"/>
        <v>94</v>
      </c>
      <c r="D1120" t="str">
        <f t="shared" si="86"/>
        <v>Nb</v>
      </c>
      <c r="E1120" t="str">
        <f t="shared" si="87"/>
        <v>m</v>
      </c>
      <c r="F1120" s="9">
        <f t="shared" si="88"/>
        <v>410940001</v>
      </c>
      <c r="G1120" s="1">
        <v>93.907322900400004</v>
      </c>
      <c r="H1120" s="1">
        <f t="shared" si="89"/>
        <v>1.1908003936991809E-5</v>
      </c>
      <c r="I1120" s="2">
        <v>6.2629999999999901</v>
      </c>
      <c r="J1120" t="s">
        <v>1514</v>
      </c>
      <c r="K1120" t="s">
        <v>2403</v>
      </c>
      <c r="L1120" s="1" t="s">
        <v>1119</v>
      </c>
      <c r="M1120" t="s">
        <v>1120</v>
      </c>
      <c r="P1120" s="1">
        <v>0.995</v>
      </c>
      <c r="Q1120">
        <v>5.0000000000000001E-3</v>
      </c>
      <c r="T1120" s="6" t="s">
        <v>2671</v>
      </c>
      <c r="U1120" t="s">
        <v>2667</v>
      </c>
      <c r="X1120">
        <f>IF(ISNA(MATCH(A1120,'ICRP-07'!B:B,0)),0,VLOOKUP(A1120,'ICRP-07'!B:X,21,FALSE))</f>
        <v>0</v>
      </c>
      <c r="Y1120">
        <f>IF(ISNA(MATCH(A1120,'ICRP-07'!B:B,0)),0,VLOOKUP(A1120,'ICRP-07'!B:X,22,FALSE))</f>
        <v>3.5639999999999998E-2</v>
      </c>
      <c r="Z1120">
        <f>IF(ISNA(MATCH(A1120,'ICRP-07'!B:B,0)),0,VLOOKUP(A1120,'ICRP-07'!B:X,23,FALSE))</f>
        <v>1.1679999999999999E-2</v>
      </c>
      <c r="AA1120">
        <f>IF(ISNA(MATCH(A1120,'ICRP-72'!A:A,0)),0,VLOOKUP(A1120,'ICRP-72'!A:B,2,FALSE))</f>
        <v>0</v>
      </c>
      <c r="AB1120">
        <f>IF(ISNA(MATCH(A1120,'FGR-15'!A:A,0)),0,VLOOKUP(A1120,'FGR-15'!A:B,2,FALSE))</f>
        <v>1.42E-19</v>
      </c>
    </row>
    <row r="1121" spans="1:28" x14ac:dyDescent="0.2">
      <c r="A1121" s="1" t="s">
        <v>1119</v>
      </c>
      <c r="B1121">
        <f>VLOOKUP(D1121,Elements!S:T,2,FALSE)</f>
        <v>41</v>
      </c>
      <c r="C1121" s="9">
        <f t="shared" si="85"/>
        <v>94</v>
      </c>
      <c r="D1121" t="str">
        <f t="shared" si="86"/>
        <v>Nb</v>
      </c>
      <c r="E1121" t="str">
        <f t="shared" si="87"/>
        <v/>
      </c>
      <c r="F1121" s="9">
        <f t="shared" si="88"/>
        <v>410940000</v>
      </c>
      <c r="G1121" s="1">
        <v>93.907279001000006</v>
      </c>
      <c r="H1121" s="1">
        <f t="shared" si="89"/>
        <v>20300</v>
      </c>
      <c r="I1121" s="2">
        <v>20300</v>
      </c>
      <c r="J1121" t="s">
        <v>1516</v>
      </c>
      <c r="K1121" t="s">
        <v>2404</v>
      </c>
      <c r="L1121" s="1" t="s">
        <v>1120</v>
      </c>
      <c r="P1121" s="1">
        <v>1</v>
      </c>
      <c r="T1121" s="6" t="s">
        <v>2667</v>
      </c>
      <c r="X1121">
        <f>IF(ISNA(MATCH(A1121,'ICRP-07'!B:B,0)),0,VLOOKUP(A1121,'ICRP-07'!B:X,21,FALSE))</f>
        <v>0</v>
      </c>
      <c r="Y1121">
        <f>IF(ISNA(MATCH(A1121,'ICRP-07'!B:B,0)),0,VLOOKUP(A1121,'ICRP-07'!B:X,22,FALSE))</f>
        <v>0.16839999999999999</v>
      </c>
      <c r="Z1121">
        <f>IF(ISNA(MATCH(A1121,'ICRP-07'!B:B,0)),0,VLOOKUP(A1121,'ICRP-07'!B:X,23,FALSE))</f>
        <v>1.55813</v>
      </c>
      <c r="AA1121">
        <f>IF(ISNA(MATCH(A1121,'ICRP-72'!A:A,0)),0,VLOOKUP(A1121,'ICRP-72'!A:B,2,FALSE))</f>
        <v>1.6999999999999999E-9</v>
      </c>
      <c r="AB1121">
        <f>IF(ISNA(MATCH(A1121,'FGR-15'!A:A,0)),0,VLOOKUP(A1121,'FGR-15'!A:B,2,FALSE))</f>
        <v>4.8199999999999999E-17</v>
      </c>
    </row>
    <row r="1122" spans="1:28" x14ac:dyDescent="0.2">
      <c r="A1122" s="1" t="s">
        <v>1120</v>
      </c>
      <c r="B1122">
        <f>VLOOKUP(D1122,Elements!S:T,2,FALSE)</f>
        <v>42</v>
      </c>
      <c r="C1122" s="9">
        <f t="shared" si="85"/>
        <v>94</v>
      </c>
      <c r="D1122" t="str">
        <f t="shared" si="86"/>
        <v>Mo</v>
      </c>
      <c r="E1122" t="str">
        <f t="shared" si="87"/>
        <v/>
      </c>
      <c r="F1122" s="9">
        <f t="shared" si="88"/>
        <v>420940000</v>
      </c>
      <c r="G1122" s="1">
        <v>93.905083586000003</v>
      </c>
      <c r="H1122" s="1" t="str">
        <f t="shared" si="89"/>
        <v>inf</v>
      </c>
      <c r="I1122" s="2" t="s">
        <v>1512</v>
      </c>
      <c r="J1122" t="s">
        <v>1517</v>
      </c>
      <c r="K1122" s="4" t="s">
        <v>1722</v>
      </c>
      <c r="L1122" s="1"/>
      <c r="P1122" s="1"/>
      <c r="T1122" s="1"/>
      <c r="X1122">
        <f>IF(ISNA(MATCH(A1122,'ICRP-07'!B:B,0)),0,VLOOKUP(A1122,'ICRP-07'!B:X,21,FALSE))</f>
        <v>0</v>
      </c>
      <c r="Y1122">
        <f>IF(ISNA(MATCH(A1122,'ICRP-07'!B:B,0)),0,VLOOKUP(A1122,'ICRP-07'!B:X,22,FALSE))</f>
        <v>0</v>
      </c>
      <c r="Z1122">
        <f>IF(ISNA(MATCH(A1122,'ICRP-07'!B:B,0)),0,VLOOKUP(A1122,'ICRP-07'!B:X,23,FALSE))</f>
        <v>0</v>
      </c>
      <c r="AA1122">
        <f>IF(ISNA(MATCH(A1122,'ICRP-72'!A:A,0)),0,VLOOKUP(A1122,'ICRP-72'!A:B,2,FALSE))</f>
        <v>0</v>
      </c>
      <c r="AB1122">
        <f>IF(ISNA(MATCH(A1122,'FGR-15'!A:A,0)),0,VLOOKUP(A1122,'FGR-15'!A:B,2,FALSE))</f>
        <v>0</v>
      </c>
    </row>
    <row r="1123" spans="1:28" x14ac:dyDescent="0.2">
      <c r="A1123" s="1" t="s">
        <v>1121</v>
      </c>
      <c r="B1123">
        <f>VLOOKUP(D1123,Elements!S:T,2,FALSE)</f>
        <v>38</v>
      </c>
      <c r="C1123" s="9">
        <f t="shared" si="85"/>
        <v>94</v>
      </c>
      <c r="D1123" t="str">
        <f t="shared" si="86"/>
        <v>Sr</v>
      </c>
      <c r="E1123" t="str">
        <f t="shared" si="87"/>
        <v/>
      </c>
      <c r="F1123" s="9">
        <f t="shared" si="88"/>
        <v>380940000</v>
      </c>
      <c r="G1123" s="1">
        <v>93.915355641000005</v>
      </c>
      <c r="H1123" s="1">
        <f t="shared" si="89"/>
        <v>2.3861639694914135E-6</v>
      </c>
      <c r="I1123" s="2">
        <v>75.299999999999898</v>
      </c>
      <c r="J1123" t="s">
        <v>1517</v>
      </c>
      <c r="K1123" t="s">
        <v>2405</v>
      </c>
      <c r="L1123" s="1" t="s">
        <v>1122</v>
      </c>
      <c r="P1123" s="1">
        <v>1</v>
      </c>
      <c r="T1123" s="6" t="s">
        <v>2667</v>
      </c>
      <c r="X1123">
        <f>IF(ISNA(MATCH(A1123,'ICRP-07'!B:B,0)),0,VLOOKUP(A1123,'ICRP-07'!B:X,21,FALSE))</f>
        <v>0</v>
      </c>
      <c r="Y1123">
        <f>IF(ISNA(MATCH(A1123,'ICRP-07'!B:B,0)),0,VLOOKUP(A1123,'ICRP-07'!B:X,22,FALSE))</f>
        <v>0.83809999999999996</v>
      </c>
      <c r="Z1123">
        <f>IF(ISNA(MATCH(A1123,'ICRP-07'!B:B,0)),0,VLOOKUP(A1123,'ICRP-07'!B:X,23,FALSE))</f>
        <v>1.4269700000000001</v>
      </c>
      <c r="AA1123">
        <f>IF(ISNA(MATCH(A1123,'ICRP-72'!A:A,0)),0,VLOOKUP(A1123,'ICRP-72'!A:B,2,FALSE))</f>
        <v>0</v>
      </c>
      <c r="AB1123">
        <f>IF(ISNA(MATCH(A1123,'FGR-15'!A:A,0)),0,VLOOKUP(A1123,'FGR-15'!A:B,2,FALSE))</f>
        <v>4.9699999999999999E-17</v>
      </c>
    </row>
    <row r="1124" spans="1:28" x14ac:dyDescent="0.2">
      <c r="A1124" s="1" t="s">
        <v>1122</v>
      </c>
      <c r="B1124">
        <f>VLOOKUP(D1124,Elements!S:T,2,FALSE)</f>
        <v>39</v>
      </c>
      <c r="C1124" s="9">
        <f t="shared" si="85"/>
        <v>94</v>
      </c>
      <c r="D1124" t="str">
        <f t="shared" si="86"/>
        <v>Y</v>
      </c>
      <c r="E1124" t="str">
        <f t="shared" si="87"/>
        <v/>
      </c>
      <c r="F1124" s="9">
        <f t="shared" si="88"/>
        <v>390940000</v>
      </c>
      <c r="G1124" s="1">
        <v>93.911592061999997</v>
      </c>
      <c r="H1124" s="1">
        <f t="shared" si="89"/>
        <v>3.5554793808357973E-5</v>
      </c>
      <c r="I1124" s="2">
        <v>18.6999999999999</v>
      </c>
      <c r="J1124" t="s">
        <v>1514</v>
      </c>
      <c r="K1124" t="s">
        <v>2406</v>
      </c>
      <c r="L1124" s="1" t="s">
        <v>1123</v>
      </c>
      <c r="P1124" s="1">
        <v>1</v>
      </c>
      <c r="T1124" s="6" t="s">
        <v>2667</v>
      </c>
      <c r="X1124">
        <f>IF(ISNA(MATCH(A1124,'ICRP-07'!B:B,0)),0,VLOOKUP(A1124,'ICRP-07'!B:X,21,FALSE))</f>
        <v>0</v>
      </c>
      <c r="Y1124">
        <f>IF(ISNA(MATCH(A1124,'ICRP-07'!B:B,0)),0,VLOOKUP(A1124,'ICRP-07'!B:X,22,FALSE))</f>
        <v>1.8132900000000001</v>
      </c>
      <c r="Z1124">
        <f>IF(ISNA(MATCH(A1124,'ICRP-07'!B:B,0)),0,VLOOKUP(A1124,'ICRP-07'!B:X,23,FALSE))</f>
        <v>0.77244999999999997</v>
      </c>
      <c r="AA1124">
        <f>IF(ISNA(MATCH(A1124,'ICRP-72'!A:A,0)),0,VLOOKUP(A1124,'ICRP-72'!A:B,2,FALSE))</f>
        <v>8.1000000000000005E-11</v>
      </c>
      <c r="AB1124">
        <f>IF(ISNA(MATCH(A1124,'FGR-15'!A:A,0)),0,VLOOKUP(A1124,'FGR-15'!A:B,2,FALSE))</f>
        <v>3.06E-17</v>
      </c>
    </row>
    <row r="1125" spans="1:28" x14ac:dyDescent="0.2">
      <c r="A1125" s="1" t="s">
        <v>1123</v>
      </c>
      <c r="B1125">
        <f>VLOOKUP(D1125,Elements!S:T,2,FALSE)</f>
        <v>40</v>
      </c>
      <c r="C1125" s="9">
        <f t="shared" si="85"/>
        <v>94</v>
      </c>
      <c r="D1125" t="str">
        <f t="shared" si="86"/>
        <v>Zr</v>
      </c>
      <c r="E1125" t="str">
        <f t="shared" si="87"/>
        <v/>
      </c>
      <c r="F1125" s="9">
        <f t="shared" si="88"/>
        <v>400940000</v>
      </c>
      <c r="G1125" s="1">
        <v>93.906312522999997</v>
      </c>
      <c r="H1125" s="1" t="str">
        <f t="shared" si="89"/>
        <v>inf</v>
      </c>
      <c r="I1125" s="2" t="s">
        <v>1512</v>
      </c>
      <c r="J1125" t="s">
        <v>1517</v>
      </c>
      <c r="K1125" s="4" t="s">
        <v>1722</v>
      </c>
      <c r="L1125" s="1"/>
      <c r="P1125" s="1"/>
      <c r="T1125" s="1"/>
      <c r="X1125">
        <f>IF(ISNA(MATCH(A1125,'ICRP-07'!B:B,0)),0,VLOOKUP(A1125,'ICRP-07'!B:X,21,FALSE))</f>
        <v>0</v>
      </c>
      <c r="Y1125">
        <f>IF(ISNA(MATCH(A1125,'ICRP-07'!B:B,0)),0,VLOOKUP(A1125,'ICRP-07'!B:X,22,FALSE))</f>
        <v>0</v>
      </c>
      <c r="Z1125">
        <f>IF(ISNA(MATCH(A1125,'ICRP-07'!B:B,0)),0,VLOOKUP(A1125,'ICRP-07'!B:X,23,FALSE))</f>
        <v>0</v>
      </c>
      <c r="AA1125">
        <f>IF(ISNA(MATCH(A1125,'ICRP-72'!A:A,0)),0,VLOOKUP(A1125,'ICRP-72'!A:B,2,FALSE))</f>
        <v>0</v>
      </c>
      <c r="AB1125">
        <f>IF(ISNA(MATCH(A1125,'FGR-15'!A:A,0)),0,VLOOKUP(A1125,'FGR-15'!A:B,2,FALSE))</f>
        <v>0</v>
      </c>
    </row>
    <row r="1126" spans="1:28" x14ac:dyDescent="0.2">
      <c r="A1126" s="1" t="s">
        <v>1124</v>
      </c>
      <c r="B1126">
        <f>VLOOKUP(D1126,Elements!S:T,2,FALSE)</f>
        <v>43</v>
      </c>
      <c r="C1126" s="9">
        <f t="shared" si="85"/>
        <v>93</v>
      </c>
      <c r="D1126" t="str">
        <f t="shared" si="86"/>
        <v>Tc</v>
      </c>
      <c r="E1126" t="str">
        <f t="shared" si="87"/>
        <v>m</v>
      </c>
      <c r="F1126" s="9">
        <f t="shared" si="88"/>
        <v>430930001</v>
      </c>
      <c r="G1126" s="1">
        <v>92.910665804499999</v>
      </c>
      <c r="H1126" s="1">
        <f t="shared" si="89"/>
        <v>8.2707675436555081E-5</v>
      </c>
      <c r="I1126" s="2">
        <v>43.5</v>
      </c>
      <c r="J1126" t="s">
        <v>1514</v>
      </c>
      <c r="K1126" t="s">
        <v>2407</v>
      </c>
      <c r="L1126" s="1" t="s">
        <v>1125</v>
      </c>
      <c r="M1126" t="s">
        <v>1127</v>
      </c>
      <c r="P1126" s="1">
        <v>0.76600000000000001</v>
      </c>
      <c r="Q1126">
        <v>0.23400000000000001</v>
      </c>
      <c r="T1126" s="6" t="s">
        <v>2671</v>
      </c>
      <c r="U1126" t="s">
        <v>2669</v>
      </c>
      <c r="X1126">
        <f>IF(ISNA(MATCH(A1126,'ICRP-07'!B:B,0)),0,VLOOKUP(A1126,'ICRP-07'!B:X,21,FALSE))</f>
        <v>0</v>
      </c>
      <c r="Y1126">
        <f>IF(ISNA(MATCH(A1126,'ICRP-07'!B:B,0)),0,VLOOKUP(A1126,'ICRP-07'!B:X,22,FALSE))</f>
        <v>0.10153</v>
      </c>
      <c r="Z1126">
        <f>IF(ISNA(MATCH(A1126,'ICRP-07'!B:B,0)),0,VLOOKUP(A1126,'ICRP-07'!B:X,23,FALSE))</f>
        <v>0.95221</v>
      </c>
      <c r="AA1126">
        <f>IF(ISNA(MATCH(A1126,'ICRP-72'!A:A,0)),0,VLOOKUP(A1126,'ICRP-72'!A:B,2,FALSE))</f>
        <v>2.5000000000000001E-11</v>
      </c>
      <c r="AB1126">
        <f>IF(ISNA(MATCH(A1126,'FGR-15'!A:A,0)),0,VLOOKUP(A1126,'FGR-15'!A:B,2,FALSE))</f>
        <v>3.2000000000000002E-17</v>
      </c>
    </row>
    <row r="1127" spans="1:28" x14ac:dyDescent="0.2">
      <c r="A1127" s="1" t="s">
        <v>1125</v>
      </c>
      <c r="B1127">
        <f>VLOOKUP(D1127,Elements!S:T,2,FALSE)</f>
        <v>43</v>
      </c>
      <c r="C1127" s="9">
        <f t="shared" si="85"/>
        <v>93</v>
      </c>
      <c r="D1127" t="str">
        <f t="shared" si="86"/>
        <v>Tc</v>
      </c>
      <c r="E1127" t="str">
        <f t="shared" si="87"/>
        <v/>
      </c>
      <c r="F1127" s="9">
        <f t="shared" si="88"/>
        <v>430930000</v>
      </c>
      <c r="G1127" s="1">
        <v>92.910245146999998</v>
      </c>
      <c r="H1127" s="1">
        <f t="shared" si="89"/>
        <v>3.1371876889727787E-4</v>
      </c>
      <c r="I1127" s="2">
        <v>2.75</v>
      </c>
      <c r="J1127" t="s">
        <v>1515</v>
      </c>
      <c r="K1127" t="s">
        <v>2408</v>
      </c>
      <c r="L1127" s="1" t="s">
        <v>1127</v>
      </c>
      <c r="P1127" s="1">
        <v>1</v>
      </c>
      <c r="T1127" s="6" t="s">
        <v>2669</v>
      </c>
      <c r="X1127">
        <f>IF(ISNA(MATCH(A1127,'ICRP-07'!B:B,0)),0,VLOOKUP(A1127,'ICRP-07'!B:X,21,FALSE))</f>
        <v>0</v>
      </c>
      <c r="Y1127">
        <f>IF(ISNA(MATCH(A1127,'ICRP-07'!B:B,0)),0,VLOOKUP(A1127,'ICRP-07'!B:X,22,FALSE))</f>
        <v>4.3589999999999997E-2</v>
      </c>
      <c r="Z1127">
        <f>IF(ISNA(MATCH(A1127,'ICRP-07'!B:B,0)),0,VLOOKUP(A1127,'ICRP-07'!B:X,23,FALSE))</f>
        <v>1.56864</v>
      </c>
      <c r="AA1127">
        <f>IF(ISNA(MATCH(A1127,'ICRP-72'!A:A,0)),0,VLOOKUP(A1127,'ICRP-72'!A:B,2,FALSE))</f>
        <v>5.4999999999999997E-11</v>
      </c>
      <c r="AB1127">
        <f>IF(ISNA(MATCH(A1127,'FGR-15'!A:A,0)),0,VLOOKUP(A1127,'FGR-15'!A:B,2,FALSE))</f>
        <v>5.1900000000000003E-17</v>
      </c>
    </row>
    <row r="1128" spans="1:28" x14ac:dyDescent="0.2">
      <c r="A1128" s="1" t="s">
        <v>1126</v>
      </c>
      <c r="B1128">
        <f>VLOOKUP(D1128,Elements!S:T,2,FALSE)</f>
        <v>42</v>
      </c>
      <c r="C1128" s="9">
        <f t="shared" si="85"/>
        <v>93</v>
      </c>
      <c r="D1128" t="str">
        <f t="shared" si="86"/>
        <v>Mo</v>
      </c>
      <c r="E1128" t="str">
        <f t="shared" si="87"/>
        <v>m</v>
      </c>
      <c r="F1128" s="9">
        <f t="shared" si="88"/>
        <v>420930001</v>
      </c>
      <c r="G1128" s="1">
        <v>92.909412062800001</v>
      </c>
      <c r="H1128" s="1">
        <f t="shared" si="89"/>
        <v>7.8144493343503636E-4</v>
      </c>
      <c r="I1128" s="2">
        <v>6.8499999999999899</v>
      </c>
      <c r="J1128" t="s">
        <v>1515</v>
      </c>
      <c r="K1128" t="s">
        <v>2409</v>
      </c>
      <c r="L1128" s="1" t="s">
        <v>1127</v>
      </c>
      <c r="M1128" t="s">
        <v>1132</v>
      </c>
      <c r="P1128" s="1">
        <v>0.99880000000000002</v>
      </c>
      <c r="Q1128">
        <v>1.1999999999999999E-3</v>
      </c>
      <c r="T1128" s="6" t="s">
        <v>2671</v>
      </c>
      <c r="U1128" t="s">
        <v>2670</v>
      </c>
      <c r="X1128">
        <f>IF(ISNA(MATCH(A1128,'ICRP-07'!B:B,0)),0,VLOOKUP(A1128,'ICRP-07'!B:X,21,FALSE))</f>
        <v>0</v>
      </c>
      <c r="Y1128">
        <f>IF(ISNA(MATCH(A1128,'ICRP-07'!B:B,0)),0,VLOOKUP(A1128,'ICRP-07'!B:X,22,FALSE))</f>
        <v>0.1045</v>
      </c>
      <c r="Z1128">
        <f>IF(ISNA(MATCH(A1128,'ICRP-07'!B:B,0)),0,VLOOKUP(A1128,'ICRP-07'!B:X,23,FALSE))</f>
        <v>2.3182700000000001</v>
      </c>
      <c r="AA1128">
        <f>IF(ISNA(MATCH(A1128,'ICRP-72'!A:A,0)),0,VLOOKUP(A1128,'ICRP-72'!A:B,2,FALSE))</f>
        <v>1.0999999999999999E-10</v>
      </c>
      <c r="AB1128">
        <f>IF(ISNA(MATCH(A1128,'FGR-15'!A:A,0)),0,VLOOKUP(A1128,'FGR-15'!A:B,2,FALSE))</f>
        <v>7.4599999999999994E-17</v>
      </c>
    </row>
    <row r="1129" spans="1:28" x14ac:dyDescent="0.2">
      <c r="A1129" s="1" t="s">
        <v>1127</v>
      </c>
      <c r="B1129">
        <f>VLOOKUP(D1129,Elements!S:T,2,FALSE)</f>
        <v>42</v>
      </c>
      <c r="C1129" s="9">
        <f t="shared" si="85"/>
        <v>93</v>
      </c>
      <c r="D1129" t="str">
        <f t="shared" si="86"/>
        <v>Mo</v>
      </c>
      <c r="E1129" t="str">
        <f t="shared" si="87"/>
        <v/>
      </c>
      <c r="F1129" s="9">
        <f t="shared" si="88"/>
        <v>420930000</v>
      </c>
      <c r="G1129" s="1">
        <v>92.906808772000005</v>
      </c>
      <c r="H1129" s="1">
        <f t="shared" si="89"/>
        <v>4000</v>
      </c>
      <c r="I1129" s="2">
        <v>4000</v>
      </c>
      <c r="J1129" t="s">
        <v>1516</v>
      </c>
      <c r="K1129" t="s">
        <v>2410</v>
      </c>
      <c r="L1129" s="1" t="s">
        <v>1131</v>
      </c>
      <c r="M1129" t="s">
        <v>1132</v>
      </c>
      <c r="P1129" s="1">
        <v>0.88</v>
      </c>
      <c r="Q1129">
        <v>0.12</v>
      </c>
      <c r="T1129" s="6" t="s">
        <v>2670</v>
      </c>
      <c r="U1129" t="s">
        <v>2670</v>
      </c>
      <c r="X1129">
        <f>IF(ISNA(MATCH(A1129,'ICRP-07'!B:B,0)),0,VLOOKUP(A1129,'ICRP-07'!B:X,21,FALSE))</f>
        <v>0</v>
      </c>
      <c r="Y1129">
        <f>IF(ISNA(MATCH(A1129,'ICRP-07'!B:B,0)),0,VLOOKUP(A1129,'ICRP-07'!B:X,22,FALSE))</f>
        <v>5.5500000000000002E-3</v>
      </c>
      <c r="Z1129">
        <f>IF(ISNA(MATCH(A1129,'ICRP-07'!B:B,0)),0,VLOOKUP(A1129,'ICRP-07'!B:X,23,FALSE))</f>
        <v>1.0699999999999999E-2</v>
      </c>
      <c r="AA1129">
        <f>IF(ISNA(MATCH(A1129,'ICRP-72'!A:A,0)),0,VLOOKUP(A1129,'ICRP-72'!A:B,2,FALSE))</f>
        <v>3.1E-9</v>
      </c>
      <c r="AB1129">
        <f>IF(ISNA(MATCH(A1129,'FGR-15'!A:A,0)),0,VLOOKUP(A1129,'FGR-15'!A:B,2,FALSE))</f>
        <v>1.7E-21</v>
      </c>
    </row>
    <row r="1130" spans="1:28" x14ac:dyDescent="0.2">
      <c r="A1130" s="1" t="s">
        <v>1128</v>
      </c>
      <c r="B1130">
        <f>VLOOKUP(D1130,Elements!S:T,2,FALSE)</f>
        <v>38</v>
      </c>
      <c r="C1130" s="9">
        <f t="shared" si="85"/>
        <v>93</v>
      </c>
      <c r="D1130" t="str">
        <f t="shared" si="86"/>
        <v>Sr</v>
      </c>
      <c r="E1130" t="str">
        <f t="shared" si="87"/>
        <v/>
      </c>
      <c r="F1130" s="9">
        <f t="shared" si="88"/>
        <v>380930000</v>
      </c>
      <c r="G1130" s="1">
        <v>92.914024314000002</v>
      </c>
      <c r="H1130" s="1">
        <f t="shared" si="89"/>
        <v>1.4113541948633296E-5</v>
      </c>
      <c r="I1130" s="2">
        <v>7.423</v>
      </c>
      <c r="J1130" t="s">
        <v>1514</v>
      </c>
      <c r="K1130" t="s">
        <v>2411</v>
      </c>
      <c r="L1130" s="1" t="s">
        <v>1129</v>
      </c>
      <c r="P1130" s="1">
        <v>1</v>
      </c>
      <c r="T1130" s="6" t="s">
        <v>2667</v>
      </c>
      <c r="X1130">
        <f>IF(ISNA(MATCH(A1130,'ICRP-07'!B:B,0)),0,VLOOKUP(A1130,'ICRP-07'!B:X,21,FALSE))</f>
        <v>0</v>
      </c>
      <c r="Y1130">
        <f>IF(ISNA(MATCH(A1130,'ICRP-07'!B:B,0)),0,VLOOKUP(A1130,'ICRP-07'!B:X,22,FALSE))</f>
        <v>0.80942000000000003</v>
      </c>
      <c r="Z1130">
        <f>IF(ISNA(MATCH(A1130,'ICRP-07'!B:B,0)),0,VLOOKUP(A1130,'ICRP-07'!B:X,23,FALSE))</f>
        <v>2.2636500000000002</v>
      </c>
      <c r="AA1130">
        <f>IF(ISNA(MATCH(A1130,'ICRP-72'!A:A,0)),0,VLOOKUP(A1130,'ICRP-72'!A:B,2,FALSE))</f>
        <v>0</v>
      </c>
      <c r="AB1130">
        <f>IF(ISNA(MATCH(A1130,'FGR-15'!A:A,0)),0,VLOOKUP(A1130,'FGR-15'!A:B,2,FALSE))</f>
        <v>7.4299999999999994E-17</v>
      </c>
    </row>
    <row r="1131" spans="1:28" x14ac:dyDescent="0.2">
      <c r="A1131" s="1" t="s">
        <v>1129</v>
      </c>
      <c r="B1131">
        <f>VLOOKUP(D1131,Elements!S:T,2,FALSE)</f>
        <v>39</v>
      </c>
      <c r="C1131" s="9">
        <f t="shared" si="85"/>
        <v>93</v>
      </c>
      <c r="D1131" t="str">
        <f t="shared" si="86"/>
        <v>Y</v>
      </c>
      <c r="E1131" t="str">
        <f t="shared" si="87"/>
        <v/>
      </c>
      <c r="F1131" s="9">
        <f t="shared" si="88"/>
        <v>390930000</v>
      </c>
      <c r="G1131" s="1">
        <v>92.909578433999997</v>
      </c>
      <c r="H1131" s="1">
        <f t="shared" si="89"/>
        <v>1.1613298426815595E-3</v>
      </c>
      <c r="I1131" s="2">
        <v>10.18</v>
      </c>
      <c r="J1131" t="s">
        <v>1515</v>
      </c>
      <c r="K1131" t="s">
        <v>2412</v>
      </c>
      <c r="L1131" s="1" t="s">
        <v>1130</v>
      </c>
      <c r="P1131" s="1">
        <v>1</v>
      </c>
      <c r="T1131" s="6" t="s">
        <v>2667</v>
      </c>
      <c r="X1131">
        <f>IF(ISNA(MATCH(A1131,'ICRP-07'!B:B,0)),0,VLOOKUP(A1131,'ICRP-07'!B:X,21,FALSE))</f>
        <v>0</v>
      </c>
      <c r="Y1131">
        <f>IF(ISNA(MATCH(A1131,'ICRP-07'!B:B,0)),0,VLOOKUP(A1131,'ICRP-07'!B:X,22,FALSE))</f>
        <v>1.1721200000000001</v>
      </c>
      <c r="Z1131">
        <f>IF(ISNA(MATCH(A1131,'ICRP-07'!B:B,0)),0,VLOOKUP(A1131,'ICRP-07'!B:X,23,FALSE))</f>
        <v>9.6100000000000005E-2</v>
      </c>
      <c r="AA1131">
        <f>IF(ISNA(MATCH(A1131,'ICRP-72'!A:A,0)),0,VLOOKUP(A1131,'ICRP-72'!A:B,2,FALSE))</f>
        <v>1.2E-9</v>
      </c>
      <c r="AB1131">
        <f>IF(ISNA(MATCH(A1131,'FGR-15'!A:A,0)),0,VLOOKUP(A1131,'FGR-15'!A:B,2,FALSE))</f>
        <v>6.1900000000000002E-18</v>
      </c>
    </row>
    <row r="1132" spans="1:28" x14ac:dyDescent="0.2">
      <c r="A1132" s="1" t="s">
        <v>1130</v>
      </c>
      <c r="B1132">
        <f>VLOOKUP(D1132,Elements!S:T,2,FALSE)</f>
        <v>40</v>
      </c>
      <c r="C1132" s="9">
        <f t="shared" si="85"/>
        <v>93</v>
      </c>
      <c r="D1132" t="str">
        <f t="shared" si="86"/>
        <v>Zr</v>
      </c>
      <c r="E1132" t="str">
        <f t="shared" si="87"/>
        <v/>
      </c>
      <c r="F1132" s="9">
        <f t="shared" si="88"/>
        <v>400930000</v>
      </c>
      <c r="G1132" s="1">
        <v>92.906470661</v>
      </c>
      <c r="H1132" s="1">
        <f t="shared" si="89"/>
        <v>1530000</v>
      </c>
      <c r="I1132" s="2">
        <v>1530000</v>
      </c>
      <c r="J1132" t="s">
        <v>1516</v>
      </c>
      <c r="K1132" t="s">
        <v>2413</v>
      </c>
      <c r="L1132" s="1" t="s">
        <v>1131</v>
      </c>
      <c r="M1132" t="s">
        <v>1132</v>
      </c>
      <c r="P1132" s="1">
        <v>0.97499999999999998</v>
      </c>
      <c r="Q1132">
        <v>2.5000000000000001E-2</v>
      </c>
      <c r="T1132" s="6" t="s">
        <v>2667</v>
      </c>
      <c r="U1132" t="s">
        <v>2667</v>
      </c>
      <c r="X1132">
        <f>IF(ISNA(MATCH(A1132,'ICRP-07'!B:B,0)),0,VLOOKUP(A1132,'ICRP-07'!B:X,21,FALSE))</f>
        <v>0</v>
      </c>
      <c r="Y1132">
        <f>IF(ISNA(MATCH(A1132,'ICRP-07'!B:B,0)),0,VLOOKUP(A1132,'ICRP-07'!B:X,22,FALSE))</f>
        <v>1.941E-2</v>
      </c>
      <c r="Z1132">
        <f>IF(ISNA(MATCH(A1132,'ICRP-07'!B:B,0)),0,VLOOKUP(A1132,'ICRP-07'!B:X,23,FALSE))</f>
        <v>0</v>
      </c>
      <c r="AA1132">
        <f>IF(ISNA(MATCH(A1132,'ICRP-72'!A:A,0)),0,VLOOKUP(A1132,'ICRP-72'!A:B,2,FALSE))</f>
        <v>1.0999999999999999E-9</v>
      </c>
      <c r="AB1132">
        <f>IF(ISNA(MATCH(A1132,'FGR-15'!A:A,0)),0,VLOOKUP(A1132,'FGR-15'!A:B,2,FALSE))</f>
        <v>4.8400000000000001E-21</v>
      </c>
    </row>
    <row r="1133" spans="1:28" x14ac:dyDescent="0.2">
      <c r="A1133" s="1" t="s">
        <v>1131</v>
      </c>
      <c r="B1133">
        <f>VLOOKUP(D1133,Elements!S:T,2,FALSE)</f>
        <v>41</v>
      </c>
      <c r="C1133" s="9">
        <f t="shared" si="85"/>
        <v>93</v>
      </c>
      <c r="D1133" t="str">
        <f t="shared" si="86"/>
        <v>Nb</v>
      </c>
      <c r="E1133" t="str">
        <f t="shared" si="87"/>
        <v>m</v>
      </c>
      <c r="F1133" s="9">
        <f t="shared" si="88"/>
        <v>410930001</v>
      </c>
      <c r="G1133" s="1">
        <v>92.906406192199995</v>
      </c>
      <c r="H1133" s="1">
        <f t="shared" si="89"/>
        <v>16.1299999999999</v>
      </c>
      <c r="I1133" s="2">
        <v>16.1299999999999</v>
      </c>
      <c r="J1133" t="s">
        <v>1516</v>
      </c>
      <c r="K1133" t="s">
        <v>2414</v>
      </c>
      <c r="L1133" s="1" t="s">
        <v>1132</v>
      </c>
      <c r="P1133" s="1">
        <v>1</v>
      </c>
      <c r="T1133" s="6" t="s">
        <v>2671</v>
      </c>
      <c r="X1133">
        <f>IF(ISNA(MATCH(A1133,'ICRP-07'!B:B,0)),0,VLOOKUP(A1133,'ICRP-07'!B:X,21,FALSE))</f>
        <v>0</v>
      </c>
      <c r="Y1133">
        <f>IF(ISNA(MATCH(A1133,'ICRP-07'!B:B,0)),0,VLOOKUP(A1133,'ICRP-07'!B:X,22,FALSE))</f>
        <v>2.9440000000000001E-2</v>
      </c>
      <c r="Z1133">
        <f>IF(ISNA(MATCH(A1133,'ICRP-07'!B:B,0)),0,VLOOKUP(A1133,'ICRP-07'!B:X,23,FALSE))</f>
        <v>2E-3</v>
      </c>
      <c r="AA1133">
        <f>IF(ISNA(MATCH(A1133,'ICRP-72'!A:A,0)),0,VLOOKUP(A1133,'ICRP-72'!A:B,2,FALSE))</f>
        <v>1.2E-10</v>
      </c>
      <c r="AB1133">
        <f>IF(ISNA(MATCH(A1133,'FGR-15'!A:A,0)),0,VLOOKUP(A1133,'FGR-15'!A:B,2,FALSE))</f>
        <v>3.0400000000000001E-22</v>
      </c>
    </row>
    <row r="1134" spans="1:28" x14ac:dyDescent="0.2">
      <c r="A1134" s="1" t="s">
        <v>1132</v>
      </c>
      <c r="B1134">
        <f>VLOOKUP(D1134,Elements!S:T,2,FALSE)</f>
        <v>41</v>
      </c>
      <c r="C1134" s="9">
        <f t="shared" si="85"/>
        <v>93</v>
      </c>
      <c r="D1134" t="str">
        <f t="shared" si="86"/>
        <v>Nb</v>
      </c>
      <c r="E1134" t="str">
        <f t="shared" si="87"/>
        <v/>
      </c>
      <c r="F1134" s="9">
        <f t="shared" si="88"/>
        <v>410930000</v>
      </c>
      <c r="G1134" s="1">
        <v>92.906373169999995</v>
      </c>
      <c r="H1134" s="1" t="str">
        <f t="shared" si="89"/>
        <v>inf</v>
      </c>
      <c r="I1134" s="2" t="s">
        <v>1512</v>
      </c>
      <c r="J1134" t="s">
        <v>1517</v>
      </c>
      <c r="K1134" s="4" t="s">
        <v>1722</v>
      </c>
      <c r="L1134" s="1"/>
      <c r="P1134" s="1"/>
      <c r="T1134" s="1"/>
      <c r="X1134">
        <f>IF(ISNA(MATCH(A1134,'ICRP-07'!B:B,0)),0,VLOOKUP(A1134,'ICRP-07'!B:X,21,FALSE))</f>
        <v>0</v>
      </c>
      <c r="Y1134">
        <f>IF(ISNA(MATCH(A1134,'ICRP-07'!B:B,0)),0,VLOOKUP(A1134,'ICRP-07'!B:X,22,FALSE))</f>
        <v>0</v>
      </c>
      <c r="Z1134">
        <f>IF(ISNA(MATCH(A1134,'ICRP-07'!B:B,0)),0,VLOOKUP(A1134,'ICRP-07'!B:X,23,FALSE))</f>
        <v>0</v>
      </c>
      <c r="AA1134">
        <f>IF(ISNA(MATCH(A1134,'ICRP-72'!A:A,0)),0,VLOOKUP(A1134,'ICRP-72'!A:B,2,FALSE))</f>
        <v>0</v>
      </c>
      <c r="AB1134">
        <f>IF(ISNA(MATCH(A1134,'FGR-15'!A:A,0)),0,VLOOKUP(A1134,'FGR-15'!A:B,2,FALSE))</f>
        <v>0</v>
      </c>
    </row>
    <row r="1135" spans="1:28" x14ac:dyDescent="0.2">
      <c r="A1135" s="1" t="s">
        <v>1133</v>
      </c>
      <c r="B1135">
        <f>VLOOKUP(D1135,Elements!S:T,2,FALSE)</f>
        <v>44</v>
      </c>
      <c r="C1135" s="9">
        <f t="shared" si="85"/>
        <v>92</v>
      </c>
      <c r="D1135" t="str">
        <f t="shared" si="86"/>
        <v>Ru</v>
      </c>
      <c r="E1135" t="str">
        <f t="shared" si="87"/>
        <v/>
      </c>
      <c r="F1135" s="9">
        <f t="shared" si="88"/>
        <v>440920000</v>
      </c>
      <c r="G1135" s="1">
        <v>91.920234373</v>
      </c>
      <c r="H1135" s="1">
        <f t="shared" si="89"/>
        <v>6.9398394331821894E-6</v>
      </c>
      <c r="I1135" s="2">
        <v>3.6499999999999901</v>
      </c>
      <c r="J1135" t="s">
        <v>1514</v>
      </c>
      <c r="K1135" t="s">
        <v>2415</v>
      </c>
      <c r="L1135" s="1" t="s">
        <v>1134</v>
      </c>
      <c r="P1135" s="1">
        <v>1</v>
      </c>
      <c r="T1135" s="6" t="s">
        <v>2669</v>
      </c>
      <c r="X1135">
        <f>IF(ISNA(MATCH(A1135,'ICRP-07'!B:B,0)),0,VLOOKUP(A1135,'ICRP-07'!B:X,21,FALSE))</f>
        <v>0</v>
      </c>
      <c r="Y1135">
        <f>IF(ISNA(MATCH(A1135,'ICRP-07'!B:B,0)),0,VLOOKUP(A1135,'ICRP-07'!B:X,22,FALSE))</f>
        <v>0.79393999999999998</v>
      </c>
      <c r="Z1135">
        <f>IF(ISNA(MATCH(A1135,'ICRP-07'!B:B,0)),0,VLOOKUP(A1135,'ICRP-07'!B:X,23,FALSE))</f>
        <v>2.0843699999999998</v>
      </c>
      <c r="AA1135">
        <f>IF(ISNA(MATCH(A1135,'ICRP-72'!A:A,0)),0,VLOOKUP(A1135,'ICRP-72'!A:B,2,FALSE))</f>
        <v>0</v>
      </c>
      <c r="AB1135">
        <f>IF(ISNA(MATCH(A1135,'FGR-15'!A:A,0)),0,VLOOKUP(A1135,'FGR-15'!A:B,2,FALSE))</f>
        <v>6.2599999999999997E-17</v>
      </c>
    </row>
    <row r="1136" spans="1:28" x14ac:dyDescent="0.2">
      <c r="A1136" s="1" t="s">
        <v>1134</v>
      </c>
      <c r="B1136">
        <f>VLOOKUP(D1136,Elements!S:T,2,FALSE)</f>
        <v>43</v>
      </c>
      <c r="C1136" s="9">
        <f t="shared" si="85"/>
        <v>92</v>
      </c>
      <c r="D1136" t="str">
        <f t="shared" si="86"/>
        <v>Tc</v>
      </c>
      <c r="E1136" t="str">
        <f t="shared" si="87"/>
        <v/>
      </c>
      <c r="F1136" s="9">
        <f t="shared" si="88"/>
        <v>430920000</v>
      </c>
      <c r="G1136" s="1">
        <v>91.915269777000006</v>
      </c>
      <c r="H1136" s="1">
        <f t="shared" si="89"/>
        <v>8.0806349564450366E-6</v>
      </c>
      <c r="I1136" s="2">
        <v>4.25</v>
      </c>
      <c r="J1136" t="s">
        <v>1514</v>
      </c>
      <c r="K1136" t="s">
        <v>2416</v>
      </c>
      <c r="L1136" s="1" t="s">
        <v>1135</v>
      </c>
      <c r="P1136" s="1">
        <v>1</v>
      </c>
      <c r="T1136" s="6" t="s">
        <v>2669</v>
      </c>
      <c r="X1136">
        <f>IF(ISNA(MATCH(A1136,'ICRP-07'!B:B,0)),0,VLOOKUP(A1136,'ICRP-07'!B:X,21,FALSE))</f>
        <v>0</v>
      </c>
      <c r="Y1136">
        <f>IF(ISNA(MATCH(A1136,'ICRP-07'!B:B,0)),0,VLOOKUP(A1136,'ICRP-07'!B:X,22,FALSE))</f>
        <v>1.79844</v>
      </c>
      <c r="Z1136">
        <f>IF(ISNA(MATCH(A1136,'ICRP-07'!B:B,0)),0,VLOOKUP(A1136,'ICRP-07'!B:X,23,FALSE))</f>
        <v>3.8278099999999999</v>
      </c>
      <c r="AA1136">
        <f>IF(ISNA(MATCH(A1136,'ICRP-72'!A:A,0)),0,VLOOKUP(A1136,'ICRP-72'!A:B,2,FALSE))</f>
        <v>0</v>
      </c>
      <c r="AB1136">
        <f>IF(ISNA(MATCH(A1136,'FGR-15'!A:A,0)),0,VLOOKUP(A1136,'FGR-15'!A:B,2,FALSE))</f>
        <v>1.2500000000000001E-16</v>
      </c>
    </row>
    <row r="1137" spans="1:28" x14ac:dyDescent="0.2">
      <c r="A1137" s="1" t="s">
        <v>1135</v>
      </c>
      <c r="B1137">
        <f>VLOOKUP(D1137,Elements!S:T,2,FALSE)</f>
        <v>42</v>
      </c>
      <c r="C1137" s="9">
        <f t="shared" si="85"/>
        <v>92</v>
      </c>
      <c r="D1137" t="str">
        <f t="shared" si="86"/>
        <v>Mo</v>
      </c>
      <c r="E1137" t="str">
        <f t="shared" si="87"/>
        <v/>
      </c>
      <c r="F1137" s="9">
        <f t="shared" si="88"/>
        <v>420920000</v>
      </c>
      <c r="G1137" s="1">
        <v>91.906807153000003</v>
      </c>
      <c r="H1137" s="1" t="str">
        <f t="shared" si="89"/>
        <v>inf</v>
      </c>
      <c r="I1137" s="2" t="s">
        <v>1512</v>
      </c>
      <c r="J1137" t="s">
        <v>1517</v>
      </c>
      <c r="K1137" s="4" t="s">
        <v>1722</v>
      </c>
      <c r="L1137" s="1"/>
      <c r="P1137" s="1"/>
      <c r="T1137" s="1"/>
      <c r="X1137">
        <f>IF(ISNA(MATCH(A1137,'ICRP-07'!B:B,0)),0,VLOOKUP(A1137,'ICRP-07'!B:X,21,FALSE))</f>
        <v>0</v>
      </c>
      <c r="Y1137">
        <f>IF(ISNA(MATCH(A1137,'ICRP-07'!B:B,0)),0,VLOOKUP(A1137,'ICRP-07'!B:X,22,FALSE))</f>
        <v>0</v>
      </c>
      <c r="Z1137">
        <f>IF(ISNA(MATCH(A1137,'ICRP-07'!B:B,0)),0,VLOOKUP(A1137,'ICRP-07'!B:X,23,FALSE))</f>
        <v>0</v>
      </c>
      <c r="AA1137">
        <f>IF(ISNA(MATCH(A1137,'ICRP-72'!A:A,0)),0,VLOOKUP(A1137,'ICRP-72'!A:B,2,FALSE))</f>
        <v>0</v>
      </c>
      <c r="AB1137">
        <f>IF(ISNA(MATCH(A1137,'FGR-15'!A:A,0)),0,VLOOKUP(A1137,'FGR-15'!A:B,2,FALSE))</f>
        <v>0</v>
      </c>
    </row>
    <row r="1138" spans="1:28" x14ac:dyDescent="0.2">
      <c r="A1138" s="1" t="s">
        <v>1136</v>
      </c>
      <c r="B1138">
        <f>VLOOKUP(D1138,Elements!S:T,2,FALSE)</f>
        <v>41</v>
      </c>
      <c r="C1138" s="9">
        <f t="shared" si="85"/>
        <v>92</v>
      </c>
      <c r="D1138" t="str">
        <f t="shared" si="86"/>
        <v>Nb</v>
      </c>
      <c r="E1138" t="str">
        <f t="shared" si="87"/>
        <v>m</v>
      </c>
      <c r="F1138" s="9">
        <f t="shared" si="88"/>
        <v>410920001</v>
      </c>
      <c r="G1138" s="1">
        <v>91.907334045200002</v>
      </c>
      <c r="H1138" s="1">
        <f t="shared" si="89"/>
        <v>2.7789778946682501E-2</v>
      </c>
      <c r="I1138" s="2">
        <v>10.15</v>
      </c>
      <c r="J1138" t="s">
        <v>1513</v>
      </c>
      <c r="K1138" t="s">
        <v>2417</v>
      </c>
      <c r="L1138" s="1" t="s">
        <v>1140</v>
      </c>
      <c r="P1138" s="1">
        <v>1</v>
      </c>
      <c r="T1138" s="6" t="s">
        <v>2669</v>
      </c>
      <c r="X1138">
        <f>IF(ISNA(MATCH(A1138,'ICRP-07'!B:B,0)),0,VLOOKUP(A1138,'ICRP-07'!B:X,21,FALSE))</f>
        <v>0</v>
      </c>
      <c r="Y1138">
        <f>IF(ISNA(MATCH(A1138,'ICRP-07'!B:B,0)),0,VLOOKUP(A1138,'ICRP-07'!B:X,22,FALSE))</f>
        <v>6.4700000000000001E-3</v>
      </c>
      <c r="Z1138">
        <f>IF(ISNA(MATCH(A1138,'ICRP-07'!B:B,0)),0,VLOOKUP(A1138,'ICRP-07'!B:X,23,FALSE))</f>
        <v>0.96884999999999999</v>
      </c>
      <c r="AA1138">
        <f>IF(ISNA(MATCH(A1138,'ICRP-72'!A:A,0)),0,VLOOKUP(A1138,'ICRP-72'!A:B,2,FALSE))</f>
        <v>0</v>
      </c>
      <c r="AB1138">
        <f>IF(ISNA(MATCH(A1138,'FGR-15'!A:A,0)),0,VLOOKUP(A1138,'FGR-15'!A:B,2,FALSE))</f>
        <v>3.0200000000000003E-17</v>
      </c>
    </row>
    <row r="1139" spans="1:28" x14ac:dyDescent="0.2">
      <c r="A1139" s="1" t="s">
        <v>1137</v>
      </c>
      <c r="B1139">
        <f>VLOOKUP(D1139,Elements!S:T,2,FALSE)</f>
        <v>41</v>
      </c>
      <c r="C1139" s="9">
        <f t="shared" si="85"/>
        <v>92</v>
      </c>
      <c r="D1139" t="str">
        <f t="shared" si="86"/>
        <v>Nb</v>
      </c>
      <c r="E1139" t="str">
        <f t="shared" si="87"/>
        <v/>
      </c>
      <c r="F1139" s="9">
        <f t="shared" si="88"/>
        <v>410920000</v>
      </c>
      <c r="G1139" s="1">
        <v>91.907188579999996</v>
      </c>
      <c r="H1139" s="1">
        <f t="shared" si="89"/>
        <v>34700000</v>
      </c>
      <c r="I1139" s="2">
        <v>34700000</v>
      </c>
      <c r="J1139" t="s">
        <v>1516</v>
      </c>
      <c r="K1139" t="s">
        <v>2418</v>
      </c>
      <c r="L1139" s="1" t="s">
        <v>1140</v>
      </c>
      <c r="P1139" s="1">
        <v>1</v>
      </c>
      <c r="T1139" s="6" t="s">
        <v>2670</v>
      </c>
      <c r="X1139">
        <f>IF(ISNA(MATCH(A1139,'ICRP-07'!B:B,0)),0,VLOOKUP(A1139,'ICRP-07'!B:X,21,FALSE))</f>
        <v>0</v>
      </c>
      <c r="Y1139">
        <f>IF(ISNA(MATCH(A1139,'ICRP-07'!B:B,0)),0,VLOOKUP(A1139,'ICRP-07'!B:X,22,FALSE))</f>
        <v>7.8499999999999993E-3</v>
      </c>
      <c r="Z1139">
        <f>IF(ISNA(MATCH(A1139,'ICRP-07'!B:B,0)),0,VLOOKUP(A1139,'ICRP-07'!B:X,23,FALSE))</f>
        <v>1.5054700000000001</v>
      </c>
      <c r="AA1139">
        <f>IF(ISNA(MATCH(A1139,'ICRP-72'!A:A,0)),0,VLOOKUP(A1139,'ICRP-72'!A:B,2,FALSE))</f>
        <v>0</v>
      </c>
      <c r="AB1139">
        <f>IF(ISNA(MATCH(A1139,'FGR-15'!A:A,0)),0,VLOOKUP(A1139,'FGR-15'!A:B,2,FALSE))</f>
        <v>4.6000000000000002E-17</v>
      </c>
    </row>
    <row r="1140" spans="1:28" x14ac:dyDescent="0.2">
      <c r="A1140" s="1" t="s">
        <v>1138</v>
      </c>
      <c r="B1140">
        <f>VLOOKUP(D1140,Elements!S:T,2,FALSE)</f>
        <v>38</v>
      </c>
      <c r="C1140" s="9">
        <f t="shared" si="85"/>
        <v>92</v>
      </c>
      <c r="D1140" t="str">
        <f t="shared" si="86"/>
        <v>Sr</v>
      </c>
      <c r="E1140" t="str">
        <f t="shared" si="87"/>
        <v/>
      </c>
      <c r="F1140" s="9">
        <f t="shared" si="88"/>
        <v>380920000</v>
      </c>
      <c r="G1140" s="1">
        <v>91.911038222000002</v>
      </c>
      <c r="H1140" s="1">
        <f t="shared" si="89"/>
        <v>3.034516091879124E-4</v>
      </c>
      <c r="I1140" s="2">
        <v>2.66</v>
      </c>
      <c r="J1140" t="s">
        <v>1515</v>
      </c>
      <c r="K1140" t="s">
        <v>2419</v>
      </c>
      <c r="L1140" s="1" t="s">
        <v>1139</v>
      </c>
      <c r="P1140" s="1">
        <v>1</v>
      </c>
      <c r="T1140" s="6" t="s">
        <v>2667</v>
      </c>
      <c r="X1140">
        <f>IF(ISNA(MATCH(A1140,'ICRP-07'!B:B,0)),0,VLOOKUP(A1140,'ICRP-07'!B:X,21,FALSE))</f>
        <v>0</v>
      </c>
      <c r="Y1140">
        <f>IF(ISNA(MATCH(A1140,'ICRP-07'!B:B,0)),0,VLOOKUP(A1140,'ICRP-07'!B:X,22,FALSE))</f>
        <v>0.20252999999999999</v>
      </c>
      <c r="Z1140">
        <f>IF(ISNA(MATCH(A1140,'ICRP-07'!B:B,0)),0,VLOOKUP(A1140,'ICRP-07'!B:X,23,FALSE))</f>
        <v>1.3367899999999999</v>
      </c>
      <c r="AA1140">
        <f>IF(ISNA(MATCH(A1140,'ICRP-72'!A:A,0)),0,VLOOKUP(A1140,'ICRP-72'!A:B,2,FALSE))</f>
        <v>4.3000000000000001E-10</v>
      </c>
      <c r="AB1140">
        <f>IF(ISNA(MATCH(A1140,'FGR-15'!A:A,0)),0,VLOOKUP(A1140,'FGR-15'!A:B,2,FALSE))</f>
        <v>4.4800000000000002E-17</v>
      </c>
    </row>
    <row r="1141" spans="1:28" x14ac:dyDescent="0.2">
      <c r="A1141" s="1" t="s">
        <v>1139</v>
      </c>
      <c r="B1141">
        <f>VLOOKUP(D1141,Elements!S:T,2,FALSE)</f>
        <v>39</v>
      </c>
      <c r="C1141" s="9">
        <f t="shared" si="85"/>
        <v>92</v>
      </c>
      <c r="D1141" t="str">
        <f t="shared" si="86"/>
        <v>Y</v>
      </c>
      <c r="E1141" t="str">
        <f t="shared" si="87"/>
        <v/>
      </c>
      <c r="F1141" s="9">
        <f t="shared" si="88"/>
        <v>390920000</v>
      </c>
      <c r="G1141" s="1">
        <v>91.908945751999994</v>
      </c>
      <c r="H1141" s="1">
        <f t="shared" si="89"/>
        <v>4.038416152350413E-4</v>
      </c>
      <c r="I1141" s="2">
        <v>3.54</v>
      </c>
      <c r="J1141" t="s">
        <v>1515</v>
      </c>
      <c r="K1141" t="s">
        <v>2420</v>
      </c>
      <c r="L1141" s="1" t="s">
        <v>1140</v>
      </c>
      <c r="P1141" s="1">
        <v>1</v>
      </c>
      <c r="T1141" s="6" t="s">
        <v>2667</v>
      </c>
      <c r="X1141">
        <f>IF(ISNA(MATCH(A1141,'ICRP-07'!B:B,0)),0,VLOOKUP(A1141,'ICRP-07'!B:X,21,FALSE))</f>
        <v>0</v>
      </c>
      <c r="Y1141">
        <f>IF(ISNA(MATCH(A1141,'ICRP-07'!B:B,0)),0,VLOOKUP(A1141,'ICRP-07'!B:X,22,FALSE))</f>
        <v>1.4494199999999999</v>
      </c>
      <c r="Z1141">
        <f>IF(ISNA(MATCH(A1141,'ICRP-07'!B:B,0)),0,VLOOKUP(A1141,'ICRP-07'!B:X,23,FALSE))</f>
        <v>0.25165999999999999</v>
      </c>
      <c r="AA1141">
        <f>IF(ISNA(MATCH(A1141,'ICRP-72'!A:A,0)),0,VLOOKUP(A1141,'ICRP-72'!A:B,2,FALSE))</f>
        <v>4.8999999999999996E-10</v>
      </c>
      <c r="AB1141">
        <f>IF(ISNA(MATCH(A1141,'FGR-15'!A:A,0)),0,VLOOKUP(A1141,'FGR-15'!A:B,2,FALSE))</f>
        <v>1.22E-17</v>
      </c>
    </row>
    <row r="1142" spans="1:28" x14ac:dyDescent="0.2">
      <c r="A1142" s="1" t="s">
        <v>1140</v>
      </c>
      <c r="B1142">
        <f>VLOOKUP(D1142,Elements!S:T,2,FALSE)</f>
        <v>40</v>
      </c>
      <c r="C1142" s="9">
        <f t="shared" si="85"/>
        <v>92</v>
      </c>
      <c r="D1142" t="str">
        <f t="shared" si="86"/>
        <v>Zr</v>
      </c>
      <c r="E1142" t="str">
        <f t="shared" si="87"/>
        <v/>
      </c>
      <c r="F1142" s="9">
        <f t="shared" si="88"/>
        <v>400920000</v>
      </c>
      <c r="G1142" s="1">
        <v>91.905035335999997</v>
      </c>
      <c r="H1142" s="1" t="str">
        <f t="shared" si="89"/>
        <v>inf</v>
      </c>
      <c r="I1142" s="2" t="s">
        <v>1512</v>
      </c>
      <c r="J1142" t="s">
        <v>1517</v>
      </c>
      <c r="K1142" s="4" t="s">
        <v>1722</v>
      </c>
      <c r="L1142" s="1"/>
      <c r="P1142" s="1"/>
      <c r="T1142" s="1"/>
      <c r="X1142">
        <f>IF(ISNA(MATCH(A1142,'ICRP-07'!B:B,0)),0,VLOOKUP(A1142,'ICRP-07'!B:X,21,FALSE))</f>
        <v>0</v>
      </c>
      <c r="Y1142">
        <f>IF(ISNA(MATCH(A1142,'ICRP-07'!B:B,0)),0,VLOOKUP(A1142,'ICRP-07'!B:X,22,FALSE))</f>
        <v>0</v>
      </c>
      <c r="Z1142">
        <f>IF(ISNA(MATCH(A1142,'ICRP-07'!B:B,0)),0,VLOOKUP(A1142,'ICRP-07'!B:X,23,FALSE))</f>
        <v>0</v>
      </c>
      <c r="AA1142">
        <f>IF(ISNA(MATCH(A1142,'ICRP-72'!A:A,0)),0,VLOOKUP(A1142,'ICRP-72'!A:B,2,FALSE))</f>
        <v>0</v>
      </c>
      <c r="AB1142">
        <f>IF(ISNA(MATCH(A1142,'FGR-15'!A:A,0)),0,VLOOKUP(A1142,'FGR-15'!A:B,2,FALSE))</f>
        <v>0</v>
      </c>
    </row>
    <row r="1143" spans="1:28" x14ac:dyDescent="0.2">
      <c r="A1143" s="1" t="s">
        <v>1141</v>
      </c>
      <c r="B1143">
        <f>VLOOKUP(D1143,Elements!S:T,2,FALSE)</f>
        <v>43</v>
      </c>
      <c r="C1143" s="9">
        <f t="shared" si="85"/>
        <v>91</v>
      </c>
      <c r="D1143" t="str">
        <f t="shared" si="86"/>
        <v>Tc</v>
      </c>
      <c r="E1143" t="str">
        <f t="shared" si="87"/>
        <v>m</v>
      </c>
      <c r="F1143" s="9">
        <f t="shared" si="88"/>
        <v>430910001</v>
      </c>
      <c r="G1143" s="1">
        <v>90.918574516700005</v>
      </c>
      <c r="H1143" s="1">
        <f t="shared" si="89"/>
        <v>6.274375377945539E-6</v>
      </c>
      <c r="I1143" s="2">
        <v>3.2999999999999901</v>
      </c>
      <c r="J1143" t="s">
        <v>1514</v>
      </c>
      <c r="K1143" t="s">
        <v>2046</v>
      </c>
      <c r="L1143" s="1" t="s">
        <v>1143</v>
      </c>
      <c r="M1143" t="s">
        <v>1144</v>
      </c>
      <c r="P1143" s="1">
        <v>0.97975999999999996</v>
      </c>
      <c r="Q1143">
        <v>2.0244999999999999E-2</v>
      </c>
      <c r="T1143" s="6" t="s">
        <v>2669</v>
      </c>
      <c r="U1143" t="s">
        <v>2669</v>
      </c>
      <c r="X1143">
        <f>IF(ISNA(MATCH(A1143,'ICRP-07'!B:B,0)),0,VLOOKUP(A1143,'ICRP-07'!B:X,21,FALSE))</f>
        <v>0</v>
      </c>
      <c r="Y1143">
        <f>IF(ISNA(MATCH(A1143,'ICRP-07'!B:B,0)),0,VLOOKUP(A1143,'ICRP-07'!B:X,22,FALSE))</f>
        <v>1.8870899999999999</v>
      </c>
      <c r="Z1143">
        <f>IF(ISNA(MATCH(A1143,'ICRP-07'!B:B,0)),0,VLOOKUP(A1143,'ICRP-07'!B:X,23,FALSE))</f>
        <v>1.4230499999999999</v>
      </c>
      <c r="AA1143">
        <f>IF(ISNA(MATCH(A1143,'ICRP-72'!A:A,0)),0,VLOOKUP(A1143,'ICRP-72'!A:B,2,FALSE))</f>
        <v>0</v>
      </c>
      <c r="AB1143">
        <f>IF(ISNA(MATCH(A1143,'FGR-15'!A:A,0)),0,VLOOKUP(A1143,'FGR-15'!A:B,2,FALSE))</f>
        <v>4.8100000000000001E-17</v>
      </c>
    </row>
    <row r="1144" spans="1:28" x14ac:dyDescent="0.2">
      <c r="A1144" s="1" t="s">
        <v>1142</v>
      </c>
      <c r="B1144">
        <f>VLOOKUP(D1144,Elements!S:T,2,FALSE)</f>
        <v>43</v>
      </c>
      <c r="C1144" s="9">
        <f t="shared" si="85"/>
        <v>91</v>
      </c>
      <c r="D1144" t="str">
        <f t="shared" si="86"/>
        <v>Tc</v>
      </c>
      <c r="E1144" t="str">
        <f t="shared" si="87"/>
        <v/>
      </c>
      <c r="F1144" s="9">
        <f t="shared" si="88"/>
        <v>430910000</v>
      </c>
      <c r="G1144" s="1">
        <v>90.918424971999997</v>
      </c>
      <c r="H1144" s="1">
        <f t="shared" si="89"/>
        <v>5.9701632384088034E-6</v>
      </c>
      <c r="I1144" s="2">
        <v>3.14</v>
      </c>
      <c r="J1144" t="s">
        <v>1514</v>
      </c>
      <c r="K1144" t="s">
        <v>2421</v>
      </c>
      <c r="L1144" s="1" t="s">
        <v>1144</v>
      </c>
      <c r="M1144" t="s">
        <v>1143</v>
      </c>
      <c r="P1144" s="1">
        <v>0.99302000000000001</v>
      </c>
      <c r="Q1144">
        <v>6.9788999999999997E-3</v>
      </c>
      <c r="T1144" s="6" t="s">
        <v>2669</v>
      </c>
      <c r="U1144" t="s">
        <v>2669</v>
      </c>
      <c r="X1144">
        <f>IF(ISNA(MATCH(A1144,'ICRP-07'!B:B,0)),0,VLOOKUP(A1144,'ICRP-07'!B:X,21,FALSE))</f>
        <v>0</v>
      </c>
      <c r="Y1144">
        <f>IF(ISNA(MATCH(A1144,'ICRP-07'!B:B,0)),0,VLOOKUP(A1144,'ICRP-07'!B:X,22,FALSE))</f>
        <v>1.6984999999999999</v>
      </c>
      <c r="Z1144">
        <f>IF(ISNA(MATCH(A1144,'ICRP-07'!B:B,0)),0,VLOOKUP(A1144,'ICRP-07'!B:X,23,FALSE))</f>
        <v>2.4846499999999998</v>
      </c>
      <c r="AA1144">
        <f>IF(ISNA(MATCH(A1144,'ICRP-72'!A:A,0)),0,VLOOKUP(A1144,'ICRP-72'!A:B,2,FALSE))</f>
        <v>0</v>
      </c>
      <c r="AB1144">
        <f>IF(ISNA(MATCH(A1144,'FGR-15'!A:A,0)),0,VLOOKUP(A1144,'FGR-15'!A:B,2,FALSE))</f>
        <v>8.65E-17</v>
      </c>
    </row>
    <row r="1145" spans="1:28" x14ac:dyDescent="0.2">
      <c r="A1145" s="1" t="s">
        <v>1143</v>
      </c>
      <c r="B1145">
        <f>VLOOKUP(D1145,Elements!S:T,2,FALSE)</f>
        <v>42</v>
      </c>
      <c r="C1145" s="9">
        <f t="shared" si="85"/>
        <v>91</v>
      </c>
      <c r="D1145" t="str">
        <f t="shared" si="86"/>
        <v>Mo</v>
      </c>
      <c r="E1145" t="str">
        <f t="shared" si="87"/>
        <v>m</v>
      </c>
      <c r="F1145" s="9">
        <f t="shared" si="88"/>
        <v>420910001</v>
      </c>
      <c r="G1145" s="1">
        <v>90.912446224999997</v>
      </c>
      <c r="H1145" s="1">
        <f t="shared" si="89"/>
        <v>2.0470941889660728E-6</v>
      </c>
      <c r="I1145" s="2">
        <v>64.599999999999895</v>
      </c>
      <c r="J1145" t="s">
        <v>1517</v>
      </c>
      <c r="K1145" t="s">
        <v>2422</v>
      </c>
      <c r="L1145" s="1" t="s">
        <v>1144</v>
      </c>
      <c r="M1145" t="s">
        <v>1145</v>
      </c>
      <c r="P1145" s="1">
        <v>0.5</v>
      </c>
      <c r="Q1145">
        <v>0.5</v>
      </c>
      <c r="T1145" s="6" t="s">
        <v>2671</v>
      </c>
      <c r="U1145" t="s">
        <v>2669</v>
      </c>
      <c r="X1145">
        <f>IF(ISNA(MATCH(A1145,'ICRP-07'!B:B,0)),0,VLOOKUP(A1145,'ICRP-07'!B:X,21,FALSE))</f>
        <v>0</v>
      </c>
      <c r="Y1145">
        <f>IF(ISNA(MATCH(A1145,'ICRP-07'!B:B,0)),0,VLOOKUP(A1145,'ICRP-07'!B:X,22,FALSE))</f>
        <v>0.55586999999999998</v>
      </c>
      <c r="Z1145">
        <f>IF(ISNA(MATCH(A1145,'ICRP-07'!B:B,0)),0,VLOOKUP(A1145,'ICRP-07'!B:X,23,FALSE))</f>
        <v>1.3857200000000001</v>
      </c>
      <c r="AA1145">
        <f>IF(ISNA(MATCH(A1145,'ICRP-72'!A:A,0)),0,VLOOKUP(A1145,'ICRP-72'!A:B,2,FALSE))</f>
        <v>0</v>
      </c>
      <c r="AB1145">
        <f>IF(ISNA(MATCH(A1145,'FGR-15'!A:A,0)),0,VLOOKUP(A1145,'FGR-15'!A:B,2,FALSE))</f>
        <v>4.4699999999999998E-17</v>
      </c>
    </row>
    <row r="1146" spans="1:28" x14ac:dyDescent="0.2">
      <c r="A1146" s="1" t="s">
        <v>1144</v>
      </c>
      <c r="B1146">
        <f>VLOOKUP(D1146,Elements!S:T,2,FALSE)</f>
        <v>42</v>
      </c>
      <c r="C1146" s="9">
        <f t="shared" si="85"/>
        <v>91</v>
      </c>
      <c r="D1146" t="str">
        <f t="shared" si="86"/>
        <v>Mo</v>
      </c>
      <c r="E1146" t="str">
        <f t="shared" si="87"/>
        <v/>
      </c>
      <c r="F1146" s="9">
        <f t="shared" si="88"/>
        <v>420910000</v>
      </c>
      <c r="G1146" s="1">
        <v>90.911745190000005</v>
      </c>
      <c r="H1146" s="1">
        <f t="shared" si="89"/>
        <v>2.9451537758902027E-5</v>
      </c>
      <c r="I1146" s="2">
        <v>15.49</v>
      </c>
      <c r="J1146" t="s">
        <v>1514</v>
      </c>
      <c r="K1146" t="s">
        <v>2423</v>
      </c>
      <c r="L1146" s="1" t="s">
        <v>1146</v>
      </c>
      <c r="M1146" t="s">
        <v>1145</v>
      </c>
      <c r="P1146" s="1">
        <v>0.99965999999999999</v>
      </c>
      <c r="Q1146">
        <v>3.4232000000000002E-4</v>
      </c>
      <c r="T1146" s="6" t="s">
        <v>2669</v>
      </c>
      <c r="U1146" t="s">
        <v>2669</v>
      </c>
      <c r="X1146">
        <f>IF(ISNA(MATCH(A1146,'ICRP-07'!B:B,0)),0,VLOOKUP(A1146,'ICRP-07'!B:X,21,FALSE))</f>
        <v>0</v>
      </c>
      <c r="Y1146">
        <f>IF(ISNA(MATCH(A1146,'ICRP-07'!B:B,0)),0,VLOOKUP(A1146,'ICRP-07'!B:X,22,FALSE))</f>
        <v>1.45096</v>
      </c>
      <c r="Z1146">
        <f>IF(ISNA(MATCH(A1146,'ICRP-07'!B:B,0)),0,VLOOKUP(A1146,'ICRP-07'!B:X,23,FALSE))</f>
        <v>0.97728999999999999</v>
      </c>
      <c r="AA1146">
        <f>IF(ISNA(MATCH(A1146,'ICRP-72'!A:A,0)),0,VLOOKUP(A1146,'ICRP-72'!A:B,2,FALSE))</f>
        <v>0</v>
      </c>
      <c r="AB1146">
        <f>IF(ISNA(MATCH(A1146,'FGR-15'!A:A,0)),0,VLOOKUP(A1146,'FGR-15'!A:B,2,FALSE))</f>
        <v>3.27E-17</v>
      </c>
    </row>
    <row r="1147" spans="1:28" x14ac:dyDescent="0.2">
      <c r="A1147" s="1" t="s">
        <v>1145</v>
      </c>
      <c r="B1147">
        <f>VLOOKUP(D1147,Elements!S:T,2,FALSE)</f>
        <v>41</v>
      </c>
      <c r="C1147" s="9">
        <f t="shared" si="85"/>
        <v>91</v>
      </c>
      <c r="D1147" t="str">
        <f t="shared" si="86"/>
        <v>Nb</v>
      </c>
      <c r="E1147" t="str">
        <f t="shared" si="87"/>
        <v>m</v>
      </c>
      <c r="F1147" s="9">
        <f t="shared" si="88"/>
        <v>410910001</v>
      </c>
      <c r="G1147" s="1">
        <v>90.907102548699996</v>
      </c>
      <c r="H1147" s="1">
        <f t="shared" si="89"/>
        <v>0.1666291573098615</v>
      </c>
      <c r="I1147" s="2">
        <v>60.8599999999999</v>
      </c>
      <c r="J1147" t="s">
        <v>1513</v>
      </c>
      <c r="K1147" t="s">
        <v>2424</v>
      </c>
      <c r="L1147" s="1" t="s">
        <v>1146</v>
      </c>
      <c r="M1147" t="s">
        <v>1150</v>
      </c>
      <c r="P1147" s="1">
        <v>0.96599999999999997</v>
      </c>
      <c r="Q1147">
        <v>3.4000000000000002E-2</v>
      </c>
      <c r="T1147" s="6" t="s">
        <v>2671</v>
      </c>
      <c r="U1147" t="s">
        <v>2669</v>
      </c>
      <c r="X1147">
        <f>IF(ISNA(MATCH(A1147,'ICRP-07'!B:B,0)),0,VLOOKUP(A1147,'ICRP-07'!B:X,21,FALSE))</f>
        <v>0</v>
      </c>
      <c r="Y1147">
        <f>IF(ISNA(MATCH(A1147,'ICRP-07'!B:B,0)),0,VLOOKUP(A1147,'ICRP-07'!B:X,22,FALSE))</f>
        <v>9.6299999999999997E-2</v>
      </c>
      <c r="Z1147">
        <f>IF(ISNA(MATCH(A1147,'ICRP-07'!B:B,0)),0,VLOOKUP(A1147,'ICRP-07'!B:X,23,FALSE))</f>
        <v>3.3989999999999999E-2</v>
      </c>
      <c r="AA1147">
        <f>IF(ISNA(MATCH(A1147,'ICRP-72'!A:A,0)),0,VLOOKUP(A1147,'ICRP-72'!A:B,2,FALSE))</f>
        <v>0</v>
      </c>
      <c r="AB1147">
        <f>IF(ISNA(MATCH(A1147,'FGR-15'!A:A,0)),0,VLOOKUP(A1147,'FGR-15'!A:B,2,FALSE))</f>
        <v>8.0899999999999999E-19</v>
      </c>
    </row>
    <row r="1148" spans="1:28" x14ac:dyDescent="0.2">
      <c r="A1148" s="1" t="s">
        <v>1146</v>
      </c>
      <c r="B1148">
        <f>VLOOKUP(D1148,Elements!S:T,2,FALSE)</f>
        <v>41</v>
      </c>
      <c r="C1148" s="9">
        <f t="shared" si="85"/>
        <v>91</v>
      </c>
      <c r="D1148" t="str">
        <f t="shared" si="86"/>
        <v>Nb</v>
      </c>
      <c r="E1148" t="str">
        <f t="shared" si="87"/>
        <v/>
      </c>
      <c r="F1148" s="9">
        <f t="shared" si="88"/>
        <v>410910000</v>
      </c>
      <c r="G1148" s="1">
        <v>90.906990256</v>
      </c>
      <c r="H1148" s="1">
        <f t="shared" si="89"/>
        <v>680</v>
      </c>
      <c r="I1148" s="2">
        <v>680</v>
      </c>
      <c r="J1148" t="s">
        <v>1516</v>
      </c>
      <c r="K1148" t="s">
        <v>2425</v>
      </c>
      <c r="L1148" s="1" t="s">
        <v>1150</v>
      </c>
      <c r="P1148" s="1">
        <v>1</v>
      </c>
      <c r="T1148" s="6" t="s">
        <v>2669</v>
      </c>
      <c r="X1148">
        <f>IF(ISNA(MATCH(A1148,'ICRP-07'!B:B,0)),0,VLOOKUP(A1148,'ICRP-07'!B:X,21,FALSE))</f>
        <v>0</v>
      </c>
      <c r="Y1148">
        <f>IF(ISNA(MATCH(A1148,'ICRP-07'!B:B,0)),0,VLOOKUP(A1148,'ICRP-07'!B:X,22,FALSE))</f>
        <v>5.7800000000000004E-3</v>
      </c>
      <c r="Z1148">
        <f>IF(ISNA(MATCH(A1148,'ICRP-07'!B:B,0)),0,VLOOKUP(A1148,'ICRP-07'!B:X,23,FALSE))</f>
        <v>1.1809999999999999E-2</v>
      </c>
      <c r="AA1148">
        <f>IF(ISNA(MATCH(A1148,'ICRP-72'!A:A,0)),0,VLOOKUP(A1148,'ICRP-72'!A:B,2,FALSE))</f>
        <v>0</v>
      </c>
      <c r="AB1148">
        <f>IF(ISNA(MATCH(A1148,'FGR-15'!A:A,0)),0,VLOOKUP(A1148,'FGR-15'!A:B,2,FALSE))</f>
        <v>4.8100000000000002E-20</v>
      </c>
    </row>
    <row r="1149" spans="1:28" x14ac:dyDescent="0.2">
      <c r="A1149" s="1" t="s">
        <v>1147</v>
      </c>
      <c r="B1149">
        <f>VLOOKUP(D1149,Elements!S:T,2,FALSE)</f>
        <v>38</v>
      </c>
      <c r="C1149" s="9">
        <f t="shared" si="85"/>
        <v>91</v>
      </c>
      <c r="D1149" t="str">
        <f t="shared" si="86"/>
        <v>Sr</v>
      </c>
      <c r="E1149" t="str">
        <f t="shared" si="87"/>
        <v/>
      </c>
      <c r="F1149" s="9">
        <f t="shared" si="88"/>
        <v>380910000</v>
      </c>
      <c r="G1149" s="1">
        <v>90.910195942000001</v>
      </c>
      <c r="H1149" s="1">
        <f t="shared" si="89"/>
        <v>1.0985860889021039E-3</v>
      </c>
      <c r="I1149" s="2">
        <v>9.6300000000000008</v>
      </c>
      <c r="J1149" t="s">
        <v>1515</v>
      </c>
      <c r="K1149" t="s">
        <v>2426</v>
      </c>
      <c r="L1149" s="1" t="s">
        <v>1148</v>
      </c>
      <c r="M1149" t="s">
        <v>1149</v>
      </c>
      <c r="P1149" s="1">
        <v>0.58247000000000004</v>
      </c>
      <c r="Q1149">
        <v>0.41753000000000001</v>
      </c>
      <c r="T1149" s="6" t="s">
        <v>2667</v>
      </c>
      <c r="U1149" t="s">
        <v>2667</v>
      </c>
      <c r="X1149">
        <f>IF(ISNA(MATCH(A1149,'ICRP-07'!B:B,0)),0,VLOOKUP(A1149,'ICRP-07'!B:X,21,FALSE))</f>
        <v>0</v>
      </c>
      <c r="Y1149">
        <f>IF(ISNA(MATCH(A1149,'ICRP-07'!B:B,0)),0,VLOOKUP(A1149,'ICRP-07'!B:X,22,FALSE))</f>
        <v>0.65493000000000001</v>
      </c>
      <c r="Z1149">
        <f>IF(ISNA(MATCH(A1149,'ICRP-07'!B:B,0)),0,VLOOKUP(A1149,'ICRP-07'!B:X,23,FALSE))</f>
        <v>0.70716000000000001</v>
      </c>
      <c r="AA1149">
        <f>IF(ISNA(MATCH(A1149,'ICRP-72'!A:A,0)),0,VLOOKUP(A1149,'ICRP-72'!A:B,2,FALSE))</f>
        <v>6.5000000000000003E-10</v>
      </c>
      <c r="AB1149">
        <f>IF(ISNA(MATCH(A1149,'FGR-15'!A:A,0)),0,VLOOKUP(A1149,'FGR-15'!A:B,2,FALSE))</f>
        <v>2.3600000000000001E-17</v>
      </c>
    </row>
    <row r="1150" spans="1:28" x14ac:dyDescent="0.2">
      <c r="A1150" s="1" t="s">
        <v>1148</v>
      </c>
      <c r="B1150">
        <f>VLOOKUP(D1150,Elements!S:T,2,FALSE)</f>
        <v>39</v>
      </c>
      <c r="C1150" s="9">
        <f t="shared" si="85"/>
        <v>91</v>
      </c>
      <c r="D1150" t="str">
        <f t="shared" si="86"/>
        <v>Y</v>
      </c>
      <c r="E1150" t="str">
        <f t="shared" si="87"/>
        <v>m</v>
      </c>
      <c r="F1150" s="9">
        <f t="shared" si="88"/>
        <v>390910001</v>
      </c>
      <c r="G1150" s="1">
        <v>90.907894487600004</v>
      </c>
      <c r="H1150" s="1">
        <f t="shared" si="89"/>
        <v>9.4514909102325358E-5</v>
      </c>
      <c r="I1150" s="2">
        <v>49.71</v>
      </c>
      <c r="J1150" t="s">
        <v>1514</v>
      </c>
      <c r="K1150" t="s">
        <v>2427</v>
      </c>
      <c r="L1150" s="1" t="s">
        <v>1149</v>
      </c>
      <c r="P1150" s="1">
        <v>1</v>
      </c>
      <c r="T1150" s="6" t="s">
        <v>2671</v>
      </c>
      <c r="X1150">
        <f>IF(ISNA(MATCH(A1150,'ICRP-07'!B:B,0)),0,VLOOKUP(A1150,'ICRP-07'!B:X,21,FALSE))</f>
        <v>0</v>
      </c>
      <c r="Y1150">
        <f>IF(ISNA(MATCH(A1150,'ICRP-07'!B:B,0)),0,VLOOKUP(A1150,'ICRP-07'!B:X,22,FALSE))</f>
        <v>2.793E-2</v>
      </c>
      <c r="Z1150">
        <f>IF(ISNA(MATCH(A1150,'ICRP-07'!B:B,0)),0,VLOOKUP(A1150,'ICRP-07'!B:X,23,FALSE))</f>
        <v>0.52825999999999995</v>
      </c>
      <c r="AA1150">
        <f>IF(ISNA(MATCH(A1150,'ICRP-72'!A:A,0)),0,VLOOKUP(A1150,'ICRP-72'!A:B,2,FALSE))</f>
        <v>1.1000000000000001E-11</v>
      </c>
      <c r="AB1150">
        <f>IF(ISNA(MATCH(A1150,'FGR-15'!A:A,0)),0,VLOOKUP(A1150,'FGR-15'!A:B,2,FALSE))</f>
        <v>1.5499999999999999E-17</v>
      </c>
    </row>
    <row r="1151" spans="1:28" x14ac:dyDescent="0.2">
      <c r="A1151" s="1" t="s">
        <v>1149</v>
      </c>
      <c r="B1151">
        <f>VLOOKUP(D1151,Elements!S:T,2,FALSE)</f>
        <v>39</v>
      </c>
      <c r="C1151" s="9">
        <f t="shared" si="85"/>
        <v>91</v>
      </c>
      <c r="D1151" t="str">
        <f t="shared" si="86"/>
        <v>Y</v>
      </c>
      <c r="E1151" t="str">
        <f t="shared" si="87"/>
        <v/>
      </c>
      <c r="F1151" s="9">
        <f t="shared" si="88"/>
        <v>390910000</v>
      </c>
      <c r="G1151" s="1">
        <v>90.907298048000001</v>
      </c>
      <c r="H1151" s="1">
        <f t="shared" si="89"/>
        <v>0.16019507055865914</v>
      </c>
      <c r="I1151" s="2">
        <v>58.509999999999899</v>
      </c>
      <c r="J1151" t="s">
        <v>1513</v>
      </c>
      <c r="K1151" t="s">
        <v>2428</v>
      </c>
      <c r="L1151" s="1" t="s">
        <v>1150</v>
      </c>
      <c r="P1151" s="1">
        <v>1</v>
      </c>
      <c r="T1151" s="6" t="s">
        <v>2667</v>
      </c>
      <c r="X1151">
        <f>IF(ISNA(MATCH(A1151,'ICRP-07'!B:B,0)),0,VLOOKUP(A1151,'ICRP-07'!B:X,21,FALSE))</f>
        <v>0</v>
      </c>
      <c r="Y1151">
        <f>IF(ISNA(MATCH(A1151,'ICRP-07'!B:B,0)),0,VLOOKUP(A1151,'ICRP-07'!B:X,22,FALSE))</f>
        <v>0.60318000000000005</v>
      </c>
      <c r="Z1151">
        <f>IF(ISNA(MATCH(A1151,'ICRP-07'!B:B,0)),0,VLOOKUP(A1151,'ICRP-07'!B:X,23,FALSE))</f>
        <v>3.13E-3</v>
      </c>
      <c r="AA1151">
        <f>IF(ISNA(MATCH(A1151,'ICRP-72'!A:A,0)),0,VLOOKUP(A1151,'ICRP-72'!A:B,2,FALSE))</f>
        <v>2.4E-9</v>
      </c>
      <c r="AB1151">
        <f>IF(ISNA(MATCH(A1151,'FGR-15'!A:A,0)),0,VLOOKUP(A1151,'FGR-15'!A:B,2,FALSE))</f>
        <v>1.3499999999999999E-18</v>
      </c>
    </row>
    <row r="1152" spans="1:28" x14ac:dyDescent="0.2">
      <c r="A1152" s="1" t="s">
        <v>1150</v>
      </c>
      <c r="B1152">
        <f>VLOOKUP(D1152,Elements!S:T,2,FALSE)</f>
        <v>40</v>
      </c>
      <c r="C1152" s="9">
        <f t="shared" si="85"/>
        <v>91</v>
      </c>
      <c r="D1152" t="str">
        <f t="shared" si="86"/>
        <v>Zr</v>
      </c>
      <c r="E1152" t="str">
        <f t="shared" si="87"/>
        <v/>
      </c>
      <c r="F1152" s="9">
        <f t="shared" si="88"/>
        <v>400910000</v>
      </c>
      <c r="G1152" s="1">
        <v>90.905640204999997</v>
      </c>
      <c r="H1152" s="1" t="str">
        <f t="shared" si="89"/>
        <v>inf</v>
      </c>
      <c r="I1152" s="2" t="s">
        <v>1512</v>
      </c>
      <c r="J1152" t="s">
        <v>1517</v>
      </c>
      <c r="K1152" s="4" t="s">
        <v>1722</v>
      </c>
      <c r="L1152" s="1"/>
      <c r="P1152" s="1"/>
      <c r="T1152" s="1"/>
      <c r="X1152">
        <f>IF(ISNA(MATCH(A1152,'ICRP-07'!B:B,0)),0,VLOOKUP(A1152,'ICRP-07'!B:X,21,FALSE))</f>
        <v>0</v>
      </c>
      <c r="Y1152">
        <f>IF(ISNA(MATCH(A1152,'ICRP-07'!B:B,0)),0,VLOOKUP(A1152,'ICRP-07'!B:X,22,FALSE))</f>
        <v>0</v>
      </c>
      <c r="Z1152">
        <f>IF(ISNA(MATCH(A1152,'ICRP-07'!B:B,0)),0,VLOOKUP(A1152,'ICRP-07'!B:X,23,FALSE))</f>
        <v>0</v>
      </c>
      <c r="AA1152">
        <f>IF(ISNA(MATCH(A1152,'ICRP-72'!A:A,0)),0,VLOOKUP(A1152,'ICRP-72'!A:B,2,FALSE))</f>
        <v>0</v>
      </c>
      <c r="AB1152">
        <f>IF(ISNA(MATCH(A1152,'FGR-15'!A:A,0)),0,VLOOKUP(A1152,'FGR-15'!A:B,2,FALSE))</f>
        <v>0</v>
      </c>
    </row>
    <row r="1153" spans="1:28" x14ac:dyDescent="0.2">
      <c r="A1153" s="1" t="s">
        <v>1151</v>
      </c>
      <c r="B1153">
        <f>VLOOKUP(D1153,Elements!S:T,2,FALSE)</f>
        <v>42</v>
      </c>
      <c r="C1153" s="9">
        <f t="shared" si="85"/>
        <v>90</v>
      </c>
      <c r="D1153" t="str">
        <f t="shared" si="86"/>
        <v>Mo</v>
      </c>
      <c r="E1153" t="str">
        <f t="shared" si="87"/>
        <v/>
      </c>
      <c r="F1153" s="9">
        <f t="shared" si="88"/>
        <v>420900000</v>
      </c>
      <c r="G1153" s="1">
        <v>89.913931270000006</v>
      </c>
      <c r="H1153" s="1">
        <f t="shared" si="89"/>
        <v>6.3428231093413153E-4</v>
      </c>
      <c r="I1153" s="2">
        <v>5.5599999999999898</v>
      </c>
      <c r="J1153" t="s">
        <v>1515</v>
      </c>
      <c r="K1153" t="s">
        <v>2429</v>
      </c>
      <c r="L1153" s="1" t="s">
        <v>1152</v>
      </c>
      <c r="P1153" s="1">
        <v>1</v>
      </c>
      <c r="T1153" s="6" t="s">
        <v>2669</v>
      </c>
      <c r="X1153">
        <f>IF(ISNA(MATCH(A1153,'ICRP-07'!B:B,0)),0,VLOOKUP(A1153,'ICRP-07'!B:X,21,FALSE))</f>
        <v>0</v>
      </c>
      <c r="Y1153">
        <f>IF(ISNA(MATCH(A1153,'ICRP-07'!B:B,0)),0,VLOOKUP(A1153,'ICRP-07'!B:X,22,FALSE))</f>
        <v>0.2107</v>
      </c>
      <c r="Z1153">
        <f>IF(ISNA(MATCH(A1153,'ICRP-07'!B:B,0)),0,VLOOKUP(A1153,'ICRP-07'!B:X,23,FALSE))</f>
        <v>0.83313999999999999</v>
      </c>
      <c r="AA1153">
        <f>IF(ISNA(MATCH(A1153,'ICRP-72'!A:A,0)),0,VLOOKUP(A1153,'ICRP-72'!A:B,2,FALSE))</f>
        <v>2.1999999999999999E-10</v>
      </c>
      <c r="AB1153">
        <f>IF(ISNA(MATCH(A1153,'FGR-15'!A:A,0)),0,VLOOKUP(A1153,'FGR-15'!A:B,2,FALSE))</f>
        <v>2.32E-17</v>
      </c>
    </row>
    <row r="1154" spans="1:28" x14ac:dyDescent="0.2">
      <c r="A1154" s="1" t="s">
        <v>1152</v>
      </c>
      <c r="B1154">
        <f>VLOOKUP(D1154,Elements!S:T,2,FALSE)</f>
        <v>41</v>
      </c>
      <c r="C1154" s="9">
        <f t="shared" ref="C1154:C1217" si="90">VALUE(SUBSTITUTE(RIGHT(A1154,LEN(A1154)-FIND("-",A1154)),E1154,""))</f>
        <v>90</v>
      </c>
      <c r="D1154" t="str">
        <f t="shared" ref="D1154:D1217" si="91">LEFT(A1154,FIND("-",A1154)-1)</f>
        <v>Nb</v>
      </c>
      <c r="E1154" t="str">
        <f t="shared" ref="E1154:E1217" si="92">IF(ISERROR(FIND(RIGHT(A1154,1),"mnpqrx")),"",RIGHT(A1154,1))</f>
        <v/>
      </c>
      <c r="F1154" s="9">
        <f t="shared" ref="F1154:F1217" si="93">(B1154* 10000000) + (C1154 * 10000)+(FIND(E1154," mnpqrx"))-1</f>
        <v>410900000</v>
      </c>
      <c r="G1154" s="1">
        <v>89.911259200999993</v>
      </c>
      <c r="H1154" s="1">
        <f t="shared" ref="H1154:H1217" si="94">IF(I1154="inf",I1154,IF(J1154="y",I1154,IF(J1154="d",I1154/(1826211/5000),IF(J1154="h",I1154/(1826211/5000*24),IF(J1154="m",I1154/(1826211/5000*24*60),IF(J1154="s",I1154/(1826211/5000*24*60*60),IF(J1154="ms",I1154/(1826211/5000*24*60*60*1000),IF(J1154="μs",I1154/(1826211/5000*24*60*60*1000000)))))))))</f>
        <v>1.6655614639637297E-3</v>
      </c>
      <c r="I1154" s="2">
        <v>14.6</v>
      </c>
      <c r="J1154" t="s">
        <v>1515</v>
      </c>
      <c r="K1154" t="s">
        <v>1706</v>
      </c>
      <c r="L1154" s="1" t="s">
        <v>1158</v>
      </c>
      <c r="P1154" s="1">
        <v>1</v>
      </c>
      <c r="T1154" s="6" t="s">
        <v>2669</v>
      </c>
      <c r="X1154">
        <f>IF(ISNA(MATCH(A1154,'ICRP-07'!B:B,0)),0,VLOOKUP(A1154,'ICRP-07'!B:X,21,FALSE))</f>
        <v>0</v>
      </c>
      <c r="Y1154">
        <f>IF(ISNA(MATCH(A1154,'ICRP-07'!B:B,0)),0,VLOOKUP(A1154,'ICRP-07'!B:X,22,FALSE))</f>
        <v>0.40317999999999998</v>
      </c>
      <c r="Z1154">
        <f>IF(ISNA(MATCH(A1154,'ICRP-07'!B:B,0)),0,VLOOKUP(A1154,'ICRP-07'!B:X,23,FALSE))</f>
        <v>4.2135400000000001</v>
      </c>
      <c r="AA1154">
        <f>IF(ISNA(MATCH(A1154,'ICRP-72'!A:A,0)),0,VLOOKUP(A1154,'ICRP-72'!A:B,2,FALSE))</f>
        <v>1.2E-9</v>
      </c>
      <c r="AB1154">
        <f>IF(ISNA(MATCH(A1154,'FGR-15'!A:A,0)),0,VLOOKUP(A1154,'FGR-15'!A:B,2,FALSE))</f>
        <v>1.4199999999999999E-16</v>
      </c>
    </row>
    <row r="1155" spans="1:28" x14ac:dyDescent="0.2">
      <c r="A1155" s="1" t="s">
        <v>1153</v>
      </c>
      <c r="B1155">
        <f>VLOOKUP(D1155,Elements!S:T,2,FALSE)</f>
        <v>39</v>
      </c>
      <c r="C1155" s="9">
        <f t="shared" si="90"/>
        <v>90</v>
      </c>
      <c r="D1155" t="str">
        <f t="shared" si="91"/>
        <v>Y</v>
      </c>
      <c r="E1155" t="str">
        <f t="shared" si="92"/>
        <v>m</v>
      </c>
      <c r="F1155" s="9">
        <f t="shared" si="93"/>
        <v>390900001</v>
      </c>
      <c r="G1155" s="1">
        <v>89.9078739168</v>
      </c>
      <c r="H1155" s="1">
        <f t="shared" si="94"/>
        <v>3.6391377192084121E-4</v>
      </c>
      <c r="I1155" s="2">
        <v>3.1899999999999902</v>
      </c>
      <c r="J1155" t="s">
        <v>1515</v>
      </c>
      <c r="K1155" t="s">
        <v>2430</v>
      </c>
      <c r="L1155" s="1" t="s">
        <v>1157</v>
      </c>
      <c r="M1155" t="s">
        <v>1158</v>
      </c>
      <c r="P1155" s="1">
        <v>0.99997999999999998</v>
      </c>
      <c r="Q1155" s="5">
        <v>1.8E-5</v>
      </c>
      <c r="T1155" s="6" t="s">
        <v>2671</v>
      </c>
      <c r="U1155" t="s">
        <v>2667</v>
      </c>
      <c r="X1155">
        <f>IF(ISNA(MATCH(A1155,'ICRP-07'!B:B,0)),0,VLOOKUP(A1155,'ICRP-07'!B:X,21,FALSE))</f>
        <v>0</v>
      </c>
      <c r="Y1155">
        <f>IF(ISNA(MATCH(A1155,'ICRP-07'!B:B,0)),0,VLOOKUP(A1155,'ICRP-07'!B:X,22,FALSE))</f>
        <v>4.6960000000000002E-2</v>
      </c>
      <c r="Z1155">
        <f>IF(ISNA(MATCH(A1155,'ICRP-07'!B:B,0)),0,VLOOKUP(A1155,'ICRP-07'!B:X,23,FALSE))</f>
        <v>0.63536000000000004</v>
      </c>
      <c r="AA1155">
        <f>IF(ISNA(MATCH(A1155,'ICRP-72'!A:A,0)),0,VLOOKUP(A1155,'ICRP-72'!A:B,2,FALSE))</f>
        <v>1.7000000000000001E-10</v>
      </c>
      <c r="AB1155">
        <f>IF(ISNA(MATCH(A1155,'FGR-15'!A:A,0)),0,VLOOKUP(A1155,'FGR-15'!A:B,2,FALSE))</f>
        <v>1.7500000000000001E-17</v>
      </c>
    </row>
    <row r="1156" spans="1:28" x14ac:dyDescent="0.2">
      <c r="A1156" s="1" t="s">
        <v>1154</v>
      </c>
      <c r="B1156">
        <f>VLOOKUP(D1156,Elements!S:T,2,FALSE)</f>
        <v>37</v>
      </c>
      <c r="C1156" s="9">
        <f t="shared" si="90"/>
        <v>90</v>
      </c>
      <c r="D1156" t="str">
        <f t="shared" si="91"/>
        <v>Rb</v>
      </c>
      <c r="E1156" t="str">
        <f t="shared" si="92"/>
        <v>m</v>
      </c>
      <c r="F1156" s="9">
        <f t="shared" si="93"/>
        <v>370900001</v>
      </c>
      <c r="G1156" s="1">
        <v>89.914912318899994</v>
      </c>
      <c r="H1156" s="1">
        <f t="shared" si="94"/>
        <v>8.1757012500502718E-6</v>
      </c>
      <c r="I1156" s="2">
        <v>258</v>
      </c>
      <c r="J1156" t="s">
        <v>1517</v>
      </c>
      <c r="K1156" t="s">
        <v>2431</v>
      </c>
      <c r="L1156" s="1" t="s">
        <v>1156</v>
      </c>
      <c r="M1156" t="s">
        <v>1155</v>
      </c>
      <c r="P1156" s="1">
        <v>0.97399999999999998</v>
      </c>
      <c r="Q1156">
        <v>2.5999999999999999E-2</v>
      </c>
      <c r="T1156" s="6" t="s">
        <v>2667</v>
      </c>
      <c r="U1156" t="s">
        <v>2671</v>
      </c>
      <c r="X1156">
        <f>IF(ISNA(MATCH(A1156,'ICRP-07'!B:B,0)),0,VLOOKUP(A1156,'ICRP-07'!B:X,21,FALSE))</f>
        <v>0</v>
      </c>
      <c r="Y1156">
        <f>IF(ISNA(MATCH(A1156,'ICRP-07'!B:B,0)),0,VLOOKUP(A1156,'ICRP-07'!B:X,22,FALSE))</f>
        <v>1.4104099999999999</v>
      </c>
      <c r="Z1156">
        <f>IF(ISNA(MATCH(A1156,'ICRP-07'!B:B,0)),0,VLOOKUP(A1156,'ICRP-07'!B:X,23,FALSE))</f>
        <v>3.2406199999999998</v>
      </c>
      <c r="AA1156">
        <f>IF(ISNA(MATCH(A1156,'ICRP-72'!A:A,0)),0,VLOOKUP(A1156,'ICRP-72'!A:B,2,FALSE))</f>
        <v>0</v>
      </c>
      <c r="AB1156">
        <f>IF(ISNA(MATCH(A1156,'FGR-15'!A:A,0)),0,VLOOKUP(A1156,'FGR-15'!A:B,2,FALSE))</f>
        <v>1.1600000000000001E-16</v>
      </c>
    </row>
    <row r="1157" spans="1:28" x14ac:dyDescent="0.2">
      <c r="A1157" s="1" t="s">
        <v>1155</v>
      </c>
      <c r="B1157">
        <f>VLOOKUP(D1157,Elements!S:T,2,FALSE)</f>
        <v>37</v>
      </c>
      <c r="C1157" s="9">
        <f t="shared" si="90"/>
        <v>90</v>
      </c>
      <c r="D1157" t="str">
        <f t="shared" si="91"/>
        <v>Rb</v>
      </c>
      <c r="E1157" t="str">
        <f t="shared" si="92"/>
        <v/>
      </c>
      <c r="F1157" s="9">
        <f t="shared" si="93"/>
        <v>370900000</v>
      </c>
      <c r="G1157" s="1">
        <v>89.914797557</v>
      </c>
      <c r="H1157" s="1">
        <f t="shared" si="94"/>
        <v>5.0068247965424151E-6</v>
      </c>
      <c r="I1157" s="2">
        <v>158</v>
      </c>
      <c r="J1157" t="s">
        <v>1517</v>
      </c>
      <c r="K1157" t="s">
        <v>2432</v>
      </c>
      <c r="L1157" s="1" t="s">
        <v>1156</v>
      </c>
      <c r="P1157" s="1">
        <v>1</v>
      </c>
      <c r="T1157" s="6" t="s">
        <v>2667</v>
      </c>
      <c r="X1157">
        <f>IF(ISNA(MATCH(A1157,'ICRP-07'!B:B,0)),0,VLOOKUP(A1157,'ICRP-07'!B:X,21,FALSE))</f>
        <v>0</v>
      </c>
      <c r="Y1157">
        <f>IF(ISNA(MATCH(A1157,'ICRP-07'!B:B,0)),0,VLOOKUP(A1157,'ICRP-07'!B:X,22,FALSE))</f>
        <v>2.0442900000000002</v>
      </c>
      <c r="Z1157">
        <f>IF(ISNA(MATCH(A1157,'ICRP-07'!B:B,0)),0,VLOOKUP(A1157,'ICRP-07'!B:X,23,FALSE))</f>
        <v>2.0285700000000002</v>
      </c>
      <c r="AA1157">
        <f>IF(ISNA(MATCH(A1157,'ICRP-72'!A:A,0)),0,VLOOKUP(A1157,'ICRP-72'!A:B,2,FALSE))</f>
        <v>0</v>
      </c>
      <c r="AB1157">
        <f>IF(ISNA(MATCH(A1157,'FGR-15'!A:A,0)),0,VLOOKUP(A1157,'FGR-15'!A:B,2,FALSE))</f>
        <v>8.0800000000000001E-17</v>
      </c>
    </row>
    <row r="1158" spans="1:28" x14ac:dyDescent="0.2">
      <c r="A1158" s="1" t="s">
        <v>1156</v>
      </c>
      <c r="B1158">
        <f>VLOOKUP(D1158,Elements!S:T,2,FALSE)</f>
        <v>38</v>
      </c>
      <c r="C1158" s="9">
        <f t="shared" si="90"/>
        <v>90</v>
      </c>
      <c r="D1158" t="str">
        <f t="shared" si="91"/>
        <v>Sr</v>
      </c>
      <c r="E1158" t="str">
        <f t="shared" si="92"/>
        <v/>
      </c>
      <c r="F1158" s="9">
        <f t="shared" si="93"/>
        <v>380900000</v>
      </c>
      <c r="G1158" s="1">
        <v>89.907727870000002</v>
      </c>
      <c r="H1158" s="1">
        <f t="shared" si="94"/>
        <v>28.7899999999999</v>
      </c>
      <c r="I1158" s="2">
        <v>28.7899999999999</v>
      </c>
      <c r="J1158" t="s">
        <v>1516</v>
      </c>
      <c r="K1158" t="s">
        <v>2433</v>
      </c>
      <c r="L1158" s="1" t="s">
        <v>1157</v>
      </c>
      <c r="P1158" s="1">
        <v>1</v>
      </c>
      <c r="T1158" s="6" t="s">
        <v>2667</v>
      </c>
      <c r="X1158">
        <f>IF(ISNA(MATCH(A1158,'ICRP-07'!B:B,0)),0,VLOOKUP(A1158,'ICRP-07'!B:X,21,FALSE))</f>
        <v>0</v>
      </c>
      <c r="Y1158">
        <f>IF(ISNA(MATCH(A1158,'ICRP-07'!B:B,0)),0,VLOOKUP(A1158,'ICRP-07'!B:X,22,FALSE))</f>
        <v>0.19572000000000001</v>
      </c>
      <c r="Z1158">
        <f>IF(ISNA(MATCH(A1158,'ICRP-07'!B:B,0)),0,VLOOKUP(A1158,'ICRP-07'!B:X,23,FALSE))</f>
        <v>0</v>
      </c>
      <c r="AA1158">
        <f>IF(ISNA(MATCH(A1158,'ICRP-72'!A:A,0)),0,VLOOKUP(A1158,'ICRP-72'!A:B,2,FALSE))</f>
        <v>2.7999999999999999E-8</v>
      </c>
      <c r="AB1158">
        <f>IF(ISNA(MATCH(A1158,'FGR-15'!A:A,0)),0,VLOOKUP(A1158,'FGR-15'!A:B,2,FALSE))</f>
        <v>2.64E-19</v>
      </c>
    </row>
    <row r="1159" spans="1:28" x14ac:dyDescent="0.2">
      <c r="A1159" s="1" t="s">
        <v>1157</v>
      </c>
      <c r="B1159">
        <f>VLOOKUP(D1159,Elements!S:T,2,FALSE)</f>
        <v>39</v>
      </c>
      <c r="C1159" s="9">
        <f t="shared" si="90"/>
        <v>90</v>
      </c>
      <c r="D1159" t="str">
        <f t="shared" si="91"/>
        <v>Y</v>
      </c>
      <c r="E1159" t="str">
        <f t="shared" si="92"/>
        <v/>
      </c>
      <c r="F1159" s="9">
        <f t="shared" si="93"/>
        <v>390900000</v>
      </c>
      <c r="G1159" s="1">
        <v>89.907141749000004</v>
      </c>
      <c r="H1159" s="1">
        <f t="shared" si="94"/>
        <v>7.3124993041147187E-3</v>
      </c>
      <c r="I1159" s="2">
        <v>64.099999999999895</v>
      </c>
      <c r="J1159" t="s">
        <v>1515</v>
      </c>
      <c r="K1159" t="s">
        <v>2434</v>
      </c>
      <c r="L1159" s="1" t="s">
        <v>1158</v>
      </c>
      <c r="P1159" s="1">
        <v>1</v>
      </c>
      <c r="T1159" s="6" t="s">
        <v>2667</v>
      </c>
      <c r="X1159">
        <f>IF(ISNA(MATCH(A1159,'ICRP-07'!B:B,0)),0,VLOOKUP(A1159,'ICRP-07'!B:X,21,FALSE))</f>
        <v>0</v>
      </c>
      <c r="Y1159">
        <f>IF(ISNA(MATCH(A1159,'ICRP-07'!B:B,0)),0,VLOOKUP(A1159,'ICRP-07'!B:X,22,FALSE))</f>
        <v>0.93310000000000004</v>
      </c>
      <c r="Z1159">
        <f>IF(ISNA(MATCH(A1159,'ICRP-07'!B:B,0)),0,VLOOKUP(A1159,'ICRP-07'!B:X,23,FALSE))</f>
        <v>0</v>
      </c>
      <c r="AA1159">
        <f>IF(ISNA(MATCH(A1159,'ICRP-72'!A:A,0)),0,VLOOKUP(A1159,'ICRP-72'!A:B,2,FALSE))</f>
        <v>2.7000000000000002E-9</v>
      </c>
      <c r="AB1159">
        <f>IF(ISNA(MATCH(A1159,'FGR-15'!A:A,0)),0,VLOOKUP(A1159,'FGR-15'!A:B,2,FALSE))</f>
        <v>2.2599999999999999E-18</v>
      </c>
    </row>
    <row r="1160" spans="1:28" x14ac:dyDescent="0.2">
      <c r="A1160" s="1" t="s">
        <v>1158</v>
      </c>
      <c r="B1160">
        <f>VLOOKUP(D1160,Elements!S:T,2,FALSE)</f>
        <v>40</v>
      </c>
      <c r="C1160" s="9">
        <f t="shared" si="90"/>
        <v>90</v>
      </c>
      <c r="D1160" t="str">
        <f t="shared" si="91"/>
        <v>Zr</v>
      </c>
      <c r="E1160" t="str">
        <f t="shared" si="92"/>
        <v/>
      </c>
      <c r="F1160" s="9">
        <f t="shared" si="93"/>
        <v>400900000</v>
      </c>
      <c r="G1160" s="1">
        <v>89.904698754999998</v>
      </c>
      <c r="H1160" s="1" t="str">
        <f t="shared" si="94"/>
        <v>inf</v>
      </c>
      <c r="I1160" s="2" t="s">
        <v>1512</v>
      </c>
      <c r="J1160" t="s">
        <v>1517</v>
      </c>
      <c r="K1160" s="4" t="s">
        <v>1722</v>
      </c>
      <c r="L1160" s="1"/>
      <c r="P1160" s="1"/>
      <c r="T1160" s="1"/>
      <c r="X1160">
        <f>IF(ISNA(MATCH(A1160,'ICRP-07'!B:B,0)),0,VLOOKUP(A1160,'ICRP-07'!B:X,21,FALSE))</f>
        <v>0</v>
      </c>
      <c r="Y1160">
        <f>IF(ISNA(MATCH(A1160,'ICRP-07'!B:B,0)),0,VLOOKUP(A1160,'ICRP-07'!B:X,22,FALSE))</f>
        <v>0</v>
      </c>
      <c r="Z1160">
        <f>IF(ISNA(MATCH(A1160,'ICRP-07'!B:B,0)),0,VLOOKUP(A1160,'ICRP-07'!B:X,23,FALSE))</f>
        <v>0</v>
      </c>
      <c r="AA1160">
        <f>IF(ISNA(MATCH(A1160,'ICRP-72'!A:A,0)),0,VLOOKUP(A1160,'ICRP-72'!A:B,2,FALSE))</f>
        <v>0</v>
      </c>
      <c r="AB1160">
        <f>IF(ISNA(MATCH(A1160,'FGR-15'!A:A,0)),0,VLOOKUP(A1160,'FGR-15'!A:B,2,FALSE))</f>
        <v>0</v>
      </c>
    </row>
    <row r="1161" spans="1:28" x14ac:dyDescent="0.2">
      <c r="A1161" s="1" t="s">
        <v>1159</v>
      </c>
      <c r="B1161">
        <f>VLOOKUP(D1161,Elements!S:T,2,FALSE)</f>
        <v>42</v>
      </c>
      <c r="C1161" s="9">
        <f t="shared" si="90"/>
        <v>89</v>
      </c>
      <c r="D1161" t="str">
        <f t="shared" si="91"/>
        <v>Mo</v>
      </c>
      <c r="E1161" t="str">
        <f t="shared" si="92"/>
        <v/>
      </c>
      <c r="F1161" s="9">
        <f t="shared" si="93"/>
        <v>420890000</v>
      </c>
      <c r="G1161" s="1">
        <v>88.919468148999997</v>
      </c>
      <c r="H1161" s="1">
        <f t="shared" si="94"/>
        <v>4.0117975901409287E-6</v>
      </c>
      <c r="I1161" s="2">
        <v>2.1099999999999901</v>
      </c>
      <c r="J1161" t="s">
        <v>1514</v>
      </c>
      <c r="K1161" t="s">
        <v>1963</v>
      </c>
      <c r="L1161" s="1" t="s">
        <v>1161</v>
      </c>
      <c r="P1161" s="1">
        <v>1</v>
      </c>
      <c r="T1161" s="6" t="s">
        <v>2669</v>
      </c>
      <c r="X1161">
        <f>IF(ISNA(MATCH(A1161,'ICRP-07'!B:B,0)),0,VLOOKUP(A1161,'ICRP-07'!B:X,21,FALSE))</f>
        <v>0</v>
      </c>
      <c r="Y1161">
        <f>IF(ISNA(MATCH(A1161,'ICRP-07'!B:B,0)),0,VLOOKUP(A1161,'ICRP-07'!B:X,22,FALSE))</f>
        <v>1.96204</v>
      </c>
      <c r="Z1161">
        <f>IF(ISNA(MATCH(A1161,'ICRP-07'!B:B,0)),0,VLOOKUP(A1161,'ICRP-07'!B:X,23,FALSE))</f>
        <v>1.2172700000000001</v>
      </c>
      <c r="AA1161">
        <f>IF(ISNA(MATCH(A1161,'ICRP-72'!A:A,0)),0,VLOOKUP(A1161,'ICRP-72'!A:B,2,FALSE))</f>
        <v>0</v>
      </c>
      <c r="AB1161">
        <f>IF(ISNA(MATCH(A1161,'FGR-15'!A:A,0)),0,VLOOKUP(A1161,'FGR-15'!A:B,2,FALSE))</f>
        <v>4.2599999999999998E-17</v>
      </c>
    </row>
    <row r="1162" spans="1:28" x14ac:dyDescent="0.2">
      <c r="A1162" s="1" t="s">
        <v>1160</v>
      </c>
      <c r="B1162">
        <f>VLOOKUP(D1162,Elements!S:T,2,FALSE)</f>
        <v>41</v>
      </c>
      <c r="C1162" s="9">
        <f t="shared" si="90"/>
        <v>89</v>
      </c>
      <c r="D1162" t="str">
        <f t="shared" si="91"/>
        <v>Nb</v>
      </c>
      <c r="E1162" t="str">
        <f t="shared" si="92"/>
        <v>m</v>
      </c>
      <c r="F1162" s="9">
        <f t="shared" si="93"/>
        <v>410890001</v>
      </c>
      <c r="G1162" s="1">
        <v>88.913444695999999</v>
      </c>
      <c r="H1162" s="1">
        <f t="shared" si="94"/>
        <v>1.2548750755891116E-4</v>
      </c>
      <c r="I1162" s="2">
        <v>66</v>
      </c>
      <c r="J1162" t="s">
        <v>1514</v>
      </c>
      <c r="K1162" t="s">
        <v>2435</v>
      </c>
      <c r="L1162" s="1" t="s">
        <v>1162</v>
      </c>
      <c r="P1162" s="1">
        <v>1</v>
      </c>
      <c r="T1162" s="6" t="s">
        <v>2669</v>
      </c>
      <c r="X1162">
        <f>IF(ISNA(MATCH(A1162,'ICRP-07'!B:B,0)),0,VLOOKUP(A1162,'ICRP-07'!B:X,21,FALSE))</f>
        <v>0</v>
      </c>
      <c r="Y1162">
        <f>IF(ISNA(MATCH(A1162,'ICRP-07'!B:B,0)),0,VLOOKUP(A1162,'ICRP-07'!B:X,22,FALSE))</f>
        <v>0.78551000000000004</v>
      </c>
      <c r="Z1162">
        <f>IF(ISNA(MATCH(A1162,'ICRP-07'!B:B,0)),0,VLOOKUP(A1162,'ICRP-07'!B:X,23,FALSE))</f>
        <v>1.3058000000000001</v>
      </c>
      <c r="AA1162">
        <f>IF(ISNA(MATCH(A1162,'ICRP-72'!A:A,0)),0,VLOOKUP(A1162,'ICRP-72'!A:B,2,FALSE))</f>
        <v>1.4000000000000001E-10</v>
      </c>
      <c r="AB1162">
        <f>IF(ISNA(MATCH(A1162,'FGR-15'!A:A,0)),0,VLOOKUP(A1162,'FGR-15'!A:B,2,FALSE))</f>
        <v>3.9899999999999999E-17</v>
      </c>
    </row>
    <row r="1163" spans="1:28" x14ac:dyDescent="0.2">
      <c r="A1163" s="1" t="s">
        <v>1161</v>
      </c>
      <c r="B1163">
        <f>VLOOKUP(D1163,Elements!S:T,2,FALSE)</f>
        <v>41</v>
      </c>
      <c r="C1163" s="9">
        <f t="shared" si="90"/>
        <v>89</v>
      </c>
      <c r="D1163" t="str">
        <f t="shared" si="91"/>
        <v>Nb</v>
      </c>
      <c r="E1163" t="str">
        <f t="shared" si="92"/>
        <v/>
      </c>
      <c r="F1163" s="9">
        <f t="shared" si="93"/>
        <v>410890000</v>
      </c>
      <c r="G1163" s="1">
        <v>88.913444695999999</v>
      </c>
      <c r="H1163" s="1">
        <f t="shared" si="94"/>
        <v>2.3158149122235307E-4</v>
      </c>
      <c r="I1163" s="2">
        <v>2.02999999999999</v>
      </c>
      <c r="J1163" t="s">
        <v>1515</v>
      </c>
      <c r="K1163" t="s">
        <v>2436</v>
      </c>
      <c r="L1163" s="1" t="s">
        <v>1163</v>
      </c>
      <c r="M1163" t="s">
        <v>1162</v>
      </c>
      <c r="P1163" s="1">
        <v>0.98772000000000004</v>
      </c>
      <c r="Q1163">
        <v>1.2278000000000001E-2</v>
      </c>
      <c r="T1163" s="6" t="s">
        <v>2669</v>
      </c>
      <c r="U1163" t="s">
        <v>2669</v>
      </c>
      <c r="X1163">
        <f>IF(ISNA(MATCH(A1163,'ICRP-07'!B:B,0)),0,VLOOKUP(A1163,'ICRP-07'!B:X,21,FALSE))</f>
        <v>0</v>
      </c>
      <c r="Y1163">
        <f>IF(ISNA(MATCH(A1163,'ICRP-07'!B:B,0)),0,VLOOKUP(A1163,'ICRP-07'!B:X,22,FALSE))</f>
        <v>1.0859300000000001</v>
      </c>
      <c r="Z1163">
        <f>IF(ISNA(MATCH(A1163,'ICRP-07'!B:B,0)),0,VLOOKUP(A1163,'ICRP-07'!B:X,23,FALSE))</f>
        <v>1.3667899999999999</v>
      </c>
      <c r="AA1163">
        <f>IF(ISNA(MATCH(A1163,'ICRP-72'!A:A,0)),0,VLOOKUP(A1163,'ICRP-72'!A:B,2,FALSE))</f>
        <v>2.7E-10</v>
      </c>
      <c r="AB1163">
        <f>IF(ISNA(MATCH(A1163,'FGR-15'!A:A,0)),0,VLOOKUP(A1163,'FGR-15'!A:B,2,FALSE))</f>
        <v>4.6199999999999998E-17</v>
      </c>
    </row>
    <row r="1164" spans="1:28" x14ac:dyDescent="0.2">
      <c r="A1164" s="1" t="s">
        <v>1162</v>
      </c>
      <c r="B1164">
        <f>VLOOKUP(D1164,Elements!S:T,2,FALSE)</f>
        <v>40</v>
      </c>
      <c r="C1164" s="9">
        <f t="shared" si="90"/>
        <v>89</v>
      </c>
      <c r="D1164" t="str">
        <f t="shared" si="91"/>
        <v>Zr</v>
      </c>
      <c r="E1164" t="str">
        <f t="shared" si="92"/>
        <v>m</v>
      </c>
      <c r="F1164" s="9">
        <f t="shared" si="93"/>
        <v>400890001</v>
      </c>
      <c r="G1164" s="1">
        <v>88.909510801699994</v>
      </c>
      <c r="H1164" s="1">
        <f t="shared" si="94"/>
        <v>7.911416953827697E-6</v>
      </c>
      <c r="I1164" s="2">
        <v>4.1609999999999898</v>
      </c>
      <c r="J1164" t="s">
        <v>1514</v>
      </c>
      <c r="K1164" t="s">
        <v>2437</v>
      </c>
      <c r="L1164" s="1" t="s">
        <v>1163</v>
      </c>
      <c r="M1164" t="s">
        <v>1168</v>
      </c>
      <c r="P1164" s="1">
        <v>0.93769999999999998</v>
      </c>
      <c r="Q1164">
        <v>6.2300000000000001E-2</v>
      </c>
      <c r="T1164" s="6" t="s">
        <v>2671</v>
      </c>
      <c r="U1164" t="s">
        <v>2669</v>
      </c>
      <c r="X1164">
        <f>IF(ISNA(MATCH(A1164,'ICRP-07'!B:B,0)),0,VLOOKUP(A1164,'ICRP-07'!B:X,21,FALSE))</f>
        <v>0</v>
      </c>
      <c r="Y1164">
        <f>IF(ISNA(MATCH(A1164,'ICRP-07'!B:B,0)),0,VLOOKUP(A1164,'ICRP-07'!B:X,22,FALSE))</f>
        <v>3.184E-2</v>
      </c>
      <c r="Z1164">
        <f>IF(ISNA(MATCH(A1164,'ICRP-07'!B:B,0)),0,VLOOKUP(A1164,'ICRP-07'!B:X,23,FALSE))</f>
        <v>0.63439000000000001</v>
      </c>
      <c r="AA1164">
        <f>IF(ISNA(MATCH(A1164,'ICRP-72'!A:A,0)),0,VLOOKUP(A1164,'ICRP-72'!A:B,2,FALSE))</f>
        <v>0</v>
      </c>
      <c r="AB1164">
        <f>IF(ISNA(MATCH(A1164,'FGR-15'!A:A,0)),0,VLOOKUP(A1164,'FGR-15'!A:B,2,FALSE))</f>
        <v>1.92E-17</v>
      </c>
    </row>
    <row r="1165" spans="1:28" x14ac:dyDescent="0.2">
      <c r="A1165" s="1" t="s">
        <v>1163</v>
      </c>
      <c r="B1165">
        <f>VLOOKUP(D1165,Elements!S:T,2,FALSE)</f>
        <v>40</v>
      </c>
      <c r="C1165" s="9">
        <f t="shared" si="90"/>
        <v>89</v>
      </c>
      <c r="D1165" t="str">
        <f t="shared" si="91"/>
        <v>Zr</v>
      </c>
      <c r="E1165" t="str">
        <f t="shared" si="92"/>
        <v/>
      </c>
      <c r="F1165" s="9">
        <f t="shared" si="93"/>
        <v>400890000</v>
      </c>
      <c r="G1165" s="1">
        <v>88.908879751000001</v>
      </c>
      <c r="H1165" s="1">
        <f t="shared" si="94"/>
        <v>8.9449776979038265E-3</v>
      </c>
      <c r="I1165" s="2">
        <v>78.409999999999897</v>
      </c>
      <c r="J1165" t="s">
        <v>1515</v>
      </c>
      <c r="K1165" t="s">
        <v>2438</v>
      </c>
      <c r="L1165" s="1" t="s">
        <v>1168</v>
      </c>
      <c r="P1165" s="1">
        <v>1</v>
      </c>
      <c r="T1165" s="6" t="s">
        <v>2669</v>
      </c>
      <c r="X1165">
        <f>IF(ISNA(MATCH(A1165,'ICRP-07'!B:B,0)),0,VLOOKUP(A1165,'ICRP-07'!B:X,21,FALSE))</f>
        <v>0</v>
      </c>
      <c r="Y1165">
        <f>IF(ISNA(MATCH(A1165,'ICRP-07'!B:B,0)),0,VLOOKUP(A1165,'ICRP-07'!B:X,22,FALSE))</f>
        <v>0.10194</v>
      </c>
      <c r="Z1165">
        <f>IF(ISNA(MATCH(A1165,'ICRP-07'!B:B,0)),0,VLOOKUP(A1165,'ICRP-07'!B:X,23,FALSE))</f>
        <v>1.15808</v>
      </c>
      <c r="AA1165">
        <f>IF(ISNA(MATCH(A1165,'ICRP-72'!A:A,0)),0,VLOOKUP(A1165,'ICRP-72'!A:B,2,FALSE))</f>
        <v>7.8999999999999996E-10</v>
      </c>
      <c r="AB1165">
        <f>IF(ISNA(MATCH(A1165,'FGR-15'!A:A,0)),0,VLOOKUP(A1165,'FGR-15'!A:B,2,FALSE))</f>
        <v>3.5799999999999997E-17</v>
      </c>
    </row>
    <row r="1166" spans="1:28" x14ac:dyDescent="0.2">
      <c r="A1166" s="1" t="s">
        <v>1164</v>
      </c>
      <c r="B1166">
        <f>VLOOKUP(D1166,Elements!S:T,2,FALSE)</f>
        <v>39</v>
      </c>
      <c r="C1166" s="9">
        <f t="shared" si="90"/>
        <v>89</v>
      </c>
      <c r="D1166" t="str">
        <f t="shared" si="91"/>
        <v>Y</v>
      </c>
      <c r="E1166" t="str">
        <f t="shared" si="92"/>
        <v>m</v>
      </c>
      <c r="F1166" s="9">
        <f t="shared" si="93"/>
        <v>390890001</v>
      </c>
      <c r="G1166" s="1">
        <v>88.906813975399999</v>
      </c>
      <c r="H1166" s="1">
        <f t="shared" si="94"/>
        <v>4.963411189129357E-7</v>
      </c>
      <c r="I1166" s="2">
        <v>15.663</v>
      </c>
      <c r="J1166" t="s">
        <v>1517</v>
      </c>
      <c r="K1166" t="s">
        <v>2439</v>
      </c>
      <c r="L1166" s="1" t="s">
        <v>1168</v>
      </c>
      <c r="P1166" s="1">
        <v>1</v>
      </c>
      <c r="T1166" s="6" t="s">
        <v>2671</v>
      </c>
      <c r="X1166">
        <f>IF(ISNA(MATCH(A1166,'ICRP-07'!B:B,0)),0,VLOOKUP(A1166,'ICRP-07'!B:X,21,FALSE))</f>
        <v>0</v>
      </c>
      <c r="Y1166">
        <f>IF(ISNA(MATCH(A1166,'ICRP-07'!B:B,0)),0,VLOOKUP(A1166,'ICRP-07'!B:X,22,FALSE))</f>
        <v>7.6800000000000002E-3</v>
      </c>
      <c r="Z1166">
        <f>IF(ISNA(MATCH(A1166,'ICRP-07'!B:B,0)),0,VLOOKUP(A1166,'ICRP-07'!B:X,23,FALSE))</f>
        <v>0.90139999999999998</v>
      </c>
      <c r="AA1166">
        <f>IF(ISNA(MATCH(A1166,'ICRP-72'!A:A,0)),0,VLOOKUP(A1166,'ICRP-72'!A:B,2,FALSE))</f>
        <v>0</v>
      </c>
      <c r="AB1166">
        <f>IF(ISNA(MATCH(A1166,'FGR-15'!A:A,0)),0,VLOOKUP(A1166,'FGR-15'!A:B,2,FALSE))</f>
        <v>2.8299999999999999E-17</v>
      </c>
    </row>
    <row r="1167" spans="1:28" x14ac:dyDescent="0.2">
      <c r="A1167" s="1" t="s">
        <v>1165</v>
      </c>
      <c r="B1167">
        <f>VLOOKUP(D1167,Elements!S:T,2,FALSE)</f>
        <v>36</v>
      </c>
      <c r="C1167" s="9">
        <f t="shared" si="90"/>
        <v>89</v>
      </c>
      <c r="D1167" t="str">
        <f t="shared" si="91"/>
        <v>Kr</v>
      </c>
      <c r="E1167" t="str">
        <f t="shared" si="92"/>
        <v/>
      </c>
      <c r="F1167" s="9">
        <f t="shared" si="93"/>
        <v>360890000</v>
      </c>
      <c r="G1167" s="1">
        <v>88.917835448999995</v>
      </c>
      <c r="H1167" s="1">
        <f t="shared" si="94"/>
        <v>5.9891764971298315E-6</v>
      </c>
      <c r="I1167" s="2">
        <v>3.1499999999999901</v>
      </c>
      <c r="J1167" t="s">
        <v>1514</v>
      </c>
      <c r="K1167" t="s">
        <v>2440</v>
      </c>
      <c r="L1167" s="1" t="s">
        <v>1166</v>
      </c>
      <c r="P1167" s="1">
        <v>1</v>
      </c>
      <c r="T1167" s="6" t="s">
        <v>2667</v>
      </c>
      <c r="X1167">
        <f>IF(ISNA(MATCH(A1167,'ICRP-07'!B:B,0)),0,VLOOKUP(A1167,'ICRP-07'!B:X,21,FALSE))</f>
        <v>0</v>
      </c>
      <c r="Y1167">
        <f>IF(ISNA(MATCH(A1167,'ICRP-07'!B:B,0)),0,VLOOKUP(A1167,'ICRP-07'!B:X,22,FALSE))</f>
        <v>1.37053</v>
      </c>
      <c r="Z1167">
        <f>IF(ISNA(MATCH(A1167,'ICRP-07'!B:B,0)),0,VLOOKUP(A1167,'ICRP-07'!B:X,23,FALSE))</f>
        <v>1.9312499999999999</v>
      </c>
      <c r="AA1167">
        <f>IF(ISNA(MATCH(A1167,'ICRP-72'!A:A,0)),0,VLOOKUP(A1167,'ICRP-72'!A:B,2,FALSE))</f>
        <v>0</v>
      </c>
      <c r="AB1167">
        <f>IF(ISNA(MATCH(A1167,'FGR-15'!A:A,0)),0,VLOOKUP(A1167,'FGR-15'!A:B,2,FALSE))</f>
        <v>6.9E-17</v>
      </c>
    </row>
    <row r="1168" spans="1:28" x14ac:dyDescent="0.2">
      <c r="A1168" s="1" t="s">
        <v>1166</v>
      </c>
      <c r="B1168">
        <f>VLOOKUP(D1168,Elements!S:T,2,FALSE)</f>
        <v>37</v>
      </c>
      <c r="C1168" s="9">
        <f t="shared" si="90"/>
        <v>89</v>
      </c>
      <c r="D1168" t="str">
        <f t="shared" si="91"/>
        <v>Rb</v>
      </c>
      <c r="E1168" t="str">
        <f t="shared" si="92"/>
        <v/>
      </c>
      <c r="F1168" s="9">
        <f t="shared" si="93"/>
        <v>370890000</v>
      </c>
      <c r="G1168" s="1">
        <v>88.912278135999998</v>
      </c>
      <c r="H1168" s="1">
        <f t="shared" si="94"/>
        <v>2.8805086962386425E-5</v>
      </c>
      <c r="I1168" s="2">
        <v>15.15</v>
      </c>
      <c r="J1168" t="s">
        <v>1514</v>
      </c>
      <c r="K1168" t="s">
        <v>2441</v>
      </c>
      <c r="L1168" s="1" t="s">
        <v>1167</v>
      </c>
      <c r="P1168" s="1">
        <v>1</v>
      </c>
      <c r="T1168" s="6" t="s">
        <v>2667</v>
      </c>
      <c r="X1168">
        <f>IF(ISNA(MATCH(A1168,'ICRP-07'!B:B,0)),0,VLOOKUP(A1168,'ICRP-07'!B:X,21,FALSE))</f>
        <v>0</v>
      </c>
      <c r="Y1168">
        <f>IF(ISNA(MATCH(A1168,'ICRP-07'!B:B,0)),0,VLOOKUP(A1168,'ICRP-07'!B:X,22,FALSE))</f>
        <v>0.95282999999999995</v>
      </c>
      <c r="Z1168">
        <f>IF(ISNA(MATCH(A1168,'ICRP-07'!B:B,0)),0,VLOOKUP(A1168,'ICRP-07'!B:X,23,FALSE))</f>
        <v>2.2430400000000001</v>
      </c>
      <c r="AA1168">
        <f>IF(ISNA(MATCH(A1168,'ICRP-72'!A:A,0)),0,VLOOKUP(A1168,'ICRP-72'!A:B,2,FALSE))</f>
        <v>4.6999999999999999E-11</v>
      </c>
      <c r="AB1168">
        <f>IF(ISNA(MATCH(A1168,'FGR-15'!A:A,0)),0,VLOOKUP(A1168,'FGR-15'!A:B,2,FALSE))</f>
        <v>7.7699999999999998E-17</v>
      </c>
    </row>
    <row r="1169" spans="1:28" x14ac:dyDescent="0.2">
      <c r="A1169" s="1" t="s">
        <v>1167</v>
      </c>
      <c r="B1169">
        <f>VLOOKUP(D1169,Elements!S:T,2,FALSE)</f>
        <v>38</v>
      </c>
      <c r="C1169" s="9">
        <f t="shared" si="90"/>
        <v>89</v>
      </c>
      <c r="D1169" t="str">
        <f t="shared" si="91"/>
        <v>Sr</v>
      </c>
      <c r="E1169" t="str">
        <f t="shared" si="92"/>
        <v/>
      </c>
      <c r="F1169" s="9">
        <f t="shared" si="93"/>
        <v>380890000</v>
      </c>
      <c r="G1169" s="1">
        <v>88.907450807999993</v>
      </c>
      <c r="H1169" s="1">
        <f t="shared" si="94"/>
        <v>0.13834655469712973</v>
      </c>
      <c r="I1169" s="2">
        <v>50.53</v>
      </c>
      <c r="J1169" t="s">
        <v>1513</v>
      </c>
      <c r="K1169" t="s">
        <v>2442</v>
      </c>
      <c r="L1169" s="1" t="s">
        <v>1168</v>
      </c>
      <c r="P1169" s="1">
        <v>1</v>
      </c>
      <c r="T1169" s="6" t="s">
        <v>2667</v>
      </c>
      <c r="X1169">
        <f>IF(ISNA(MATCH(A1169,'ICRP-07'!B:B,0)),0,VLOOKUP(A1169,'ICRP-07'!B:X,21,FALSE))</f>
        <v>0</v>
      </c>
      <c r="Y1169">
        <f>IF(ISNA(MATCH(A1169,'ICRP-07'!B:B,0)),0,VLOOKUP(A1169,'ICRP-07'!B:X,22,FALSE))</f>
        <v>0.58452999999999999</v>
      </c>
      <c r="Z1169">
        <f>IF(ISNA(MATCH(A1169,'ICRP-07'!B:B,0)),0,VLOOKUP(A1169,'ICRP-07'!B:X,23,FALSE))</f>
        <v>8.0000000000000007E-5</v>
      </c>
      <c r="AA1169">
        <f>IF(ISNA(MATCH(A1169,'ICRP-72'!A:A,0)),0,VLOOKUP(A1169,'ICRP-72'!A:B,2,FALSE))</f>
        <v>2.6000000000000001E-9</v>
      </c>
      <c r="AB1169">
        <f>IF(ISNA(MATCH(A1169,'FGR-15'!A:A,0)),0,VLOOKUP(A1169,'FGR-15'!A:B,2,FALSE))</f>
        <v>1.2E-18</v>
      </c>
    </row>
    <row r="1170" spans="1:28" x14ac:dyDescent="0.2">
      <c r="A1170" s="1" t="s">
        <v>1168</v>
      </c>
      <c r="B1170">
        <f>VLOOKUP(D1170,Elements!S:T,2,FALSE)</f>
        <v>39</v>
      </c>
      <c r="C1170" s="9">
        <f t="shared" si="90"/>
        <v>89</v>
      </c>
      <c r="D1170" t="str">
        <f t="shared" si="91"/>
        <v>Y</v>
      </c>
      <c r="E1170" t="str">
        <f t="shared" si="92"/>
        <v/>
      </c>
      <c r="F1170" s="9">
        <f t="shared" si="93"/>
        <v>390890000</v>
      </c>
      <c r="G1170" s="1">
        <v>88.905838156000002</v>
      </c>
      <c r="H1170" s="1" t="str">
        <f t="shared" si="94"/>
        <v>inf</v>
      </c>
      <c r="I1170" s="2" t="s">
        <v>1512</v>
      </c>
      <c r="J1170" t="s">
        <v>1517</v>
      </c>
      <c r="K1170" s="4" t="s">
        <v>1722</v>
      </c>
      <c r="L1170" s="1"/>
      <c r="P1170" s="1"/>
      <c r="T1170" s="1"/>
      <c r="X1170">
        <f>IF(ISNA(MATCH(A1170,'ICRP-07'!B:B,0)),0,VLOOKUP(A1170,'ICRP-07'!B:X,21,FALSE))</f>
        <v>0</v>
      </c>
      <c r="Y1170">
        <f>IF(ISNA(MATCH(A1170,'ICRP-07'!B:B,0)),0,VLOOKUP(A1170,'ICRP-07'!B:X,22,FALSE))</f>
        <v>0</v>
      </c>
      <c r="Z1170">
        <f>IF(ISNA(MATCH(A1170,'ICRP-07'!B:B,0)),0,VLOOKUP(A1170,'ICRP-07'!B:X,23,FALSE))</f>
        <v>0</v>
      </c>
      <c r="AA1170">
        <f>IF(ISNA(MATCH(A1170,'ICRP-72'!A:A,0)),0,VLOOKUP(A1170,'ICRP-72'!A:B,2,FALSE))</f>
        <v>0</v>
      </c>
      <c r="AB1170">
        <f>IF(ISNA(MATCH(A1170,'FGR-15'!A:A,0)),0,VLOOKUP(A1170,'FGR-15'!A:B,2,FALSE))</f>
        <v>0</v>
      </c>
    </row>
    <row r="1171" spans="1:28" x14ac:dyDescent="0.2">
      <c r="A1171" s="1" t="s">
        <v>1169</v>
      </c>
      <c r="B1171">
        <f>VLOOKUP(D1171,Elements!S:T,2,FALSE)</f>
        <v>41</v>
      </c>
      <c r="C1171" s="9">
        <f t="shared" si="90"/>
        <v>88</v>
      </c>
      <c r="D1171" t="str">
        <f t="shared" si="91"/>
        <v>Nb</v>
      </c>
      <c r="E1171" t="str">
        <f t="shared" si="92"/>
        <v>m</v>
      </c>
      <c r="F1171" s="9">
        <f t="shared" si="93"/>
        <v>410880001</v>
      </c>
      <c r="G1171" s="1">
        <v>87.918366036699993</v>
      </c>
      <c r="H1171" s="1">
        <f t="shared" si="94"/>
        <v>1.4792315284974679E-5</v>
      </c>
      <c r="I1171" s="2">
        <v>7.78</v>
      </c>
      <c r="J1171" t="s">
        <v>1514</v>
      </c>
      <c r="K1171" t="s">
        <v>2443</v>
      </c>
      <c r="L1171" s="1" t="s">
        <v>1171</v>
      </c>
      <c r="P1171" s="1">
        <v>1</v>
      </c>
      <c r="T1171" s="6" t="s">
        <v>2669</v>
      </c>
      <c r="X1171">
        <f>IF(ISNA(MATCH(A1171,'ICRP-07'!B:B,0)),0,VLOOKUP(A1171,'ICRP-07'!B:X,21,FALSE))</f>
        <v>0</v>
      </c>
      <c r="Y1171">
        <f>IF(ISNA(MATCH(A1171,'ICRP-07'!B:B,0)),0,VLOOKUP(A1171,'ICRP-07'!B:X,22,FALSE))</f>
        <v>1.4589000000000001</v>
      </c>
      <c r="Z1171">
        <f>IF(ISNA(MATCH(A1171,'ICRP-07'!B:B,0)),0,VLOOKUP(A1171,'ICRP-07'!B:X,23,FALSE))</f>
        <v>4.1063000000000001</v>
      </c>
      <c r="AA1171">
        <f>IF(ISNA(MATCH(A1171,'ICRP-72'!A:A,0)),0,VLOOKUP(A1171,'ICRP-72'!A:B,2,FALSE))</f>
        <v>0</v>
      </c>
      <c r="AB1171">
        <f>IF(ISNA(MATCH(A1171,'FGR-15'!A:A,0)),0,VLOOKUP(A1171,'FGR-15'!A:B,2,FALSE))</f>
        <v>1.32E-16</v>
      </c>
    </row>
    <row r="1172" spans="1:28" x14ac:dyDescent="0.2">
      <c r="A1172" s="1" t="s">
        <v>1170</v>
      </c>
      <c r="B1172">
        <f>VLOOKUP(D1172,Elements!S:T,2,FALSE)</f>
        <v>41</v>
      </c>
      <c r="C1172" s="9">
        <f t="shared" si="90"/>
        <v>88</v>
      </c>
      <c r="D1172" t="str">
        <f t="shared" si="91"/>
        <v>Nb</v>
      </c>
      <c r="E1172" t="str">
        <f t="shared" si="92"/>
        <v/>
      </c>
      <c r="F1172" s="9">
        <f t="shared" si="93"/>
        <v>410880000</v>
      </c>
      <c r="G1172" s="1">
        <v>87.918226476000001</v>
      </c>
      <c r="H1172" s="1">
        <f t="shared" si="94"/>
        <v>2.7569225145518358E-5</v>
      </c>
      <c r="I1172" s="2">
        <v>14.5</v>
      </c>
      <c r="J1172" t="s">
        <v>1514</v>
      </c>
      <c r="K1172" t="s">
        <v>2444</v>
      </c>
      <c r="L1172" s="1" t="s">
        <v>1171</v>
      </c>
      <c r="P1172" s="1">
        <v>1</v>
      </c>
      <c r="T1172" s="6" t="s">
        <v>2669</v>
      </c>
      <c r="X1172">
        <f>IF(ISNA(MATCH(A1172,'ICRP-07'!B:B,0)),0,VLOOKUP(A1172,'ICRP-07'!B:X,21,FALSE))</f>
        <v>0</v>
      </c>
      <c r="Y1172">
        <f>IF(ISNA(MATCH(A1172,'ICRP-07'!B:B,0)),0,VLOOKUP(A1172,'ICRP-07'!B:X,22,FALSE))</f>
        <v>1.45549</v>
      </c>
      <c r="Z1172">
        <f>IF(ISNA(MATCH(A1172,'ICRP-07'!B:B,0)),0,VLOOKUP(A1172,'ICRP-07'!B:X,23,FALSE))</f>
        <v>4.2188299999999996</v>
      </c>
      <c r="AA1172">
        <f>IF(ISNA(MATCH(A1172,'ICRP-72'!A:A,0)),0,VLOOKUP(A1172,'ICRP-72'!A:B,2,FALSE))</f>
        <v>6.3000000000000002E-11</v>
      </c>
      <c r="AB1172">
        <f>IF(ISNA(MATCH(A1172,'FGR-15'!A:A,0)),0,VLOOKUP(A1172,'FGR-15'!A:B,2,FALSE))</f>
        <v>1.3299999999999999E-16</v>
      </c>
    </row>
    <row r="1173" spans="1:28" x14ac:dyDescent="0.2">
      <c r="A1173" s="1" t="s">
        <v>1171</v>
      </c>
      <c r="B1173">
        <f>VLOOKUP(D1173,Elements!S:T,2,FALSE)</f>
        <v>40</v>
      </c>
      <c r="C1173" s="9">
        <f t="shared" si="90"/>
        <v>88</v>
      </c>
      <c r="D1173" t="str">
        <f t="shared" si="91"/>
        <v>Zr</v>
      </c>
      <c r="E1173" t="str">
        <f t="shared" si="92"/>
        <v/>
      </c>
      <c r="F1173" s="9">
        <f t="shared" si="93"/>
        <v>400880000</v>
      </c>
      <c r="G1173" s="1">
        <v>87.910220714999994</v>
      </c>
      <c r="H1173" s="1">
        <f t="shared" si="94"/>
        <v>0.22834163193628776</v>
      </c>
      <c r="I1173" s="2">
        <v>83.4</v>
      </c>
      <c r="J1173" t="s">
        <v>1513</v>
      </c>
      <c r="K1173" t="s">
        <v>2445</v>
      </c>
      <c r="L1173" s="1" t="s">
        <v>1172</v>
      </c>
      <c r="P1173" s="1">
        <v>1</v>
      </c>
      <c r="T1173" s="6" t="s">
        <v>2670</v>
      </c>
      <c r="X1173">
        <f>IF(ISNA(MATCH(A1173,'ICRP-07'!B:B,0)),0,VLOOKUP(A1173,'ICRP-07'!B:X,21,FALSE))</f>
        <v>0</v>
      </c>
      <c r="Y1173">
        <f>IF(ISNA(MATCH(A1173,'ICRP-07'!B:B,0)),0,VLOOKUP(A1173,'ICRP-07'!B:X,22,FALSE))</f>
        <v>1.6029999999999999E-2</v>
      </c>
      <c r="Z1173">
        <f>IF(ISNA(MATCH(A1173,'ICRP-07'!B:B,0)),0,VLOOKUP(A1173,'ICRP-07'!B:X,23,FALSE))</f>
        <v>0.39177000000000001</v>
      </c>
      <c r="AA1173">
        <f>IF(ISNA(MATCH(A1173,'ICRP-72'!A:A,0)),0,VLOOKUP(A1173,'ICRP-72'!A:B,2,FALSE))</f>
        <v>4.5E-10</v>
      </c>
      <c r="AB1173">
        <f>IF(ISNA(MATCH(A1173,'FGR-15'!A:A,0)),0,VLOOKUP(A1173,'FGR-15'!A:B,2,FALSE))</f>
        <v>1.07E-17</v>
      </c>
    </row>
    <row r="1174" spans="1:28" x14ac:dyDescent="0.2">
      <c r="A1174" s="1" t="s">
        <v>1172</v>
      </c>
      <c r="B1174">
        <f>VLOOKUP(D1174,Elements!S:T,2,FALSE)</f>
        <v>39</v>
      </c>
      <c r="C1174" s="9">
        <f t="shared" si="90"/>
        <v>88</v>
      </c>
      <c r="D1174" t="str">
        <f t="shared" si="91"/>
        <v>Y</v>
      </c>
      <c r="E1174" t="str">
        <f t="shared" si="92"/>
        <v/>
      </c>
      <c r="F1174" s="9">
        <f t="shared" si="93"/>
        <v>390880000</v>
      </c>
      <c r="G1174" s="1">
        <v>87.909501273999993</v>
      </c>
      <c r="H1174" s="1">
        <f t="shared" si="94"/>
        <v>0.29199802213435361</v>
      </c>
      <c r="I1174" s="2">
        <v>106.65</v>
      </c>
      <c r="J1174" t="s">
        <v>1513</v>
      </c>
      <c r="K1174" t="s">
        <v>2446</v>
      </c>
      <c r="L1174" s="1" t="s">
        <v>1175</v>
      </c>
      <c r="P1174" s="1">
        <v>1</v>
      </c>
      <c r="T1174" s="6" t="s">
        <v>2669</v>
      </c>
      <c r="X1174">
        <f>IF(ISNA(MATCH(A1174,'ICRP-07'!B:B,0)),0,VLOOKUP(A1174,'ICRP-07'!B:X,21,FALSE))</f>
        <v>0</v>
      </c>
      <c r="Y1174">
        <f>IF(ISNA(MATCH(A1174,'ICRP-07'!B:B,0)),0,VLOOKUP(A1174,'ICRP-07'!B:X,22,FALSE))</f>
        <v>6.7400000000000003E-3</v>
      </c>
      <c r="Z1174">
        <f>IF(ISNA(MATCH(A1174,'ICRP-07'!B:B,0)),0,VLOOKUP(A1174,'ICRP-07'!B:X,23,FALSE))</f>
        <v>2.69495</v>
      </c>
      <c r="AA1174">
        <f>IF(ISNA(MATCH(A1174,'ICRP-72'!A:A,0)),0,VLOOKUP(A1174,'ICRP-72'!A:B,2,FALSE))</f>
        <v>1.3000000000000001E-9</v>
      </c>
      <c r="AB1174">
        <f>IF(ISNA(MATCH(A1174,'FGR-15'!A:A,0)),0,VLOOKUP(A1174,'FGR-15'!A:B,2,FALSE))</f>
        <v>9.0800000000000004E-17</v>
      </c>
    </row>
    <row r="1175" spans="1:28" x14ac:dyDescent="0.2">
      <c r="A1175" s="1" t="s">
        <v>1173</v>
      </c>
      <c r="B1175">
        <f>VLOOKUP(D1175,Elements!S:T,2,FALSE)</f>
        <v>36</v>
      </c>
      <c r="C1175" s="9">
        <f t="shared" si="90"/>
        <v>88</v>
      </c>
      <c r="D1175" t="str">
        <f t="shared" si="91"/>
        <v>Kr</v>
      </c>
      <c r="E1175" t="str">
        <f t="shared" si="92"/>
        <v/>
      </c>
      <c r="F1175" s="9">
        <f t="shared" si="93"/>
        <v>360880000</v>
      </c>
      <c r="G1175" s="1">
        <v>87.914447878999994</v>
      </c>
      <c r="H1175" s="1">
        <f t="shared" si="94"/>
        <v>3.2398592860664221E-4</v>
      </c>
      <c r="I1175" s="2">
        <v>2.8399999999999901</v>
      </c>
      <c r="J1175" t="s">
        <v>1515</v>
      </c>
      <c r="K1175" t="s">
        <v>1779</v>
      </c>
      <c r="L1175" s="1" t="s">
        <v>1174</v>
      </c>
      <c r="P1175" s="1">
        <v>1</v>
      </c>
      <c r="T1175" s="6" t="s">
        <v>2667</v>
      </c>
      <c r="X1175">
        <f>IF(ISNA(MATCH(A1175,'ICRP-07'!B:B,0)),0,VLOOKUP(A1175,'ICRP-07'!B:X,21,FALSE))</f>
        <v>0</v>
      </c>
      <c r="Y1175">
        <f>IF(ISNA(MATCH(A1175,'ICRP-07'!B:B,0)),0,VLOOKUP(A1175,'ICRP-07'!B:X,22,FALSE))</f>
        <v>0.36886999999999998</v>
      </c>
      <c r="Z1175">
        <f>IF(ISNA(MATCH(A1175,'ICRP-07'!B:B,0)),0,VLOOKUP(A1175,'ICRP-07'!B:X,23,FALSE))</f>
        <v>1.95383</v>
      </c>
      <c r="AA1175">
        <f>IF(ISNA(MATCH(A1175,'ICRP-72'!A:A,0)),0,VLOOKUP(A1175,'ICRP-72'!A:B,2,FALSE))</f>
        <v>0</v>
      </c>
      <c r="AB1175">
        <f>IF(ISNA(MATCH(A1175,'FGR-15'!A:A,0)),0,VLOOKUP(A1175,'FGR-15'!A:B,2,FALSE))</f>
        <v>6.8500000000000004E-17</v>
      </c>
    </row>
    <row r="1176" spans="1:28" x14ac:dyDescent="0.2">
      <c r="A1176" s="1" t="s">
        <v>1174</v>
      </c>
      <c r="B1176">
        <f>VLOOKUP(D1176,Elements!S:T,2,FALSE)</f>
        <v>37</v>
      </c>
      <c r="C1176" s="9">
        <f t="shared" si="90"/>
        <v>88</v>
      </c>
      <c r="D1176" t="str">
        <f t="shared" si="91"/>
        <v>Rb</v>
      </c>
      <c r="E1176" t="str">
        <f t="shared" si="92"/>
        <v/>
      </c>
      <c r="F1176" s="9">
        <f t="shared" si="93"/>
        <v>370880000</v>
      </c>
      <c r="G1176" s="1">
        <v>87.911315590000001</v>
      </c>
      <c r="H1176" s="1">
        <f t="shared" si="94"/>
        <v>3.3805574006021824E-5</v>
      </c>
      <c r="I1176" s="2">
        <v>17.78</v>
      </c>
      <c r="J1176" t="s">
        <v>1514</v>
      </c>
      <c r="K1176" t="s">
        <v>2447</v>
      </c>
      <c r="L1176" s="1" t="s">
        <v>1175</v>
      </c>
      <c r="P1176" s="1">
        <v>1</v>
      </c>
      <c r="T1176" s="6" t="s">
        <v>2667</v>
      </c>
      <c r="X1176">
        <f>IF(ISNA(MATCH(A1176,'ICRP-07'!B:B,0)),0,VLOOKUP(A1176,'ICRP-07'!B:X,21,FALSE))</f>
        <v>0</v>
      </c>
      <c r="Y1176">
        <f>IF(ISNA(MATCH(A1176,'ICRP-07'!B:B,0)),0,VLOOKUP(A1176,'ICRP-07'!B:X,22,FALSE))</f>
        <v>2.0719599999999998</v>
      </c>
      <c r="Z1176">
        <f>IF(ISNA(MATCH(A1176,'ICRP-07'!B:B,0)),0,VLOOKUP(A1176,'ICRP-07'!B:X,23,FALSE))</f>
        <v>0.63695999999999997</v>
      </c>
      <c r="AA1176">
        <f>IF(ISNA(MATCH(A1176,'ICRP-72'!A:A,0)),0,VLOOKUP(A1176,'ICRP-72'!A:B,2,FALSE))</f>
        <v>8.9999999999999999E-11</v>
      </c>
      <c r="AB1176">
        <f>IF(ISNA(MATCH(A1176,'FGR-15'!A:A,0)),0,VLOOKUP(A1176,'FGR-15'!A:B,2,FALSE))</f>
        <v>2.9300000000000003E-17</v>
      </c>
    </row>
    <row r="1177" spans="1:28" x14ac:dyDescent="0.2">
      <c r="A1177" s="1" t="s">
        <v>1175</v>
      </c>
      <c r="B1177">
        <f>VLOOKUP(D1177,Elements!S:T,2,FALSE)</f>
        <v>38</v>
      </c>
      <c r="C1177" s="9">
        <f t="shared" si="90"/>
        <v>88</v>
      </c>
      <c r="D1177" t="str">
        <f t="shared" si="91"/>
        <v>Sr</v>
      </c>
      <c r="E1177" t="str">
        <f t="shared" si="92"/>
        <v/>
      </c>
      <c r="F1177" s="9">
        <f t="shared" si="93"/>
        <v>380880000</v>
      </c>
      <c r="G1177" s="1">
        <v>87.905612253000001</v>
      </c>
      <c r="H1177" s="1" t="str">
        <f t="shared" si="94"/>
        <v>inf</v>
      </c>
      <c r="I1177" s="2" t="s">
        <v>1512</v>
      </c>
      <c r="J1177" t="s">
        <v>1517</v>
      </c>
      <c r="K1177" s="4" t="s">
        <v>1722</v>
      </c>
      <c r="L1177" s="1"/>
      <c r="P1177" s="1"/>
      <c r="T1177" s="1"/>
      <c r="X1177">
        <f>IF(ISNA(MATCH(A1177,'ICRP-07'!B:B,0)),0,VLOOKUP(A1177,'ICRP-07'!B:X,21,FALSE))</f>
        <v>0</v>
      </c>
      <c r="Y1177">
        <f>IF(ISNA(MATCH(A1177,'ICRP-07'!B:B,0)),0,VLOOKUP(A1177,'ICRP-07'!B:X,22,FALSE))</f>
        <v>0</v>
      </c>
      <c r="Z1177">
        <f>IF(ISNA(MATCH(A1177,'ICRP-07'!B:B,0)),0,VLOOKUP(A1177,'ICRP-07'!B:X,23,FALSE))</f>
        <v>0</v>
      </c>
      <c r="AA1177">
        <f>IF(ISNA(MATCH(A1177,'ICRP-72'!A:A,0)),0,VLOOKUP(A1177,'ICRP-72'!A:B,2,FALSE))</f>
        <v>0</v>
      </c>
      <c r="AB1177">
        <f>IF(ISNA(MATCH(A1177,'FGR-15'!A:A,0)),0,VLOOKUP(A1177,'FGR-15'!A:B,2,FALSE))</f>
        <v>0</v>
      </c>
    </row>
    <row r="1178" spans="1:28" x14ac:dyDescent="0.2">
      <c r="A1178" s="1" t="s">
        <v>1176</v>
      </c>
      <c r="B1178">
        <f>VLOOKUP(D1178,Elements!S:T,2,FALSE)</f>
        <v>41</v>
      </c>
      <c r="C1178" s="9">
        <f t="shared" si="90"/>
        <v>87</v>
      </c>
      <c r="D1178" t="str">
        <f t="shared" si="91"/>
        <v>Nb</v>
      </c>
      <c r="E1178" t="str">
        <f t="shared" si="92"/>
        <v/>
      </c>
      <c r="F1178" s="9">
        <f t="shared" si="93"/>
        <v>410870000</v>
      </c>
      <c r="G1178" s="1">
        <v>86.920692473000003</v>
      </c>
      <c r="H1178" s="1">
        <f t="shared" si="94"/>
        <v>7.1299720203926795E-6</v>
      </c>
      <c r="I1178" s="2">
        <v>3.75</v>
      </c>
      <c r="J1178" t="s">
        <v>1514</v>
      </c>
      <c r="K1178" t="s">
        <v>2331</v>
      </c>
      <c r="L1178" s="1" t="s">
        <v>1177</v>
      </c>
      <c r="P1178" s="1">
        <v>1</v>
      </c>
      <c r="T1178" s="6" t="s">
        <v>2669</v>
      </c>
      <c r="X1178">
        <f>IF(ISNA(MATCH(A1178,'ICRP-07'!B:B,0)),0,VLOOKUP(A1178,'ICRP-07'!B:X,21,FALSE))</f>
        <v>0</v>
      </c>
      <c r="Y1178">
        <f>IF(ISNA(MATCH(A1178,'ICRP-07'!B:B,0)),0,VLOOKUP(A1178,'ICRP-07'!B:X,22,FALSE))</f>
        <v>1.7709299999999999</v>
      </c>
      <c r="Z1178">
        <f>IF(ISNA(MATCH(A1178,'ICRP-07'!B:B,0)),0,VLOOKUP(A1178,'ICRP-07'!B:X,23,FALSE))</f>
        <v>1.22021</v>
      </c>
      <c r="AA1178">
        <f>IF(ISNA(MATCH(A1178,'ICRP-72'!A:A,0)),0,VLOOKUP(A1178,'ICRP-72'!A:B,2,FALSE))</f>
        <v>0</v>
      </c>
      <c r="AB1178">
        <f>IF(ISNA(MATCH(A1178,'FGR-15'!A:A,0)),0,VLOOKUP(A1178,'FGR-15'!A:B,2,FALSE))</f>
        <v>3.9200000000000001E-17</v>
      </c>
    </row>
    <row r="1179" spans="1:28" x14ac:dyDescent="0.2">
      <c r="A1179" s="1" t="s">
        <v>1177</v>
      </c>
      <c r="B1179">
        <f>VLOOKUP(D1179,Elements!S:T,2,FALSE)</f>
        <v>40</v>
      </c>
      <c r="C1179" s="9">
        <f t="shared" si="90"/>
        <v>87</v>
      </c>
      <c r="D1179" t="str">
        <f t="shared" si="91"/>
        <v>Zr</v>
      </c>
      <c r="E1179" t="str">
        <f t="shared" si="92"/>
        <v/>
      </c>
      <c r="F1179" s="9">
        <f t="shared" si="93"/>
        <v>400870000</v>
      </c>
      <c r="G1179" s="1">
        <v>86.914817338000006</v>
      </c>
      <c r="H1179" s="1">
        <f t="shared" si="94"/>
        <v>1.9165364790815404E-4</v>
      </c>
      <c r="I1179" s="2">
        <v>1.6799999999999899</v>
      </c>
      <c r="J1179" t="s">
        <v>1515</v>
      </c>
      <c r="K1179" t="s">
        <v>2448</v>
      </c>
      <c r="L1179" s="1" t="s">
        <v>1178</v>
      </c>
      <c r="M1179" t="s">
        <v>1179</v>
      </c>
      <c r="P1179" s="1">
        <v>0.99704000000000004</v>
      </c>
      <c r="Q1179">
        <v>2.9635999999999998E-3</v>
      </c>
      <c r="T1179" s="6" t="s">
        <v>2669</v>
      </c>
      <c r="U1179" t="s">
        <v>2669</v>
      </c>
      <c r="X1179">
        <f>IF(ISNA(MATCH(A1179,'ICRP-07'!B:B,0)),0,VLOOKUP(A1179,'ICRP-07'!B:X,21,FALSE))</f>
        <v>0</v>
      </c>
      <c r="Y1179">
        <f>IF(ISNA(MATCH(A1179,'ICRP-07'!B:B,0)),0,VLOOKUP(A1179,'ICRP-07'!B:X,22,FALSE))</f>
        <v>0.82177</v>
      </c>
      <c r="Z1179">
        <f>IF(ISNA(MATCH(A1179,'ICRP-07'!B:B,0)),0,VLOOKUP(A1179,'ICRP-07'!B:X,23,FALSE))</f>
        <v>0.92706</v>
      </c>
      <c r="AA1179">
        <f>IF(ISNA(MATCH(A1179,'ICRP-72'!A:A,0)),0,VLOOKUP(A1179,'ICRP-72'!A:B,2,FALSE))</f>
        <v>0</v>
      </c>
      <c r="AB1179">
        <f>IF(ISNA(MATCH(A1179,'FGR-15'!A:A,0)),0,VLOOKUP(A1179,'FGR-15'!A:B,2,FALSE))</f>
        <v>2.9199999999999999E-17</v>
      </c>
    </row>
    <row r="1180" spans="1:28" x14ac:dyDescent="0.2">
      <c r="A1180" s="1" t="s">
        <v>1178</v>
      </c>
      <c r="B1180">
        <f>VLOOKUP(D1180,Elements!S:T,2,FALSE)</f>
        <v>39</v>
      </c>
      <c r="C1180" s="9">
        <f t="shared" si="90"/>
        <v>87</v>
      </c>
      <c r="D1180" t="str">
        <f t="shared" si="91"/>
        <v>Y</v>
      </c>
      <c r="E1180" t="str">
        <f t="shared" si="92"/>
        <v>m</v>
      </c>
      <c r="F1180" s="9">
        <f t="shared" si="93"/>
        <v>390870001</v>
      </c>
      <c r="G1180" s="1">
        <v>86.911284927099999</v>
      </c>
      <c r="H1180" s="1">
        <f t="shared" si="94"/>
        <v>1.5252436146023904E-3</v>
      </c>
      <c r="I1180" s="2">
        <v>13.3699999999999</v>
      </c>
      <c r="J1180" t="s">
        <v>1515</v>
      </c>
      <c r="K1180" t="s">
        <v>2449</v>
      </c>
      <c r="L1180" s="1" t="s">
        <v>1179</v>
      </c>
      <c r="M1180" t="s">
        <v>1183</v>
      </c>
      <c r="P1180" s="1">
        <v>0.98429999999999995</v>
      </c>
      <c r="Q1180">
        <v>1.5699999999999999E-2</v>
      </c>
      <c r="T1180" s="6" t="s">
        <v>2671</v>
      </c>
      <c r="U1180" t="s">
        <v>2669</v>
      </c>
      <c r="X1180">
        <f>IF(ISNA(MATCH(A1180,'ICRP-07'!B:B,0)),0,VLOOKUP(A1180,'ICRP-07'!B:X,21,FALSE))</f>
        <v>0</v>
      </c>
      <c r="Y1180">
        <f>IF(ISNA(MATCH(A1180,'ICRP-07'!B:B,0)),0,VLOOKUP(A1180,'ICRP-07'!B:X,22,FALSE))</f>
        <v>7.9409999999999994E-2</v>
      </c>
      <c r="Z1180">
        <f>IF(ISNA(MATCH(A1180,'ICRP-07'!B:B,0)),0,VLOOKUP(A1180,'ICRP-07'!B:X,23,FALSE))</f>
        <v>0.30719000000000002</v>
      </c>
      <c r="AA1180">
        <f>IF(ISNA(MATCH(A1180,'ICRP-72'!A:A,0)),0,VLOOKUP(A1180,'ICRP-72'!A:B,2,FALSE))</f>
        <v>0</v>
      </c>
      <c r="AB1180">
        <f>IF(ISNA(MATCH(A1180,'FGR-15'!A:A,0)),0,VLOOKUP(A1180,'FGR-15'!A:B,2,FALSE))</f>
        <v>8.5100000000000002E-18</v>
      </c>
    </row>
    <row r="1181" spans="1:28" x14ac:dyDescent="0.2">
      <c r="A1181" s="1" t="s">
        <v>1179</v>
      </c>
      <c r="B1181">
        <f>VLOOKUP(D1181,Elements!S:T,2,FALSE)</f>
        <v>39</v>
      </c>
      <c r="C1181" s="9">
        <f t="shared" si="90"/>
        <v>87</v>
      </c>
      <c r="D1181" t="str">
        <f t="shared" si="91"/>
        <v>Y</v>
      </c>
      <c r="E1181" t="str">
        <f t="shared" si="92"/>
        <v/>
      </c>
      <c r="F1181" s="9">
        <f t="shared" si="93"/>
        <v>390870000</v>
      </c>
      <c r="G1181" s="1">
        <v>86.910876099999996</v>
      </c>
      <c r="H1181" s="1">
        <f t="shared" si="94"/>
        <v>9.1035482756373597E-3</v>
      </c>
      <c r="I1181" s="2">
        <v>79.799999999999898</v>
      </c>
      <c r="J1181" t="s">
        <v>1515</v>
      </c>
      <c r="K1181" t="s">
        <v>2450</v>
      </c>
      <c r="L1181" s="1" t="s">
        <v>1180</v>
      </c>
      <c r="P1181" s="1">
        <v>1</v>
      </c>
      <c r="T1181" s="6" t="s">
        <v>2669</v>
      </c>
      <c r="X1181">
        <f>IF(ISNA(MATCH(A1181,'ICRP-07'!B:B,0)),0,VLOOKUP(A1181,'ICRP-07'!B:X,21,FALSE))</f>
        <v>0</v>
      </c>
      <c r="Y1181">
        <f>IF(ISNA(MATCH(A1181,'ICRP-07'!B:B,0)),0,VLOOKUP(A1181,'ICRP-07'!B:X,22,FALSE))</f>
        <v>7.1500000000000001E-3</v>
      </c>
      <c r="Z1181">
        <f>IF(ISNA(MATCH(A1181,'ICRP-07'!B:B,0)),0,VLOOKUP(A1181,'ICRP-07'!B:X,23,FALSE))</f>
        <v>0.44622000000000001</v>
      </c>
      <c r="AA1181">
        <f>IF(ISNA(MATCH(A1181,'ICRP-72'!A:A,0)),0,VLOOKUP(A1181,'ICRP-72'!A:B,2,FALSE))</f>
        <v>5.4999999999999996E-10</v>
      </c>
      <c r="AB1181">
        <f>IF(ISNA(MATCH(A1181,'FGR-15'!A:A,0)),0,VLOOKUP(A1181,'FGR-15'!A:B,2,FALSE))</f>
        <v>1.2600000000000001E-17</v>
      </c>
    </row>
    <row r="1182" spans="1:28" x14ac:dyDescent="0.2">
      <c r="A1182" s="1" t="s">
        <v>1180</v>
      </c>
      <c r="B1182">
        <f>VLOOKUP(D1182,Elements!S:T,2,FALSE)</f>
        <v>38</v>
      </c>
      <c r="C1182" s="9">
        <f t="shared" si="90"/>
        <v>87</v>
      </c>
      <c r="D1182" t="str">
        <f t="shared" si="91"/>
        <v>Sr</v>
      </c>
      <c r="E1182" t="str">
        <f t="shared" si="92"/>
        <v>m</v>
      </c>
      <c r="F1182" s="9">
        <f t="shared" si="93"/>
        <v>380870001</v>
      </c>
      <c r="G1182" s="1">
        <v>86.909294597200002</v>
      </c>
      <c r="H1182" s="1">
        <f t="shared" si="94"/>
        <v>3.211339397984851E-4</v>
      </c>
      <c r="I1182" s="2">
        <v>2.8149999999999902</v>
      </c>
      <c r="J1182" t="s">
        <v>1515</v>
      </c>
      <c r="K1182" t="s">
        <v>2451</v>
      </c>
      <c r="L1182" s="1" t="s">
        <v>1183</v>
      </c>
      <c r="M1182" t="s">
        <v>1182</v>
      </c>
      <c r="P1182" s="1">
        <v>0.997</v>
      </c>
      <c r="Q1182">
        <v>3.0000000000000001E-3</v>
      </c>
      <c r="T1182" s="6" t="s">
        <v>2671</v>
      </c>
      <c r="U1182" t="s">
        <v>2670</v>
      </c>
      <c r="X1182">
        <f>IF(ISNA(MATCH(A1182,'ICRP-07'!B:B,0)),0,VLOOKUP(A1182,'ICRP-07'!B:X,21,FALSE))</f>
        <v>0</v>
      </c>
      <c r="Y1182">
        <f>IF(ISNA(MATCH(A1182,'ICRP-07'!B:B,0)),0,VLOOKUP(A1182,'ICRP-07'!B:X,22,FALSE))</f>
        <v>6.7239999999999994E-2</v>
      </c>
      <c r="Z1182">
        <f>IF(ISNA(MATCH(A1182,'ICRP-07'!B:B,0)),0,VLOOKUP(A1182,'ICRP-07'!B:X,23,FALSE))</f>
        <v>0.32016</v>
      </c>
      <c r="AA1182">
        <f>IF(ISNA(MATCH(A1182,'ICRP-72'!A:A,0)),0,VLOOKUP(A1182,'ICRP-72'!A:B,2,FALSE))</f>
        <v>3E-11</v>
      </c>
      <c r="AB1182">
        <f>IF(ISNA(MATCH(A1182,'FGR-15'!A:A,0)),0,VLOOKUP(A1182,'FGR-15'!A:B,2,FALSE))</f>
        <v>8.8899999999999997E-18</v>
      </c>
    </row>
    <row r="1183" spans="1:28" x14ac:dyDescent="0.2">
      <c r="A1183" s="1" t="s">
        <v>1181</v>
      </c>
      <c r="B1183">
        <f>VLOOKUP(D1183,Elements!S:T,2,FALSE)</f>
        <v>36</v>
      </c>
      <c r="C1183" s="9">
        <f t="shared" si="90"/>
        <v>87</v>
      </c>
      <c r="D1183" t="str">
        <f t="shared" si="91"/>
        <v>Kr</v>
      </c>
      <c r="E1183" t="str">
        <f t="shared" si="92"/>
        <v/>
      </c>
      <c r="F1183" s="9">
        <f t="shared" si="93"/>
        <v>360870000</v>
      </c>
      <c r="G1183" s="1">
        <v>86.913354759000001</v>
      </c>
      <c r="H1183" s="1">
        <f t="shared" si="94"/>
        <v>1.4507116404158951E-4</v>
      </c>
      <c r="I1183" s="2">
        <v>76.299999999999898</v>
      </c>
      <c r="J1183" t="s">
        <v>1514</v>
      </c>
      <c r="K1183" t="s">
        <v>2452</v>
      </c>
      <c r="L1183" s="1" t="s">
        <v>1182</v>
      </c>
      <c r="P1183" s="1">
        <v>1</v>
      </c>
      <c r="T1183" s="6" t="s">
        <v>2667</v>
      </c>
      <c r="X1183">
        <f>IF(ISNA(MATCH(A1183,'ICRP-07'!B:B,0)),0,VLOOKUP(A1183,'ICRP-07'!B:X,21,FALSE))</f>
        <v>0</v>
      </c>
      <c r="Y1183">
        <f>IF(ISNA(MATCH(A1183,'ICRP-07'!B:B,0)),0,VLOOKUP(A1183,'ICRP-07'!B:X,22,FALSE))</f>
        <v>1.32812</v>
      </c>
      <c r="Z1183">
        <f>IF(ISNA(MATCH(A1183,'ICRP-07'!B:B,0)),0,VLOOKUP(A1183,'ICRP-07'!B:X,23,FALSE))</f>
        <v>0.79191999999999996</v>
      </c>
      <c r="AA1183">
        <f>IF(ISNA(MATCH(A1183,'ICRP-72'!A:A,0)),0,VLOOKUP(A1183,'ICRP-72'!A:B,2,FALSE))</f>
        <v>0</v>
      </c>
      <c r="AB1183">
        <f>IF(ISNA(MATCH(A1183,'FGR-15'!A:A,0)),0,VLOOKUP(A1183,'FGR-15'!A:B,2,FALSE))</f>
        <v>3.0099999999999999E-17</v>
      </c>
    </row>
    <row r="1184" spans="1:28" x14ac:dyDescent="0.2">
      <c r="A1184" s="1" t="s">
        <v>1182</v>
      </c>
      <c r="B1184">
        <f>VLOOKUP(D1184,Elements!S:T,2,FALSE)</f>
        <v>37</v>
      </c>
      <c r="C1184" s="9">
        <f t="shared" si="90"/>
        <v>87</v>
      </c>
      <c r="D1184" t="str">
        <f t="shared" si="91"/>
        <v>Rb</v>
      </c>
      <c r="E1184" t="str">
        <f t="shared" si="92"/>
        <v/>
      </c>
      <c r="F1184" s="9">
        <f t="shared" si="93"/>
        <v>370870000</v>
      </c>
      <c r="G1184" s="1">
        <v>86.909180528999997</v>
      </c>
      <c r="H1184" s="1">
        <f t="shared" si="94"/>
        <v>49230000000</v>
      </c>
      <c r="I1184" s="2">
        <v>49230000000</v>
      </c>
      <c r="J1184" t="s">
        <v>1516</v>
      </c>
      <c r="K1184" t="s">
        <v>2453</v>
      </c>
      <c r="L1184" s="1" t="s">
        <v>1183</v>
      </c>
      <c r="P1184" s="1">
        <v>1</v>
      </c>
      <c r="T1184" s="6" t="s">
        <v>2667</v>
      </c>
      <c r="X1184">
        <f>IF(ISNA(MATCH(A1184,'ICRP-07'!B:B,0)),0,VLOOKUP(A1184,'ICRP-07'!B:X,21,FALSE))</f>
        <v>0</v>
      </c>
      <c r="Y1184">
        <f>IF(ISNA(MATCH(A1184,'ICRP-07'!B:B,0)),0,VLOOKUP(A1184,'ICRP-07'!B:X,22,FALSE))</f>
        <v>0.1154</v>
      </c>
      <c r="Z1184">
        <f>IF(ISNA(MATCH(A1184,'ICRP-07'!B:B,0)),0,VLOOKUP(A1184,'ICRP-07'!B:X,23,FALSE))</f>
        <v>0</v>
      </c>
      <c r="AA1184">
        <f>IF(ISNA(MATCH(A1184,'ICRP-72'!A:A,0)),0,VLOOKUP(A1184,'ICRP-72'!A:B,2,FALSE))</f>
        <v>1.5E-9</v>
      </c>
      <c r="AB1184">
        <f>IF(ISNA(MATCH(A1184,'FGR-15'!A:A,0)),0,VLOOKUP(A1184,'FGR-15'!A:B,2,FALSE))</f>
        <v>1.2000000000000001E-19</v>
      </c>
    </row>
    <row r="1185" spans="1:28" x14ac:dyDescent="0.2">
      <c r="A1185" s="1" t="s">
        <v>1183</v>
      </c>
      <c r="B1185">
        <f>VLOOKUP(D1185,Elements!S:T,2,FALSE)</f>
        <v>38</v>
      </c>
      <c r="C1185" s="9">
        <f t="shared" si="90"/>
        <v>87</v>
      </c>
      <c r="D1185" t="str">
        <f t="shared" si="91"/>
        <v>Sr</v>
      </c>
      <c r="E1185" t="str">
        <f t="shared" si="92"/>
        <v/>
      </c>
      <c r="F1185" s="9">
        <f t="shared" si="93"/>
        <v>380870000</v>
      </c>
      <c r="G1185" s="1">
        <v>86.908877494500004</v>
      </c>
      <c r="H1185" s="1" t="str">
        <f t="shared" si="94"/>
        <v>inf</v>
      </c>
      <c r="I1185" s="2" t="s">
        <v>1512</v>
      </c>
      <c r="J1185" t="s">
        <v>1517</v>
      </c>
      <c r="K1185" s="4" t="s">
        <v>1722</v>
      </c>
      <c r="L1185" s="1"/>
      <c r="P1185" s="1"/>
      <c r="T1185" s="1"/>
      <c r="X1185">
        <f>IF(ISNA(MATCH(A1185,'ICRP-07'!B:B,0)),0,VLOOKUP(A1185,'ICRP-07'!B:X,21,FALSE))</f>
        <v>0</v>
      </c>
      <c r="Y1185">
        <f>IF(ISNA(MATCH(A1185,'ICRP-07'!B:B,0)),0,VLOOKUP(A1185,'ICRP-07'!B:X,22,FALSE))</f>
        <v>0</v>
      </c>
      <c r="Z1185">
        <f>IF(ISNA(MATCH(A1185,'ICRP-07'!B:B,0)),0,VLOOKUP(A1185,'ICRP-07'!B:X,23,FALSE))</f>
        <v>0</v>
      </c>
      <c r="AA1185">
        <f>IF(ISNA(MATCH(A1185,'ICRP-72'!A:A,0)),0,VLOOKUP(A1185,'ICRP-72'!A:B,2,FALSE))</f>
        <v>0</v>
      </c>
      <c r="AB1185">
        <f>IF(ISNA(MATCH(A1185,'FGR-15'!A:A,0)),0,VLOOKUP(A1185,'FGR-15'!A:B,2,FALSE))</f>
        <v>0</v>
      </c>
    </row>
    <row r="1186" spans="1:28" x14ac:dyDescent="0.2">
      <c r="A1186" s="1" t="s">
        <v>1184</v>
      </c>
      <c r="B1186">
        <f>VLOOKUP(D1186,Elements!S:T,2,FALSE)</f>
        <v>40</v>
      </c>
      <c r="C1186" s="9">
        <f t="shared" si="90"/>
        <v>86</v>
      </c>
      <c r="D1186" t="str">
        <f t="shared" si="91"/>
        <v>Zr</v>
      </c>
      <c r="E1186" t="str">
        <f t="shared" si="92"/>
        <v/>
      </c>
      <c r="F1186" s="9">
        <f t="shared" si="93"/>
        <v>400860000</v>
      </c>
      <c r="G1186" s="1">
        <v>85.916296814000006</v>
      </c>
      <c r="H1186" s="1">
        <f t="shared" si="94"/>
        <v>1.8823126133836671E-3</v>
      </c>
      <c r="I1186" s="2">
        <v>16.5</v>
      </c>
      <c r="J1186" t="s">
        <v>1515</v>
      </c>
      <c r="K1186" t="s">
        <v>2454</v>
      </c>
      <c r="L1186" s="1" t="s">
        <v>1186</v>
      </c>
      <c r="P1186" s="1">
        <v>1</v>
      </c>
      <c r="T1186" s="6" t="s">
        <v>2669</v>
      </c>
      <c r="X1186">
        <f>IF(ISNA(MATCH(A1186,'ICRP-07'!B:B,0)),0,VLOOKUP(A1186,'ICRP-07'!B:X,21,FALSE))</f>
        <v>0</v>
      </c>
      <c r="Y1186">
        <f>IF(ISNA(MATCH(A1186,'ICRP-07'!B:B,0)),0,VLOOKUP(A1186,'ICRP-07'!B:X,22,FALSE))</f>
        <v>3.1029999999999999E-2</v>
      </c>
      <c r="Z1186">
        <f>IF(ISNA(MATCH(A1186,'ICRP-07'!B:B,0)),0,VLOOKUP(A1186,'ICRP-07'!B:X,23,FALSE))</f>
        <v>0.29522999999999999</v>
      </c>
      <c r="AA1186">
        <f>IF(ISNA(MATCH(A1186,'ICRP-72'!A:A,0)),0,VLOOKUP(A1186,'ICRP-72'!A:B,2,FALSE))</f>
        <v>8.6000000000000003E-10</v>
      </c>
      <c r="AB1186">
        <f>IF(ISNA(MATCH(A1186,'FGR-15'!A:A,0)),0,VLOOKUP(A1186,'FGR-15'!A:B,2,FALSE))</f>
        <v>7.1600000000000004E-18</v>
      </c>
    </row>
    <row r="1187" spans="1:28" x14ac:dyDescent="0.2">
      <c r="A1187" s="1" t="s">
        <v>1185</v>
      </c>
      <c r="B1187">
        <f>VLOOKUP(D1187,Elements!S:T,2,FALSE)</f>
        <v>39</v>
      </c>
      <c r="C1187" s="9">
        <f t="shared" si="90"/>
        <v>86</v>
      </c>
      <c r="D1187" t="str">
        <f t="shared" si="91"/>
        <v>Y</v>
      </c>
      <c r="E1187" t="str">
        <f t="shared" si="92"/>
        <v>m</v>
      </c>
      <c r="F1187" s="9">
        <f t="shared" si="93"/>
        <v>390860001</v>
      </c>
      <c r="G1187" s="1">
        <v>85.915120353099994</v>
      </c>
      <c r="H1187" s="1">
        <f t="shared" si="94"/>
        <v>9.1263641861026294E-5</v>
      </c>
      <c r="I1187" s="2">
        <v>48</v>
      </c>
      <c r="J1187" t="s">
        <v>1514</v>
      </c>
      <c r="K1187" t="s">
        <v>2001</v>
      </c>
      <c r="L1187" s="1" t="s">
        <v>1186</v>
      </c>
      <c r="M1187" t="s">
        <v>1189</v>
      </c>
      <c r="P1187" s="1">
        <v>0.99309999999999998</v>
      </c>
      <c r="Q1187">
        <v>6.8999999999999999E-3</v>
      </c>
      <c r="T1187" s="6" t="s">
        <v>2671</v>
      </c>
      <c r="U1187" t="s">
        <v>2669</v>
      </c>
      <c r="X1187">
        <f>IF(ISNA(MATCH(A1187,'ICRP-07'!B:B,0)),0,VLOOKUP(A1187,'ICRP-07'!B:X,21,FALSE))</f>
        <v>0</v>
      </c>
      <c r="Y1187">
        <f>IF(ISNA(MATCH(A1187,'ICRP-07'!B:B,0)),0,VLOOKUP(A1187,'ICRP-07'!B:X,22,FALSE))</f>
        <v>2.4299999999999999E-2</v>
      </c>
      <c r="Z1187">
        <f>IF(ISNA(MATCH(A1187,'ICRP-07'!B:B,0)),0,VLOOKUP(A1187,'ICRP-07'!B:X,23,FALSE))</f>
        <v>0.22029000000000001</v>
      </c>
      <c r="AA1187">
        <f>IF(ISNA(MATCH(A1187,'ICRP-72'!A:A,0)),0,VLOOKUP(A1187,'ICRP-72'!A:B,2,FALSE))</f>
        <v>5.6E-11</v>
      </c>
      <c r="AB1187">
        <f>IF(ISNA(MATCH(A1187,'FGR-15'!A:A,0)),0,VLOOKUP(A1187,'FGR-15'!A:B,2,FALSE))</f>
        <v>5.6300000000000001E-18</v>
      </c>
    </row>
    <row r="1188" spans="1:28" x14ac:dyDescent="0.2">
      <c r="A1188" s="1" t="s">
        <v>1186</v>
      </c>
      <c r="B1188">
        <f>VLOOKUP(D1188,Elements!S:T,2,FALSE)</f>
        <v>39</v>
      </c>
      <c r="C1188" s="9">
        <f t="shared" si="90"/>
        <v>86</v>
      </c>
      <c r="D1188" t="str">
        <f t="shared" si="91"/>
        <v>Y</v>
      </c>
      <c r="E1188" t="str">
        <f t="shared" si="92"/>
        <v/>
      </c>
      <c r="F1188" s="9">
        <f t="shared" si="93"/>
        <v>390860000</v>
      </c>
      <c r="G1188" s="1">
        <v>85.914886095</v>
      </c>
      <c r="H1188" s="1">
        <f t="shared" si="94"/>
        <v>1.6815326012894092E-3</v>
      </c>
      <c r="I1188" s="2">
        <v>14.74</v>
      </c>
      <c r="J1188" t="s">
        <v>1515</v>
      </c>
      <c r="K1188" t="s">
        <v>2455</v>
      </c>
      <c r="L1188" s="1" t="s">
        <v>1189</v>
      </c>
      <c r="P1188" s="1">
        <v>1</v>
      </c>
      <c r="T1188" s="6" t="s">
        <v>2669</v>
      </c>
      <c r="X1188">
        <f>IF(ISNA(MATCH(A1188,'ICRP-07'!B:B,0)),0,VLOOKUP(A1188,'ICRP-07'!B:X,21,FALSE))</f>
        <v>0</v>
      </c>
      <c r="Y1188">
        <f>IF(ISNA(MATCH(A1188,'ICRP-07'!B:B,0)),0,VLOOKUP(A1188,'ICRP-07'!B:X,22,FALSE))</f>
        <v>0.21787000000000001</v>
      </c>
      <c r="Z1188">
        <f>IF(ISNA(MATCH(A1188,'ICRP-07'!B:B,0)),0,VLOOKUP(A1188,'ICRP-07'!B:X,23,FALSE))</f>
        <v>3.5777000000000001</v>
      </c>
      <c r="AA1188">
        <f>IF(ISNA(MATCH(A1188,'ICRP-72'!A:A,0)),0,VLOOKUP(A1188,'ICRP-72'!A:B,2,FALSE))</f>
        <v>9.5999999999999999E-10</v>
      </c>
      <c r="AB1188">
        <f>IF(ISNA(MATCH(A1188,'FGR-15'!A:A,0)),0,VLOOKUP(A1188,'FGR-15'!A:B,2,FALSE))</f>
        <v>1.15E-16</v>
      </c>
    </row>
    <row r="1189" spans="1:28" x14ac:dyDescent="0.2">
      <c r="A1189" s="1" t="s">
        <v>1187</v>
      </c>
      <c r="B1189">
        <f>VLOOKUP(D1189,Elements!S:T,2,FALSE)</f>
        <v>37</v>
      </c>
      <c r="C1189" s="9">
        <f t="shared" si="90"/>
        <v>86</v>
      </c>
      <c r="D1189" t="str">
        <f t="shared" si="91"/>
        <v>Rb</v>
      </c>
      <c r="E1189" t="str">
        <f t="shared" si="92"/>
        <v>m</v>
      </c>
      <c r="F1189" s="9">
        <f t="shared" si="93"/>
        <v>370860001</v>
      </c>
      <c r="G1189" s="1">
        <v>85.911764387199995</v>
      </c>
      <c r="H1189" s="1">
        <f t="shared" si="94"/>
        <v>1.9336484119304754E-6</v>
      </c>
      <c r="I1189" s="2">
        <v>1.0169999999999899</v>
      </c>
      <c r="J1189" t="s">
        <v>1514</v>
      </c>
      <c r="K1189" t="s">
        <v>2456</v>
      </c>
      <c r="L1189" s="1" t="s">
        <v>1188</v>
      </c>
      <c r="P1189" s="1">
        <v>1</v>
      </c>
      <c r="T1189" s="6" t="s">
        <v>2671</v>
      </c>
      <c r="X1189">
        <f>IF(ISNA(MATCH(A1189,'ICRP-07'!B:B,0)),0,VLOOKUP(A1189,'ICRP-07'!B:X,21,FALSE))</f>
        <v>0</v>
      </c>
      <c r="Y1189">
        <f>IF(ISNA(MATCH(A1189,'ICRP-07'!B:B,0)),0,VLOOKUP(A1189,'ICRP-07'!B:X,22,FALSE))</f>
        <v>9.9699999999999997E-3</v>
      </c>
      <c r="Z1189">
        <f>IF(ISNA(MATCH(A1189,'ICRP-07'!B:B,0)),0,VLOOKUP(A1189,'ICRP-07'!B:X,23,FALSE))</f>
        <v>0.54608999999999996</v>
      </c>
      <c r="AA1189">
        <f>IF(ISNA(MATCH(A1189,'ICRP-72'!A:A,0)),0,VLOOKUP(A1189,'ICRP-72'!A:B,2,FALSE))</f>
        <v>0</v>
      </c>
      <c r="AB1189">
        <f>IF(ISNA(MATCH(A1189,'FGR-15'!A:A,0)),0,VLOOKUP(A1189,'FGR-15'!A:B,2,FALSE))</f>
        <v>1.6099999999999999E-17</v>
      </c>
    </row>
    <row r="1190" spans="1:28" x14ac:dyDescent="0.2">
      <c r="A1190" s="1" t="s">
        <v>1188</v>
      </c>
      <c r="B1190">
        <f>VLOOKUP(D1190,Elements!S:T,2,FALSE)</f>
        <v>37</v>
      </c>
      <c r="C1190" s="9">
        <f t="shared" si="90"/>
        <v>86</v>
      </c>
      <c r="D1190" t="str">
        <f t="shared" si="91"/>
        <v>Rb</v>
      </c>
      <c r="E1190" t="str">
        <f t="shared" si="92"/>
        <v/>
      </c>
      <c r="F1190" s="9">
        <f t="shared" si="93"/>
        <v>370860000</v>
      </c>
      <c r="G1190" s="1">
        <v>85.911167442999997</v>
      </c>
      <c r="H1190" s="1">
        <f t="shared" si="94"/>
        <v>5.1040104347197281E-2</v>
      </c>
      <c r="I1190" s="2">
        <v>18.6419999999999</v>
      </c>
      <c r="J1190" t="s">
        <v>1513</v>
      </c>
      <c r="K1190" t="s">
        <v>2457</v>
      </c>
      <c r="L1190" s="1" t="s">
        <v>1189</v>
      </c>
      <c r="M1190" t="s">
        <v>1190</v>
      </c>
      <c r="P1190" s="1">
        <v>0.99995000000000001</v>
      </c>
      <c r="Q1190" s="5">
        <v>5.1999999999999997E-5</v>
      </c>
      <c r="T1190" s="6" t="s">
        <v>2667</v>
      </c>
      <c r="U1190" t="s">
        <v>2670</v>
      </c>
      <c r="X1190">
        <f>IF(ISNA(MATCH(A1190,'ICRP-07'!B:B,0)),0,VLOOKUP(A1190,'ICRP-07'!B:X,21,FALSE))</f>
        <v>0</v>
      </c>
      <c r="Y1190">
        <f>IF(ISNA(MATCH(A1190,'ICRP-07'!B:B,0)),0,VLOOKUP(A1190,'ICRP-07'!B:X,22,FALSE))</f>
        <v>0.66798999999999997</v>
      </c>
      <c r="Z1190">
        <f>IF(ISNA(MATCH(A1190,'ICRP-07'!B:B,0)),0,VLOOKUP(A1190,'ICRP-07'!B:X,23,FALSE))</f>
        <v>9.3039999999999998E-2</v>
      </c>
      <c r="AA1190">
        <f>IF(ISNA(MATCH(A1190,'ICRP-72'!A:A,0)),0,VLOOKUP(A1190,'ICRP-72'!A:B,2,FALSE))</f>
        <v>2.7999999999999998E-9</v>
      </c>
      <c r="AB1190">
        <f>IF(ISNA(MATCH(A1190,'FGR-15'!A:A,0)),0,VLOOKUP(A1190,'FGR-15'!A:B,2,FALSE))</f>
        <v>4.4400000000000003E-18</v>
      </c>
    </row>
    <row r="1191" spans="1:28" x14ac:dyDescent="0.2">
      <c r="A1191" s="1" t="s">
        <v>1189</v>
      </c>
      <c r="B1191">
        <f>VLOOKUP(D1191,Elements!S:T,2,FALSE)</f>
        <v>38</v>
      </c>
      <c r="C1191" s="9">
        <f t="shared" si="90"/>
        <v>86</v>
      </c>
      <c r="D1191" t="str">
        <f t="shared" si="91"/>
        <v>Sr</v>
      </c>
      <c r="E1191" t="str">
        <f t="shared" si="92"/>
        <v/>
      </c>
      <c r="F1191" s="9">
        <f t="shared" si="93"/>
        <v>380860000</v>
      </c>
      <c r="G1191" s="1">
        <v>85.909260724700005</v>
      </c>
      <c r="H1191" s="1" t="str">
        <f t="shared" si="94"/>
        <v>inf</v>
      </c>
      <c r="I1191" s="2" t="s">
        <v>1512</v>
      </c>
      <c r="J1191" t="s">
        <v>1517</v>
      </c>
      <c r="K1191" s="4" t="s">
        <v>1722</v>
      </c>
      <c r="L1191" s="1"/>
      <c r="P1191" s="1"/>
      <c r="T1191" s="1"/>
      <c r="X1191">
        <f>IF(ISNA(MATCH(A1191,'ICRP-07'!B:B,0)),0,VLOOKUP(A1191,'ICRP-07'!B:X,21,FALSE))</f>
        <v>0</v>
      </c>
      <c r="Y1191">
        <f>IF(ISNA(MATCH(A1191,'ICRP-07'!B:B,0)),0,VLOOKUP(A1191,'ICRP-07'!B:X,22,FALSE))</f>
        <v>0</v>
      </c>
      <c r="Z1191">
        <f>IF(ISNA(MATCH(A1191,'ICRP-07'!B:B,0)),0,VLOOKUP(A1191,'ICRP-07'!B:X,23,FALSE))</f>
        <v>0</v>
      </c>
      <c r="AA1191">
        <f>IF(ISNA(MATCH(A1191,'ICRP-72'!A:A,0)),0,VLOOKUP(A1191,'ICRP-72'!A:B,2,FALSE))</f>
        <v>0</v>
      </c>
      <c r="AB1191">
        <f>IF(ISNA(MATCH(A1191,'FGR-15'!A:A,0)),0,VLOOKUP(A1191,'FGR-15'!A:B,2,FALSE))</f>
        <v>0</v>
      </c>
    </row>
    <row r="1192" spans="1:28" x14ac:dyDescent="0.2">
      <c r="A1192" s="1" t="s">
        <v>1190</v>
      </c>
      <c r="B1192">
        <f>VLOOKUP(D1192,Elements!S:T,2,FALSE)</f>
        <v>36</v>
      </c>
      <c r="C1192" s="9">
        <f t="shared" si="90"/>
        <v>86</v>
      </c>
      <c r="D1192" t="str">
        <f t="shared" si="91"/>
        <v>Kr</v>
      </c>
      <c r="E1192" t="str">
        <f t="shared" si="92"/>
        <v/>
      </c>
      <c r="F1192" s="9">
        <f t="shared" si="93"/>
        <v>360860000</v>
      </c>
      <c r="G1192" s="1">
        <v>85.910610624699999</v>
      </c>
      <c r="H1192" s="1" t="str">
        <f t="shared" si="94"/>
        <v>inf</v>
      </c>
      <c r="I1192" s="2" t="s">
        <v>1512</v>
      </c>
      <c r="J1192" t="s">
        <v>1517</v>
      </c>
      <c r="K1192" s="4" t="s">
        <v>1722</v>
      </c>
      <c r="L1192" s="1"/>
      <c r="P1192" s="1"/>
      <c r="T1192" s="1"/>
      <c r="X1192">
        <f>IF(ISNA(MATCH(A1192,'ICRP-07'!B:B,0)),0,VLOOKUP(A1192,'ICRP-07'!B:X,21,FALSE))</f>
        <v>0</v>
      </c>
      <c r="Y1192">
        <f>IF(ISNA(MATCH(A1192,'ICRP-07'!B:B,0)),0,VLOOKUP(A1192,'ICRP-07'!B:X,22,FALSE))</f>
        <v>0</v>
      </c>
      <c r="Z1192">
        <f>IF(ISNA(MATCH(A1192,'ICRP-07'!B:B,0)),0,VLOOKUP(A1192,'ICRP-07'!B:X,23,FALSE))</f>
        <v>0</v>
      </c>
      <c r="AA1192">
        <f>IF(ISNA(MATCH(A1192,'ICRP-72'!A:A,0)),0,VLOOKUP(A1192,'ICRP-72'!A:B,2,FALSE))</f>
        <v>0</v>
      </c>
      <c r="AB1192">
        <f>IF(ISNA(MATCH(A1192,'FGR-15'!A:A,0)),0,VLOOKUP(A1192,'FGR-15'!A:B,2,FALSE))</f>
        <v>0</v>
      </c>
    </row>
    <row r="1193" spans="1:28" x14ac:dyDescent="0.2">
      <c r="A1193" s="1" t="s">
        <v>1191</v>
      </c>
      <c r="B1193">
        <f>VLOOKUP(D1193,Elements!S:T,2,FALSE)</f>
        <v>40</v>
      </c>
      <c r="C1193" s="9">
        <f t="shared" si="90"/>
        <v>85</v>
      </c>
      <c r="D1193" t="str">
        <f t="shared" si="91"/>
        <v>Zr</v>
      </c>
      <c r="E1193" t="str">
        <f t="shared" si="92"/>
        <v/>
      </c>
      <c r="F1193" s="9">
        <f t="shared" si="93"/>
        <v>400850000</v>
      </c>
      <c r="G1193" s="1">
        <v>84.921443198999995</v>
      </c>
      <c r="H1193" s="1">
        <f t="shared" si="94"/>
        <v>1.4944421354743056E-5</v>
      </c>
      <c r="I1193" s="2">
        <v>7.86</v>
      </c>
      <c r="J1193" t="s">
        <v>1514</v>
      </c>
      <c r="K1193" t="s">
        <v>2458</v>
      </c>
      <c r="L1193" s="1" t="s">
        <v>1192</v>
      </c>
      <c r="M1193" t="s">
        <v>1193</v>
      </c>
      <c r="P1193" s="1">
        <v>0.96840999999999999</v>
      </c>
      <c r="Q1193">
        <v>3.1587999999999998E-2</v>
      </c>
      <c r="T1193" s="6" t="s">
        <v>2669</v>
      </c>
      <c r="U1193" t="s">
        <v>2669</v>
      </c>
      <c r="X1193">
        <f>IF(ISNA(MATCH(A1193,'ICRP-07'!B:B,0)),0,VLOOKUP(A1193,'ICRP-07'!B:X,21,FALSE))</f>
        <v>0</v>
      </c>
      <c r="Y1193">
        <f>IF(ISNA(MATCH(A1193,'ICRP-07'!B:B,0)),0,VLOOKUP(A1193,'ICRP-07'!B:X,22,FALSE))</f>
        <v>1.32521</v>
      </c>
      <c r="Z1193">
        <f>IF(ISNA(MATCH(A1193,'ICRP-07'!B:B,0)),0,VLOOKUP(A1193,'ICRP-07'!B:X,23,FALSE))</f>
        <v>1.4718100000000001</v>
      </c>
      <c r="AA1193">
        <f>IF(ISNA(MATCH(A1193,'ICRP-72'!A:A,0)),0,VLOOKUP(A1193,'ICRP-72'!A:B,2,FALSE))</f>
        <v>0</v>
      </c>
      <c r="AB1193">
        <f>IF(ISNA(MATCH(A1193,'FGR-15'!A:A,0)),0,VLOOKUP(A1193,'FGR-15'!A:B,2,FALSE))</f>
        <v>4.7200000000000002E-17</v>
      </c>
    </row>
    <row r="1194" spans="1:28" x14ac:dyDescent="0.2">
      <c r="A1194" s="1" t="s">
        <v>1192</v>
      </c>
      <c r="B1194">
        <f>VLOOKUP(D1194,Elements!S:T,2,FALSE)</f>
        <v>39</v>
      </c>
      <c r="C1194" s="9">
        <f t="shared" si="90"/>
        <v>85</v>
      </c>
      <c r="D1194" t="str">
        <f t="shared" si="91"/>
        <v>Y</v>
      </c>
      <c r="E1194" t="str">
        <f t="shared" si="92"/>
        <v>m</v>
      </c>
      <c r="F1194" s="9">
        <f t="shared" si="93"/>
        <v>390850001</v>
      </c>
      <c r="G1194" s="1">
        <v>84.916454166299999</v>
      </c>
      <c r="H1194" s="1">
        <f t="shared" si="94"/>
        <v>5.5442662430573472E-4</v>
      </c>
      <c r="I1194" s="2">
        <v>4.8600000000000003</v>
      </c>
      <c r="J1194" t="s">
        <v>1515</v>
      </c>
      <c r="K1194" t="s">
        <v>2459</v>
      </c>
      <c r="L1194" s="1" t="s">
        <v>1195</v>
      </c>
      <c r="M1194" t="s">
        <v>1194</v>
      </c>
      <c r="P1194" s="1">
        <v>0.96</v>
      </c>
      <c r="Q1194">
        <v>3.9997999999999999E-2</v>
      </c>
      <c r="T1194" s="6" t="s">
        <v>2669</v>
      </c>
      <c r="U1194" t="s">
        <v>2669</v>
      </c>
      <c r="X1194">
        <f>IF(ISNA(MATCH(A1194,'ICRP-07'!B:B,0)),0,VLOOKUP(A1194,'ICRP-07'!B:X,21,FALSE))</f>
        <v>0</v>
      </c>
      <c r="Y1194">
        <f>IF(ISNA(MATCH(A1194,'ICRP-07'!B:B,0)),0,VLOOKUP(A1194,'ICRP-07'!B:X,22,FALSE))</f>
        <v>0.57650999999999997</v>
      </c>
      <c r="Z1194">
        <f>IF(ISNA(MATCH(A1194,'ICRP-07'!B:B,0)),0,VLOOKUP(A1194,'ICRP-07'!B:X,23,FALSE))</f>
        <v>1.3242100000000001</v>
      </c>
      <c r="AA1194">
        <f>IF(ISNA(MATCH(A1194,'ICRP-72'!A:A,0)),0,VLOOKUP(A1194,'ICRP-72'!A:B,2,FALSE))</f>
        <v>0</v>
      </c>
      <c r="AB1194">
        <f>IF(ISNA(MATCH(A1194,'FGR-15'!A:A,0)),0,VLOOKUP(A1194,'FGR-15'!A:B,2,FALSE))</f>
        <v>4.2700000000000002E-17</v>
      </c>
    </row>
    <row r="1195" spans="1:28" x14ac:dyDescent="0.2">
      <c r="A1195" s="1" t="s">
        <v>1193</v>
      </c>
      <c r="B1195">
        <f>VLOOKUP(D1195,Elements!S:T,2,FALSE)</f>
        <v>39</v>
      </c>
      <c r="C1195" s="9">
        <f t="shared" si="90"/>
        <v>85</v>
      </c>
      <c r="D1195" t="str">
        <f t="shared" si="91"/>
        <v>Y</v>
      </c>
      <c r="E1195" t="str">
        <f t="shared" si="92"/>
        <v/>
      </c>
      <c r="F1195" s="9">
        <f t="shared" si="93"/>
        <v>390850000</v>
      </c>
      <c r="G1195" s="1">
        <v>84.916433038999998</v>
      </c>
      <c r="H1195" s="1">
        <f t="shared" si="94"/>
        <v>3.0573320023443806E-4</v>
      </c>
      <c r="I1195" s="2">
        <v>2.68</v>
      </c>
      <c r="J1195" t="s">
        <v>1515</v>
      </c>
      <c r="K1195" t="s">
        <v>2040</v>
      </c>
      <c r="L1195" s="1" t="s">
        <v>1194</v>
      </c>
      <c r="P1195" s="1">
        <v>1</v>
      </c>
      <c r="T1195" s="6" t="s">
        <v>2669</v>
      </c>
      <c r="X1195">
        <f>IF(ISNA(MATCH(A1195,'ICRP-07'!B:B,0)),0,VLOOKUP(A1195,'ICRP-07'!B:X,21,FALSE))</f>
        <v>0</v>
      </c>
      <c r="Y1195">
        <f>IF(ISNA(MATCH(A1195,'ICRP-07'!B:B,0)),0,VLOOKUP(A1195,'ICRP-07'!B:X,22,FALSE))</f>
        <v>0.48814000000000002</v>
      </c>
      <c r="Z1195">
        <f>IF(ISNA(MATCH(A1195,'ICRP-07'!B:B,0)),0,VLOOKUP(A1195,'ICRP-07'!B:X,23,FALSE))</f>
        <v>1.0794600000000001</v>
      </c>
      <c r="AA1195">
        <f>IF(ISNA(MATCH(A1195,'ICRP-72'!A:A,0)),0,VLOOKUP(A1195,'ICRP-72'!A:B,2,FALSE))</f>
        <v>0</v>
      </c>
      <c r="AB1195">
        <f>IF(ISNA(MATCH(A1195,'FGR-15'!A:A,0)),0,VLOOKUP(A1195,'FGR-15'!A:B,2,FALSE))</f>
        <v>3.2499999999999998E-17</v>
      </c>
    </row>
    <row r="1196" spans="1:28" x14ac:dyDescent="0.2">
      <c r="A1196" s="1" t="s">
        <v>1194</v>
      </c>
      <c r="B1196">
        <f>VLOOKUP(D1196,Elements!S:T,2,FALSE)</f>
        <v>38</v>
      </c>
      <c r="C1196" s="9">
        <f t="shared" si="90"/>
        <v>85</v>
      </c>
      <c r="D1196" t="str">
        <f t="shared" si="91"/>
        <v>Sr</v>
      </c>
      <c r="E1196" t="str">
        <f t="shared" si="92"/>
        <v>m</v>
      </c>
      <c r="F1196" s="9">
        <f t="shared" si="93"/>
        <v>380850001</v>
      </c>
      <c r="G1196" s="1">
        <v>84.913188392600006</v>
      </c>
      <c r="H1196" s="1">
        <f t="shared" si="94"/>
        <v>1.2858666873044163E-4</v>
      </c>
      <c r="I1196" s="2">
        <v>67.629999999999896</v>
      </c>
      <c r="J1196" t="s">
        <v>1514</v>
      </c>
      <c r="K1196" t="s">
        <v>2460</v>
      </c>
      <c r="L1196" s="1" t="s">
        <v>1195</v>
      </c>
      <c r="M1196" t="s">
        <v>1199</v>
      </c>
      <c r="P1196" s="1">
        <v>0.86599999999999999</v>
      </c>
      <c r="Q1196">
        <v>0.13400000000000001</v>
      </c>
      <c r="T1196" s="6" t="s">
        <v>2671</v>
      </c>
      <c r="U1196" t="s">
        <v>2669</v>
      </c>
      <c r="X1196">
        <f>IF(ISNA(MATCH(A1196,'ICRP-07'!B:B,0)),0,VLOOKUP(A1196,'ICRP-07'!B:X,21,FALSE))</f>
        <v>0</v>
      </c>
      <c r="Y1196">
        <f>IF(ISNA(MATCH(A1196,'ICRP-07'!B:B,0)),0,VLOOKUP(A1196,'ICRP-07'!B:X,22,FALSE))</f>
        <v>1.2959999999999999E-2</v>
      </c>
      <c r="Z1196">
        <f>IF(ISNA(MATCH(A1196,'ICRP-07'!B:B,0)),0,VLOOKUP(A1196,'ICRP-07'!B:X,23,FALSE))</f>
        <v>0.21773000000000001</v>
      </c>
      <c r="AA1196">
        <f>IF(ISNA(MATCH(A1196,'ICRP-72'!A:A,0)),0,VLOOKUP(A1196,'ICRP-72'!A:B,2,FALSE))</f>
        <v>6.1000000000000003E-12</v>
      </c>
      <c r="AB1196">
        <f>IF(ISNA(MATCH(A1196,'FGR-15'!A:A,0)),0,VLOOKUP(A1196,'FGR-15'!A:B,2,FALSE))</f>
        <v>5.4700000000000002E-18</v>
      </c>
    </row>
    <row r="1197" spans="1:28" x14ac:dyDescent="0.2">
      <c r="A1197" s="1" t="s">
        <v>1195</v>
      </c>
      <c r="B1197">
        <f>VLOOKUP(D1197,Elements!S:T,2,FALSE)</f>
        <v>38</v>
      </c>
      <c r="C1197" s="9">
        <f t="shared" si="90"/>
        <v>85</v>
      </c>
      <c r="D1197" t="str">
        <f t="shared" si="91"/>
        <v>Sr</v>
      </c>
      <c r="E1197" t="str">
        <f t="shared" si="92"/>
        <v/>
      </c>
      <c r="F1197" s="9">
        <f t="shared" si="93"/>
        <v>380850000</v>
      </c>
      <c r="G1197" s="1">
        <v>84.912932041000005</v>
      </c>
      <c r="H1197" s="1">
        <f t="shared" si="94"/>
        <v>0.17752603614806833</v>
      </c>
      <c r="I1197" s="2">
        <v>64.84</v>
      </c>
      <c r="J1197" t="s">
        <v>1513</v>
      </c>
      <c r="K1197" t="s">
        <v>2461</v>
      </c>
      <c r="L1197" s="1" t="s">
        <v>1199</v>
      </c>
      <c r="P1197" s="1">
        <v>1</v>
      </c>
      <c r="T1197" s="6" t="s">
        <v>2670</v>
      </c>
      <c r="X1197">
        <f>IF(ISNA(MATCH(A1197,'ICRP-07'!B:B,0)),0,VLOOKUP(A1197,'ICRP-07'!B:X,21,FALSE))</f>
        <v>0</v>
      </c>
      <c r="Y1197">
        <f>IF(ISNA(MATCH(A1197,'ICRP-07'!B:B,0)),0,VLOOKUP(A1197,'ICRP-07'!B:X,22,FALSE))</f>
        <v>8.8999999999999999E-3</v>
      </c>
      <c r="Z1197">
        <f>IF(ISNA(MATCH(A1197,'ICRP-07'!B:B,0)),0,VLOOKUP(A1197,'ICRP-07'!B:X,23,FALSE))</f>
        <v>0.50012999999999996</v>
      </c>
      <c r="AA1197">
        <f>IF(ISNA(MATCH(A1197,'ICRP-72'!A:A,0)),0,VLOOKUP(A1197,'ICRP-72'!A:B,2,FALSE))</f>
        <v>5.6000000000000003E-10</v>
      </c>
      <c r="AB1197">
        <f>IF(ISNA(MATCH(A1197,'FGR-15'!A:A,0)),0,VLOOKUP(A1197,'FGR-15'!A:B,2,FALSE))</f>
        <v>1.4299999999999999E-17</v>
      </c>
    </row>
    <row r="1198" spans="1:28" x14ac:dyDescent="0.2">
      <c r="A1198" s="1" t="s">
        <v>1196</v>
      </c>
      <c r="B1198">
        <f>VLOOKUP(D1198,Elements!S:T,2,FALSE)</f>
        <v>35</v>
      </c>
      <c r="C1198" s="9">
        <f t="shared" si="90"/>
        <v>85</v>
      </c>
      <c r="D1198" t="str">
        <f t="shared" si="91"/>
        <v>Br</v>
      </c>
      <c r="E1198" t="str">
        <f t="shared" si="92"/>
        <v/>
      </c>
      <c r="F1198" s="9">
        <f t="shared" si="93"/>
        <v>350850000</v>
      </c>
      <c r="G1198" s="1">
        <v>84.915645757999997</v>
      </c>
      <c r="H1198" s="1">
        <f t="shared" si="94"/>
        <v>5.5138450291036533E-6</v>
      </c>
      <c r="I1198" s="2">
        <v>2.8999999999999901</v>
      </c>
      <c r="J1198" t="s">
        <v>1514</v>
      </c>
      <c r="K1198" t="s">
        <v>1731</v>
      </c>
      <c r="L1198" s="1" t="s">
        <v>1197</v>
      </c>
      <c r="M1198" t="s">
        <v>1198</v>
      </c>
      <c r="P1198" s="1">
        <v>0.99778999999999995</v>
      </c>
      <c r="Q1198">
        <v>2.2112E-3</v>
      </c>
      <c r="T1198" s="6" t="s">
        <v>2667</v>
      </c>
      <c r="U1198" t="s">
        <v>2667</v>
      </c>
      <c r="X1198">
        <f>IF(ISNA(MATCH(A1198,'ICRP-07'!B:B,0)),0,VLOOKUP(A1198,'ICRP-07'!B:X,21,FALSE))</f>
        <v>0</v>
      </c>
      <c r="Y1198">
        <f>IF(ISNA(MATCH(A1198,'ICRP-07'!B:B,0)),0,VLOOKUP(A1198,'ICRP-07'!B:X,22,FALSE))</f>
        <v>1.0384199999999999</v>
      </c>
      <c r="Z1198">
        <f>IF(ISNA(MATCH(A1198,'ICRP-07'!B:B,0)),0,VLOOKUP(A1198,'ICRP-07'!B:X,23,FALSE))</f>
        <v>6.6040000000000001E-2</v>
      </c>
      <c r="AA1198">
        <f>IF(ISNA(MATCH(A1198,'ICRP-72'!A:A,0)),0,VLOOKUP(A1198,'ICRP-72'!A:B,2,FALSE))</f>
        <v>0</v>
      </c>
      <c r="AB1198">
        <f>IF(ISNA(MATCH(A1198,'FGR-15'!A:A,0)),0,VLOOKUP(A1198,'FGR-15'!A:B,2,FALSE))</f>
        <v>4.6899999999999997E-18</v>
      </c>
    </row>
    <row r="1199" spans="1:28" x14ac:dyDescent="0.2">
      <c r="A1199" s="1" t="s">
        <v>1197</v>
      </c>
      <c r="B1199">
        <f>VLOOKUP(D1199,Elements!S:T,2,FALSE)</f>
        <v>36</v>
      </c>
      <c r="C1199" s="9">
        <f t="shared" si="90"/>
        <v>85</v>
      </c>
      <c r="D1199" t="str">
        <f t="shared" si="91"/>
        <v>Kr</v>
      </c>
      <c r="E1199" t="str">
        <f t="shared" si="92"/>
        <v>m</v>
      </c>
      <c r="F1199" s="9">
        <f t="shared" si="93"/>
        <v>360850001</v>
      </c>
      <c r="G1199" s="1">
        <v>84.912854552499994</v>
      </c>
      <c r="H1199" s="1">
        <f t="shared" si="94"/>
        <v>5.1107639442174728E-4</v>
      </c>
      <c r="I1199" s="2">
        <v>4.4800000000000004</v>
      </c>
      <c r="J1199" t="s">
        <v>1515</v>
      </c>
      <c r="K1199" t="s">
        <v>2462</v>
      </c>
      <c r="L1199" s="1" t="s">
        <v>1199</v>
      </c>
      <c r="M1199" t="s">
        <v>1198</v>
      </c>
      <c r="P1199" s="1">
        <v>0.78600000000000003</v>
      </c>
      <c r="Q1199">
        <v>0.214</v>
      </c>
      <c r="T1199" s="6" t="s">
        <v>2667</v>
      </c>
      <c r="U1199" t="s">
        <v>2671</v>
      </c>
      <c r="X1199">
        <f>IF(ISNA(MATCH(A1199,'ICRP-07'!B:B,0)),0,VLOOKUP(A1199,'ICRP-07'!B:X,21,FALSE))</f>
        <v>0</v>
      </c>
      <c r="Y1199">
        <f>IF(ISNA(MATCH(A1199,'ICRP-07'!B:B,0)),0,VLOOKUP(A1199,'ICRP-07'!B:X,22,FALSE))</f>
        <v>0.25490000000000002</v>
      </c>
      <c r="Z1199">
        <f>IF(ISNA(MATCH(A1199,'ICRP-07'!B:B,0)),0,VLOOKUP(A1199,'ICRP-07'!B:X,23,FALSE))</f>
        <v>0.15740999999999999</v>
      </c>
      <c r="AA1199">
        <f>IF(ISNA(MATCH(A1199,'ICRP-72'!A:A,0)),0,VLOOKUP(A1199,'ICRP-72'!A:B,2,FALSE))</f>
        <v>0</v>
      </c>
      <c r="AB1199">
        <f>IF(ISNA(MATCH(A1199,'FGR-15'!A:A,0)),0,VLOOKUP(A1199,'FGR-15'!A:B,2,FALSE))</f>
        <v>4.0799999999999999E-18</v>
      </c>
    </row>
    <row r="1200" spans="1:28" x14ac:dyDescent="0.2">
      <c r="A1200" s="1" t="s">
        <v>1198</v>
      </c>
      <c r="B1200">
        <f>VLOOKUP(D1200,Elements!S:T,2,FALSE)</f>
        <v>36</v>
      </c>
      <c r="C1200" s="9">
        <f t="shared" si="90"/>
        <v>85</v>
      </c>
      <c r="D1200" t="str">
        <f t="shared" si="91"/>
        <v>Kr</v>
      </c>
      <c r="E1200" t="str">
        <f t="shared" si="92"/>
        <v/>
      </c>
      <c r="F1200" s="9">
        <f t="shared" si="93"/>
        <v>360850000</v>
      </c>
      <c r="G1200" s="1">
        <v>84.912527260000005</v>
      </c>
      <c r="H1200" s="1">
        <f t="shared" si="94"/>
        <v>10.756</v>
      </c>
      <c r="I1200" s="2">
        <v>10.756</v>
      </c>
      <c r="J1200" t="s">
        <v>1516</v>
      </c>
      <c r="K1200" t="s">
        <v>2463</v>
      </c>
      <c r="L1200" s="1" t="s">
        <v>1199</v>
      </c>
      <c r="P1200" s="1">
        <v>1</v>
      </c>
      <c r="T1200" s="6" t="s">
        <v>2667</v>
      </c>
      <c r="X1200">
        <f>IF(ISNA(MATCH(A1200,'ICRP-07'!B:B,0)),0,VLOOKUP(A1200,'ICRP-07'!B:X,21,FALSE))</f>
        <v>0</v>
      </c>
      <c r="Y1200">
        <f>IF(ISNA(MATCH(A1200,'ICRP-07'!B:B,0)),0,VLOOKUP(A1200,'ICRP-07'!B:X,22,FALSE))</f>
        <v>0.25068000000000001</v>
      </c>
      <c r="Z1200">
        <f>IF(ISNA(MATCH(A1200,'ICRP-07'!B:B,0)),0,VLOOKUP(A1200,'ICRP-07'!B:X,23,FALSE))</f>
        <v>2.2300000000000002E-3</v>
      </c>
      <c r="AA1200">
        <f>IF(ISNA(MATCH(A1200,'ICRP-72'!A:A,0)),0,VLOOKUP(A1200,'ICRP-72'!A:B,2,FALSE))</f>
        <v>0</v>
      </c>
      <c r="AB1200">
        <f>IF(ISNA(MATCH(A1200,'FGR-15'!A:A,0)),0,VLOOKUP(A1200,'FGR-15'!A:B,2,FALSE))</f>
        <v>4.38E-19</v>
      </c>
    </row>
    <row r="1201" spans="1:28" x14ac:dyDescent="0.2">
      <c r="A1201" s="1" t="s">
        <v>1199</v>
      </c>
      <c r="B1201">
        <f>VLOOKUP(D1201,Elements!S:T,2,FALSE)</f>
        <v>37</v>
      </c>
      <c r="C1201" s="9">
        <f t="shared" si="90"/>
        <v>85</v>
      </c>
      <c r="D1201" t="str">
        <f t="shared" si="91"/>
        <v>Rb</v>
      </c>
      <c r="E1201" t="str">
        <f t="shared" si="92"/>
        <v/>
      </c>
      <c r="F1201" s="9">
        <f t="shared" si="93"/>
        <v>370850000</v>
      </c>
      <c r="G1201" s="1">
        <v>84.911789736000003</v>
      </c>
      <c r="H1201" s="1" t="str">
        <f t="shared" si="94"/>
        <v>inf</v>
      </c>
      <c r="I1201" s="2" t="s">
        <v>1512</v>
      </c>
      <c r="J1201" t="s">
        <v>1517</v>
      </c>
      <c r="K1201" s="4" t="s">
        <v>1722</v>
      </c>
      <c r="L1201" s="1"/>
      <c r="P1201" s="1"/>
      <c r="T1201" s="1"/>
      <c r="X1201">
        <f>IF(ISNA(MATCH(A1201,'ICRP-07'!B:B,0)),0,VLOOKUP(A1201,'ICRP-07'!B:X,21,FALSE))</f>
        <v>0</v>
      </c>
      <c r="Y1201">
        <f>IF(ISNA(MATCH(A1201,'ICRP-07'!B:B,0)),0,VLOOKUP(A1201,'ICRP-07'!B:X,22,FALSE))</f>
        <v>0</v>
      </c>
      <c r="Z1201">
        <f>IF(ISNA(MATCH(A1201,'ICRP-07'!B:B,0)),0,VLOOKUP(A1201,'ICRP-07'!B:X,23,FALSE))</f>
        <v>0</v>
      </c>
      <c r="AA1201">
        <f>IF(ISNA(MATCH(A1201,'ICRP-72'!A:A,0)),0,VLOOKUP(A1201,'ICRP-72'!A:B,2,FALSE))</f>
        <v>0</v>
      </c>
      <c r="AB1201">
        <f>IF(ISNA(MATCH(A1201,'FGR-15'!A:A,0)),0,VLOOKUP(A1201,'FGR-15'!A:B,2,FALSE))</f>
        <v>0</v>
      </c>
    </row>
    <row r="1202" spans="1:28" x14ac:dyDescent="0.2">
      <c r="A1202" s="1" t="s">
        <v>1200</v>
      </c>
      <c r="B1202">
        <f>VLOOKUP(D1202,Elements!S:T,2,FALSE)</f>
        <v>39</v>
      </c>
      <c r="C1202" s="9">
        <f t="shared" si="90"/>
        <v>84</v>
      </c>
      <c r="D1202" t="str">
        <f t="shared" si="91"/>
        <v>Y</v>
      </c>
      <c r="E1202" t="str">
        <f t="shared" si="92"/>
        <v>m</v>
      </c>
      <c r="F1202" s="9">
        <f t="shared" si="93"/>
        <v>390840001</v>
      </c>
      <c r="G1202" s="1">
        <v>83.920671060000004</v>
      </c>
      <c r="H1202" s="1">
        <f t="shared" si="94"/>
        <v>7.5102371948136218E-5</v>
      </c>
      <c r="I1202" s="2">
        <v>39.5</v>
      </c>
      <c r="J1202" t="s">
        <v>1514</v>
      </c>
      <c r="K1202" t="s">
        <v>2190</v>
      </c>
      <c r="L1202" s="1" t="s">
        <v>1203</v>
      </c>
      <c r="P1202" s="1">
        <v>1</v>
      </c>
      <c r="T1202" s="6" t="s">
        <v>2669</v>
      </c>
      <c r="X1202">
        <f>IF(ISNA(MATCH(A1202,'ICRP-07'!B:B,0)),0,VLOOKUP(A1202,'ICRP-07'!B:X,21,FALSE))</f>
        <v>0</v>
      </c>
      <c r="Y1202">
        <f>IF(ISNA(MATCH(A1202,'ICRP-07'!B:B,0)),0,VLOOKUP(A1202,'ICRP-07'!B:X,22,FALSE))</f>
        <v>1.22525</v>
      </c>
      <c r="Z1202">
        <f>IF(ISNA(MATCH(A1202,'ICRP-07'!B:B,0)),0,VLOOKUP(A1202,'ICRP-07'!B:X,23,FALSE))</f>
        <v>3.9750800000000002</v>
      </c>
      <c r="AA1202">
        <f>IF(ISNA(MATCH(A1202,'ICRP-72'!A:A,0)),0,VLOOKUP(A1202,'ICRP-72'!A:B,2,FALSE))</f>
        <v>0</v>
      </c>
      <c r="AB1202">
        <f>IF(ISNA(MATCH(A1202,'FGR-15'!A:A,0)),0,VLOOKUP(A1202,'FGR-15'!A:B,2,FALSE))</f>
        <v>1.2699999999999999E-16</v>
      </c>
    </row>
    <row r="1203" spans="1:28" x14ac:dyDescent="0.2">
      <c r="A1203" s="1" t="s">
        <v>1201</v>
      </c>
      <c r="B1203">
        <f>VLOOKUP(D1203,Elements!S:T,2,FALSE)</f>
        <v>37</v>
      </c>
      <c r="C1203" s="9">
        <f t="shared" si="90"/>
        <v>84</v>
      </c>
      <c r="D1203" t="str">
        <f t="shared" si="91"/>
        <v>Rb</v>
      </c>
      <c r="E1203" t="str">
        <f t="shared" si="92"/>
        <v>m</v>
      </c>
      <c r="F1203" s="9">
        <f t="shared" si="93"/>
        <v>370840001</v>
      </c>
      <c r="G1203" s="1">
        <v>83.914872907299994</v>
      </c>
      <c r="H1203" s="1">
        <f t="shared" si="94"/>
        <v>3.8520862168841519E-5</v>
      </c>
      <c r="I1203" s="2">
        <v>20.260000000000002</v>
      </c>
      <c r="J1203" t="s">
        <v>1514</v>
      </c>
      <c r="K1203" t="s">
        <v>2464</v>
      </c>
      <c r="L1203" s="1" t="s">
        <v>1202</v>
      </c>
      <c r="P1203" s="1">
        <v>1</v>
      </c>
      <c r="T1203" s="6" t="s">
        <v>2671</v>
      </c>
      <c r="X1203">
        <f>IF(ISNA(MATCH(A1203,'ICRP-07'!B:B,0)),0,VLOOKUP(A1203,'ICRP-07'!B:X,21,FALSE))</f>
        <v>0</v>
      </c>
      <c r="Y1203">
        <f>IF(ISNA(MATCH(A1203,'ICRP-07'!B:B,0)),0,VLOOKUP(A1203,'ICRP-07'!B:X,22,FALSE))</f>
        <v>8.133E-2</v>
      </c>
      <c r="Z1203">
        <f>IF(ISNA(MATCH(A1203,'ICRP-07'!B:B,0)),0,VLOOKUP(A1203,'ICRP-07'!B:X,23,FALSE))</f>
        <v>0.38305</v>
      </c>
      <c r="AA1203">
        <f>IF(ISNA(MATCH(A1203,'ICRP-72'!A:A,0)),0,VLOOKUP(A1203,'ICRP-72'!A:B,2,FALSE))</f>
        <v>0</v>
      </c>
      <c r="AB1203">
        <f>IF(ISNA(MATCH(A1203,'FGR-15'!A:A,0)),0,VLOOKUP(A1203,'FGR-15'!A:B,2,FALSE))</f>
        <v>1.0300000000000001E-17</v>
      </c>
    </row>
    <row r="1204" spans="1:28" x14ac:dyDescent="0.2">
      <c r="A1204" s="1" t="s">
        <v>1202</v>
      </c>
      <c r="B1204">
        <f>VLOOKUP(D1204,Elements!S:T,2,FALSE)</f>
        <v>37</v>
      </c>
      <c r="C1204" s="9">
        <f t="shared" si="90"/>
        <v>84</v>
      </c>
      <c r="D1204" t="str">
        <f t="shared" si="91"/>
        <v>Rb</v>
      </c>
      <c r="E1204" t="str">
        <f t="shared" si="92"/>
        <v/>
      </c>
      <c r="F1204" s="9">
        <f t="shared" si="93"/>
        <v>370840000</v>
      </c>
      <c r="G1204" s="1">
        <v>83.914375222999993</v>
      </c>
      <c r="H1204" s="1">
        <f t="shared" si="94"/>
        <v>8.9721286313574941E-2</v>
      </c>
      <c r="I1204" s="2">
        <v>32.770000000000003</v>
      </c>
      <c r="J1204" t="s">
        <v>1513</v>
      </c>
      <c r="K1204" t="s">
        <v>2465</v>
      </c>
      <c r="L1204" s="1" t="s">
        <v>1207</v>
      </c>
      <c r="M1204" t="s">
        <v>1203</v>
      </c>
      <c r="P1204" s="1">
        <v>0.96199999999999997</v>
      </c>
      <c r="Q1204">
        <v>3.7999999999999999E-2</v>
      </c>
      <c r="T1204" s="6" t="s">
        <v>2669</v>
      </c>
      <c r="U1204" t="s">
        <v>2667</v>
      </c>
      <c r="X1204">
        <f>IF(ISNA(MATCH(A1204,'ICRP-07'!B:B,0)),0,VLOOKUP(A1204,'ICRP-07'!B:X,21,FALSE))</f>
        <v>0</v>
      </c>
      <c r="Y1204">
        <f>IF(ISNA(MATCH(A1204,'ICRP-07'!B:B,0)),0,VLOOKUP(A1204,'ICRP-07'!B:X,22,FALSE))</f>
        <v>0.16334000000000001</v>
      </c>
      <c r="Z1204">
        <f>IF(ISNA(MATCH(A1204,'ICRP-07'!B:B,0)),0,VLOOKUP(A1204,'ICRP-07'!B:X,23,FALSE))</f>
        <v>0.90769</v>
      </c>
      <c r="AA1204">
        <f>IF(ISNA(MATCH(A1204,'ICRP-72'!A:A,0)),0,VLOOKUP(A1204,'ICRP-72'!A:B,2,FALSE))</f>
        <v>2.7999999999999998E-9</v>
      </c>
      <c r="AB1204">
        <f>IF(ISNA(MATCH(A1204,'FGR-15'!A:A,0)),0,VLOOKUP(A1204,'FGR-15'!A:B,2,FALSE))</f>
        <v>2.7999999999999999E-17</v>
      </c>
    </row>
    <row r="1205" spans="1:28" x14ac:dyDescent="0.2">
      <c r="A1205" s="1" t="s">
        <v>1203</v>
      </c>
      <c r="B1205">
        <f>VLOOKUP(D1205,Elements!S:T,2,FALSE)</f>
        <v>38</v>
      </c>
      <c r="C1205" s="9">
        <f t="shared" si="90"/>
        <v>84</v>
      </c>
      <c r="D1205" t="str">
        <f t="shared" si="91"/>
        <v>Sr</v>
      </c>
      <c r="E1205" t="str">
        <f t="shared" si="92"/>
        <v/>
      </c>
      <c r="F1205" s="9">
        <f t="shared" si="93"/>
        <v>380840000</v>
      </c>
      <c r="G1205" s="1">
        <v>83.913419117999993</v>
      </c>
      <c r="H1205" s="1" t="str">
        <f t="shared" si="94"/>
        <v>inf</v>
      </c>
      <c r="I1205" s="2" t="s">
        <v>1512</v>
      </c>
      <c r="J1205" t="s">
        <v>1517</v>
      </c>
      <c r="K1205" s="4" t="s">
        <v>1722</v>
      </c>
      <c r="L1205" s="1"/>
      <c r="P1205" s="1"/>
      <c r="T1205" s="1"/>
      <c r="X1205">
        <f>IF(ISNA(MATCH(A1205,'ICRP-07'!B:B,0)),0,VLOOKUP(A1205,'ICRP-07'!B:X,21,FALSE))</f>
        <v>0</v>
      </c>
      <c r="Y1205">
        <f>IF(ISNA(MATCH(A1205,'ICRP-07'!B:B,0)),0,VLOOKUP(A1205,'ICRP-07'!B:X,22,FALSE))</f>
        <v>0</v>
      </c>
      <c r="Z1205">
        <f>IF(ISNA(MATCH(A1205,'ICRP-07'!B:B,0)),0,VLOOKUP(A1205,'ICRP-07'!B:X,23,FALSE))</f>
        <v>0</v>
      </c>
      <c r="AA1205">
        <f>IF(ISNA(MATCH(A1205,'ICRP-72'!A:A,0)),0,VLOOKUP(A1205,'ICRP-72'!A:B,2,FALSE))</f>
        <v>0</v>
      </c>
      <c r="AB1205">
        <f>IF(ISNA(MATCH(A1205,'FGR-15'!A:A,0)),0,VLOOKUP(A1205,'FGR-15'!A:B,2,FALSE))</f>
        <v>0</v>
      </c>
    </row>
    <row r="1206" spans="1:28" x14ac:dyDescent="0.2">
      <c r="A1206" s="1" t="s">
        <v>1204</v>
      </c>
      <c r="B1206">
        <f>VLOOKUP(D1206,Elements!S:T,2,FALSE)</f>
        <v>35</v>
      </c>
      <c r="C1206" s="9">
        <f t="shared" si="90"/>
        <v>84</v>
      </c>
      <c r="D1206" t="str">
        <f t="shared" si="91"/>
        <v>Br</v>
      </c>
      <c r="E1206" t="str">
        <f t="shared" si="92"/>
        <v>m</v>
      </c>
      <c r="F1206" s="9">
        <f t="shared" si="93"/>
        <v>350840001</v>
      </c>
      <c r="G1206" s="1">
        <v>83.916829215700005</v>
      </c>
      <c r="H1206" s="1">
        <f t="shared" si="94"/>
        <v>1.1407955232628287E-5</v>
      </c>
      <c r="I1206" s="2">
        <v>6</v>
      </c>
      <c r="J1206" t="s">
        <v>1514</v>
      </c>
      <c r="K1206" t="s">
        <v>2466</v>
      </c>
      <c r="L1206" s="1" t="s">
        <v>1207</v>
      </c>
      <c r="P1206" s="1">
        <v>1</v>
      </c>
      <c r="T1206" s="6" t="s">
        <v>2667</v>
      </c>
      <c r="X1206">
        <f>IF(ISNA(MATCH(A1206,'ICRP-07'!B:B,0)),0,VLOOKUP(A1206,'ICRP-07'!B:X,21,FALSE))</f>
        <v>0</v>
      </c>
      <c r="Y1206">
        <f>IF(ISNA(MATCH(A1206,'ICRP-07'!B:B,0)),0,VLOOKUP(A1206,'ICRP-07'!B:X,22,FALSE))</f>
        <v>0.89825999999999995</v>
      </c>
      <c r="Z1206">
        <f>IF(ISNA(MATCH(A1206,'ICRP-07'!B:B,0)),0,VLOOKUP(A1206,'ICRP-07'!B:X,23,FALSE))</f>
        <v>2.7684199999999999</v>
      </c>
      <c r="AA1206">
        <f>IF(ISNA(MATCH(A1206,'ICRP-72'!A:A,0)),0,VLOOKUP(A1206,'ICRP-72'!A:B,2,FALSE))</f>
        <v>0</v>
      </c>
      <c r="AB1206">
        <f>IF(ISNA(MATCH(A1206,'FGR-15'!A:A,0)),0,VLOOKUP(A1206,'FGR-15'!A:B,2,FALSE))</f>
        <v>9.1E-17</v>
      </c>
    </row>
    <row r="1207" spans="1:28" x14ac:dyDescent="0.2">
      <c r="A1207" s="1" t="s">
        <v>1205</v>
      </c>
      <c r="B1207">
        <f>VLOOKUP(D1207,Elements!S:T,2,FALSE)</f>
        <v>34</v>
      </c>
      <c r="C1207" s="9">
        <f t="shared" si="90"/>
        <v>84</v>
      </c>
      <c r="D1207" t="str">
        <f t="shared" si="91"/>
        <v>Se</v>
      </c>
      <c r="E1207" t="str">
        <f t="shared" si="92"/>
        <v/>
      </c>
      <c r="F1207" s="9">
        <f t="shared" si="93"/>
        <v>340840000</v>
      </c>
      <c r="G1207" s="1">
        <v>83.918466761000005</v>
      </c>
      <c r="H1207" s="1">
        <f t="shared" si="94"/>
        <v>5.8941102035246148E-6</v>
      </c>
      <c r="I1207" s="2">
        <v>3.1</v>
      </c>
      <c r="J1207" t="s">
        <v>1514</v>
      </c>
      <c r="K1207" t="s">
        <v>1681</v>
      </c>
      <c r="L1207" s="1" t="s">
        <v>1206</v>
      </c>
      <c r="P1207" s="1">
        <v>1</v>
      </c>
      <c r="T1207" s="6" t="s">
        <v>2667</v>
      </c>
      <c r="X1207">
        <f>IF(ISNA(MATCH(A1207,'ICRP-07'!B:B,0)),0,VLOOKUP(A1207,'ICRP-07'!B:X,21,FALSE))</f>
        <v>0</v>
      </c>
      <c r="Y1207">
        <f>IF(ISNA(MATCH(A1207,'ICRP-07'!B:B,0)),0,VLOOKUP(A1207,'ICRP-07'!B:X,22,FALSE))</f>
        <v>0.54993999999999998</v>
      </c>
      <c r="Z1207">
        <f>IF(ISNA(MATCH(A1207,'ICRP-07'!B:B,0)),0,VLOOKUP(A1207,'ICRP-07'!B:X,23,FALSE))</f>
        <v>0.42016999999999999</v>
      </c>
      <c r="AA1207">
        <f>IF(ISNA(MATCH(A1207,'ICRP-72'!A:A,0)),0,VLOOKUP(A1207,'ICRP-72'!A:B,2,FALSE))</f>
        <v>0</v>
      </c>
      <c r="AB1207">
        <f>IF(ISNA(MATCH(A1207,'FGR-15'!A:A,0)),0,VLOOKUP(A1207,'FGR-15'!A:B,2,FALSE))</f>
        <v>1.2900000000000001E-17</v>
      </c>
    </row>
    <row r="1208" spans="1:28" x14ac:dyDescent="0.2">
      <c r="A1208" s="1" t="s">
        <v>1206</v>
      </c>
      <c r="B1208">
        <f>VLOOKUP(D1208,Elements!S:T,2,FALSE)</f>
        <v>35</v>
      </c>
      <c r="C1208" s="9">
        <f t="shared" si="90"/>
        <v>84</v>
      </c>
      <c r="D1208" t="str">
        <f t="shared" si="91"/>
        <v>Br</v>
      </c>
      <c r="E1208" t="str">
        <f t="shared" si="92"/>
        <v/>
      </c>
      <c r="F1208" s="9">
        <f t="shared" si="93"/>
        <v>350840000</v>
      </c>
      <c r="G1208" s="1">
        <v>83.916496417000005</v>
      </c>
      <c r="H1208" s="1">
        <f t="shared" si="94"/>
        <v>6.046216273292992E-5</v>
      </c>
      <c r="I1208" s="2">
        <v>31.8</v>
      </c>
      <c r="J1208" t="s">
        <v>1514</v>
      </c>
      <c r="K1208" t="s">
        <v>2467</v>
      </c>
      <c r="L1208" s="1" t="s">
        <v>1207</v>
      </c>
      <c r="P1208" s="1">
        <v>1</v>
      </c>
      <c r="T1208" s="6" t="s">
        <v>2667</v>
      </c>
      <c r="X1208">
        <f>IF(ISNA(MATCH(A1208,'ICRP-07'!B:B,0)),0,VLOOKUP(A1208,'ICRP-07'!B:X,21,FALSE))</f>
        <v>0</v>
      </c>
      <c r="Y1208">
        <f>IF(ISNA(MATCH(A1208,'ICRP-07'!B:B,0)),0,VLOOKUP(A1208,'ICRP-07'!B:X,22,FALSE))</f>
        <v>1.23641</v>
      </c>
      <c r="Z1208">
        <f>IF(ISNA(MATCH(A1208,'ICRP-07'!B:B,0)),0,VLOOKUP(A1208,'ICRP-07'!B:X,23,FALSE))</f>
        <v>1.75946</v>
      </c>
      <c r="AA1208">
        <f>IF(ISNA(MATCH(A1208,'ICRP-72'!A:A,0)),0,VLOOKUP(A1208,'ICRP-72'!A:B,2,FALSE))</f>
        <v>8.8000000000000006E-11</v>
      </c>
      <c r="AB1208">
        <f>IF(ISNA(MATCH(A1208,'FGR-15'!A:A,0)),0,VLOOKUP(A1208,'FGR-15'!A:B,2,FALSE))</f>
        <v>6.4600000000000004E-17</v>
      </c>
    </row>
    <row r="1209" spans="1:28" x14ac:dyDescent="0.2">
      <c r="A1209" s="1" t="s">
        <v>1207</v>
      </c>
      <c r="B1209">
        <f>VLOOKUP(D1209,Elements!S:T,2,FALSE)</f>
        <v>36</v>
      </c>
      <c r="C1209" s="9">
        <f t="shared" si="90"/>
        <v>84</v>
      </c>
      <c r="D1209" t="str">
        <f t="shared" si="91"/>
        <v>Kr</v>
      </c>
      <c r="E1209" t="str">
        <f t="shared" si="92"/>
        <v/>
      </c>
      <c r="F1209" s="9">
        <f t="shared" si="93"/>
        <v>360840000</v>
      </c>
      <c r="G1209" s="1">
        <v>83.911497727099999</v>
      </c>
      <c r="H1209" s="1" t="str">
        <f t="shared" si="94"/>
        <v>inf</v>
      </c>
      <c r="I1209" s="2" t="s">
        <v>1512</v>
      </c>
      <c r="J1209" t="s">
        <v>1517</v>
      </c>
      <c r="K1209" s="4" t="s">
        <v>1722</v>
      </c>
      <c r="L1209" s="1"/>
      <c r="P1209" s="1"/>
      <c r="T1209" s="1"/>
      <c r="X1209">
        <f>IF(ISNA(MATCH(A1209,'ICRP-07'!B:B,0)),0,VLOOKUP(A1209,'ICRP-07'!B:X,21,FALSE))</f>
        <v>0</v>
      </c>
      <c r="Y1209">
        <f>IF(ISNA(MATCH(A1209,'ICRP-07'!B:B,0)),0,VLOOKUP(A1209,'ICRP-07'!B:X,22,FALSE))</f>
        <v>0</v>
      </c>
      <c r="Z1209">
        <f>IF(ISNA(MATCH(A1209,'ICRP-07'!B:B,0)),0,VLOOKUP(A1209,'ICRP-07'!B:X,23,FALSE))</f>
        <v>0</v>
      </c>
      <c r="AA1209">
        <f>IF(ISNA(MATCH(A1209,'ICRP-72'!A:A,0)),0,VLOOKUP(A1209,'ICRP-72'!A:B,2,FALSE))</f>
        <v>0</v>
      </c>
      <c r="AB1209">
        <f>IF(ISNA(MATCH(A1209,'FGR-15'!A:A,0)),0,VLOOKUP(A1209,'FGR-15'!A:B,2,FALSE))</f>
        <v>0</v>
      </c>
    </row>
    <row r="1210" spans="1:28" x14ac:dyDescent="0.2">
      <c r="A1210" s="1" t="s">
        <v>1208</v>
      </c>
      <c r="B1210">
        <f>VLOOKUP(D1210,Elements!S:T,2,FALSE)</f>
        <v>39</v>
      </c>
      <c r="C1210" s="9">
        <f t="shared" si="90"/>
        <v>83</v>
      </c>
      <c r="D1210" t="str">
        <f t="shared" si="91"/>
        <v>Y</v>
      </c>
      <c r="E1210" t="str">
        <f t="shared" si="92"/>
        <v>m</v>
      </c>
      <c r="F1210" s="9">
        <f t="shared" si="93"/>
        <v>390830001</v>
      </c>
      <c r="G1210" s="1">
        <v>82.922550628699994</v>
      </c>
      <c r="H1210" s="1">
        <f t="shared" si="94"/>
        <v>5.4187787354984367E-6</v>
      </c>
      <c r="I1210" s="2">
        <v>2.85</v>
      </c>
      <c r="J1210" t="s">
        <v>1514</v>
      </c>
      <c r="K1210" t="s">
        <v>2468</v>
      </c>
      <c r="L1210" s="1" t="s">
        <v>1210</v>
      </c>
      <c r="M1210" t="s">
        <v>1209</v>
      </c>
      <c r="P1210" s="1">
        <v>0.6</v>
      </c>
      <c r="Q1210">
        <v>0.4</v>
      </c>
      <c r="T1210" s="6" t="s">
        <v>2669</v>
      </c>
      <c r="U1210" t="s">
        <v>2671</v>
      </c>
      <c r="X1210">
        <f>IF(ISNA(MATCH(A1210,'ICRP-07'!B:B,0)),0,VLOOKUP(A1210,'ICRP-07'!B:X,21,FALSE))</f>
        <v>0</v>
      </c>
      <c r="Y1210">
        <f>IF(ISNA(MATCH(A1210,'ICRP-07'!B:B,0)),0,VLOOKUP(A1210,'ICRP-07'!B:X,22,FALSE))</f>
        <v>0.81767999999999996</v>
      </c>
      <c r="Z1210">
        <f>IF(ISNA(MATCH(A1210,'ICRP-07'!B:B,0)),0,VLOOKUP(A1210,'ICRP-07'!B:X,23,FALSE))</f>
        <v>0.83694999999999997</v>
      </c>
      <c r="AA1210">
        <f>IF(ISNA(MATCH(A1210,'ICRP-72'!A:A,0)),0,VLOOKUP(A1210,'ICRP-72'!A:B,2,FALSE))</f>
        <v>0</v>
      </c>
      <c r="AB1210">
        <f>IF(ISNA(MATCH(A1210,'FGR-15'!A:A,0)),0,VLOOKUP(A1210,'FGR-15'!A:B,2,FALSE))</f>
        <v>2.5899999999999999E-17</v>
      </c>
    </row>
    <row r="1211" spans="1:28" x14ac:dyDescent="0.2">
      <c r="A1211" s="1" t="s">
        <v>1209</v>
      </c>
      <c r="B1211">
        <f>VLOOKUP(D1211,Elements!S:T,2,FALSE)</f>
        <v>39</v>
      </c>
      <c r="C1211" s="9">
        <f t="shared" si="90"/>
        <v>83</v>
      </c>
      <c r="D1211" t="str">
        <f t="shared" si="91"/>
        <v>Y</v>
      </c>
      <c r="E1211" t="str">
        <f t="shared" si="92"/>
        <v/>
      </c>
      <c r="F1211" s="9">
        <f t="shared" si="93"/>
        <v>390830000</v>
      </c>
      <c r="G1211" s="1">
        <v>82.922484026000006</v>
      </c>
      <c r="H1211" s="1">
        <f t="shared" si="94"/>
        <v>1.3461387174501378E-5</v>
      </c>
      <c r="I1211" s="2">
        <v>7.08</v>
      </c>
      <c r="J1211" t="s">
        <v>1514</v>
      </c>
      <c r="K1211" t="s">
        <v>2469</v>
      </c>
      <c r="L1211" s="1" t="s">
        <v>1210</v>
      </c>
      <c r="P1211" s="1">
        <v>1</v>
      </c>
      <c r="T1211" s="6" t="s">
        <v>2669</v>
      </c>
      <c r="X1211">
        <f>IF(ISNA(MATCH(A1211,'ICRP-07'!B:B,0)),0,VLOOKUP(A1211,'ICRP-07'!B:X,21,FALSE))</f>
        <v>0</v>
      </c>
      <c r="Y1211">
        <f>IF(ISNA(MATCH(A1211,'ICRP-07'!B:B,0)),0,VLOOKUP(A1211,'ICRP-07'!B:X,22,FALSE))</f>
        <v>1.31382</v>
      </c>
      <c r="Z1211">
        <f>IF(ISNA(MATCH(A1211,'ICRP-07'!B:B,0)),0,VLOOKUP(A1211,'ICRP-07'!B:X,23,FALSE))</f>
        <v>1.34575</v>
      </c>
      <c r="AA1211">
        <f>IF(ISNA(MATCH(A1211,'ICRP-72'!A:A,0)),0,VLOOKUP(A1211,'ICRP-72'!A:B,2,FALSE))</f>
        <v>0</v>
      </c>
      <c r="AB1211">
        <f>IF(ISNA(MATCH(A1211,'FGR-15'!A:A,0)),0,VLOOKUP(A1211,'FGR-15'!A:B,2,FALSE))</f>
        <v>4.3499999999999998E-17</v>
      </c>
    </row>
    <row r="1212" spans="1:28" x14ac:dyDescent="0.2">
      <c r="A1212" s="1" t="s">
        <v>1210</v>
      </c>
      <c r="B1212">
        <f>VLOOKUP(D1212,Elements!S:T,2,FALSE)</f>
        <v>38</v>
      </c>
      <c r="C1212" s="9">
        <f t="shared" si="90"/>
        <v>83</v>
      </c>
      <c r="D1212" t="str">
        <f t="shared" si="91"/>
        <v>Sr</v>
      </c>
      <c r="E1212" t="str">
        <f t="shared" si="92"/>
        <v/>
      </c>
      <c r="F1212" s="9">
        <f t="shared" si="93"/>
        <v>380830000</v>
      </c>
      <c r="G1212" s="1">
        <v>82.917554371999998</v>
      </c>
      <c r="H1212" s="1">
        <f t="shared" si="94"/>
        <v>3.6973182908948158E-3</v>
      </c>
      <c r="I1212" s="2">
        <v>32.409999999999897</v>
      </c>
      <c r="J1212" t="s">
        <v>1515</v>
      </c>
      <c r="K1212" t="s">
        <v>2470</v>
      </c>
      <c r="L1212" s="1" t="s">
        <v>1211</v>
      </c>
      <c r="P1212" s="1">
        <v>1</v>
      </c>
      <c r="T1212" s="6" t="s">
        <v>2669</v>
      </c>
      <c r="X1212">
        <f>IF(ISNA(MATCH(A1212,'ICRP-07'!B:B,0)),0,VLOOKUP(A1212,'ICRP-07'!B:X,21,FALSE))</f>
        <v>0</v>
      </c>
      <c r="Y1212">
        <f>IF(ISNA(MATCH(A1212,'ICRP-07'!B:B,0)),0,VLOOKUP(A1212,'ICRP-07'!B:X,22,FALSE))</f>
        <v>0.16037999999999999</v>
      </c>
      <c r="Z1212">
        <f>IF(ISNA(MATCH(A1212,'ICRP-07'!B:B,0)),0,VLOOKUP(A1212,'ICRP-07'!B:X,23,FALSE))</f>
        <v>0.82130000000000003</v>
      </c>
      <c r="AA1212">
        <f>IF(ISNA(MATCH(A1212,'ICRP-72'!A:A,0)),0,VLOOKUP(A1212,'ICRP-72'!A:B,2,FALSE))</f>
        <v>4.8999999999999996E-10</v>
      </c>
      <c r="AB1212">
        <f>IF(ISNA(MATCH(A1212,'FGR-15'!A:A,0)),0,VLOOKUP(A1212,'FGR-15'!A:B,2,FALSE))</f>
        <v>2.4800000000000001E-17</v>
      </c>
    </row>
    <row r="1213" spans="1:28" x14ac:dyDescent="0.2">
      <c r="A1213" s="1" t="s">
        <v>1211</v>
      </c>
      <c r="B1213">
        <f>VLOOKUP(D1213,Elements!S:T,2,FALSE)</f>
        <v>37</v>
      </c>
      <c r="C1213" s="9">
        <f t="shared" si="90"/>
        <v>83</v>
      </c>
      <c r="D1213" t="str">
        <f t="shared" si="91"/>
        <v>Rb</v>
      </c>
      <c r="E1213" t="str">
        <f t="shared" si="92"/>
        <v/>
      </c>
      <c r="F1213" s="9">
        <f t="shared" si="93"/>
        <v>370830000</v>
      </c>
      <c r="G1213" s="1">
        <v>82.915114181000007</v>
      </c>
      <c r="H1213" s="1">
        <f t="shared" si="94"/>
        <v>0.23600777785261395</v>
      </c>
      <c r="I1213" s="2">
        <v>86.2</v>
      </c>
      <c r="J1213" t="s">
        <v>1513</v>
      </c>
      <c r="K1213" t="s">
        <v>2471</v>
      </c>
      <c r="L1213" s="1" t="s">
        <v>1215</v>
      </c>
      <c r="M1213" t="s">
        <v>1216</v>
      </c>
      <c r="P1213" s="1">
        <v>0.74292000000000002</v>
      </c>
      <c r="Q1213">
        <v>0.25707999999999998</v>
      </c>
      <c r="T1213" s="6" t="s">
        <v>2670</v>
      </c>
      <c r="U1213" t="s">
        <v>2670</v>
      </c>
      <c r="X1213">
        <f>IF(ISNA(MATCH(A1213,'ICRP-07'!B:B,0)),0,VLOOKUP(A1213,'ICRP-07'!B:X,21,FALSE))</f>
        <v>0</v>
      </c>
      <c r="Y1213">
        <f>IF(ISNA(MATCH(A1213,'ICRP-07'!B:B,0)),0,VLOOKUP(A1213,'ICRP-07'!B:X,22,FALSE))</f>
        <v>8.3000000000000001E-3</v>
      </c>
      <c r="Z1213">
        <f>IF(ISNA(MATCH(A1213,'ICRP-07'!B:B,0)),0,VLOOKUP(A1213,'ICRP-07'!B:X,23,FALSE))</f>
        <v>0.49142999999999998</v>
      </c>
      <c r="AA1213">
        <f>IF(ISNA(MATCH(A1213,'ICRP-72'!A:A,0)),0,VLOOKUP(A1213,'ICRP-72'!A:B,2,FALSE))</f>
        <v>1.9000000000000001E-9</v>
      </c>
      <c r="AB1213">
        <f>IF(ISNA(MATCH(A1213,'FGR-15'!A:A,0)),0,VLOOKUP(A1213,'FGR-15'!A:B,2,FALSE))</f>
        <v>1.4200000000000001E-17</v>
      </c>
    </row>
    <row r="1214" spans="1:28" x14ac:dyDescent="0.2">
      <c r="A1214" s="1" t="s">
        <v>1212</v>
      </c>
      <c r="B1214">
        <f>VLOOKUP(D1214,Elements!S:T,2,FALSE)</f>
        <v>34</v>
      </c>
      <c r="C1214" s="9">
        <f t="shared" si="90"/>
        <v>83</v>
      </c>
      <c r="D1214" t="str">
        <f t="shared" si="91"/>
        <v>Se</v>
      </c>
      <c r="E1214" t="str">
        <f t="shared" si="92"/>
        <v>m</v>
      </c>
      <c r="F1214" s="9">
        <f t="shared" si="93"/>
        <v>340830001</v>
      </c>
      <c r="G1214" s="1">
        <v>82.919364359699998</v>
      </c>
      <c r="H1214" s="1">
        <f t="shared" si="94"/>
        <v>2.2213823939090048E-6</v>
      </c>
      <c r="I1214" s="2">
        <v>70.099999999999895</v>
      </c>
      <c r="J1214" t="s">
        <v>1517</v>
      </c>
      <c r="K1214" t="s">
        <v>2472</v>
      </c>
      <c r="L1214" s="1" t="s">
        <v>1214</v>
      </c>
      <c r="P1214" s="1">
        <v>1</v>
      </c>
      <c r="T1214" s="6" t="s">
        <v>2667</v>
      </c>
      <c r="X1214">
        <f>IF(ISNA(MATCH(A1214,'ICRP-07'!B:B,0)),0,VLOOKUP(A1214,'ICRP-07'!B:X,21,FALSE))</f>
        <v>0</v>
      </c>
      <c r="Y1214">
        <f>IF(ISNA(MATCH(A1214,'ICRP-07'!B:B,0)),0,VLOOKUP(A1214,'ICRP-07'!B:X,22,FALSE))</f>
        <v>1.25701</v>
      </c>
      <c r="Z1214">
        <f>IF(ISNA(MATCH(A1214,'ICRP-07'!B:B,0)),0,VLOOKUP(A1214,'ICRP-07'!B:X,23,FALSE))</f>
        <v>0.98492999999999997</v>
      </c>
      <c r="AA1214">
        <f>IF(ISNA(MATCH(A1214,'ICRP-72'!A:A,0)),0,VLOOKUP(A1214,'ICRP-72'!A:B,2,FALSE))</f>
        <v>0</v>
      </c>
      <c r="AB1214">
        <f>IF(ISNA(MATCH(A1214,'FGR-15'!A:A,0)),0,VLOOKUP(A1214,'FGR-15'!A:B,2,FALSE))</f>
        <v>3.54E-17</v>
      </c>
    </row>
    <row r="1215" spans="1:28" x14ac:dyDescent="0.2">
      <c r="A1215" s="1" t="s">
        <v>1213</v>
      </c>
      <c r="B1215">
        <f>VLOOKUP(D1215,Elements!S:T,2,FALSE)</f>
        <v>34</v>
      </c>
      <c r="C1215" s="9">
        <f t="shared" si="90"/>
        <v>83</v>
      </c>
      <c r="D1215" t="str">
        <f t="shared" si="91"/>
        <v>Se</v>
      </c>
      <c r="E1215" t="str">
        <f t="shared" si="92"/>
        <v/>
      </c>
      <c r="F1215" s="9">
        <f t="shared" si="93"/>
        <v>340830000</v>
      </c>
      <c r="G1215" s="1">
        <v>82.919118604000005</v>
      </c>
      <c r="H1215" s="1">
        <f t="shared" si="94"/>
        <v>4.2399566947935137E-5</v>
      </c>
      <c r="I1215" s="2">
        <v>22.3</v>
      </c>
      <c r="J1215" t="s">
        <v>1514</v>
      </c>
      <c r="K1215" t="s">
        <v>1624</v>
      </c>
      <c r="L1215" s="1" t="s">
        <v>1214</v>
      </c>
      <c r="P1215" s="1">
        <v>1</v>
      </c>
      <c r="T1215" s="6" t="s">
        <v>2667</v>
      </c>
      <c r="X1215">
        <f>IF(ISNA(MATCH(A1215,'ICRP-07'!B:B,0)),0,VLOOKUP(A1215,'ICRP-07'!B:X,21,FALSE))</f>
        <v>0</v>
      </c>
      <c r="Y1215">
        <f>IF(ISNA(MATCH(A1215,'ICRP-07'!B:B,0)),0,VLOOKUP(A1215,'ICRP-07'!B:X,22,FALSE))</f>
        <v>0.45282</v>
      </c>
      <c r="Z1215">
        <f>IF(ISNA(MATCH(A1215,'ICRP-07'!B:B,0)),0,VLOOKUP(A1215,'ICRP-07'!B:X,23,FALSE))</f>
        <v>2.62541</v>
      </c>
      <c r="AA1215">
        <f>IF(ISNA(MATCH(A1215,'ICRP-72'!A:A,0)),0,VLOOKUP(A1215,'ICRP-72'!A:B,2,FALSE))</f>
        <v>4.6999999999999999E-11</v>
      </c>
      <c r="AB1215">
        <f>IF(ISNA(MATCH(A1215,'FGR-15'!A:A,0)),0,VLOOKUP(A1215,'FGR-15'!A:B,2,FALSE))</f>
        <v>8.4500000000000005E-17</v>
      </c>
    </row>
    <row r="1216" spans="1:28" x14ac:dyDescent="0.2">
      <c r="A1216" s="1" t="s">
        <v>1214</v>
      </c>
      <c r="B1216">
        <f>VLOOKUP(D1216,Elements!S:T,2,FALSE)</f>
        <v>35</v>
      </c>
      <c r="C1216" s="9">
        <f t="shared" si="90"/>
        <v>83</v>
      </c>
      <c r="D1216" t="str">
        <f t="shared" si="91"/>
        <v>Br</v>
      </c>
      <c r="E1216" t="str">
        <f t="shared" si="92"/>
        <v/>
      </c>
      <c r="F1216" s="9">
        <f t="shared" si="93"/>
        <v>350830000</v>
      </c>
      <c r="G1216" s="1">
        <v>82.915175285000004</v>
      </c>
      <c r="H1216" s="1">
        <f t="shared" si="94"/>
        <v>2.7379092558307773E-4</v>
      </c>
      <c r="I1216" s="2">
        <v>2.3999999999999901</v>
      </c>
      <c r="J1216" t="s">
        <v>1515</v>
      </c>
      <c r="K1216" t="s">
        <v>1595</v>
      </c>
      <c r="L1216" s="1" t="s">
        <v>1215</v>
      </c>
      <c r="M1216" t="s">
        <v>1216</v>
      </c>
      <c r="P1216" s="1">
        <v>0.99844999999999995</v>
      </c>
      <c r="Q1216">
        <v>1.5518999999999999E-3</v>
      </c>
      <c r="T1216" s="6" t="s">
        <v>2667</v>
      </c>
      <c r="U1216" t="s">
        <v>2667</v>
      </c>
      <c r="X1216">
        <f>IF(ISNA(MATCH(A1216,'ICRP-07'!B:B,0)),0,VLOOKUP(A1216,'ICRP-07'!B:X,21,FALSE))</f>
        <v>0</v>
      </c>
      <c r="Y1216">
        <f>IF(ISNA(MATCH(A1216,'ICRP-07'!B:B,0)),0,VLOOKUP(A1216,'ICRP-07'!B:X,22,FALSE))</f>
        <v>0.32574999999999998</v>
      </c>
      <c r="Z1216">
        <f>IF(ISNA(MATCH(A1216,'ICRP-07'!B:B,0)),0,VLOOKUP(A1216,'ICRP-07'!B:X,23,FALSE))</f>
        <v>6.8700000000000002E-3</v>
      </c>
      <c r="AA1216">
        <f>IF(ISNA(MATCH(A1216,'ICRP-72'!A:A,0)),0,VLOOKUP(A1216,'ICRP-72'!A:B,2,FALSE))</f>
        <v>4.3E-11</v>
      </c>
      <c r="AB1216">
        <f>IF(ISNA(MATCH(A1216,'FGR-15'!A:A,0)),0,VLOOKUP(A1216,'FGR-15'!A:B,2,FALSE))</f>
        <v>7.3500000000000004E-19</v>
      </c>
    </row>
    <row r="1217" spans="1:28" x14ac:dyDescent="0.2">
      <c r="A1217" s="1" t="s">
        <v>1215</v>
      </c>
      <c r="B1217">
        <f>VLOOKUP(D1217,Elements!S:T,2,FALSE)</f>
        <v>36</v>
      </c>
      <c r="C1217" s="9">
        <f t="shared" si="90"/>
        <v>83</v>
      </c>
      <c r="D1217" t="str">
        <f t="shared" si="91"/>
        <v>Kr</v>
      </c>
      <c r="E1217" t="str">
        <f t="shared" si="92"/>
        <v>m</v>
      </c>
      <c r="F1217" s="9">
        <f t="shared" si="93"/>
        <v>360830001</v>
      </c>
      <c r="G1217" s="1">
        <v>82.914171129799996</v>
      </c>
      <c r="H1217" s="1">
        <f t="shared" si="94"/>
        <v>2.0876558075709763E-4</v>
      </c>
      <c r="I1217" s="2">
        <v>1.83</v>
      </c>
      <c r="J1217" t="s">
        <v>1515</v>
      </c>
      <c r="K1217" t="s">
        <v>2473</v>
      </c>
      <c r="L1217" s="1" t="s">
        <v>1216</v>
      </c>
      <c r="P1217" s="1">
        <v>1</v>
      </c>
      <c r="T1217" s="6" t="s">
        <v>2671</v>
      </c>
      <c r="X1217">
        <f>IF(ISNA(MATCH(A1217,'ICRP-07'!B:B,0)),0,VLOOKUP(A1217,'ICRP-07'!B:X,21,FALSE))</f>
        <v>0</v>
      </c>
      <c r="Y1217">
        <f>IF(ISNA(MATCH(A1217,'ICRP-07'!B:B,0)),0,VLOOKUP(A1217,'ICRP-07'!B:X,22,FALSE))</f>
        <v>3.8809999999999997E-2</v>
      </c>
      <c r="Z1217">
        <f>IF(ISNA(MATCH(A1217,'ICRP-07'!B:B,0)),0,VLOOKUP(A1217,'ICRP-07'!B:X,23,FALSE))</f>
        <v>2.7499999999999998E-3</v>
      </c>
      <c r="AA1217">
        <f>IF(ISNA(MATCH(A1217,'ICRP-72'!A:A,0)),0,VLOOKUP(A1217,'ICRP-72'!A:B,2,FALSE))</f>
        <v>0</v>
      </c>
      <c r="AB1217">
        <f>IF(ISNA(MATCH(A1217,'FGR-15'!A:A,0)),0,VLOOKUP(A1217,'FGR-15'!A:B,2,FALSE))</f>
        <v>1.1E-22</v>
      </c>
    </row>
    <row r="1218" spans="1:28" x14ac:dyDescent="0.2">
      <c r="A1218" s="1" t="s">
        <v>1216</v>
      </c>
      <c r="B1218">
        <f>VLOOKUP(D1218,Elements!S:T,2,FALSE)</f>
        <v>36</v>
      </c>
      <c r="C1218" s="9">
        <f t="shared" ref="C1218:C1281" si="95">VALUE(SUBSTITUTE(RIGHT(A1218,LEN(A1218)-FIND("-",A1218)),E1218,""))</f>
        <v>83</v>
      </c>
      <c r="D1218" t="str">
        <f t="shared" ref="D1218:D1281" si="96">LEFT(A1218,FIND("-",A1218)-1)</f>
        <v>Kr</v>
      </c>
      <c r="E1218" t="str">
        <f t="shared" ref="E1218:E1281" si="97">IF(ISERROR(FIND(RIGHT(A1218,1),"mnpqrx")),"",RIGHT(A1218,1))</f>
        <v/>
      </c>
      <c r="F1218" s="9">
        <f t="shared" ref="F1218:F1281" si="98">(B1218* 10000000) + (C1218 * 10000)+(FIND(E1218," mnpqrx"))-1</f>
        <v>360830000</v>
      </c>
      <c r="G1218" s="1">
        <v>82.914126515999996</v>
      </c>
      <c r="H1218" s="1" t="str">
        <f t="shared" ref="H1218:H1281" si="99">IF(I1218="inf",I1218,IF(J1218="y",I1218,IF(J1218="d",I1218/(1826211/5000),IF(J1218="h",I1218/(1826211/5000*24),IF(J1218="m",I1218/(1826211/5000*24*60),IF(J1218="s",I1218/(1826211/5000*24*60*60),IF(J1218="ms",I1218/(1826211/5000*24*60*60*1000),IF(J1218="μs",I1218/(1826211/5000*24*60*60*1000000)))))))))</f>
        <v>inf</v>
      </c>
      <c r="I1218" s="2" t="s">
        <v>1512</v>
      </c>
      <c r="J1218" t="s">
        <v>1517</v>
      </c>
      <c r="K1218" s="4" t="s">
        <v>1722</v>
      </c>
      <c r="L1218" s="1"/>
      <c r="P1218" s="1"/>
      <c r="T1218" s="1"/>
      <c r="X1218">
        <f>IF(ISNA(MATCH(A1218,'ICRP-07'!B:B,0)),0,VLOOKUP(A1218,'ICRP-07'!B:X,21,FALSE))</f>
        <v>0</v>
      </c>
      <c r="Y1218">
        <f>IF(ISNA(MATCH(A1218,'ICRP-07'!B:B,0)),0,VLOOKUP(A1218,'ICRP-07'!B:X,22,FALSE))</f>
        <v>0</v>
      </c>
      <c r="Z1218">
        <f>IF(ISNA(MATCH(A1218,'ICRP-07'!B:B,0)),0,VLOOKUP(A1218,'ICRP-07'!B:X,23,FALSE))</f>
        <v>0</v>
      </c>
      <c r="AA1218">
        <f>IF(ISNA(MATCH(A1218,'ICRP-72'!A:A,0)),0,VLOOKUP(A1218,'ICRP-72'!A:B,2,FALSE))</f>
        <v>0</v>
      </c>
      <c r="AB1218">
        <f>IF(ISNA(MATCH(A1218,'FGR-15'!A:A,0)),0,VLOOKUP(A1218,'FGR-15'!A:B,2,FALSE))</f>
        <v>0</v>
      </c>
    </row>
    <row r="1219" spans="1:28" x14ac:dyDescent="0.2">
      <c r="A1219" s="1" t="s">
        <v>1217</v>
      </c>
      <c r="B1219">
        <f>VLOOKUP(D1219,Elements!S:T,2,FALSE)</f>
        <v>38</v>
      </c>
      <c r="C1219" s="9">
        <f t="shared" si="95"/>
        <v>82</v>
      </c>
      <c r="D1219" t="str">
        <f t="shared" si="96"/>
        <v>Sr</v>
      </c>
      <c r="E1219" t="str">
        <f t="shared" si="97"/>
        <v/>
      </c>
      <c r="F1219" s="9">
        <f t="shared" si="98"/>
        <v>380820000</v>
      </c>
      <c r="G1219" s="1">
        <v>81.918399844999996</v>
      </c>
      <c r="H1219" s="1">
        <f t="shared" si="99"/>
        <v>6.9433378727868519E-2</v>
      </c>
      <c r="I1219" s="2">
        <v>25.3599999999999</v>
      </c>
      <c r="J1219" t="s">
        <v>1513</v>
      </c>
      <c r="K1219" t="s">
        <v>2474</v>
      </c>
      <c r="L1219" s="1" t="s">
        <v>1219</v>
      </c>
      <c r="P1219" s="1">
        <v>1</v>
      </c>
      <c r="T1219" s="6" t="s">
        <v>2670</v>
      </c>
      <c r="X1219">
        <f>IF(ISNA(MATCH(A1219,'ICRP-07'!B:B,0)),0,VLOOKUP(A1219,'ICRP-07'!B:X,21,FALSE))</f>
        <v>0</v>
      </c>
      <c r="Y1219">
        <f>IF(ISNA(MATCH(A1219,'ICRP-07'!B:B,0)),0,VLOOKUP(A1219,'ICRP-07'!B:X,22,FALSE))</f>
        <v>5.3499999999999997E-3</v>
      </c>
      <c r="Z1219">
        <f>IF(ISNA(MATCH(A1219,'ICRP-07'!B:B,0)),0,VLOOKUP(A1219,'ICRP-07'!B:X,23,FALSE))</f>
        <v>7.8799999999999999E-3</v>
      </c>
      <c r="AA1219">
        <f>IF(ISNA(MATCH(A1219,'ICRP-72'!A:A,0)),0,VLOOKUP(A1219,'ICRP-72'!A:B,2,FALSE))</f>
        <v>6.1E-9</v>
      </c>
      <c r="AB1219">
        <f>IF(ISNA(MATCH(A1219,'FGR-15'!A:A,0)),0,VLOOKUP(A1219,'FGR-15'!A:B,2,FALSE))</f>
        <v>4.3100000000000001E-22</v>
      </c>
    </row>
    <row r="1220" spans="1:28" x14ac:dyDescent="0.2">
      <c r="A1220" s="1" t="s">
        <v>1218</v>
      </c>
      <c r="B1220">
        <f>VLOOKUP(D1220,Elements!S:T,2,FALSE)</f>
        <v>37</v>
      </c>
      <c r="C1220" s="9">
        <f t="shared" si="95"/>
        <v>82</v>
      </c>
      <c r="D1220" t="str">
        <f t="shared" si="96"/>
        <v>Rb</v>
      </c>
      <c r="E1220" t="str">
        <f t="shared" si="97"/>
        <v>m</v>
      </c>
      <c r="F1220" s="9">
        <f t="shared" si="98"/>
        <v>370820001</v>
      </c>
      <c r="G1220" s="1">
        <v>81.918283097499994</v>
      </c>
      <c r="H1220" s="1">
        <f t="shared" si="99"/>
        <v>7.3832286265570265E-4</v>
      </c>
      <c r="I1220" s="2">
        <v>6.4720000000000004</v>
      </c>
      <c r="J1220" t="s">
        <v>1515</v>
      </c>
      <c r="K1220" t="s">
        <v>2475</v>
      </c>
      <c r="L1220" s="1" t="s">
        <v>1222</v>
      </c>
      <c r="P1220" s="1">
        <v>1</v>
      </c>
      <c r="T1220" s="6" t="s">
        <v>2669</v>
      </c>
      <c r="X1220">
        <f>IF(ISNA(MATCH(A1220,'ICRP-07'!B:B,0)),0,VLOOKUP(A1220,'ICRP-07'!B:X,21,FALSE))</f>
        <v>0</v>
      </c>
      <c r="Y1220">
        <f>IF(ISNA(MATCH(A1220,'ICRP-07'!B:B,0)),0,VLOOKUP(A1220,'ICRP-07'!B:X,22,FALSE))</f>
        <v>9.3520000000000006E-2</v>
      </c>
      <c r="Z1220">
        <f>IF(ISNA(MATCH(A1220,'ICRP-07'!B:B,0)),0,VLOOKUP(A1220,'ICRP-07'!B:X,23,FALSE))</f>
        <v>2.9211499999999999</v>
      </c>
      <c r="AA1220">
        <f>IF(ISNA(MATCH(A1220,'ICRP-72'!A:A,0)),0,VLOOKUP(A1220,'ICRP-72'!A:B,2,FALSE))</f>
        <v>1.2999999999999999E-10</v>
      </c>
      <c r="AB1220">
        <f>IF(ISNA(MATCH(A1220,'FGR-15'!A:A,0)),0,VLOOKUP(A1220,'FGR-15'!A:B,2,FALSE))</f>
        <v>9.0800000000000004E-17</v>
      </c>
    </row>
    <row r="1221" spans="1:28" x14ac:dyDescent="0.2">
      <c r="A1221" s="1" t="s">
        <v>1219</v>
      </c>
      <c r="B1221">
        <f>VLOOKUP(D1221,Elements!S:T,2,FALSE)</f>
        <v>37</v>
      </c>
      <c r="C1221" s="9">
        <f t="shared" si="95"/>
        <v>82</v>
      </c>
      <c r="D1221" t="str">
        <f t="shared" si="96"/>
        <v>Rb</v>
      </c>
      <c r="E1221" t="str">
        <f t="shared" si="97"/>
        <v/>
      </c>
      <c r="F1221" s="9">
        <f t="shared" si="98"/>
        <v>370820000</v>
      </c>
      <c r="G1221" s="1">
        <v>81.918209023000003</v>
      </c>
      <c r="H1221" s="1">
        <f t="shared" si="99"/>
        <v>2.4203878351892824E-6</v>
      </c>
      <c r="I1221" s="2">
        <v>1.2729999999999899</v>
      </c>
      <c r="J1221" t="s">
        <v>1514</v>
      </c>
      <c r="K1221" t="s">
        <v>2476</v>
      </c>
      <c r="L1221" s="1" t="s">
        <v>1222</v>
      </c>
      <c r="P1221" s="1">
        <v>1</v>
      </c>
      <c r="T1221" s="6" t="s">
        <v>2669</v>
      </c>
      <c r="X1221">
        <f>IF(ISNA(MATCH(A1221,'ICRP-07'!B:B,0)),0,VLOOKUP(A1221,'ICRP-07'!B:X,21,FALSE))</f>
        <v>0</v>
      </c>
      <c r="Y1221">
        <f>IF(ISNA(MATCH(A1221,'ICRP-07'!B:B,0)),0,VLOOKUP(A1221,'ICRP-07'!B:X,22,FALSE))</f>
        <v>1.41123</v>
      </c>
      <c r="Z1221">
        <f>IF(ISNA(MATCH(A1221,'ICRP-07'!B:B,0)),0,VLOOKUP(A1221,'ICRP-07'!B:X,23,FALSE))</f>
        <v>1.1083000000000001</v>
      </c>
      <c r="AA1221">
        <f>IF(ISNA(MATCH(A1221,'ICRP-72'!A:A,0)),0,VLOOKUP(A1221,'ICRP-72'!A:B,2,FALSE))</f>
        <v>0</v>
      </c>
      <c r="AB1221">
        <f>IF(ISNA(MATCH(A1221,'FGR-15'!A:A,0)),0,VLOOKUP(A1221,'FGR-15'!A:B,2,FALSE))</f>
        <v>3.6399999999999997E-17</v>
      </c>
    </row>
    <row r="1222" spans="1:28" x14ac:dyDescent="0.2">
      <c r="A1222" s="1" t="s">
        <v>1220</v>
      </c>
      <c r="B1222">
        <f>VLOOKUP(D1222,Elements!S:T,2,FALSE)</f>
        <v>35</v>
      </c>
      <c r="C1222" s="9">
        <f t="shared" si="95"/>
        <v>82</v>
      </c>
      <c r="D1222" t="str">
        <f t="shared" si="96"/>
        <v>Br</v>
      </c>
      <c r="E1222" t="str">
        <f t="shared" si="97"/>
        <v>m</v>
      </c>
      <c r="F1222" s="9">
        <f t="shared" si="98"/>
        <v>350820001</v>
      </c>
      <c r="G1222" s="1">
        <v>81.916851080499995</v>
      </c>
      <c r="H1222" s="1">
        <f t="shared" si="99"/>
        <v>1.1655127596001881E-5</v>
      </c>
      <c r="I1222" s="2">
        <v>6.1299999999999901</v>
      </c>
      <c r="J1222" t="s">
        <v>1514</v>
      </c>
      <c r="K1222" t="s">
        <v>2477</v>
      </c>
      <c r="L1222" s="1" t="s">
        <v>1221</v>
      </c>
      <c r="M1222" t="s">
        <v>1222</v>
      </c>
      <c r="P1222" s="1">
        <v>0.97599999999999998</v>
      </c>
      <c r="Q1222">
        <v>2.4E-2</v>
      </c>
      <c r="T1222" s="6" t="s">
        <v>2671</v>
      </c>
      <c r="U1222" t="s">
        <v>2667</v>
      </c>
      <c r="X1222">
        <f>IF(ISNA(MATCH(A1222,'ICRP-07'!B:B,0)),0,VLOOKUP(A1222,'ICRP-07'!B:X,21,FALSE))</f>
        <v>0</v>
      </c>
      <c r="Y1222">
        <f>IF(ISNA(MATCH(A1222,'ICRP-07'!B:B,0)),0,VLOOKUP(A1222,'ICRP-07'!B:X,22,FALSE))</f>
        <v>7.0360000000000006E-2</v>
      </c>
      <c r="Z1222">
        <f>IF(ISNA(MATCH(A1222,'ICRP-07'!B:B,0)),0,VLOOKUP(A1222,'ICRP-07'!B:X,23,FALSE))</f>
        <v>8.09E-3</v>
      </c>
      <c r="AA1222">
        <f>IF(ISNA(MATCH(A1222,'ICRP-72'!A:A,0)),0,VLOOKUP(A1222,'ICRP-72'!A:B,2,FALSE))</f>
        <v>0</v>
      </c>
      <c r="AB1222">
        <f>IF(ISNA(MATCH(A1222,'FGR-15'!A:A,0)),0,VLOOKUP(A1222,'FGR-15'!A:B,2,FALSE))</f>
        <v>1.7000000000000001E-19</v>
      </c>
    </row>
    <row r="1223" spans="1:28" x14ac:dyDescent="0.2">
      <c r="A1223" s="1" t="s">
        <v>1221</v>
      </c>
      <c r="B1223">
        <f>VLOOKUP(D1223,Elements!S:T,2,FALSE)</f>
        <v>35</v>
      </c>
      <c r="C1223" s="9">
        <f t="shared" si="95"/>
        <v>82</v>
      </c>
      <c r="D1223" t="str">
        <f t="shared" si="96"/>
        <v>Br</v>
      </c>
      <c r="E1223" t="str">
        <f t="shared" si="97"/>
        <v/>
      </c>
      <c r="F1223" s="9">
        <f t="shared" si="98"/>
        <v>350820000</v>
      </c>
      <c r="G1223" s="1">
        <v>81.916801751999998</v>
      </c>
      <c r="H1223" s="1">
        <f t="shared" si="99"/>
        <v>4.0270081971177729E-3</v>
      </c>
      <c r="I1223" s="2">
        <v>35.299999999999898</v>
      </c>
      <c r="J1223" t="s">
        <v>1515</v>
      </c>
      <c r="K1223" t="s">
        <v>2478</v>
      </c>
      <c r="L1223" s="1" t="s">
        <v>1222</v>
      </c>
      <c r="P1223" s="1">
        <v>1</v>
      </c>
      <c r="T1223" s="6" t="s">
        <v>2667</v>
      </c>
      <c r="X1223">
        <f>IF(ISNA(MATCH(A1223,'ICRP-07'!B:B,0)),0,VLOOKUP(A1223,'ICRP-07'!B:X,21,FALSE))</f>
        <v>0</v>
      </c>
      <c r="Y1223">
        <f>IF(ISNA(MATCH(A1223,'ICRP-07'!B:B,0)),0,VLOOKUP(A1223,'ICRP-07'!B:X,22,FALSE))</f>
        <v>0.14543</v>
      </c>
      <c r="Z1223">
        <f>IF(ISNA(MATCH(A1223,'ICRP-07'!B:B,0)),0,VLOOKUP(A1223,'ICRP-07'!B:X,23,FALSE))</f>
        <v>2.6389200000000002</v>
      </c>
      <c r="AA1223">
        <f>IF(ISNA(MATCH(A1223,'ICRP-72'!A:A,0)),0,VLOOKUP(A1223,'ICRP-72'!A:B,2,FALSE))</f>
        <v>5.4E-10</v>
      </c>
      <c r="AB1223">
        <f>IF(ISNA(MATCH(A1223,'FGR-15'!A:A,0)),0,VLOOKUP(A1223,'FGR-15'!A:B,2,FALSE))</f>
        <v>8.2400000000000005E-17</v>
      </c>
    </row>
    <row r="1224" spans="1:28" x14ac:dyDescent="0.2">
      <c r="A1224" s="1" t="s">
        <v>1222</v>
      </c>
      <c r="B1224">
        <f>VLOOKUP(D1224,Elements!S:T,2,FALSE)</f>
        <v>36</v>
      </c>
      <c r="C1224" s="9">
        <f t="shared" si="95"/>
        <v>82</v>
      </c>
      <c r="D1224" t="str">
        <f t="shared" si="96"/>
        <v>Kr</v>
      </c>
      <c r="E1224" t="str">
        <f t="shared" si="97"/>
        <v/>
      </c>
      <c r="F1224" s="9">
        <f t="shared" si="98"/>
        <v>360820000</v>
      </c>
      <c r="G1224" s="1">
        <v>81.913481153700005</v>
      </c>
      <c r="H1224" s="1" t="str">
        <f t="shared" si="99"/>
        <v>inf</v>
      </c>
      <c r="I1224" s="2" t="s">
        <v>1512</v>
      </c>
      <c r="J1224" t="s">
        <v>1517</v>
      </c>
      <c r="K1224" s="4" t="s">
        <v>1722</v>
      </c>
      <c r="L1224" s="1"/>
      <c r="P1224" s="1"/>
      <c r="T1224" s="1"/>
      <c r="X1224">
        <f>IF(ISNA(MATCH(A1224,'ICRP-07'!B:B,0)),0,VLOOKUP(A1224,'ICRP-07'!B:X,21,FALSE))</f>
        <v>0</v>
      </c>
      <c r="Y1224">
        <f>IF(ISNA(MATCH(A1224,'ICRP-07'!B:B,0)),0,VLOOKUP(A1224,'ICRP-07'!B:X,22,FALSE))</f>
        <v>0</v>
      </c>
      <c r="Z1224">
        <f>IF(ISNA(MATCH(A1224,'ICRP-07'!B:B,0)),0,VLOOKUP(A1224,'ICRP-07'!B:X,23,FALSE))</f>
        <v>0</v>
      </c>
      <c r="AA1224">
        <f>IF(ISNA(MATCH(A1224,'ICRP-72'!A:A,0)),0,VLOOKUP(A1224,'ICRP-72'!A:B,2,FALSE))</f>
        <v>0</v>
      </c>
      <c r="AB1224">
        <f>IF(ISNA(MATCH(A1224,'FGR-15'!A:A,0)),0,VLOOKUP(A1224,'FGR-15'!A:B,2,FALSE))</f>
        <v>0</v>
      </c>
    </row>
    <row r="1225" spans="1:28" x14ac:dyDescent="0.2">
      <c r="A1225" s="1" t="s">
        <v>1223</v>
      </c>
      <c r="B1225">
        <f>VLOOKUP(D1225,Elements!S:T,2,FALSE)</f>
        <v>39</v>
      </c>
      <c r="C1225" s="9">
        <f t="shared" si="95"/>
        <v>81</v>
      </c>
      <c r="D1225" t="str">
        <f t="shared" si="96"/>
        <v>Y</v>
      </c>
      <c r="E1225" t="str">
        <f t="shared" si="97"/>
        <v/>
      </c>
      <c r="F1225" s="9">
        <f t="shared" si="98"/>
        <v>390810000</v>
      </c>
      <c r="G1225" s="1">
        <v>80.929454282999998</v>
      </c>
      <c r="H1225" s="1">
        <f t="shared" si="99"/>
        <v>2.230889023269532E-6</v>
      </c>
      <c r="I1225" s="2">
        <v>70.400000000000006</v>
      </c>
      <c r="J1225" t="s">
        <v>1517</v>
      </c>
      <c r="K1225" t="s">
        <v>2479</v>
      </c>
      <c r="L1225" s="1" t="s">
        <v>1224</v>
      </c>
      <c r="P1225" s="1">
        <v>1</v>
      </c>
      <c r="T1225" s="6" t="s">
        <v>2669</v>
      </c>
      <c r="X1225">
        <f>IF(ISNA(MATCH(A1225,'ICRP-07'!B:B,0)),0,VLOOKUP(A1225,'ICRP-07'!B:X,21,FALSE))</f>
        <v>0</v>
      </c>
      <c r="Y1225">
        <f>IF(ISNA(MATCH(A1225,'ICRP-07'!B:B,0)),0,VLOOKUP(A1225,'ICRP-07'!B:X,22,FALSE))</f>
        <v>1.9658100000000001</v>
      </c>
      <c r="Z1225">
        <f>IF(ISNA(MATCH(A1225,'ICRP-07'!B:B,0)),0,VLOOKUP(A1225,'ICRP-07'!B:X,23,FALSE))</f>
        <v>1.1701600000000001</v>
      </c>
      <c r="AA1225">
        <f>IF(ISNA(MATCH(A1225,'ICRP-72'!A:A,0)),0,VLOOKUP(A1225,'ICRP-72'!A:B,2,FALSE))</f>
        <v>0</v>
      </c>
      <c r="AB1225">
        <f>IF(ISNA(MATCH(A1225,'FGR-15'!A:A,0)),0,VLOOKUP(A1225,'FGR-15'!A:B,2,FALSE))</f>
        <v>3.8999999999999999E-17</v>
      </c>
    </row>
    <row r="1226" spans="1:28" x14ac:dyDescent="0.2">
      <c r="A1226" s="1" t="s">
        <v>1224</v>
      </c>
      <c r="B1226">
        <f>VLOOKUP(D1226,Elements!S:T,2,FALSE)</f>
        <v>38</v>
      </c>
      <c r="C1226" s="9">
        <f t="shared" si="95"/>
        <v>81</v>
      </c>
      <c r="D1226" t="str">
        <f t="shared" si="96"/>
        <v>Sr</v>
      </c>
      <c r="E1226" t="str">
        <f t="shared" si="97"/>
        <v/>
      </c>
      <c r="F1226" s="9">
        <f t="shared" si="98"/>
        <v>380810000</v>
      </c>
      <c r="G1226" s="1">
        <v>80.923211393000003</v>
      </c>
      <c r="H1226" s="1">
        <f t="shared" si="99"/>
        <v>4.2399566947935137E-5</v>
      </c>
      <c r="I1226" s="2">
        <v>22.3</v>
      </c>
      <c r="J1226" t="s">
        <v>1514</v>
      </c>
      <c r="K1226" t="s">
        <v>1624</v>
      </c>
      <c r="L1226" s="1" t="s">
        <v>1226</v>
      </c>
      <c r="M1226" t="s">
        <v>1225</v>
      </c>
      <c r="P1226" s="1">
        <v>0.99856</v>
      </c>
      <c r="Q1226">
        <v>1.4422E-3</v>
      </c>
      <c r="T1226" s="6" t="s">
        <v>2669</v>
      </c>
      <c r="U1226" t="s">
        <v>2669</v>
      </c>
      <c r="X1226">
        <f>IF(ISNA(MATCH(A1226,'ICRP-07'!B:B,0)),0,VLOOKUP(A1226,'ICRP-07'!B:X,21,FALSE))</f>
        <v>0</v>
      </c>
      <c r="Y1226">
        <f>IF(ISNA(MATCH(A1226,'ICRP-07'!B:B,0)),0,VLOOKUP(A1226,'ICRP-07'!B:X,22,FALSE))</f>
        <v>0.97424999999999995</v>
      </c>
      <c r="Z1226">
        <f>IF(ISNA(MATCH(A1226,'ICRP-07'!B:B,0)),0,VLOOKUP(A1226,'ICRP-07'!B:X,23,FALSE))</f>
        <v>1.3866000000000001</v>
      </c>
      <c r="AA1226">
        <f>IF(ISNA(MATCH(A1226,'ICRP-72'!A:A,0)),0,VLOOKUP(A1226,'ICRP-72'!A:B,2,FALSE))</f>
        <v>7.7000000000000006E-11</v>
      </c>
      <c r="AB1226">
        <f>IF(ISNA(MATCH(A1226,'FGR-15'!A:A,0)),0,VLOOKUP(A1226,'FGR-15'!A:B,2,FALSE))</f>
        <v>4.2299999999999998E-17</v>
      </c>
    </row>
    <row r="1227" spans="1:28" x14ac:dyDescent="0.2">
      <c r="A1227" s="1" t="s">
        <v>1225</v>
      </c>
      <c r="B1227">
        <f>VLOOKUP(D1227,Elements!S:T,2,FALSE)</f>
        <v>37</v>
      </c>
      <c r="C1227" s="9">
        <f t="shared" si="95"/>
        <v>81</v>
      </c>
      <c r="D1227" t="str">
        <f t="shared" si="96"/>
        <v>Rb</v>
      </c>
      <c r="E1227" t="str">
        <f t="shared" si="97"/>
        <v>m</v>
      </c>
      <c r="F1227" s="9">
        <f t="shared" si="98"/>
        <v>370810001</v>
      </c>
      <c r="G1227" s="1">
        <v>80.919086557599996</v>
      </c>
      <c r="H1227" s="1">
        <f t="shared" si="99"/>
        <v>5.7990439099193792E-5</v>
      </c>
      <c r="I1227" s="2">
        <v>30.5</v>
      </c>
      <c r="J1227" t="s">
        <v>1514</v>
      </c>
      <c r="K1227" t="s">
        <v>2480</v>
      </c>
      <c r="L1227" s="1" t="s">
        <v>1226</v>
      </c>
      <c r="M1227" t="s">
        <v>1228</v>
      </c>
      <c r="N1227" t="s">
        <v>1227</v>
      </c>
      <c r="P1227" s="1">
        <v>0.97599999999999998</v>
      </c>
      <c r="Q1227">
        <v>2.3786000000000002E-2</v>
      </c>
      <c r="R1227">
        <v>2.1354999999999999E-4</v>
      </c>
      <c r="T1227" s="6" t="s">
        <v>2671</v>
      </c>
      <c r="U1227" t="s">
        <v>2669</v>
      </c>
      <c r="V1227" t="s">
        <v>2669</v>
      </c>
      <c r="X1227">
        <f>IF(ISNA(MATCH(A1227,'ICRP-07'!B:B,0)),0,VLOOKUP(A1227,'ICRP-07'!B:X,21,FALSE))</f>
        <v>0</v>
      </c>
      <c r="Y1227">
        <f>IF(ISNA(MATCH(A1227,'ICRP-07'!B:B,0)),0,VLOOKUP(A1227,'ICRP-07'!B:X,22,FALSE))</f>
        <v>8.1689999999999999E-2</v>
      </c>
      <c r="Z1227">
        <f>IF(ISNA(MATCH(A1227,'ICRP-07'!B:B,0)),0,VLOOKUP(A1227,'ICRP-07'!B:X,23,FALSE))</f>
        <v>3.0280000000000001E-2</v>
      </c>
      <c r="AA1227">
        <f>IF(ISNA(MATCH(A1227,'ICRP-72'!A:A,0)),0,VLOOKUP(A1227,'ICRP-72'!A:B,2,FALSE))</f>
        <v>9.6999999999999995E-12</v>
      </c>
      <c r="AB1227">
        <f>IF(ISNA(MATCH(A1227,'FGR-15'!A:A,0)),0,VLOOKUP(A1227,'FGR-15'!A:B,2,FALSE))</f>
        <v>6.73E-19</v>
      </c>
    </row>
    <row r="1228" spans="1:28" x14ac:dyDescent="0.2">
      <c r="A1228" s="1" t="s">
        <v>1226</v>
      </c>
      <c r="B1228">
        <f>VLOOKUP(D1228,Elements!S:T,2,FALSE)</f>
        <v>37</v>
      </c>
      <c r="C1228" s="9">
        <f t="shared" si="95"/>
        <v>81</v>
      </c>
      <c r="D1228" t="str">
        <f t="shared" si="96"/>
        <v>Rb</v>
      </c>
      <c r="E1228" t="str">
        <f t="shared" si="97"/>
        <v/>
      </c>
      <c r="F1228" s="9">
        <f t="shared" si="98"/>
        <v>370810000</v>
      </c>
      <c r="G1228" s="1">
        <v>80.918993900000004</v>
      </c>
      <c r="H1228" s="1">
        <f t="shared" si="99"/>
        <v>5.2202803144506921E-4</v>
      </c>
      <c r="I1228" s="2">
        <v>4.5759999999999899</v>
      </c>
      <c r="J1228" t="s">
        <v>1515</v>
      </c>
      <c r="K1228" t="s">
        <v>2481</v>
      </c>
      <c r="L1228" s="1" t="s">
        <v>1227</v>
      </c>
      <c r="M1228" t="s">
        <v>1228</v>
      </c>
      <c r="P1228" s="1">
        <v>0.95691000000000004</v>
      </c>
      <c r="Q1228">
        <v>4.3090999999999997E-2</v>
      </c>
      <c r="T1228" s="6" t="s">
        <v>2669</v>
      </c>
      <c r="U1228" t="s">
        <v>2669</v>
      </c>
      <c r="X1228">
        <f>IF(ISNA(MATCH(A1228,'ICRP-07'!B:B,0)),0,VLOOKUP(A1228,'ICRP-07'!B:X,21,FALSE))</f>
        <v>0</v>
      </c>
      <c r="Y1228">
        <f>IF(ISNA(MATCH(A1228,'ICRP-07'!B:B,0)),0,VLOOKUP(A1228,'ICRP-07'!B:X,22,FALSE))</f>
        <v>0.12223000000000001</v>
      </c>
      <c r="Z1228">
        <f>IF(ISNA(MATCH(A1228,'ICRP-07'!B:B,0)),0,VLOOKUP(A1228,'ICRP-07'!B:X,23,FALSE))</f>
        <v>0.50812999999999997</v>
      </c>
      <c r="AA1228">
        <f>IF(ISNA(MATCH(A1228,'ICRP-72'!A:A,0)),0,VLOOKUP(A1228,'ICRP-72'!A:B,2,FALSE))</f>
        <v>5.4000000000000001E-11</v>
      </c>
      <c r="AB1228">
        <f>IF(ISNA(MATCH(A1228,'FGR-15'!A:A,0)),0,VLOOKUP(A1228,'FGR-15'!A:B,2,FALSE))</f>
        <v>1.4899999999999999E-17</v>
      </c>
    </row>
    <row r="1229" spans="1:28" x14ac:dyDescent="0.2">
      <c r="A1229" s="1" t="s">
        <v>1227</v>
      </c>
      <c r="B1229">
        <f>VLOOKUP(D1229,Elements!S:T,2,FALSE)</f>
        <v>36</v>
      </c>
      <c r="C1229" s="9">
        <f t="shared" si="95"/>
        <v>81</v>
      </c>
      <c r="D1229" t="str">
        <f t="shared" si="96"/>
        <v>Kr</v>
      </c>
      <c r="E1229" t="str">
        <f t="shared" si="97"/>
        <v>m</v>
      </c>
      <c r="F1229" s="9">
        <f t="shared" si="98"/>
        <v>360810001</v>
      </c>
      <c r="G1229" s="1">
        <v>80.916794363400001</v>
      </c>
      <c r="H1229" s="1">
        <f t="shared" si="99"/>
        <v>4.1512281540952933E-7</v>
      </c>
      <c r="I1229" s="2">
        <v>13.1</v>
      </c>
      <c r="J1229" t="s">
        <v>1517</v>
      </c>
      <c r="K1229" t="s">
        <v>2482</v>
      </c>
      <c r="L1229" s="1" t="s">
        <v>1228</v>
      </c>
      <c r="M1229" t="s">
        <v>1231</v>
      </c>
      <c r="P1229" s="1">
        <v>0.99997999999999998</v>
      </c>
      <c r="Q1229" s="5">
        <v>2.5000000000000001E-5</v>
      </c>
      <c r="T1229" s="6" t="s">
        <v>2671</v>
      </c>
      <c r="U1229" t="s">
        <v>2670</v>
      </c>
      <c r="X1229">
        <f>IF(ISNA(MATCH(A1229,'ICRP-07'!B:B,0)),0,VLOOKUP(A1229,'ICRP-07'!B:X,21,FALSE))</f>
        <v>0</v>
      </c>
      <c r="Y1229">
        <f>IF(ISNA(MATCH(A1229,'ICRP-07'!B:B,0)),0,VLOOKUP(A1229,'ICRP-07'!B:X,22,FALSE))</f>
        <v>5.96E-2</v>
      </c>
      <c r="Z1229">
        <f>IF(ISNA(MATCH(A1229,'ICRP-07'!B:B,0)),0,VLOOKUP(A1229,'ICRP-07'!B:X,23,FALSE))</f>
        <v>0.13084999999999999</v>
      </c>
      <c r="AA1229">
        <f>IF(ISNA(MATCH(A1229,'ICRP-72'!A:A,0)),0,VLOOKUP(A1229,'ICRP-72'!A:B,2,FALSE))</f>
        <v>0</v>
      </c>
      <c r="AB1229">
        <f>IF(ISNA(MATCH(A1229,'FGR-15'!A:A,0)),0,VLOOKUP(A1229,'FGR-15'!A:B,2,FALSE))</f>
        <v>3.1399999999999999E-18</v>
      </c>
    </row>
    <row r="1230" spans="1:28" x14ac:dyDescent="0.2">
      <c r="A1230" s="1" t="s">
        <v>1228</v>
      </c>
      <c r="B1230">
        <f>VLOOKUP(D1230,Elements!S:T,2,FALSE)</f>
        <v>36</v>
      </c>
      <c r="C1230" s="9">
        <f t="shared" si="95"/>
        <v>81</v>
      </c>
      <c r="D1230" t="str">
        <f t="shared" si="96"/>
        <v>Kr</v>
      </c>
      <c r="E1230" t="str">
        <f t="shared" si="97"/>
        <v/>
      </c>
      <c r="F1230" s="9">
        <f t="shared" si="98"/>
        <v>360810000</v>
      </c>
      <c r="G1230" s="1">
        <v>80.916589703</v>
      </c>
      <c r="H1230" s="1">
        <f t="shared" si="99"/>
        <v>229000</v>
      </c>
      <c r="I1230" s="2">
        <v>229000</v>
      </c>
      <c r="J1230" t="s">
        <v>1516</v>
      </c>
      <c r="K1230" t="s">
        <v>2483</v>
      </c>
      <c r="L1230" s="1" t="s">
        <v>1231</v>
      </c>
      <c r="P1230" s="1">
        <v>1</v>
      </c>
      <c r="T1230" s="6" t="s">
        <v>2670</v>
      </c>
      <c r="X1230">
        <f>IF(ISNA(MATCH(A1230,'ICRP-07'!B:B,0)),0,VLOOKUP(A1230,'ICRP-07'!B:X,21,FALSE))</f>
        <v>0</v>
      </c>
      <c r="Y1230">
        <f>IF(ISNA(MATCH(A1230,'ICRP-07'!B:B,0)),0,VLOOKUP(A1230,'ICRP-07'!B:X,22,FALSE))</f>
        <v>5.1799999999999997E-3</v>
      </c>
      <c r="Z1230">
        <f>IF(ISNA(MATCH(A1230,'ICRP-07'!B:B,0)),0,VLOOKUP(A1230,'ICRP-07'!B:X,23,FALSE))</f>
        <v>7.1900000000000002E-3</v>
      </c>
      <c r="AA1230">
        <f>IF(ISNA(MATCH(A1230,'ICRP-72'!A:A,0)),0,VLOOKUP(A1230,'ICRP-72'!A:B,2,FALSE))</f>
        <v>0</v>
      </c>
      <c r="AB1230">
        <f>IF(ISNA(MATCH(A1230,'FGR-15'!A:A,0)),0,VLOOKUP(A1230,'FGR-15'!A:B,2,FALSE))</f>
        <v>2.1800000000000001E-20</v>
      </c>
    </row>
    <row r="1231" spans="1:28" x14ac:dyDescent="0.2">
      <c r="A1231" s="1" t="s">
        <v>1229</v>
      </c>
      <c r="B1231">
        <f>VLOOKUP(D1231,Elements!S:T,2,FALSE)</f>
        <v>34</v>
      </c>
      <c r="C1231" s="9">
        <f t="shared" si="95"/>
        <v>81</v>
      </c>
      <c r="D1231" t="str">
        <f t="shared" si="96"/>
        <v>Se</v>
      </c>
      <c r="E1231" t="str">
        <f t="shared" si="97"/>
        <v>m</v>
      </c>
      <c r="F1231" s="9">
        <f t="shared" si="98"/>
        <v>340810001</v>
      </c>
      <c r="G1231" s="1">
        <v>80.918103594000002</v>
      </c>
      <c r="H1231" s="1">
        <f t="shared" si="99"/>
        <v>1.0890794595415804E-4</v>
      </c>
      <c r="I1231" s="2">
        <v>57.28</v>
      </c>
      <c r="J1231" t="s">
        <v>1514</v>
      </c>
      <c r="K1231" t="s">
        <v>2484</v>
      </c>
      <c r="L1231" s="1" t="s">
        <v>1230</v>
      </c>
      <c r="M1231" t="s">
        <v>1231</v>
      </c>
      <c r="P1231" s="1">
        <v>0.99948000000000004</v>
      </c>
      <c r="Q1231">
        <v>5.1999999999999995E-4</v>
      </c>
      <c r="T1231" s="6" t="s">
        <v>2671</v>
      </c>
      <c r="U1231" t="s">
        <v>2667</v>
      </c>
      <c r="X1231">
        <f>IF(ISNA(MATCH(A1231,'ICRP-07'!B:B,0)),0,VLOOKUP(A1231,'ICRP-07'!B:X,21,FALSE))</f>
        <v>0</v>
      </c>
      <c r="Y1231">
        <f>IF(ISNA(MATCH(A1231,'ICRP-07'!B:B,0)),0,VLOOKUP(A1231,'ICRP-07'!B:X,22,FALSE))</f>
        <v>8.7099999999999997E-2</v>
      </c>
      <c r="Z1231">
        <f>IF(ISNA(MATCH(A1231,'ICRP-07'!B:B,0)),0,VLOOKUP(A1231,'ICRP-07'!B:X,23,FALSE))</f>
        <v>1.8339999999999999E-2</v>
      </c>
      <c r="AA1231">
        <f>IF(ISNA(MATCH(A1231,'ICRP-72'!A:A,0)),0,VLOOKUP(A1231,'ICRP-72'!A:B,2,FALSE))</f>
        <v>5.2999999999999998E-11</v>
      </c>
      <c r="AB1231">
        <f>IF(ISNA(MATCH(A1231,'FGR-15'!A:A,0)),0,VLOOKUP(A1231,'FGR-15'!A:B,2,FALSE))</f>
        <v>2.5499999999999999E-19</v>
      </c>
    </row>
    <row r="1232" spans="1:28" x14ac:dyDescent="0.2">
      <c r="A1232" s="1" t="s">
        <v>1230</v>
      </c>
      <c r="B1232">
        <f>VLOOKUP(D1232,Elements!S:T,2,FALSE)</f>
        <v>34</v>
      </c>
      <c r="C1232" s="9">
        <f t="shared" si="95"/>
        <v>81</v>
      </c>
      <c r="D1232" t="str">
        <f t="shared" si="96"/>
        <v>Se</v>
      </c>
      <c r="E1232" t="str">
        <f t="shared" si="97"/>
        <v/>
      </c>
      <c r="F1232" s="9">
        <f t="shared" si="98"/>
        <v>340810000</v>
      </c>
      <c r="G1232" s="1">
        <v>80.917993018999994</v>
      </c>
      <c r="H1232" s="1">
        <f t="shared" si="99"/>
        <v>3.5079462340331792E-5</v>
      </c>
      <c r="I1232" s="2">
        <v>18.4499999999999</v>
      </c>
      <c r="J1232" t="s">
        <v>1514</v>
      </c>
      <c r="K1232" t="s">
        <v>2485</v>
      </c>
      <c r="L1232" s="1" t="s">
        <v>1231</v>
      </c>
      <c r="P1232" s="1">
        <v>1</v>
      </c>
      <c r="T1232" s="6" t="s">
        <v>2667</v>
      </c>
      <c r="X1232">
        <f>IF(ISNA(MATCH(A1232,'ICRP-07'!B:B,0)),0,VLOOKUP(A1232,'ICRP-07'!B:X,21,FALSE))</f>
        <v>0</v>
      </c>
      <c r="Y1232">
        <f>IF(ISNA(MATCH(A1232,'ICRP-07'!B:B,0)),0,VLOOKUP(A1232,'ICRP-07'!B:X,22,FALSE))</f>
        <v>0.61080999999999996</v>
      </c>
      <c r="Z1232">
        <f>IF(ISNA(MATCH(A1232,'ICRP-07'!B:B,0)),0,VLOOKUP(A1232,'ICRP-07'!B:X,23,FALSE))</f>
        <v>8.0099999999999998E-3</v>
      </c>
      <c r="AA1232">
        <f>IF(ISNA(MATCH(A1232,'ICRP-72'!A:A,0)),0,VLOOKUP(A1232,'ICRP-72'!A:B,2,FALSE))</f>
        <v>2.7E-11</v>
      </c>
      <c r="AB1232">
        <f>IF(ISNA(MATCH(A1232,'FGR-15'!A:A,0)),0,VLOOKUP(A1232,'FGR-15'!A:B,2,FALSE))</f>
        <v>1.49E-18</v>
      </c>
    </row>
    <row r="1233" spans="1:28" x14ac:dyDescent="0.2">
      <c r="A1233" s="1" t="s">
        <v>1231</v>
      </c>
      <c r="B1233">
        <f>VLOOKUP(D1233,Elements!S:T,2,FALSE)</f>
        <v>35</v>
      </c>
      <c r="C1233" s="9">
        <f t="shared" si="95"/>
        <v>81</v>
      </c>
      <c r="D1233" t="str">
        <f t="shared" si="96"/>
        <v>Br</v>
      </c>
      <c r="E1233" t="str">
        <f t="shared" si="97"/>
        <v/>
      </c>
      <c r="F1233" s="9">
        <f t="shared" si="98"/>
        <v>350810000</v>
      </c>
      <c r="G1233" s="1">
        <v>80.916288197</v>
      </c>
      <c r="H1233" s="1" t="str">
        <f t="shared" si="99"/>
        <v>inf</v>
      </c>
      <c r="I1233" s="2" t="s">
        <v>1512</v>
      </c>
      <c r="J1233" t="s">
        <v>1517</v>
      </c>
      <c r="K1233" s="4" t="s">
        <v>1722</v>
      </c>
      <c r="L1233" s="1"/>
      <c r="P1233" s="1"/>
      <c r="T1233" s="1"/>
      <c r="X1233">
        <f>IF(ISNA(MATCH(A1233,'ICRP-07'!B:B,0)),0,VLOOKUP(A1233,'ICRP-07'!B:X,21,FALSE))</f>
        <v>0</v>
      </c>
      <c r="Y1233">
        <f>IF(ISNA(MATCH(A1233,'ICRP-07'!B:B,0)),0,VLOOKUP(A1233,'ICRP-07'!B:X,22,FALSE))</f>
        <v>0</v>
      </c>
      <c r="Z1233">
        <f>IF(ISNA(MATCH(A1233,'ICRP-07'!B:B,0)),0,VLOOKUP(A1233,'ICRP-07'!B:X,23,FALSE))</f>
        <v>0</v>
      </c>
      <c r="AA1233">
        <f>IF(ISNA(MATCH(A1233,'ICRP-72'!A:A,0)),0,VLOOKUP(A1233,'ICRP-72'!A:B,2,FALSE))</f>
        <v>0</v>
      </c>
      <c r="AB1233">
        <f>IF(ISNA(MATCH(A1233,'FGR-15'!A:A,0)),0,VLOOKUP(A1233,'FGR-15'!A:B,2,FALSE))</f>
        <v>0</v>
      </c>
    </row>
    <row r="1234" spans="1:28" x14ac:dyDescent="0.2">
      <c r="A1234" s="1" t="s">
        <v>1232</v>
      </c>
      <c r="B1234">
        <f>VLOOKUP(D1234,Elements!S:T,2,FALSE)</f>
        <v>38</v>
      </c>
      <c r="C1234" s="9">
        <f t="shared" si="95"/>
        <v>80</v>
      </c>
      <c r="D1234" t="str">
        <f t="shared" si="96"/>
        <v>Sr</v>
      </c>
      <c r="E1234" t="str">
        <f t="shared" si="97"/>
        <v/>
      </c>
      <c r="F1234" s="9">
        <f t="shared" si="98"/>
        <v>380800000</v>
      </c>
      <c r="G1234" s="1">
        <v>79.924517538000003</v>
      </c>
      <c r="H1234" s="1">
        <f t="shared" si="99"/>
        <v>2.0211094020473116E-4</v>
      </c>
      <c r="I1234" s="2">
        <v>106.3</v>
      </c>
      <c r="J1234" t="s">
        <v>1514</v>
      </c>
      <c r="K1234" t="s">
        <v>2486</v>
      </c>
      <c r="L1234" s="1" t="s">
        <v>1233</v>
      </c>
      <c r="P1234" s="1">
        <v>1</v>
      </c>
      <c r="T1234" s="6" t="s">
        <v>2669</v>
      </c>
      <c r="X1234">
        <f>IF(ISNA(MATCH(A1234,'ICRP-07'!B:B,0)),0,VLOOKUP(A1234,'ICRP-07'!B:X,21,FALSE))</f>
        <v>0</v>
      </c>
      <c r="Y1234">
        <f>IF(ISNA(MATCH(A1234,'ICRP-07'!B:B,0)),0,VLOOKUP(A1234,'ICRP-07'!B:X,22,FALSE))</f>
        <v>4.1840000000000002E-2</v>
      </c>
      <c r="Z1234">
        <f>IF(ISNA(MATCH(A1234,'ICRP-07'!B:B,0)),0,VLOOKUP(A1234,'ICRP-07'!B:X,23,FALSE))</f>
        <v>0.43708999999999998</v>
      </c>
      <c r="AA1234">
        <f>IF(ISNA(MATCH(A1234,'ICRP-72'!A:A,0)),0,VLOOKUP(A1234,'ICRP-72'!A:B,2,FALSE))</f>
        <v>3.4000000000000001E-10</v>
      </c>
      <c r="AB1234">
        <f>IF(ISNA(MATCH(A1234,'FGR-15'!A:A,0)),0,VLOOKUP(A1234,'FGR-15'!A:B,2,FALSE))</f>
        <v>1.25E-17</v>
      </c>
    </row>
    <row r="1235" spans="1:28" x14ac:dyDescent="0.2">
      <c r="A1235" s="1" t="s">
        <v>1233</v>
      </c>
      <c r="B1235">
        <f>VLOOKUP(D1235,Elements!S:T,2,FALSE)</f>
        <v>37</v>
      </c>
      <c r="C1235" s="9">
        <f t="shared" si="95"/>
        <v>80</v>
      </c>
      <c r="D1235" t="str">
        <f t="shared" si="96"/>
        <v>Rb</v>
      </c>
      <c r="E1235" t="str">
        <f t="shared" si="97"/>
        <v/>
      </c>
      <c r="F1235" s="9">
        <f t="shared" si="98"/>
        <v>370800000</v>
      </c>
      <c r="G1235" s="1">
        <v>79.922516442000003</v>
      </c>
      <c r="H1235" s="1">
        <f t="shared" si="99"/>
        <v>1.0584047354716212E-6</v>
      </c>
      <c r="I1235" s="2">
        <v>33.399999999999899</v>
      </c>
      <c r="J1235" t="s">
        <v>1517</v>
      </c>
      <c r="K1235" t="s">
        <v>2487</v>
      </c>
      <c r="L1235" s="1" t="s">
        <v>1236</v>
      </c>
      <c r="P1235" s="1">
        <v>1</v>
      </c>
      <c r="T1235" s="6" t="s">
        <v>2669</v>
      </c>
      <c r="X1235">
        <f>IF(ISNA(MATCH(A1235,'ICRP-07'!B:B,0)),0,VLOOKUP(A1235,'ICRP-07'!B:X,21,FALSE))</f>
        <v>0</v>
      </c>
      <c r="Y1235">
        <f>IF(ISNA(MATCH(A1235,'ICRP-07'!B:B,0)),0,VLOOKUP(A1235,'ICRP-07'!B:X,22,FALSE))</f>
        <v>2.0454500000000002</v>
      </c>
      <c r="Z1235">
        <f>IF(ISNA(MATCH(A1235,'ICRP-07'!B:B,0)),0,VLOOKUP(A1235,'ICRP-07'!B:X,23,FALSE))</f>
        <v>1.19001</v>
      </c>
      <c r="AA1235">
        <f>IF(ISNA(MATCH(A1235,'ICRP-72'!A:A,0)),0,VLOOKUP(A1235,'ICRP-72'!A:B,2,FALSE))</f>
        <v>0</v>
      </c>
      <c r="AB1235">
        <f>IF(ISNA(MATCH(A1235,'FGR-15'!A:A,0)),0,VLOOKUP(A1235,'FGR-15'!A:B,2,FALSE))</f>
        <v>4.1500000000000003E-17</v>
      </c>
    </row>
    <row r="1236" spans="1:28" x14ac:dyDescent="0.2">
      <c r="A1236" s="1" t="s">
        <v>1234</v>
      </c>
      <c r="B1236">
        <f>VLOOKUP(D1236,Elements!S:T,2,FALSE)</f>
        <v>35</v>
      </c>
      <c r="C1236" s="9">
        <f t="shared" si="95"/>
        <v>80</v>
      </c>
      <c r="D1236" t="str">
        <f t="shared" si="96"/>
        <v>Br</v>
      </c>
      <c r="E1236" t="str">
        <f t="shared" si="97"/>
        <v>m</v>
      </c>
      <c r="F1236" s="9">
        <f t="shared" si="98"/>
        <v>350800001</v>
      </c>
      <c r="G1236" s="1">
        <v>79.918621940199998</v>
      </c>
      <c r="H1236" s="1">
        <f t="shared" si="99"/>
        <v>5.0428866105833219E-4</v>
      </c>
      <c r="I1236" s="2">
        <v>4.4204999999999899</v>
      </c>
      <c r="J1236" t="s">
        <v>1515</v>
      </c>
      <c r="K1236" t="s">
        <v>2488</v>
      </c>
      <c r="L1236" s="1" t="s">
        <v>1235</v>
      </c>
      <c r="P1236" s="1">
        <v>1</v>
      </c>
      <c r="T1236" s="6" t="s">
        <v>2671</v>
      </c>
      <c r="X1236">
        <f>IF(ISNA(MATCH(A1236,'ICRP-07'!B:B,0)),0,VLOOKUP(A1236,'ICRP-07'!B:X,21,FALSE))</f>
        <v>0</v>
      </c>
      <c r="Y1236">
        <f>IF(ISNA(MATCH(A1236,'ICRP-07'!B:B,0)),0,VLOOKUP(A1236,'ICRP-07'!B:X,22,FALSE))</f>
        <v>6.173E-2</v>
      </c>
      <c r="Z1236">
        <f>IF(ISNA(MATCH(A1236,'ICRP-07'!B:B,0)),0,VLOOKUP(A1236,'ICRP-07'!B:X,23,FALSE))</f>
        <v>2.4160000000000001E-2</v>
      </c>
      <c r="AA1236">
        <f>IF(ISNA(MATCH(A1236,'ICRP-72'!A:A,0)),0,VLOOKUP(A1236,'ICRP-72'!A:B,2,FALSE))</f>
        <v>1.0999999999999999E-10</v>
      </c>
      <c r="AB1236">
        <f>IF(ISNA(MATCH(A1236,'FGR-15'!A:A,0)),0,VLOOKUP(A1236,'FGR-15'!A:B,2,FALSE))</f>
        <v>4.6100000000000002E-20</v>
      </c>
    </row>
    <row r="1237" spans="1:28" x14ac:dyDescent="0.2">
      <c r="A1237" s="1" t="s">
        <v>1235</v>
      </c>
      <c r="B1237">
        <f>VLOOKUP(D1237,Elements!S:T,2,FALSE)</f>
        <v>35</v>
      </c>
      <c r="C1237" s="9">
        <f t="shared" si="95"/>
        <v>80</v>
      </c>
      <c r="D1237" t="str">
        <f t="shared" si="96"/>
        <v>Br</v>
      </c>
      <c r="E1237" t="str">
        <f t="shared" si="97"/>
        <v/>
      </c>
      <c r="F1237" s="9">
        <f t="shared" si="98"/>
        <v>350800000</v>
      </c>
      <c r="G1237" s="1">
        <v>79.918529784</v>
      </c>
      <c r="H1237" s="1">
        <f t="shared" si="99"/>
        <v>3.361544141881135E-5</v>
      </c>
      <c r="I1237" s="2">
        <v>17.68</v>
      </c>
      <c r="J1237" t="s">
        <v>1514</v>
      </c>
      <c r="K1237" t="s">
        <v>2489</v>
      </c>
      <c r="L1237" s="1" t="s">
        <v>1236</v>
      </c>
      <c r="M1237" t="s">
        <v>1237</v>
      </c>
      <c r="P1237" s="1">
        <v>0.91700000000000004</v>
      </c>
      <c r="Q1237">
        <v>8.3000000000000004E-2</v>
      </c>
      <c r="T1237" s="6" t="s">
        <v>2667</v>
      </c>
      <c r="U1237" t="s">
        <v>2669</v>
      </c>
      <c r="X1237">
        <f>IF(ISNA(MATCH(A1237,'ICRP-07'!B:B,0)),0,VLOOKUP(A1237,'ICRP-07'!B:X,21,FALSE))</f>
        <v>0</v>
      </c>
      <c r="Y1237">
        <f>IF(ISNA(MATCH(A1237,'ICRP-07'!B:B,0)),0,VLOOKUP(A1237,'ICRP-07'!B:X,22,FALSE))</f>
        <v>0.72465999999999997</v>
      </c>
      <c r="Z1237">
        <f>IF(ISNA(MATCH(A1237,'ICRP-07'!B:B,0)),0,VLOOKUP(A1237,'ICRP-07'!B:X,23,FALSE))</f>
        <v>7.6069999999999999E-2</v>
      </c>
      <c r="AA1237">
        <f>IF(ISNA(MATCH(A1237,'ICRP-72'!A:A,0)),0,VLOOKUP(A1237,'ICRP-72'!A:B,2,FALSE))</f>
        <v>3.1000000000000003E-11</v>
      </c>
      <c r="AB1237">
        <f>IF(ISNA(MATCH(A1237,'FGR-15'!A:A,0)),0,VLOOKUP(A1237,'FGR-15'!A:B,2,FALSE))</f>
        <v>3.8700000000000002E-18</v>
      </c>
    </row>
    <row r="1238" spans="1:28" x14ac:dyDescent="0.2">
      <c r="A1238" s="1" t="s">
        <v>1236</v>
      </c>
      <c r="B1238">
        <f>VLOOKUP(D1238,Elements!S:T,2,FALSE)</f>
        <v>36</v>
      </c>
      <c r="C1238" s="9">
        <f t="shared" si="95"/>
        <v>80</v>
      </c>
      <c r="D1238" t="str">
        <f t="shared" si="96"/>
        <v>Kr</v>
      </c>
      <c r="E1238" t="str">
        <f t="shared" si="97"/>
        <v/>
      </c>
      <c r="F1238" s="9">
        <f t="shared" si="98"/>
        <v>360800000</v>
      </c>
      <c r="G1238" s="1">
        <v>79.916377940000004</v>
      </c>
      <c r="H1238" s="1" t="str">
        <f t="shared" si="99"/>
        <v>inf</v>
      </c>
      <c r="I1238" s="2" t="s">
        <v>1512</v>
      </c>
      <c r="J1238" t="s">
        <v>1517</v>
      </c>
      <c r="K1238" s="4" t="s">
        <v>1722</v>
      </c>
      <c r="L1238" s="1"/>
      <c r="P1238" s="1"/>
      <c r="T1238" s="1"/>
      <c r="X1238">
        <f>IF(ISNA(MATCH(A1238,'ICRP-07'!B:B,0)),0,VLOOKUP(A1238,'ICRP-07'!B:X,21,FALSE))</f>
        <v>0</v>
      </c>
      <c r="Y1238">
        <f>IF(ISNA(MATCH(A1238,'ICRP-07'!B:B,0)),0,VLOOKUP(A1238,'ICRP-07'!B:X,22,FALSE))</f>
        <v>0</v>
      </c>
      <c r="Z1238">
        <f>IF(ISNA(MATCH(A1238,'ICRP-07'!B:B,0)),0,VLOOKUP(A1238,'ICRP-07'!B:X,23,FALSE))</f>
        <v>0</v>
      </c>
      <c r="AA1238">
        <f>IF(ISNA(MATCH(A1238,'ICRP-72'!A:A,0)),0,VLOOKUP(A1238,'ICRP-72'!A:B,2,FALSE))</f>
        <v>0</v>
      </c>
      <c r="AB1238">
        <f>IF(ISNA(MATCH(A1238,'FGR-15'!A:A,0)),0,VLOOKUP(A1238,'FGR-15'!A:B,2,FALSE))</f>
        <v>0</v>
      </c>
    </row>
    <row r="1239" spans="1:28" x14ac:dyDescent="0.2">
      <c r="A1239" s="1" t="s">
        <v>1237</v>
      </c>
      <c r="B1239">
        <f>VLOOKUP(D1239,Elements!S:T,2,FALSE)</f>
        <v>34</v>
      </c>
      <c r="C1239" s="9">
        <f t="shared" si="95"/>
        <v>80</v>
      </c>
      <c r="D1239" t="str">
        <f t="shared" si="96"/>
        <v>Se</v>
      </c>
      <c r="E1239" t="str">
        <f t="shared" si="97"/>
        <v/>
      </c>
      <c r="F1239" s="9">
        <f t="shared" si="98"/>
        <v>340800000</v>
      </c>
      <c r="G1239" s="1">
        <v>79.916521760999998</v>
      </c>
      <c r="H1239" s="1" t="str">
        <f t="shared" si="99"/>
        <v>inf</v>
      </c>
      <c r="I1239" s="2" t="s">
        <v>1512</v>
      </c>
      <c r="J1239" t="s">
        <v>1517</v>
      </c>
      <c r="K1239" s="4" t="s">
        <v>1722</v>
      </c>
      <c r="L1239" s="1"/>
      <c r="P1239" s="1"/>
      <c r="T1239" s="1"/>
      <c r="X1239">
        <f>IF(ISNA(MATCH(A1239,'ICRP-07'!B:B,0)),0,VLOOKUP(A1239,'ICRP-07'!B:X,21,FALSE))</f>
        <v>0</v>
      </c>
      <c r="Y1239">
        <f>IF(ISNA(MATCH(A1239,'ICRP-07'!B:B,0)),0,VLOOKUP(A1239,'ICRP-07'!B:X,22,FALSE))</f>
        <v>0</v>
      </c>
      <c r="Z1239">
        <f>IF(ISNA(MATCH(A1239,'ICRP-07'!B:B,0)),0,VLOOKUP(A1239,'ICRP-07'!B:X,23,FALSE))</f>
        <v>0</v>
      </c>
      <c r="AA1239">
        <f>IF(ISNA(MATCH(A1239,'ICRP-72'!A:A,0)),0,VLOOKUP(A1239,'ICRP-72'!A:B,2,FALSE))</f>
        <v>0</v>
      </c>
      <c r="AB1239">
        <f>IF(ISNA(MATCH(A1239,'FGR-15'!A:A,0)),0,VLOOKUP(A1239,'FGR-15'!A:B,2,FALSE))</f>
        <v>0</v>
      </c>
    </row>
    <row r="1240" spans="1:28" x14ac:dyDescent="0.2">
      <c r="A1240" s="1" t="s">
        <v>1238</v>
      </c>
      <c r="B1240">
        <f>VLOOKUP(D1240,Elements!S:T,2,FALSE)</f>
        <v>38</v>
      </c>
      <c r="C1240" s="9">
        <f t="shared" si="95"/>
        <v>79</v>
      </c>
      <c r="D1240" t="str">
        <f t="shared" si="96"/>
        <v>Sr</v>
      </c>
      <c r="E1240" t="str">
        <f t="shared" si="97"/>
        <v/>
      </c>
      <c r="F1240" s="9">
        <f t="shared" si="98"/>
        <v>380790000</v>
      </c>
      <c r="G1240" s="1">
        <v>78.929704692000001</v>
      </c>
      <c r="H1240" s="1">
        <f t="shared" si="99"/>
        <v>4.2779832122356073E-6</v>
      </c>
      <c r="I1240" s="2">
        <v>2.25</v>
      </c>
      <c r="J1240" t="s">
        <v>1514</v>
      </c>
      <c r="K1240" t="s">
        <v>2490</v>
      </c>
      <c r="L1240" s="1" t="s">
        <v>1239</v>
      </c>
      <c r="P1240" s="1">
        <v>1</v>
      </c>
      <c r="T1240" s="6" t="s">
        <v>2669</v>
      </c>
      <c r="X1240">
        <f>IF(ISNA(MATCH(A1240,'ICRP-07'!B:B,0)),0,VLOOKUP(A1240,'ICRP-07'!B:X,21,FALSE))</f>
        <v>0</v>
      </c>
      <c r="Y1240">
        <f>IF(ISNA(MATCH(A1240,'ICRP-07'!B:B,0)),0,VLOOKUP(A1240,'ICRP-07'!B:X,22,FALSE))</f>
        <v>1.85724</v>
      </c>
      <c r="Z1240">
        <f>IF(ISNA(MATCH(A1240,'ICRP-07'!B:B,0)),0,VLOOKUP(A1240,'ICRP-07'!B:X,23,FALSE))</f>
        <v>1.18008</v>
      </c>
      <c r="AA1240">
        <f>IF(ISNA(MATCH(A1240,'ICRP-72'!A:A,0)),0,VLOOKUP(A1240,'ICRP-72'!A:B,2,FALSE))</f>
        <v>0</v>
      </c>
      <c r="AB1240">
        <f>IF(ISNA(MATCH(A1240,'FGR-15'!A:A,0)),0,VLOOKUP(A1240,'FGR-15'!A:B,2,FALSE))</f>
        <v>3.9200000000000001E-17</v>
      </c>
    </row>
    <row r="1241" spans="1:28" x14ac:dyDescent="0.2">
      <c r="A1241" s="1" t="s">
        <v>1239</v>
      </c>
      <c r="B1241">
        <f>VLOOKUP(D1241,Elements!S:T,2,FALSE)</f>
        <v>37</v>
      </c>
      <c r="C1241" s="9">
        <f t="shared" si="95"/>
        <v>79</v>
      </c>
      <c r="D1241" t="str">
        <f t="shared" si="96"/>
        <v>Rb</v>
      </c>
      <c r="E1241" t="str">
        <f t="shared" si="97"/>
        <v/>
      </c>
      <c r="F1241" s="9">
        <f t="shared" si="98"/>
        <v>370790000</v>
      </c>
      <c r="G1241" s="1">
        <v>78.923990094999994</v>
      </c>
      <c r="H1241" s="1">
        <f t="shared" si="99"/>
        <v>4.3540362471197771E-5</v>
      </c>
      <c r="I1241" s="2">
        <v>22.899999999999899</v>
      </c>
      <c r="J1241" t="s">
        <v>1514</v>
      </c>
      <c r="K1241" t="s">
        <v>2183</v>
      </c>
      <c r="L1241" s="1" t="s">
        <v>1240</v>
      </c>
      <c r="P1241" s="1">
        <v>1</v>
      </c>
      <c r="T1241" s="6" t="s">
        <v>2669</v>
      </c>
      <c r="X1241">
        <f>IF(ISNA(MATCH(A1241,'ICRP-07'!B:B,0)),0,VLOOKUP(A1241,'ICRP-07'!B:X,21,FALSE))</f>
        <v>0</v>
      </c>
      <c r="Y1241">
        <f>IF(ISNA(MATCH(A1241,'ICRP-07'!B:B,0)),0,VLOOKUP(A1241,'ICRP-07'!B:X,22,FALSE))</f>
        <v>0.80986999999999998</v>
      </c>
      <c r="Z1241">
        <f>IF(ISNA(MATCH(A1241,'ICRP-07'!B:B,0)),0,VLOOKUP(A1241,'ICRP-07'!B:X,23,FALSE))</f>
        <v>1.4492700000000001</v>
      </c>
      <c r="AA1241">
        <f>IF(ISNA(MATCH(A1241,'ICRP-72'!A:A,0)),0,VLOOKUP(A1241,'ICRP-72'!A:B,2,FALSE))</f>
        <v>5.0000000000000002E-11</v>
      </c>
      <c r="AB1241">
        <f>IF(ISNA(MATCH(A1241,'FGR-15'!A:A,0)),0,VLOOKUP(A1241,'FGR-15'!A:B,2,FALSE))</f>
        <v>4.3600000000000002E-17</v>
      </c>
    </row>
    <row r="1242" spans="1:28" x14ac:dyDescent="0.2">
      <c r="A1242" s="1" t="s">
        <v>1240</v>
      </c>
      <c r="B1242">
        <f>VLOOKUP(D1242,Elements!S:T,2,FALSE)</f>
        <v>36</v>
      </c>
      <c r="C1242" s="9">
        <f t="shared" si="95"/>
        <v>79</v>
      </c>
      <c r="D1242" t="str">
        <f t="shared" si="96"/>
        <v>Kr</v>
      </c>
      <c r="E1242" t="str">
        <f t="shared" si="97"/>
        <v/>
      </c>
      <c r="F1242" s="9">
        <f t="shared" si="98"/>
        <v>360790000</v>
      </c>
      <c r="G1242" s="1">
        <v>78.920082918999995</v>
      </c>
      <c r="H1242" s="1">
        <f t="shared" si="99"/>
        <v>3.9973475135129397E-3</v>
      </c>
      <c r="I1242" s="2">
        <v>35.0399999999999</v>
      </c>
      <c r="J1242" t="s">
        <v>1515</v>
      </c>
      <c r="K1242" t="s">
        <v>2491</v>
      </c>
      <c r="L1242" s="1" t="s">
        <v>1244</v>
      </c>
      <c r="P1242" s="1">
        <v>1</v>
      </c>
      <c r="T1242" s="6" t="s">
        <v>2669</v>
      </c>
      <c r="X1242">
        <f>IF(ISNA(MATCH(A1242,'ICRP-07'!B:B,0)),0,VLOOKUP(A1242,'ICRP-07'!B:X,21,FALSE))</f>
        <v>0</v>
      </c>
      <c r="Y1242">
        <f>IF(ISNA(MATCH(A1242,'ICRP-07'!B:B,0)),0,VLOOKUP(A1242,'ICRP-07'!B:X,22,FALSE))</f>
        <v>2.3720000000000001E-2</v>
      </c>
      <c r="Z1242">
        <f>IF(ISNA(MATCH(A1242,'ICRP-07'!B:B,0)),0,VLOOKUP(A1242,'ICRP-07'!B:X,23,FALSE))</f>
        <v>0.25490000000000002</v>
      </c>
      <c r="AA1242">
        <f>IF(ISNA(MATCH(A1242,'ICRP-72'!A:A,0)),0,VLOOKUP(A1242,'ICRP-72'!A:B,2,FALSE))</f>
        <v>0</v>
      </c>
      <c r="AB1242">
        <f>IF(ISNA(MATCH(A1242,'FGR-15'!A:A,0)),0,VLOOKUP(A1242,'FGR-15'!A:B,2,FALSE))</f>
        <v>7.1499999999999997E-18</v>
      </c>
    </row>
    <row r="1243" spans="1:28" x14ac:dyDescent="0.2">
      <c r="A1243" s="1" t="s">
        <v>1241</v>
      </c>
      <c r="B1243">
        <f>VLOOKUP(D1243,Elements!S:T,2,FALSE)</f>
        <v>33</v>
      </c>
      <c r="C1243" s="9">
        <f t="shared" si="95"/>
        <v>79</v>
      </c>
      <c r="D1243" t="str">
        <f t="shared" si="96"/>
        <v>As</v>
      </c>
      <c r="E1243" t="str">
        <f t="shared" si="97"/>
        <v/>
      </c>
      <c r="F1243" s="9">
        <f t="shared" si="98"/>
        <v>330790000</v>
      </c>
      <c r="G1243" s="1">
        <v>78.920948418999998</v>
      </c>
      <c r="H1243" s="1">
        <f t="shared" si="99"/>
        <v>1.7130946107663456E-5</v>
      </c>
      <c r="I1243" s="2">
        <v>9.0099999999999891</v>
      </c>
      <c r="J1243" t="s">
        <v>1514</v>
      </c>
      <c r="K1243" t="s">
        <v>2492</v>
      </c>
      <c r="L1243" s="1" t="s">
        <v>1242</v>
      </c>
      <c r="M1243" t="s">
        <v>1243</v>
      </c>
      <c r="P1243" s="1">
        <v>0.97187999999999997</v>
      </c>
      <c r="Q1243">
        <v>2.8121E-2</v>
      </c>
      <c r="T1243" s="6" t="s">
        <v>2667</v>
      </c>
      <c r="U1243" t="s">
        <v>2667</v>
      </c>
      <c r="X1243">
        <f>IF(ISNA(MATCH(A1243,'ICRP-07'!B:B,0)),0,VLOOKUP(A1243,'ICRP-07'!B:X,21,FALSE))</f>
        <v>0</v>
      </c>
      <c r="Y1243">
        <f>IF(ISNA(MATCH(A1243,'ICRP-07'!B:B,0)),0,VLOOKUP(A1243,'ICRP-07'!B:X,22,FALSE))</f>
        <v>0.87709999999999999</v>
      </c>
      <c r="Z1243">
        <f>IF(ISNA(MATCH(A1243,'ICRP-07'!B:B,0)),0,VLOOKUP(A1243,'ICRP-07'!B:X,23,FALSE))</f>
        <v>3.3779999999999998E-2</v>
      </c>
      <c r="AA1243">
        <f>IF(ISNA(MATCH(A1243,'ICRP-72'!A:A,0)),0,VLOOKUP(A1243,'ICRP-72'!A:B,2,FALSE))</f>
        <v>0</v>
      </c>
      <c r="AB1243">
        <f>IF(ISNA(MATCH(A1243,'FGR-15'!A:A,0)),0,VLOOKUP(A1243,'FGR-15'!A:B,2,FALSE))</f>
        <v>3.0599999999999999E-18</v>
      </c>
    </row>
    <row r="1244" spans="1:28" x14ac:dyDescent="0.2">
      <c r="A1244" s="1" t="s">
        <v>1242</v>
      </c>
      <c r="B1244">
        <f>VLOOKUP(D1244,Elements!S:T,2,FALSE)</f>
        <v>34</v>
      </c>
      <c r="C1244" s="9">
        <f t="shared" si="95"/>
        <v>79</v>
      </c>
      <c r="D1244" t="str">
        <f t="shared" si="96"/>
        <v>Se</v>
      </c>
      <c r="E1244" t="str">
        <f t="shared" si="97"/>
        <v>m</v>
      </c>
      <c r="F1244" s="9">
        <f t="shared" si="98"/>
        <v>340790001</v>
      </c>
      <c r="G1244" s="1">
        <v>78.918602065300007</v>
      </c>
      <c r="H1244" s="1">
        <f t="shared" si="99"/>
        <v>7.4531974186504618E-6</v>
      </c>
      <c r="I1244" s="2">
        <v>3.9199999999999902</v>
      </c>
      <c r="J1244" t="s">
        <v>1514</v>
      </c>
      <c r="K1244" t="s">
        <v>2493</v>
      </c>
      <c r="L1244" s="1" t="s">
        <v>1243</v>
      </c>
      <c r="M1244" t="s">
        <v>1244</v>
      </c>
      <c r="P1244" s="1">
        <v>0.99944</v>
      </c>
      <c r="Q1244">
        <v>5.5999999999999995E-4</v>
      </c>
      <c r="T1244" s="6" t="s">
        <v>2671</v>
      </c>
      <c r="U1244" t="s">
        <v>2667</v>
      </c>
      <c r="X1244">
        <f>IF(ISNA(MATCH(A1244,'ICRP-07'!B:B,0)),0,VLOOKUP(A1244,'ICRP-07'!B:X,21,FALSE))</f>
        <v>0</v>
      </c>
      <c r="Y1244">
        <f>IF(ISNA(MATCH(A1244,'ICRP-07'!B:B,0)),0,VLOOKUP(A1244,'ICRP-07'!B:X,22,FALSE))</f>
        <v>8.1960000000000005E-2</v>
      </c>
      <c r="Z1244">
        <f>IF(ISNA(MATCH(A1244,'ICRP-07'!B:B,0)),0,VLOOKUP(A1244,'ICRP-07'!B:X,23,FALSE))</f>
        <v>1.375E-2</v>
      </c>
      <c r="AA1244">
        <f>IF(ISNA(MATCH(A1244,'ICRP-72'!A:A,0)),0,VLOOKUP(A1244,'ICRP-72'!A:B,2,FALSE))</f>
        <v>0</v>
      </c>
      <c r="AB1244">
        <f>IF(ISNA(MATCH(A1244,'FGR-15'!A:A,0)),0,VLOOKUP(A1244,'FGR-15'!A:B,2,FALSE))</f>
        <v>1.5900000000000001E-19</v>
      </c>
    </row>
    <row r="1245" spans="1:28" x14ac:dyDescent="0.2">
      <c r="A1245" s="1" t="s">
        <v>1243</v>
      </c>
      <c r="B1245">
        <f>VLOOKUP(D1245,Elements!S:T,2,FALSE)</f>
        <v>34</v>
      </c>
      <c r="C1245" s="9">
        <f t="shared" si="95"/>
        <v>79</v>
      </c>
      <c r="D1245" t="str">
        <f t="shared" si="96"/>
        <v>Se</v>
      </c>
      <c r="E1245" t="str">
        <f t="shared" si="97"/>
        <v/>
      </c>
      <c r="F1245" s="9">
        <f t="shared" si="98"/>
        <v>340790000</v>
      </c>
      <c r="G1245" s="1">
        <v>78.918499252000004</v>
      </c>
      <c r="H1245" s="1">
        <f t="shared" si="99"/>
        <v>295000</v>
      </c>
      <c r="I1245" s="2">
        <v>295000</v>
      </c>
      <c r="J1245" t="s">
        <v>1516</v>
      </c>
      <c r="K1245" t="s">
        <v>2494</v>
      </c>
      <c r="L1245" s="1" t="s">
        <v>1244</v>
      </c>
      <c r="P1245" s="1">
        <v>1</v>
      </c>
      <c r="T1245" s="6" t="s">
        <v>2667</v>
      </c>
      <c r="X1245">
        <f>IF(ISNA(MATCH(A1245,'ICRP-07'!B:B,0)),0,VLOOKUP(A1245,'ICRP-07'!B:X,21,FALSE))</f>
        <v>0</v>
      </c>
      <c r="Y1245">
        <f>IF(ISNA(MATCH(A1245,'ICRP-07'!B:B,0)),0,VLOOKUP(A1245,'ICRP-07'!B:X,22,FALSE))</f>
        <v>5.2920000000000002E-2</v>
      </c>
      <c r="Z1245">
        <f>IF(ISNA(MATCH(A1245,'ICRP-07'!B:B,0)),0,VLOOKUP(A1245,'ICRP-07'!B:X,23,FALSE))</f>
        <v>0</v>
      </c>
      <c r="AA1245">
        <f>IF(ISNA(MATCH(A1245,'ICRP-72'!A:A,0)),0,VLOOKUP(A1245,'ICRP-72'!A:B,2,FALSE))</f>
        <v>2.8999999999999999E-9</v>
      </c>
      <c r="AB1245">
        <f>IF(ISNA(MATCH(A1245,'FGR-15'!A:A,0)),0,VLOOKUP(A1245,'FGR-15'!A:B,2,FALSE))</f>
        <v>3.4899999999999997E-20</v>
      </c>
    </row>
    <row r="1246" spans="1:28" x14ac:dyDescent="0.2">
      <c r="A1246" s="1" t="s">
        <v>1244</v>
      </c>
      <c r="B1246">
        <f>VLOOKUP(D1246,Elements!S:T,2,FALSE)</f>
        <v>35</v>
      </c>
      <c r="C1246" s="9">
        <f t="shared" si="95"/>
        <v>79</v>
      </c>
      <c r="D1246" t="str">
        <f t="shared" si="96"/>
        <v>Br</v>
      </c>
      <c r="E1246" t="str">
        <f t="shared" si="97"/>
        <v/>
      </c>
      <c r="F1246" s="9">
        <f t="shared" si="98"/>
        <v>350790000</v>
      </c>
      <c r="G1246" s="1">
        <v>78.918337574000006</v>
      </c>
      <c r="H1246" s="1" t="str">
        <f t="shared" si="99"/>
        <v>inf</v>
      </c>
      <c r="I1246" s="2" t="s">
        <v>1512</v>
      </c>
      <c r="J1246" t="s">
        <v>1517</v>
      </c>
      <c r="K1246" s="4" t="s">
        <v>1722</v>
      </c>
      <c r="L1246" s="1"/>
      <c r="P1246" s="1"/>
      <c r="T1246" s="1"/>
      <c r="X1246">
        <f>IF(ISNA(MATCH(A1246,'ICRP-07'!B:B,0)),0,VLOOKUP(A1246,'ICRP-07'!B:X,21,FALSE))</f>
        <v>0</v>
      </c>
      <c r="Y1246">
        <f>IF(ISNA(MATCH(A1246,'ICRP-07'!B:B,0)),0,VLOOKUP(A1246,'ICRP-07'!B:X,22,FALSE))</f>
        <v>0</v>
      </c>
      <c r="Z1246">
        <f>IF(ISNA(MATCH(A1246,'ICRP-07'!B:B,0)),0,VLOOKUP(A1246,'ICRP-07'!B:X,23,FALSE))</f>
        <v>0</v>
      </c>
      <c r="AA1246">
        <f>IF(ISNA(MATCH(A1246,'ICRP-72'!A:A,0)),0,VLOOKUP(A1246,'ICRP-72'!A:B,2,FALSE))</f>
        <v>0</v>
      </c>
      <c r="AB1246">
        <f>IF(ISNA(MATCH(A1246,'FGR-15'!A:A,0)),0,VLOOKUP(A1246,'FGR-15'!A:B,2,FALSE))</f>
        <v>0</v>
      </c>
    </row>
    <row r="1247" spans="1:28" x14ac:dyDescent="0.2">
      <c r="A1247" s="1" t="s">
        <v>1245</v>
      </c>
      <c r="B1247">
        <f>VLOOKUP(D1247,Elements!S:T,2,FALSE)</f>
        <v>37</v>
      </c>
      <c r="C1247" s="9">
        <f t="shared" si="95"/>
        <v>78</v>
      </c>
      <c r="D1247" t="str">
        <f t="shared" si="96"/>
        <v>Rb</v>
      </c>
      <c r="E1247" t="str">
        <f t="shared" si="97"/>
        <v>m</v>
      </c>
      <c r="F1247" s="9">
        <f t="shared" si="98"/>
        <v>370780001</v>
      </c>
      <c r="G1247" s="1">
        <v>77.928261233399994</v>
      </c>
      <c r="H1247" s="1">
        <f t="shared" si="99"/>
        <v>1.0913610505881062E-5</v>
      </c>
      <c r="I1247" s="2">
        <v>5.74</v>
      </c>
      <c r="J1247" t="s">
        <v>1514</v>
      </c>
      <c r="K1247" t="s">
        <v>2495</v>
      </c>
      <c r="L1247" s="1" t="s">
        <v>1248</v>
      </c>
      <c r="M1247" t="s">
        <v>1246</v>
      </c>
      <c r="P1247" s="1">
        <v>0.9</v>
      </c>
      <c r="Q1247">
        <v>0.1</v>
      </c>
      <c r="T1247" s="6" t="s">
        <v>2669</v>
      </c>
      <c r="U1247" t="s">
        <v>2671</v>
      </c>
      <c r="X1247">
        <f>IF(ISNA(MATCH(A1247,'ICRP-07'!B:B,0)),0,VLOOKUP(A1247,'ICRP-07'!B:X,21,FALSE))</f>
        <v>0</v>
      </c>
      <c r="Y1247">
        <f>IF(ISNA(MATCH(A1247,'ICRP-07'!B:B,0)),0,VLOOKUP(A1247,'ICRP-07'!B:X,22,FALSE))</f>
        <v>1.4992399999999999</v>
      </c>
      <c r="Z1247">
        <f>IF(ISNA(MATCH(A1247,'ICRP-07'!B:B,0)),0,VLOOKUP(A1247,'ICRP-07'!B:X,23,FALSE))</f>
        <v>3.2148599999999998</v>
      </c>
      <c r="AA1247">
        <f>IF(ISNA(MATCH(A1247,'ICRP-72'!A:A,0)),0,VLOOKUP(A1247,'ICRP-72'!A:B,2,FALSE))</f>
        <v>0</v>
      </c>
      <c r="AB1247">
        <f>IF(ISNA(MATCH(A1247,'FGR-15'!A:A,0)),0,VLOOKUP(A1247,'FGR-15'!A:B,2,FALSE))</f>
        <v>1.06E-16</v>
      </c>
    </row>
    <row r="1248" spans="1:28" x14ac:dyDescent="0.2">
      <c r="A1248" s="1" t="s">
        <v>1246</v>
      </c>
      <c r="B1248">
        <f>VLOOKUP(D1248,Elements!S:T,2,FALSE)</f>
        <v>37</v>
      </c>
      <c r="C1248" s="9">
        <f t="shared" si="95"/>
        <v>78</v>
      </c>
      <c r="D1248" t="str">
        <f t="shared" si="96"/>
        <v>Rb</v>
      </c>
      <c r="E1248" t="str">
        <f t="shared" si="97"/>
        <v/>
      </c>
      <c r="F1248" s="9">
        <f t="shared" si="98"/>
        <v>370780000</v>
      </c>
      <c r="G1248" s="1">
        <v>77.928141866000004</v>
      </c>
      <c r="H1248" s="1">
        <f t="shared" si="99"/>
        <v>3.3577414901369257E-5</v>
      </c>
      <c r="I1248" s="2">
        <v>17.66</v>
      </c>
      <c r="J1248" t="s">
        <v>1514</v>
      </c>
      <c r="K1248" t="s">
        <v>2496</v>
      </c>
      <c r="L1248" s="1" t="s">
        <v>1248</v>
      </c>
      <c r="P1248" s="1">
        <v>1</v>
      </c>
      <c r="T1248" s="6" t="s">
        <v>2669</v>
      </c>
      <c r="X1248">
        <f>IF(ISNA(MATCH(A1248,'ICRP-07'!B:B,0)),0,VLOOKUP(A1248,'ICRP-07'!B:X,21,FALSE))</f>
        <v>0</v>
      </c>
      <c r="Y1248">
        <f>IF(ISNA(MATCH(A1248,'ICRP-07'!B:B,0)),0,VLOOKUP(A1248,'ICRP-07'!B:X,22,FALSE))</f>
        <v>1.2889200000000001</v>
      </c>
      <c r="Z1248">
        <f>IF(ISNA(MATCH(A1248,'ICRP-07'!B:B,0)),0,VLOOKUP(A1248,'ICRP-07'!B:X,23,FALSE))</f>
        <v>4.0918400000000004</v>
      </c>
      <c r="AA1248">
        <f>IF(ISNA(MATCH(A1248,'ICRP-72'!A:A,0)),0,VLOOKUP(A1248,'ICRP-72'!A:B,2,FALSE))</f>
        <v>0</v>
      </c>
      <c r="AB1248">
        <f>IF(ISNA(MATCH(A1248,'FGR-15'!A:A,0)),0,VLOOKUP(A1248,'FGR-15'!A:B,2,FALSE))</f>
        <v>1.4300000000000001E-16</v>
      </c>
    </row>
    <row r="1249" spans="1:28" x14ac:dyDescent="0.2">
      <c r="A1249" s="1" t="s">
        <v>1247</v>
      </c>
      <c r="B1249">
        <f>VLOOKUP(D1249,Elements!S:T,2,FALSE)</f>
        <v>35</v>
      </c>
      <c r="C1249" s="9">
        <f t="shared" si="95"/>
        <v>78</v>
      </c>
      <c r="D1249" t="str">
        <f t="shared" si="96"/>
        <v>Br</v>
      </c>
      <c r="E1249" t="str">
        <f t="shared" si="97"/>
        <v/>
      </c>
      <c r="F1249" s="9">
        <f t="shared" si="98"/>
        <v>350780000</v>
      </c>
      <c r="G1249" s="1">
        <v>77.921145858000003</v>
      </c>
      <c r="H1249" s="1">
        <f t="shared" si="99"/>
        <v>1.2282565133796456E-5</v>
      </c>
      <c r="I1249" s="2">
        <v>6.46</v>
      </c>
      <c r="J1249" t="s">
        <v>1514</v>
      </c>
      <c r="K1249" t="s">
        <v>2497</v>
      </c>
      <c r="L1249" s="1" t="s">
        <v>1251</v>
      </c>
      <c r="M1249" t="s">
        <v>1248</v>
      </c>
      <c r="P1249" s="1">
        <v>0.99990000000000001</v>
      </c>
      <c r="Q1249">
        <v>1E-4</v>
      </c>
      <c r="T1249" s="6" t="s">
        <v>2669</v>
      </c>
      <c r="U1249" t="s">
        <v>2667</v>
      </c>
      <c r="X1249">
        <f>IF(ISNA(MATCH(A1249,'ICRP-07'!B:B,0)),0,VLOOKUP(A1249,'ICRP-07'!B:X,21,FALSE))</f>
        <v>0</v>
      </c>
      <c r="Y1249">
        <f>IF(ISNA(MATCH(A1249,'ICRP-07'!B:B,0)),0,VLOOKUP(A1249,'ICRP-07'!B:X,22,FALSE))</f>
        <v>1.02345</v>
      </c>
      <c r="Z1249">
        <f>IF(ISNA(MATCH(A1249,'ICRP-07'!B:B,0)),0,VLOOKUP(A1249,'ICRP-07'!B:X,23,FALSE))</f>
        <v>1.0336099999999999</v>
      </c>
      <c r="AA1249">
        <f>IF(ISNA(MATCH(A1249,'ICRP-72'!A:A,0)),0,VLOOKUP(A1249,'ICRP-72'!A:B,2,FALSE))</f>
        <v>0</v>
      </c>
      <c r="AB1249">
        <f>IF(ISNA(MATCH(A1249,'FGR-15'!A:A,0)),0,VLOOKUP(A1249,'FGR-15'!A:B,2,FALSE))</f>
        <v>3.27E-17</v>
      </c>
    </row>
    <row r="1250" spans="1:28" x14ac:dyDescent="0.2">
      <c r="A1250" s="1" t="s">
        <v>1248</v>
      </c>
      <c r="B1250">
        <f>VLOOKUP(D1250,Elements!S:T,2,FALSE)</f>
        <v>36</v>
      </c>
      <c r="C1250" s="9">
        <f t="shared" si="95"/>
        <v>78</v>
      </c>
      <c r="D1250" t="str">
        <f t="shared" si="96"/>
        <v>Kr</v>
      </c>
      <c r="E1250" t="str">
        <f t="shared" si="97"/>
        <v/>
      </c>
      <c r="F1250" s="9">
        <f t="shared" si="98"/>
        <v>360780000</v>
      </c>
      <c r="G1250" s="1">
        <v>77.920366341000005</v>
      </c>
      <c r="H1250" s="1" t="str">
        <f t="shared" si="99"/>
        <v>inf</v>
      </c>
      <c r="I1250" s="2" t="s">
        <v>1512</v>
      </c>
      <c r="J1250" t="s">
        <v>1517</v>
      </c>
      <c r="K1250" s="4" t="s">
        <v>1722</v>
      </c>
      <c r="L1250" s="1"/>
      <c r="P1250" s="1"/>
      <c r="T1250" s="1"/>
      <c r="X1250">
        <f>IF(ISNA(MATCH(A1250,'ICRP-07'!B:B,0)),0,VLOOKUP(A1250,'ICRP-07'!B:X,21,FALSE))</f>
        <v>0</v>
      </c>
      <c r="Y1250">
        <f>IF(ISNA(MATCH(A1250,'ICRP-07'!B:B,0)),0,VLOOKUP(A1250,'ICRP-07'!B:X,22,FALSE))</f>
        <v>0</v>
      </c>
      <c r="Z1250">
        <f>IF(ISNA(MATCH(A1250,'ICRP-07'!B:B,0)),0,VLOOKUP(A1250,'ICRP-07'!B:X,23,FALSE))</f>
        <v>0</v>
      </c>
      <c r="AA1250">
        <f>IF(ISNA(MATCH(A1250,'ICRP-72'!A:A,0)),0,VLOOKUP(A1250,'ICRP-72'!A:B,2,FALSE))</f>
        <v>0</v>
      </c>
      <c r="AB1250">
        <f>IF(ISNA(MATCH(A1250,'FGR-15'!A:A,0)),0,VLOOKUP(A1250,'FGR-15'!A:B,2,FALSE))</f>
        <v>0</v>
      </c>
    </row>
    <row r="1251" spans="1:28" x14ac:dyDescent="0.2">
      <c r="A1251" s="1" t="s">
        <v>1249</v>
      </c>
      <c r="B1251">
        <f>VLOOKUP(D1251,Elements!S:T,2,FALSE)</f>
        <v>32</v>
      </c>
      <c r="C1251" s="9">
        <f t="shared" si="95"/>
        <v>78</v>
      </c>
      <c r="D1251" t="str">
        <f t="shared" si="96"/>
        <v>Ge</v>
      </c>
      <c r="E1251" t="str">
        <f t="shared" si="97"/>
        <v/>
      </c>
      <c r="F1251" s="9">
        <f t="shared" si="98"/>
        <v>320780000</v>
      </c>
      <c r="G1251" s="1">
        <v>77.922852911000007</v>
      </c>
      <c r="H1251" s="1">
        <f t="shared" si="99"/>
        <v>1.6731667674521486E-4</v>
      </c>
      <c r="I1251" s="2">
        <v>88</v>
      </c>
      <c r="J1251" t="s">
        <v>1514</v>
      </c>
      <c r="K1251" t="s">
        <v>2498</v>
      </c>
      <c r="L1251" s="1" t="s">
        <v>1250</v>
      </c>
      <c r="P1251" s="1">
        <v>1</v>
      </c>
      <c r="T1251" s="6" t="s">
        <v>2667</v>
      </c>
      <c r="X1251">
        <f>IF(ISNA(MATCH(A1251,'ICRP-07'!B:B,0)),0,VLOOKUP(A1251,'ICRP-07'!B:X,21,FALSE))</f>
        <v>0</v>
      </c>
      <c r="Y1251">
        <f>IF(ISNA(MATCH(A1251,'ICRP-07'!B:B,0)),0,VLOOKUP(A1251,'ICRP-07'!B:X,22,FALSE))</f>
        <v>0.22725999999999999</v>
      </c>
      <c r="Z1251">
        <f>IF(ISNA(MATCH(A1251,'ICRP-07'!B:B,0)),0,VLOOKUP(A1251,'ICRP-07'!B:X,23,FALSE))</f>
        <v>0.27806999999999998</v>
      </c>
      <c r="AA1251">
        <f>IF(ISNA(MATCH(A1251,'ICRP-72'!A:A,0)),0,VLOOKUP(A1251,'ICRP-72'!A:B,2,FALSE))</f>
        <v>1.2E-10</v>
      </c>
      <c r="AB1251">
        <f>IF(ISNA(MATCH(A1251,'FGR-15'!A:A,0)),0,VLOOKUP(A1251,'FGR-15'!A:B,2,FALSE))</f>
        <v>7.6800000000000007E-18</v>
      </c>
    </row>
    <row r="1252" spans="1:28" x14ac:dyDescent="0.2">
      <c r="A1252" s="1" t="s">
        <v>1250</v>
      </c>
      <c r="B1252">
        <f>VLOOKUP(D1252,Elements!S:T,2,FALSE)</f>
        <v>33</v>
      </c>
      <c r="C1252" s="9">
        <f t="shared" si="95"/>
        <v>78</v>
      </c>
      <c r="D1252" t="str">
        <f t="shared" si="96"/>
        <v>As</v>
      </c>
      <c r="E1252" t="str">
        <f t="shared" si="97"/>
        <v/>
      </c>
      <c r="F1252" s="9">
        <f t="shared" si="98"/>
        <v>330780000</v>
      </c>
      <c r="G1252" s="1">
        <v>77.921827770999997</v>
      </c>
      <c r="H1252" s="1">
        <f t="shared" si="99"/>
        <v>1.724502565998976E-4</v>
      </c>
      <c r="I1252" s="2">
        <v>90.7</v>
      </c>
      <c r="J1252" t="s">
        <v>1514</v>
      </c>
      <c r="K1252" t="s">
        <v>2499</v>
      </c>
      <c r="L1252" s="1" t="s">
        <v>1251</v>
      </c>
      <c r="P1252" s="1">
        <v>1</v>
      </c>
      <c r="T1252" s="6" t="s">
        <v>2667</v>
      </c>
      <c r="X1252">
        <f>IF(ISNA(MATCH(A1252,'ICRP-07'!B:B,0)),0,VLOOKUP(A1252,'ICRP-07'!B:X,21,FALSE))</f>
        <v>0</v>
      </c>
      <c r="Y1252">
        <f>IF(ISNA(MATCH(A1252,'ICRP-07'!B:B,0)),0,VLOOKUP(A1252,'ICRP-07'!B:X,22,FALSE))</f>
        <v>1.2459499999999999</v>
      </c>
      <c r="Z1252">
        <f>IF(ISNA(MATCH(A1252,'ICRP-07'!B:B,0)),0,VLOOKUP(A1252,'ICRP-07'!B:X,23,FALSE))</f>
        <v>1.3065899999999999</v>
      </c>
      <c r="AA1252">
        <f>IF(ISNA(MATCH(A1252,'ICRP-72'!A:A,0)),0,VLOOKUP(A1252,'ICRP-72'!A:B,2,FALSE))</f>
        <v>2.1E-10</v>
      </c>
      <c r="AB1252">
        <f>IF(ISNA(MATCH(A1252,'FGR-15'!A:A,0)),0,VLOOKUP(A1252,'FGR-15'!A:B,2,FALSE))</f>
        <v>4.5700000000000002E-17</v>
      </c>
    </row>
    <row r="1253" spans="1:28" x14ac:dyDescent="0.2">
      <c r="A1253" s="1" t="s">
        <v>1251</v>
      </c>
      <c r="B1253">
        <f>VLOOKUP(D1253,Elements!S:T,2,FALSE)</f>
        <v>34</v>
      </c>
      <c r="C1253" s="9">
        <f t="shared" si="95"/>
        <v>78</v>
      </c>
      <c r="D1253" t="str">
        <f t="shared" si="96"/>
        <v>Se</v>
      </c>
      <c r="E1253" t="str">
        <f t="shared" si="97"/>
        <v/>
      </c>
      <c r="F1253" s="9">
        <f t="shared" si="98"/>
        <v>340780000</v>
      </c>
      <c r="G1253" s="1">
        <v>77.917309243999995</v>
      </c>
      <c r="H1253" s="1" t="str">
        <f t="shared" si="99"/>
        <v>inf</v>
      </c>
      <c r="I1253" s="2" t="s">
        <v>1512</v>
      </c>
      <c r="J1253" t="s">
        <v>1517</v>
      </c>
      <c r="K1253" s="4" t="s">
        <v>1722</v>
      </c>
      <c r="L1253" s="1"/>
      <c r="P1253" s="1"/>
      <c r="T1253" s="1"/>
      <c r="X1253">
        <f>IF(ISNA(MATCH(A1253,'ICRP-07'!B:B,0)),0,VLOOKUP(A1253,'ICRP-07'!B:X,21,FALSE))</f>
        <v>0</v>
      </c>
      <c r="Y1253">
        <f>IF(ISNA(MATCH(A1253,'ICRP-07'!B:B,0)),0,VLOOKUP(A1253,'ICRP-07'!B:X,22,FALSE))</f>
        <v>0</v>
      </c>
      <c r="Z1253">
        <f>IF(ISNA(MATCH(A1253,'ICRP-07'!B:B,0)),0,VLOOKUP(A1253,'ICRP-07'!B:X,23,FALSE))</f>
        <v>0</v>
      </c>
      <c r="AA1253">
        <f>IF(ISNA(MATCH(A1253,'ICRP-72'!A:A,0)),0,VLOOKUP(A1253,'ICRP-72'!A:B,2,FALSE))</f>
        <v>0</v>
      </c>
      <c r="AB1253">
        <f>IF(ISNA(MATCH(A1253,'FGR-15'!A:A,0)),0,VLOOKUP(A1253,'FGR-15'!A:B,2,FALSE))</f>
        <v>0</v>
      </c>
    </row>
    <row r="1254" spans="1:28" x14ac:dyDescent="0.2">
      <c r="A1254" s="1" t="s">
        <v>1252</v>
      </c>
      <c r="B1254">
        <f>VLOOKUP(D1254,Elements!S:T,2,FALSE)</f>
        <v>37</v>
      </c>
      <c r="C1254" s="9">
        <f t="shared" si="95"/>
        <v>77</v>
      </c>
      <c r="D1254" t="str">
        <f t="shared" si="96"/>
        <v>Rb</v>
      </c>
      <c r="E1254" t="str">
        <f t="shared" si="97"/>
        <v/>
      </c>
      <c r="F1254" s="9">
        <f t="shared" si="98"/>
        <v>370770000</v>
      </c>
      <c r="G1254" s="1">
        <v>76.930401599000007</v>
      </c>
      <c r="H1254" s="1">
        <f t="shared" si="99"/>
        <v>7.1679985378347737E-6</v>
      </c>
      <c r="I1254" s="2">
        <v>3.77</v>
      </c>
      <c r="J1254" t="s">
        <v>1514</v>
      </c>
      <c r="K1254" t="s">
        <v>2500</v>
      </c>
      <c r="L1254" s="1" t="s">
        <v>1253</v>
      </c>
      <c r="P1254" s="1">
        <v>1</v>
      </c>
      <c r="T1254" s="6" t="s">
        <v>2669</v>
      </c>
      <c r="X1254">
        <f>IF(ISNA(MATCH(A1254,'ICRP-07'!B:B,0)),0,VLOOKUP(A1254,'ICRP-07'!B:X,21,FALSE))</f>
        <v>0</v>
      </c>
      <c r="Y1254">
        <f>IF(ISNA(MATCH(A1254,'ICRP-07'!B:B,0)),0,VLOOKUP(A1254,'ICRP-07'!B:X,22,FALSE))</f>
        <v>1.6865300000000001</v>
      </c>
      <c r="Z1254">
        <f>IF(ISNA(MATCH(A1254,'ICRP-07'!B:B,0)),0,VLOOKUP(A1254,'ICRP-07'!B:X,23,FALSE))</f>
        <v>1.54522</v>
      </c>
      <c r="AA1254">
        <f>IF(ISNA(MATCH(A1254,'ICRP-72'!A:A,0)),0,VLOOKUP(A1254,'ICRP-72'!A:B,2,FALSE))</f>
        <v>0</v>
      </c>
      <c r="AB1254">
        <f>IF(ISNA(MATCH(A1254,'FGR-15'!A:A,0)),0,VLOOKUP(A1254,'FGR-15'!A:B,2,FALSE))</f>
        <v>5.0200000000000001E-17</v>
      </c>
    </row>
    <row r="1255" spans="1:28" x14ac:dyDescent="0.2">
      <c r="A1255" s="1" t="s">
        <v>1253</v>
      </c>
      <c r="B1255">
        <f>VLOOKUP(D1255,Elements!S:T,2,FALSE)</f>
        <v>36</v>
      </c>
      <c r="C1255" s="9">
        <f t="shared" si="95"/>
        <v>77</v>
      </c>
      <c r="D1255" t="str">
        <f t="shared" si="96"/>
        <v>Kr</v>
      </c>
      <c r="E1255" t="str">
        <f t="shared" si="97"/>
        <v/>
      </c>
      <c r="F1255" s="9">
        <f t="shared" si="98"/>
        <v>360770000</v>
      </c>
      <c r="G1255" s="1">
        <v>76.924669999000002</v>
      </c>
      <c r="H1255" s="1">
        <f t="shared" si="99"/>
        <v>1.4145864488459076E-4</v>
      </c>
      <c r="I1255" s="2">
        <v>74.400000000000006</v>
      </c>
      <c r="J1255" t="s">
        <v>1514</v>
      </c>
      <c r="K1255" t="s">
        <v>2501</v>
      </c>
      <c r="L1255" s="1" t="s">
        <v>1255</v>
      </c>
      <c r="M1255" t="s">
        <v>1254</v>
      </c>
      <c r="P1255" s="1">
        <v>0.90386</v>
      </c>
      <c r="Q1255">
        <v>9.6134999999999998E-2</v>
      </c>
      <c r="T1255" s="6" t="s">
        <v>2669</v>
      </c>
      <c r="U1255" t="s">
        <v>2669</v>
      </c>
      <c r="X1255">
        <f>IF(ISNA(MATCH(A1255,'ICRP-07'!B:B,0)),0,VLOOKUP(A1255,'ICRP-07'!B:X,21,FALSE))</f>
        <v>0</v>
      </c>
      <c r="Y1255">
        <f>IF(ISNA(MATCH(A1255,'ICRP-07'!B:B,0)),0,VLOOKUP(A1255,'ICRP-07'!B:X,22,FALSE))</f>
        <v>0.67444000000000004</v>
      </c>
      <c r="Z1255">
        <f>IF(ISNA(MATCH(A1255,'ICRP-07'!B:B,0)),0,VLOOKUP(A1255,'ICRP-07'!B:X,23,FALSE))</f>
        <v>1.0383899999999999</v>
      </c>
      <c r="AA1255">
        <f>IF(ISNA(MATCH(A1255,'ICRP-72'!A:A,0)),0,VLOOKUP(A1255,'ICRP-72'!A:B,2,FALSE))</f>
        <v>0</v>
      </c>
      <c r="AB1255">
        <f>IF(ISNA(MATCH(A1255,'FGR-15'!A:A,0)),0,VLOOKUP(A1255,'FGR-15'!A:B,2,FALSE))</f>
        <v>3.0399999999999998E-17</v>
      </c>
    </row>
    <row r="1256" spans="1:28" x14ac:dyDescent="0.2">
      <c r="A1256" s="1" t="s">
        <v>1254</v>
      </c>
      <c r="B1256">
        <f>VLOOKUP(D1256,Elements!S:T,2,FALSE)</f>
        <v>35</v>
      </c>
      <c r="C1256" s="9">
        <f t="shared" si="95"/>
        <v>77</v>
      </c>
      <c r="D1256" t="str">
        <f t="shared" si="96"/>
        <v>Br</v>
      </c>
      <c r="E1256" t="str">
        <f t="shared" si="97"/>
        <v>m</v>
      </c>
      <c r="F1256" s="9">
        <f t="shared" si="98"/>
        <v>350770001</v>
      </c>
      <c r="G1256" s="1">
        <v>76.921492838399999</v>
      </c>
      <c r="H1256" s="1">
        <f t="shared" si="99"/>
        <v>8.1376747326081784E-6</v>
      </c>
      <c r="I1256" s="2">
        <v>4.28</v>
      </c>
      <c r="J1256" t="s">
        <v>1514</v>
      </c>
      <c r="K1256" t="s">
        <v>2502</v>
      </c>
      <c r="L1256" s="1" t="s">
        <v>1255</v>
      </c>
      <c r="P1256" s="1">
        <v>1</v>
      </c>
      <c r="T1256" s="6" t="s">
        <v>2671</v>
      </c>
      <c r="X1256">
        <f>IF(ISNA(MATCH(A1256,'ICRP-07'!B:B,0)),0,VLOOKUP(A1256,'ICRP-07'!B:X,21,FALSE))</f>
        <v>0</v>
      </c>
      <c r="Y1256">
        <f>IF(ISNA(MATCH(A1256,'ICRP-07'!B:B,0)),0,VLOOKUP(A1256,'ICRP-07'!B:X,22,FALSE))</f>
        <v>8.7620000000000003E-2</v>
      </c>
      <c r="Z1256">
        <f>IF(ISNA(MATCH(A1256,'ICRP-07'!B:B,0)),0,VLOOKUP(A1256,'ICRP-07'!B:X,23,FALSE))</f>
        <v>1.967E-2</v>
      </c>
      <c r="AA1256">
        <f>IF(ISNA(MATCH(A1256,'ICRP-72'!A:A,0)),0,VLOOKUP(A1256,'ICRP-72'!A:B,2,FALSE))</f>
        <v>0</v>
      </c>
      <c r="AB1256">
        <f>IF(ISNA(MATCH(A1256,'FGR-15'!A:A,0)),0,VLOOKUP(A1256,'FGR-15'!A:B,2,FALSE))</f>
        <v>2.7499999999999998E-19</v>
      </c>
    </row>
    <row r="1257" spans="1:28" x14ac:dyDescent="0.2">
      <c r="A1257" s="1" t="s">
        <v>1255</v>
      </c>
      <c r="B1257">
        <f>VLOOKUP(D1257,Elements!S:T,2,FALSE)</f>
        <v>35</v>
      </c>
      <c r="C1257" s="9">
        <f t="shared" si="95"/>
        <v>77</v>
      </c>
      <c r="D1257" t="str">
        <f t="shared" si="96"/>
        <v>Br</v>
      </c>
      <c r="E1257" t="str">
        <f t="shared" si="97"/>
        <v/>
      </c>
      <c r="F1257" s="9">
        <f t="shared" si="98"/>
        <v>350770000</v>
      </c>
      <c r="G1257" s="1">
        <v>76.921379193000007</v>
      </c>
      <c r="H1257" s="1">
        <f t="shared" si="99"/>
        <v>6.5066413464818689E-3</v>
      </c>
      <c r="I1257" s="2">
        <v>57.036000000000001</v>
      </c>
      <c r="J1257" t="s">
        <v>1515</v>
      </c>
      <c r="K1257" t="s">
        <v>2503</v>
      </c>
      <c r="L1257" s="1" t="s">
        <v>1259</v>
      </c>
      <c r="P1257" s="1">
        <v>1</v>
      </c>
      <c r="T1257" s="6" t="s">
        <v>2669</v>
      </c>
      <c r="X1257">
        <f>IF(ISNA(MATCH(A1257,'ICRP-07'!B:B,0)),0,VLOOKUP(A1257,'ICRP-07'!B:X,21,FALSE))</f>
        <v>0</v>
      </c>
      <c r="Y1257">
        <f>IF(ISNA(MATCH(A1257,'ICRP-07'!B:B,0)),0,VLOOKUP(A1257,'ICRP-07'!B:X,22,FALSE))</f>
        <v>9.3699999999999999E-3</v>
      </c>
      <c r="Z1257">
        <f>IF(ISNA(MATCH(A1257,'ICRP-07'!B:B,0)),0,VLOOKUP(A1257,'ICRP-07'!B:X,23,FALSE))</f>
        <v>0.32090000000000002</v>
      </c>
      <c r="AA1257">
        <f>IF(ISNA(MATCH(A1257,'ICRP-72'!A:A,0)),0,VLOOKUP(A1257,'ICRP-72'!A:B,2,FALSE))</f>
        <v>9.6000000000000005E-11</v>
      </c>
      <c r="AB1257">
        <f>IF(ISNA(MATCH(A1257,'FGR-15'!A:A,0)),0,VLOOKUP(A1257,'FGR-15'!A:B,2,FALSE))</f>
        <v>8.9499999999999994E-18</v>
      </c>
    </row>
    <row r="1258" spans="1:28" x14ac:dyDescent="0.2">
      <c r="A1258" s="1" t="s">
        <v>1256</v>
      </c>
      <c r="B1258">
        <f>VLOOKUP(D1258,Elements!S:T,2,FALSE)</f>
        <v>34</v>
      </c>
      <c r="C1258" s="9">
        <f t="shared" si="95"/>
        <v>77</v>
      </c>
      <c r="D1258" t="str">
        <f t="shared" si="96"/>
        <v>Se</v>
      </c>
      <c r="E1258" t="str">
        <f t="shared" si="97"/>
        <v>m</v>
      </c>
      <c r="F1258" s="9">
        <f t="shared" si="98"/>
        <v>340770001</v>
      </c>
      <c r="G1258" s="1">
        <v>76.920087980700004</v>
      </c>
      <c r="H1258" s="1">
        <f t="shared" si="99"/>
        <v>5.5011695232896093E-7</v>
      </c>
      <c r="I1258" s="2">
        <v>17.3599999999999</v>
      </c>
      <c r="J1258" t="s">
        <v>1517</v>
      </c>
      <c r="K1258" t="s">
        <v>2504</v>
      </c>
      <c r="L1258" s="1" t="s">
        <v>1259</v>
      </c>
      <c r="P1258" s="1">
        <v>1</v>
      </c>
      <c r="T1258" s="6" t="s">
        <v>2671</v>
      </c>
      <c r="X1258">
        <f>IF(ISNA(MATCH(A1258,'ICRP-07'!B:B,0)),0,VLOOKUP(A1258,'ICRP-07'!B:X,21,FALSE))</f>
        <v>0</v>
      </c>
      <c r="Y1258">
        <f>IF(ISNA(MATCH(A1258,'ICRP-07'!B:B,0)),0,VLOOKUP(A1258,'ICRP-07'!B:X,22,FALSE))</f>
        <v>7.3679999999999995E-2</v>
      </c>
      <c r="Z1258">
        <f>IF(ISNA(MATCH(A1258,'ICRP-07'!B:B,0)),0,VLOOKUP(A1258,'ICRP-07'!B:X,23,FALSE))</f>
        <v>8.8840000000000002E-2</v>
      </c>
      <c r="AA1258">
        <f>IF(ISNA(MATCH(A1258,'ICRP-72'!A:A,0)),0,VLOOKUP(A1258,'ICRP-72'!A:B,2,FALSE))</f>
        <v>0</v>
      </c>
      <c r="AB1258">
        <f>IF(ISNA(MATCH(A1258,'FGR-15'!A:A,0)),0,VLOOKUP(A1258,'FGR-15'!A:B,2,FALSE))</f>
        <v>2.0000000000000001E-18</v>
      </c>
    </row>
    <row r="1259" spans="1:28" x14ac:dyDescent="0.2">
      <c r="A1259" s="1" t="s">
        <v>1257</v>
      </c>
      <c r="B1259">
        <f>VLOOKUP(D1259,Elements!S:T,2,FALSE)</f>
        <v>32</v>
      </c>
      <c r="C1259" s="9">
        <f t="shared" si="95"/>
        <v>77</v>
      </c>
      <c r="D1259" t="str">
        <f t="shared" si="96"/>
        <v>Ge</v>
      </c>
      <c r="E1259" t="str">
        <f t="shared" si="97"/>
        <v/>
      </c>
      <c r="F1259" s="9">
        <f t="shared" si="98"/>
        <v>320770000</v>
      </c>
      <c r="G1259" s="1">
        <v>76.923549843000004</v>
      </c>
      <c r="H1259" s="1">
        <f t="shared" si="99"/>
        <v>1.2890989412869963E-3</v>
      </c>
      <c r="I1259" s="2">
        <v>11.3</v>
      </c>
      <c r="J1259" t="s">
        <v>1515</v>
      </c>
      <c r="K1259" t="s">
        <v>2505</v>
      </c>
      <c r="L1259" s="1" t="s">
        <v>1258</v>
      </c>
      <c r="P1259" s="1">
        <v>1</v>
      </c>
      <c r="T1259" s="6" t="s">
        <v>2667</v>
      </c>
      <c r="X1259">
        <f>IF(ISNA(MATCH(A1259,'ICRP-07'!B:B,0)),0,VLOOKUP(A1259,'ICRP-07'!B:X,21,FALSE))</f>
        <v>0</v>
      </c>
      <c r="Y1259">
        <f>IF(ISNA(MATCH(A1259,'ICRP-07'!B:B,0)),0,VLOOKUP(A1259,'ICRP-07'!B:X,22,FALSE))</f>
        <v>0.64934000000000003</v>
      </c>
      <c r="Z1259">
        <f>IF(ISNA(MATCH(A1259,'ICRP-07'!B:B,0)),0,VLOOKUP(A1259,'ICRP-07'!B:X,23,FALSE))</f>
        <v>1.0786500000000001</v>
      </c>
      <c r="AA1259">
        <f>IF(ISNA(MATCH(A1259,'ICRP-72'!A:A,0)),0,VLOOKUP(A1259,'ICRP-72'!A:B,2,FALSE))</f>
        <v>3.3E-10</v>
      </c>
      <c r="AB1259">
        <f>IF(ISNA(MATCH(A1259,'FGR-15'!A:A,0)),0,VLOOKUP(A1259,'FGR-15'!A:B,2,FALSE))</f>
        <v>3.33E-17</v>
      </c>
    </row>
    <row r="1260" spans="1:28" x14ac:dyDescent="0.2">
      <c r="A1260" s="1" t="s">
        <v>1258</v>
      </c>
      <c r="B1260">
        <f>VLOOKUP(D1260,Elements!S:T,2,FALSE)</f>
        <v>33</v>
      </c>
      <c r="C1260" s="9">
        <f t="shared" si="95"/>
        <v>77</v>
      </c>
      <c r="D1260" t="str">
        <f t="shared" si="96"/>
        <v>As</v>
      </c>
      <c r="E1260" t="str">
        <f t="shared" si="97"/>
        <v/>
      </c>
      <c r="F1260" s="9">
        <f t="shared" si="98"/>
        <v>330770000</v>
      </c>
      <c r="G1260" s="1">
        <v>76.920647555000002</v>
      </c>
      <c r="H1260" s="1">
        <f t="shared" si="99"/>
        <v>4.4297090168295521E-3</v>
      </c>
      <c r="I1260" s="2">
        <v>38.829999999999899</v>
      </c>
      <c r="J1260" t="s">
        <v>1515</v>
      </c>
      <c r="K1260" t="s">
        <v>2506</v>
      </c>
      <c r="L1260" s="1" t="s">
        <v>1259</v>
      </c>
      <c r="P1260" s="1">
        <v>1</v>
      </c>
      <c r="T1260" s="6" t="s">
        <v>2667</v>
      </c>
      <c r="X1260">
        <f>IF(ISNA(MATCH(A1260,'ICRP-07'!B:B,0)),0,VLOOKUP(A1260,'ICRP-07'!B:X,21,FALSE))</f>
        <v>0</v>
      </c>
      <c r="Y1260">
        <f>IF(ISNA(MATCH(A1260,'ICRP-07'!B:B,0)),0,VLOOKUP(A1260,'ICRP-07'!B:X,22,FALSE))</f>
        <v>0.22584000000000001</v>
      </c>
      <c r="Z1260">
        <f>IF(ISNA(MATCH(A1260,'ICRP-07'!B:B,0)),0,VLOOKUP(A1260,'ICRP-07'!B:X,23,FALSE))</f>
        <v>8.3199999999999993E-3</v>
      </c>
      <c r="AA1260">
        <f>IF(ISNA(MATCH(A1260,'ICRP-72'!A:A,0)),0,VLOOKUP(A1260,'ICRP-72'!A:B,2,FALSE))</f>
        <v>4.0000000000000001E-10</v>
      </c>
      <c r="AB1260">
        <f>IF(ISNA(MATCH(A1260,'FGR-15'!A:A,0)),0,VLOOKUP(A1260,'FGR-15'!A:B,2,FALSE))</f>
        <v>5.4499999999999999E-19</v>
      </c>
    </row>
    <row r="1261" spans="1:28" x14ac:dyDescent="0.2">
      <c r="A1261" s="1" t="s">
        <v>1259</v>
      </c>
      <c r="B1261">
        <f>VLOOKUP(D1261,Elements!S:T,2,FALSE)</f>
        <v>34</v>
      </c>
      <c r="C1261" s="9">
        <f t="shared" si="95"/>
        <v>77</v>
      </c>
      <c r="D1261" t="str">
        <f t="shared" si="96"/>
        <v>Se</v>
      </c>
      <c r="E1261" t="str">
        <f t="shared" si="97"/>
        <v/>
      </c>
      <c r="F1261" s="9">
        <f t="shared" si="98"/>
        <v>340770000</v>
      </c>
      <c r="G1261" s="1">
        <v>76.919914149999997</v>
      </c>
      <c r="H1261" s="1" t="str">
        <f t="shared" si="99"/>
        <v>inf</v>
      </c>
      <c r="I1261" s="2" t="s">
        <v>1512</v>
      </c>
      <c r="J1261" t="s">
        <v>1517</v>
      </c>
      <c r="K1261" s="4" t="s">
        <v>1722</v>
      </c>
      <c r="L1261" s="1"/>
      <c r="P1261" s="1"/>
      <c r="T1261" s="1"/>
      <c r="X1261">
        <f>IF(ISNA(MATCH(A1261,'ICRP-07'!B:B,0)),0,VLOOKUP(A1261,'ICRP-07'!B:X,21,FALSE))</f>
        <v>0</v>
      </c>
      <c r="Y1261">
        <f>IF(ISNA(MATCH(A1261,'ICRP-07'!B:B,0)),0,VLOOKUP(A1261,'ICRP-07'!B:X,22,FALSE))</f>
        <v>0</v>
      </c>
      <c r="Z1261">
        <f>IF(ISNA(MATCH(A1261,'ICRP-07'!B:B,0)),0,VLOOKUP(A1261,'ICRP-07'!B:X,23,FALSE))</f>
        <v>0</v>
      </c>
      <c r="AA1261">
        <f>IF(ISNA(MATCH(A1261,'ICRP-72'!A:A,0)),0,VLOOKUP(A1261,'ICRP-72'!A:B,2,FALSE))</f>
        <v>0</v>
      </c>
      <c r="AB1261">
        <f>IF(ISNA(MATCH(A1261,'FGR-15'!A:A,0)),0,VLOOKUP(A1261,'FGR-15'!A:B,2,FALSE))</f>
        <v>0</v>
      </c>
    </row>
    <row r="1262" spans="1:28" x14ac:dyDescent="0.2">
      <c r="A1262" s="1" t="s">
        <v>1260</v>
      </c>
      <c r="B1262">
        <f>VLOOKUP(D1262,Elements!S:T,2,FALSE)</f>
        <v>36</v>
      </c>
      <c r="C1262" s="9">
        <f t="shared" si="95"/>
        <v>76</v>
      </c>
      <c r="D1262" t="str">
        <f t="shared" si="96"/>
        <v>Kr</v>
      </c>
      <c r="E1262" t="str">
        <f t="shared" si="97"/>
        <v/>
      </c>
      <c r="F1262" s="9">
        <f t="shared" si="98"/>
        <v>360760000</v>
      </c>
      <c r="G1262" s="1">
        <v>75.925910743000003</v>
      </c>
      <c r="H1262" s="1">
        <f t="shared" si="99"/>
        <v>1.6883773744289863E-3</v>
      </c>
      <c r="I1262" s="2">
        <v>14.8</v>
      </c>
      <c r="J1262" t="s">
        <v>1515</v>
      </c>
      <c r="K1262" t="s">
        <v>2507</v>
      </c>
      <c r="L1262" s="1" t="s">
        <v>1262</v>
      </c>
      <c r="M1262" t="s">
        <v>1261</v>
      </c>
      <c r="P1262" s="1">
        <v>0.99189000000000005</v>
      </c>
      <c r="Q1262">
        <v>8.1144000000000008E-3</v>
      </c>
      <c r="T1262" s="6" t="s">
        <v>2670</v>
      </c>
      <c r="U1262" t="s">
        <v>2670</v>
      </c>
      <c r="X1262">
        <f>IF(ISNA(MATCH(A1262,'ICRP-07'!B:B,0)),0,VLOOKUP(A1262,'ICRP-07'!B:X,21,FALSE))</f>
        <v>0</v>
      </c>
      <c r="Y1262">
        <f>IF(ISNA(MATCH(A1262,'ICRP-07'!B:B,0)),0,VLOOKUP(A1262,'ICRP-07'!B:X,22,FALSE))</f>
        <v>1.5389999999999999E-2</v>
      </c>
      <c r="Z1262">
        <f>IF(ISNA(MATCH(A1262,'ICRP-07'!B:B,0)),0,VLOOKUP(A1262,'ICRP-07'!B:X,23,FALSE))</f>
        <v>0.42764000000000002</v>
      </c>
      <c r="AA1262">
        <f>IF(ISNA(MATCH(A1262,'ICRP-72'!A:A,0)),0,VLOOKUP(A1262,'ICRP-72'!A:B,2,FALSE))</f>
        <v>0</v>
      </c>
      <c r="AB1262">
        <f>IF(ISNA(MATCH(A1262,'FGR-15'!A:A,0)),0,VLOOKUP(A1262,'FGR-15'!A:B,2,FALSE))</f>
        <v>1.13E-17</v>
      </c>
    </row>
    <row r="1263" spans="1:28" x14ac:dyDescent="0.2">
      <c r="A1263" s="1" t="s">
        <v>1261</v>
      </c>
      <c r="B1263">
        <f>VLOOKUP(D1263,Elements!S:T,2,FALSE)</f>
        <v>35</v>
      </c>
      <c r="C1263" s="9">
        <f t="shared" si="95"/>
        <v>76</v>
      </c>
      <c r="D1263" t="str">
        <f t="shared" si="96"/>
        <v>Br</v>
      </c>
      <c r="E1263" t="str">
        <f t="shared" si="97"/>
        <v>m</v>
      </c>
      <c r="F1263" s="9">
        <f t="shared" si="98"/>
        <v>350760001</v>
      </c>
      <c r="G1263" s="1">
        <v>75.924651698199995</v>
      </c>
      <c r="H1263" s="1">
        <f t="shared" si="99"/>
        <v>4.1512281540952935E-8</v>
      </c>
      <c r="I1263" s="2">
        <v>1.31</v>
      </c>
      <c r="J1263" t="s">
        <v>1517</v>
      </c>
      <c r="K1263" t="s">
        <v>2508</v>
      </c>
      <c r="L1263" s="1" t="s">
        <v>1262</v>
      </c>
      <c r="M1263" t="s">
        <v>1264</v>
      </c>
      <c r="P1263" s="1">
        <v>0.997</v>
      </c>
      <c r="Q1263">
        <v>3.0000000000000001E-3</v>
      </c>
      <c r="T1263" s="6" t="s">
        <v>2671</v>
      </c>
      <c r="U1263" t="s">
        <v>2669</v>
      </c>
      <c r="X1263">
        <f>IF(ISNA(MATCH(A1263,'ICRP-07'!B:B,0)),0,VLOOKUP(A1263,'ICRP-07'!B:X,21,FALSE))</f>
        <v>0</v>
      </c>
      <c r="Y1263">
        <f>IF(ISNA(MATCH(A1263,'ICRP-07'!B:B,0)),0,VLOOKUP(A1263,'ICRP-07'!B:X,22,FALSE))</f>
        <v>6.9019999999999998E-2</v>
      </c>
      <c r="Z1263">
        <f>IF(ISNA(MATCH(A1263,'ICRP-07'!B:B,0)),0,VLOOKUP(A1263,'ICRP-07'!B:X,23,FALSE))</f>
        <v>4.3279999999999999E-2</v>
      </c>
      <c r="AA1263">
        <f>IF(ISNA(MATCH(A1263,'ICRP-72'!A:A,0)),0,VLOOKUP(A1263,'ICRP-72'!A:B,2,FALSE))</f>
        <v>0</v>
      </c>
      <c r="AB1263">
        <f>IF(ISNA(MATCH(A1263,'FGR-15'!A:A,0)),0,VLOOKUP(A1263,'FGR-15'!A:B,2,FALSE))</f>
        <v>3.8900000000000001E-19</v>
      </c>
    </row>
    <row r="1264" spans="1:28" x14ac:dyDescent="0.2">
      <c r="A1264" s="1" t="s">
        <v>1262</v>
      </c>
      <c r="B1264">
        <f>VLOOKUP(D1264,Elements!S:T,2,FALSE)</f>
        <v>35</v>
      </c>
      <c r="C1264" s="9">
        <f t="shared" si="95"/>
        <v>76</v>
      </c>
      <c r="D1264" t="str">
        <f t="shared" si="96"/>
        <v>Br</v>
      </c>
      <c r="E1264" t="str">
        <f t="shared" si="97"/>
        <v/>
      </c>
      <c r="F1264" s="9">
        <f t="shared" si="98"/>
        <v>350760000</v>
      </c>
      <c r="G1264" s="1">
        <v>75.924541574000003</v>
      </c>
      <c r="H1264" s="1">
        <f t="shared" si="99"/>
        <v>1.8480887476857708E-3</v>
      </c>
      <c r="I1264" s="2">
        <v>16.1999999999999</v>
      </c>
      <c r="J1264" t="s">
        <v>1515</v>
      </c>
      <c r="K1264" t="s">
        <v>2509</v>
      </c>
      <c r="L1264" s="1" t="s">
        <v>1264</v>
      </c>
      <c r="P1264" s="1">
        <v>1</v>
      </c>
      <c r="T1264" s="6" t="s">
        <v>2669</v>
      </c>
      <c r="X1264">
        <f>IF(ISNA(MATCH(A1264,'ICRP-07'!B:B,0)),0,VLOOKUP(A1264,'ICRP-07'!B:X,21,FALSE))</f>
        <v>0</v>
      </c>
      <c r="Y1264">
        <f>IF(ISNA(MATCH(A1264,'ICRP-07'!B:B,0)),0,VLOOKUP(A1264,'ICRP-07'!B:X,22,FALSE))</f>
        <v>0.64971000000000001</v>
      </c>
      <c r="Z1264">
        <f>IF(ISNA(MATCH(A1264,'ICRP-07'!B:B,0)),0,VLOOKUP(A1264,'ICRP-07'!B:X,23,FALSE))</f>
        <v>2.7932899999999998</v>
      </c>
      <c r="AA1264">
        <f>IF(ISNA(MATCH(A1264,'ICRP-72'!A:A,0)),0,VLOOKUP(A1264,'ICRP-72'!A:B,2,FALSE))</f>
        <v>4.6000000000000001E-10</v>
      </c>
      <c r="AB1264">
        <f>IF(ISNA(MATCH(A1264,'FGR-15'!A:A,0)),0,VLOOKUP(A1264,'FGR-15'!A:B,2,FALSE))</f>
        <v>9.3200000000000003E-17</v>
      </c>
    </row>
    <row r="1265" spans="1:28" x14ac:dyDescent="0.2">
      <c r="A1265" s="1" t="s">
        <v>1263</v>
      </c>
      <c r="B1265">
        <f>VLOOKUP(D1265,Elements!S:T,2,FALSE)</f>
        <v>33</v>
      </c>
      <c r="C1265" s="9">
        <f t="shared" si="95"/>
        <v>76</v>
      </c>
      <c r="D1265" t="str">
        <f t="shared" si="96"/>
        <v>As</v>
      </c>
      <c r="E1265" t="str">
        <f t="shared" si="97"/>
        <v/>
      </c>
      <c r="F1265" s="9">
        <f t="shared" si="98"/>
        <v>330760000</v>
      </c>
      <c r="G1265" s="1">
        <v>75.922392010999999</v>
      </c>
      <c r="H1265" s="1">
        <f t="shared" si="99"/>
        <v>2.9509185959344236E-3</v>
      </c>
      <c r="I1265" s="2">
        <v>1.0778000000000001</v>
      </c>
      <c r="J1265" t="s">
        <v>1513</v>
      </c>
      <c r="K1265" t="s">
        <v>2510</v>
      </c>
      <c r="L1265" s="1" t="s">
        <v>1264</v>
      </c>
      <c r="P1265" s="1">
        <v>1</v>
      </c>
      <c r="T1265" s="6" t="s">
        <v>2667</v>
      </c>
      <c r="X1265">
        <f>IF(ISNA(MATCH(A1265,'ICRP-07'!B:B,0)),0,VLOOKUP(A1265,'ICRP-07'!B:X,21,FALSE))</f>
        <v>0</v>
      </c>
      <c r="Y1265">
        <f>IF(ISNA(MATCH(A1265,'ICRP-07'!B:B,0)),0,VLOOKUP(A1265,'ICRP-07'!B:X,22,FALSE))</f>
        <v>1.0669900000000001</v>
      </c>
      <c r="Z1265">
        <f>IF(ISNA(MATCH(A1265,'ICRP-07'!B:B,0)),0,VLOOKUP(A1265,'ICRP-07'!B:X,23,FALSE))</f>
        <v>0.41658000000000001</v>
      </c>
      <c r="AA1265">
        <f>IF(ISNA(MATCH(A1265,'ICRP-72'!A:A,0)),0,VLOOKUP(A1265,'ICRP-72'!A:B,2,FALSE))</f>
        <v>1.6000000000000001E-9</v>
      </c>
      <c r="AB1265">
        <f>IF(ISNA(MATCH(A1265,'FGR-15'!A:A,0)),0,VLOOKUP(A1265,'FGR-15'!A:B,2,FALSE))</f>
        <v>1.5499999999999999E-17</v>
      </c>
    </row>
    <row r="1266" spans="1:28" x14ac:dyDescent="0.2">
      <c r="A1266" s="1" t="s">
        <v>1264</v>
      </c>
      <c r="B1266">
        <f>VLOOKUP(D1266,Elements!S:T,2,FALSE)</f>
        <v>34</v>
      </c>
      <c r="C1266" s="9">
        <f t="shared" si="95"/>
        <v>76</v>
      </c>
      <c r="D1266" t="str">
        <f t="shared" si="96"/>
        <v>Se</v>
      </c>
      <c r="E1266" t="str">
        <f t="shared" si="97"/>
        <v/>
      </c>
      <c r="F1266" s="9">
        <f t="shared" si="98"/>
        <v>340760000</v>
      </c>
      <c r="G1266" s="1">
        <v>75.919213701999993</v>
      </c>
      <c r="H1266" s="1" t="str">
        <f t="shared" si="99"/>
        <v>inf</v>
      </c>
      <c r="I1266" s="2" t="s">
        <v>1512</v>
      </c>
      <c r="J1266" t="s">
        <v>1517</v>
      </c>
      <c r="K1266" s="4" t="s">
        <v>1722</v>
      </c>
      <c r="L1266" s="1"/>
      <c r="P1266" s="1"/>
      <c r="T1266" s="1"/>
      <c r="X1266">
        <f>IF(ISNA(MATCH(A1266,'ICRP-07'!B:B,0)),0,VLOOKUP(A1266,'ICRP-07'!B:X,21,FALSE))</f>
        <v>0</v>
      </c>
      <c r="Y1266">
        <f>IF(ISNA(MATCH(A1266,'ICRP-07'!B:B,0)),0,VLOOKUP(A1266,'ICRP-07'!B:X,22,FALSE))</f>
        <v>0</v>
      </c>
      <c r="Z1266">
        <f>IF(ISNA(MATCH(A1266,'ICRP-07'!B:B,0)),0,VLOOKUP(A1266,'ICRP-07'!B:X,23,FALSE))</f>
        <v>0</v>
      </c>
      <c r="AA1266">
        <f>IF(ISNA(MATCH(A1266,'ICRP-72'!A:A,0)),0,VLOOKUP(A1266,'ICRP-72'!A:B,2,FALSE))</f>
        <v>0</v>
      </c>
      <c r="AB1266">
        <f>IF(ISNA(MATCH(A1266,'FGR-15'!A:A,0)),0,VLOOKUP(A1266,'FGR-15'!A:B,2,FALSE))</f>
        <v>0</v>
      </c>
    </row>
    <row r="1267" spans="1:28" x14ac:dyDescent="0.2">
      <c r="A1267" s="1" t="s">
        <v>1265</v>
      </c>
      <c r="B1267">
        <f>VLOOKUP(D1267,Elements!S:T,2,FALSE)</f>
        <v>36</v>
      </c>
      <c r="C1267" s="9">
        <f t="shared" si="95"/>
        <v>75</v>
      </c>
      <c r="D1267" t="str">
        <f t="shared" si="96"/>
        <v>Kr</v>
      </c>
      <c r="E1267" t="str">
        <f t="shared" si="97"/>
        <v/>
      </c>
      <c r="F1267" s="9">
        <f t="shared" si="98"/>
        <v>360750000</v>
      </c>
      <c r="G1267" s="1">
        <v>74.930945743999999</v>
      </c>
      <c r="H1267" s="1">
        <f t="shared" si="99"/>
        <v>8.1566879913292251E-6</v>
      </c>
      <c r="I1267" s="2">
        <v>4.29</v>
      </c>
      <c r="J1267" t="s">
        <v>1514</v>
      </c>
      <c r="K1267" t="s">
        <v>2511</v>
      </c>
      <c r="L1267" s="1" t="s">
        <v>1266</v>
      </c>
      <c r="P1267" s="1">
        <v>1</v>
      </c>
      <c r="T1267" s="6" t="s">
        <v>2669</v>
      </c>
      <c r="X1267">
        <f>IF(ISNA(MATCH(A1267,'ICRP-07'!B:B,0)),0,VLOOKUP(A1267,'ICRP-07'!B:X,21,FALSE))</f>
        <v>0</v>
      </c>
      <c r="Y1267">
        <f>IF(ISNA(MATCH(A1267,'ICRP-07'!B:B,0)),0,VLOOKUP(A1267,'ICRP-07'!B:X,22,FALSE))</f>
        <v>1.5430200000000001</v>
      </c>
      <c r="Z1267">
        <f>IF(ISNA(MATCH(A1267,'ICRP-07'!B:B,0)),0,VLOOKUP(A1267,'ICRP-07'!B:X,23,FALSE))</f>
        <v>1.2799799999999999</v>
      </c>
      <c r="AA1267">
        <f>IF(ISNA(MATCH(A1267,'ICRP-72'!A:A,0)),0,VLOOKUP(A1267,'ICRP-72'!A:B,2,FALSE))</f>
        <v>0</v>
      </c>
      <c r="AB1267">
        <f>IF(ISNA(MATCH(A1267,'FGR-15'!A:A,0)),0,VLOOKUP(A1267,'FGR-15'!A:B,2,FALSE))</f>
        <v>4.1099999999999999E-17</v>
      </c>
    </row>
    <row r="1268" spans="1:28" x14ac:dyDescent="0.2">
      <c r="A1268" s="1" t="s">
        <v>1266</v>
      </c>
      <c r="B1268">
        <f>VLOOKUP(D1268,Elements!S:T,2,FALSE)</f>
        <v>35</v>
      </c>
      <c r="C1268" s="9">
        <f t="shared" si="95"/>
        <v>75</v>
      </c>
      <c r="D1268" t="str">
        <f t="shared" si="96"/>
        <v>Br</v>
      </c>
      <c r="E1268" t="str">
        <f t="shared" si="97"/>
        <v/>
      </c>
      <c r="F1268" s="9">
        <f t="shared" si="98"/>
        <v>350750000</v>
      </c>
      <c r="G1268" s="1">
        <v>74.925810565999996</v>
      </c>
      <c r="H1268" s="1">
        <f t="shared" si="99"/>
        <v>1.838582118325259E-4</v>
      </c>
      <c r="I1268" s="2">
        <v>96.7</v>
      </c>
      <c r="J1268" t="s">
        <v>1514</v>
      </c>
      <c r="K1268" t="s">
        <v>2512</v>
      </c>
      <c r="L1268" s="1" t="s">
        <v>1267</v>
      </c>
      <c r="P1268" s="1">
        <v>1</v>
      </c>
      <c r="T1268" s="6" t="s">
        <v>2669</v>
      </c>
      <c r="X1268">
        <f>IF(ISNA(MATCH(A1268,'ICRP-07'!B:B,0)),0,VLOOKUP(A1268,'ICRP-07'!B:X,21,FALSE))</f>
        <v>0</v>
      </c>
      <c r="Y1268">
        <f>IF(ISNA(MATCH(A1268,'ICRP-07'!B:B,0)),0,VLOOKUP(A1268,'ICRP-07'!B:X,22,FALSE))</f>
        <v>0.52825</v>
      </c>
      <c r="Z1268">
        <f>IF(ISNA(MATCH(A1268,'ICRP-07'!B:B,0)),0,VLOOKUP(A1268,'ICRP-07'!B:X,23,FALSE))</f>
        <v>1.1980500000000001</v>
      </c>
      <c r="AA1268">
        <f>IF(ISNA(MATCH(A1268,'ICRP-72'!A:A,0)),0,VLOOKUP(A1268,'ICRP-72'!A:B,2,FALSE))</f>
        <v>7.8999999999999999E-11</v>
      </c>
      <c r="AB1268">
        <f>IF(ISNA(MATCH(A1268,'FGR-15'!A:A,0)),0,VLOOKUP(A1268,'FGR-15'!A:B,2,FALSE))</f>
        <v>3.5300000000000002E-17</v>
      </c>
    </row>
    <row r="1269" spans="1:28" x14ac:dyDescent="0.2">
      <c r="A1269" s="1" t="s">
        <v>1267</v>
      </c>
      <c r="B1269">
        <f>VLOOKUP(D1269,Elements!S:T,2,FALSE)</f>
        <v>34</v>
      </c>
      <c r="C1269" s="9">
        <f t="shared" si="95"/>
        <v>75</v>
      </c>
      <c r="D1269" t="str">
        <f t="shared" si="96"/>
        <v>Se</v>
      </c>
      <c r="E1269" t="str">
        <f t="shared" si="97"/>
        <v/>
      </c>
      <c r="F1269" s="9">
        <f t="shared" si="98"/>
        <v>340750000</v>
      </c>
      <c r="G1269" s="1">
        <v>74.922522869999995</v>
      </c>
      <c r="H1269" s="1">
        <f t="shared" si="99"/>
        <v>0.32794403275415596</v>
      </c>
      <c r="I1269" s="2">
        <v>119.779</v>
      </c>
      <c r="J1269" t="s">
        <v>1513</v>
      </c>
      <c r="K1269" t="s">
        <v>2513</v>
      </c>
      <c r="L1269" s="1" t="s">
        <v>1269</v>
      </c>
      <c r="P1269" s="1">
        <v>1</v>
      </c>
      <c r="T1269" s="6" t="s">
        <v>2670</v>
      </c>
      <c r="X1269">
        <f>IF(ISNA(MATCH(A1269,'ICRP-07'!B:B,0)),0,VLOOKUP(A1269,'ICRP-07'!B:X,21,FALSE))</f>
        <v>0</v>
      </c>
      <c r="Y1269">
        <f>IF(ISNA(MATCH(A1269,'ICRP-07'!B:B,0)),0,VLOOKUP(A1269,'ICRP-07'!B:X,22,FALSE))</f>
        <v>1.444E-2</v>
      </c>
      <c r="Z1269">
        <f>IF(ISNA(MATCH(A1269,'ICRP-07'!B:B,0)),0,VLOOKUP(A1269,'ICRP-07'!B:X,23,FALSE))</f>
        <v>0.38897999999999999</v>
      </c>
      <c r="AA1269">
        <f>IF(ISNA(MATCH(A1269,'ICRP-72'!A:A,0)),0,VLOOKUP(A1269,'ICRP-72'!A:B,2,FALSE))</f>
        <v>2.6000000000000001E-9</v>
      </c>
      <c r="AB1269">
        <f>IF(ISNA(MATCH(A1269,'FGR-15'!A:A,0)),0,VLOOKUP(A1269,'FGR-15'!A:B,2,FALSE))</f>
        <v>9.6199999999999997E-18</v>
      </c>
    </row>
    <row r="1270" spans="1:28" x14ac:dyDescent="0.2">
      <c r="A1270" s="1" t="s">
        <v>1268</v>
      </c>
      <c r="B1270">
        <f>VLOOKUP(D1270,Elements!S:T,2,FALSE)</f>
        <v>32</v>
      </c>
      <c r="C1270" s="9">
        <f t="shared" si="95"/>
        <v>75</v>
      </c>
      <c r="D1270" t="str">
        <f t="shared" si="96"/>
        <v>Ge</v>
      </c>
      <c r="E1270" t="str">
        <f t="shared" si="97"/>
        <v/>
      </c>
      <c r="F1270" s="9">
        <f t="shared" si="98"/>
        <v>320750000</v>
      </c>
      <c r="G1270" s="1">
        <v>74.92285837</v>
      </c>
      <c r="H1270" s="1">
        <f t="shared" si="99"/>
        <v>1.5739175569282827E-4</v>
      </c>
      <c r="I1270" s="2">
        <v>82.78</v>
      </c>
      <c r="J1270" t="s">
        <v>1514</v>
      </c>
      <c r="K1270" t="s">
        <v>2514</v>
      </c>
      <c r="L1270" s="1" t="s">
        <v>1269</v>
      </c>
      <c r="P1270" s="1">
        <v>1</v>
      </c>
      <c r="T1270" s="6" t="s">
        <v>2667</v>
      </c>
      <c r="X1270">
        <f>IF(ISNA(MATCH(A1270,'ICRP-07'!B:B,0)),0,VLOOKUP(A1270,'ICRP-07'!B:X,21,FALSE))</f>
        <v>0</v>
      </c>
      <c r="Y1270">
        <f>IF(ISNA(MATCH(A1270,'ICRP-07'!B:B,0)),0,VLOOKUP(A1270,'ICRP-07'!B:X,22,FALSE))</f>
        <v>0.42058000000000001</v>
      </c>
      <c r="Z1270">
        <f>IF(ISNA(MATCH(A1270,'ICRP-07'!B:B,0)),0,VLOOKUP(A1270,'ICRP-07'!B:X,23,FALSE))</f>
        <v>3.524E-2</v>
      </c>
      <c r="AA1270">
        <f>IF(ISNA(MATCH(A1270,'ICRP-72'!A:A,0)),0,VLOOKUP(A1270,'ICRP-72'!A:B,2,FALSE))</f>
        <v>4.6000000000000003E-11</v>
      </c>
      <c r="AB1270">
        <f>IF(ISNA(MATCH(A1270,'FGR-15'!A:A,0)),0,VLOOKUP(A1270,'FGR-15'!A:B,2,FALSE))</f>
        <v>1.6799999999999999E-18</v>
      </c>
    </row>
    <row r="1271" spans="1:28" x14ac:dyDescent="0.2">
      <c r="A1271" s="1" t="s">
        <v>1269</v>
      </c>
      <c r="B1271">
        <f>VLOOKUP(D1271,Elements!S:T,2,FALSE)</f>
        <v>33</v>
      </c>
      <c r="C1271" s="9">
        <f t="shared" si="95"/>
        <v>75</v>
      </c>
      <c r="D1271" t="str">
        <f t="shared" si="96"/>
        <v>As</v>
      </c>
      <c r="E1271" t="str">
        <f t="shared" si="97"/>
        <v/>
      </c>
      <c r="F1271" s="9">
        <f t="shared" si="98"/>
        <v>330750000</v>
      </c>
      <c r="G1271" s="1">
        <v>74.921594561999996</v>
      </c>
      <c r="H1271" s="1" t="str">
        <f t="shared" si="99"/>
        <v>inf</v>
      </c>
      <c r="I1271" s="2" t="s">
        <v>1512</v>
      </c>
      <c r="J1271" t="s">
        <v>1517</v>
      </c>
      <c r="K1271" s="4" t="s">
        <v>1722</v>
      </c>
      <c r="L1271" s="1"/>
      <c r="P1271" s="1"/>
      <c r="T1271" s="1"/>
      <c r="X1271">
        <f>IF(ISNA(MATCH(A1271,'ICRP-07'!B:B,0)),0,VLOOKUP(A1271,'ICRP-07'!B:X,21,FALSE))</f>
        <v>0</v>
      </c>
      <c r="Y1271">
        <f>IF(ISNA(MATCH(A1271,'ICRP-07'!B:B,0)),0,VLOOKUP(A1271,'ICRP-07'!B:X,22,FALSE))</f>
        <v>0</v>
      </c>
      <c r="Z1271">
        <f>IF(ISNA(MATCH(A1271,'ICRP-07'!B:B,0)),0,VLOOKUP(A1271,'ICRP-07'!B:X,23,FALSE))</f>
        <v>0</v>
      </c>
      <c r="AA1271">
        <f>IF(ISNA(MATCH(A1271,'ICRP-72'!A:A,0)),0,VLOOKUP(A1271,'ICRP-72'!A:B,2,FALSE))</f>
        <v>0</v>
      </c>
      <c r="AB1271">
        <f>IF(ISNA(MATCH(A1271,'FGR-15'!A:A,0)),0,VLOOKUP(A1271,'FGR-15'!A:B,2,FALSE))</f>
        <v>0</v>
      </c>
    </row>
    <row r="1272" spans="1:28" x14ac:dyDescent="0.2">
      <c r="A1272" s="1" t="s">
        <v>1270</v>
      </c>
      <c r="B1272">
        <f>VLOOKUP(D1272,Elements!S:T,2,FALSE)</f>
        <v>36</v>
      </c>
      <c r="C1272" s="9">
        <f t="shared" si="95"/>
        <v>74</v>
      </c>
      <c r="D1272" t="str">
        <f t="shared" si="96"/>
        <v>Kr</v>
      </c>
      <c r="E1272" t="str">
        <f t="shared" si="97"/>
        <v/>
      </c>
      <c r="F1272" s="9">
        <f t="shared" si="98"/>
        <v>360740000</v>
      </c>
      <c r="G1272" s="1">
        <v>73.933084015999995</v>
      </c>
      <c r="H1272" s="1">
        <f t="shared" si="99"/>
        <v>2.1865247529204217E-5</v>
      </c>
      <c r="I1272" s="2">
        <v>11.5</v>
      </c>
      <c r="J1272" t="s">
        <v>1514</v>
      </c>
      <c r="K1272" t="s">
        <v>2515</v>
      </c>
      <c r="L1272" s="1" t="s">
        <v>1272</v>
      </c>
      <c r="P1272" s="1">
        <v>1</v>
      </c>
      <c r="T1272" s="6" t="s">
        <v>2669</v>
      </c>
      <c r="X1272">
        <f>IF(ISNA(MATCH(A1272,'ICRP-07'!B:B,0)),0,VLOOKUP(A1272,'ICRP-07'!B:X,21,FALSE))</f>
        <v>0</v>
      </c>
      <c r="Y1272">
        <f>IF(ISNA(MATCH(A1272,'ICRP-07'!B:B,0)),0,VLOOKUP(A1272,'ICRP-07'!B:X,22,FALSE))</f>
        <v>0.60062000000000004</v>
      </c>
      <c r="Z1272">
        <f>IF(ISNA(MATCH(A1272,'ICRP-07'!B:B,0)),0,VLOOKUP(A1272,'ICRP-07'!B:X,23,FALSE))</f>
        <v>1.05792</v>
      </c>
      <c r="AA1272">
        <f>IF(ISNA(MATCH(A1272,'ICRP-72'!A:A,0)),0,VLOOKUP(A1272,'ICRP-72'!A:B,2,FALSE))</f>
        <v>0</v>
      </c>
      <c r="AB1272">
        <f>IF(ISNA(MATCH(A1272,'FGR-15'!A:A,0)),0,VLOOKUP(A1272,'FGR-15'!A:B,2,FALSE))</f>
        <v>3.0800000000000003E-17</v>
      </c>
    </row>
    <row r="1273" spans="1:28" x14ac:dyDescent="0.2">
      <c r="A1273" s="1" t="s">
        <v>1271</v>
      </c>
      <c r="B1273">
        <f>VLOOKUP(D1273,Elements!S:T,2,FALSE)</f>
        <v>35</v>
      </c>
      <c r="C1273" s="9">
        <f t="shared" si="95"/>
        <v>74</v>
      </c>
      <c r="D1273" t="str">
        <f t="shared" si="96"/>
        <v>Br</v>
      </c>
      <c r="E1273" t="str">
        <f t="shared" si="97"/>
        <v>m</v>
      </c>
      <c r="F1273" s="9">
        <f t="shared" si="98"/>
        <v>350740001</v>
      </c>
      <c r="G1273" s="1">
        <v>73.929924857700001</v>
      </c>
      <c r="H1273" s="1">
        <f t="shared" si="99"/>
        <v>8.7460990116816869E-5</v>
      </c>
      <c r="I1273" s="2">
        <v>46</v>
      </c>
      <c r="J1273" t="s">
        <v>1514</v>
      </c>
      <c r="K1273" t="s">
        <v>2007</v>
      </c>
      <c r="L1273" s="1" t="s">
        <v>1274</v>
      </c>
      <c r="P1273" s="1">
        <v>1</v>
      </c>
      <c r="T1273" s="6" t="s">
        <v>2669</v>
      </c>
      <c r="X1273">
        <f>IF(ISNA(MATCH(A1273,'ICRP-07'!B:B,0)),0,VLOOKUP(A1273,'ICRP-07'!B:X,21,FALSE))</f>
        <v>0</v>
      </c>
      <c r="Y1273">
        <f>IF(ISNA(MATCH(A1273,'ICRP-07'!B:B,0)),0,VLOOKUP(A1273,'ICRP-07'!B:X,22,FALSE))</f>
        <v>1.2747299999999999</v>
      </c>
      <c r="Z1273">
        <f>IF(ISNA(MATCH(A1273,'ICRP-07'!B:B,0)),0,VLOOKUP(A1273,'ICRP-07'!B:X,23,FALSE))</f>
        <v>4.1466500000000002</v>
      </c>
      <c r="AA1273">
        <f>IF(ISNA(MATCH(A1273,'ICRP-72'!A:A,0)),0,VLOOKUP(A1273,'ICRP-72'!A:B,2,FALSE))</f>
        <v>1.4000000000000001E-10</v>
      </c>
      <c r="AB1273">
        <f>IF(ISNA(MATCH(A1273,'FGR-15'!A:A,0)),0,VLOOKUP(A1273,'FGR-15'!A:B,2,FALSE))</f>
        <v>1.3899999999999999E-16</v>
      </c>
    </row>
    <row r="1274" spans="1:28" x14ac:dyDescent="0.2">
      <c r="A1274" s="1" t="s">
        <v>1272</v>
      </c>
      <c r="B1274">
        <f>VLOOKUP(D1274,Elements!S:T,2,FALSE)</f>
        <v>35</v>
      </c>
      <c r="C1274" s="9">
        <f t="shared" si="95"/>
        <v>74</v>
      </c>
      <c r="D1274" t="str">
        <f t="shared" si="96"/>
        <v>Br</v>
      </c>
      <c r="E1274" t="str">
        <f t="shared" si="97"/>
        <v/>
      </c>
      <c r="F1274" s="9">
        <f t="shared" si="98"/>
        <v>350740000</v>
      </c>
      <c r="G1274" s="1">
        <v>73.929910278999998</v>
      </c>
      <c r="H1274" s="1">
        <f t="shared" si="99"/>
        <v>4.8293677151459559E-5</v>
      </c>
      <c r="I1274" s="2">
        <v>25.399999999999899</v>
      </c>
      <c r="J1274" t="s">
        <v>1514</v>
      </c>
      <c r="K1274" t="s">
        <v>1521</v>
      </c>
      <c r="L1274" s="1" t="s">
        <v>1274</v>
      </c>
      <c r="P1274" s="1">
        <v>1</v>
      </c>
      <c r="T1274" s="6" t="s">
        <v>2669</v>
      </c>
      <c r="X1274">
        <f>IF(ISNA(MATCH(A1274,'ICRP-07'!B:B,0)),0,VLOOKUP(A1274,'ICRP-07'!B:X,21,FALSE))</f>
        <v>0</v>
      </c>
      <c r="Y1274">
        <f>IF(ISNA(MATCH(A1274,'ICRP-07'!B:B,0)),0,VLOOKUP(A1274,'ICRP-07'!B:X,22,FALSE))</f>
        <v>1.0616300000000001</v>
      </c>
      <c r="Z1274">
        <f>IF(ISNA(MATCH(A1274,'ICRP-07'!B:B,0)),0,VLOOKUP(A1274,'ICRP-07'!B:X,23,FALSE))</f>
        <v>4.6129600000000002</v>
      </c>
      <c r="AA1274">
        <f>IF(ISNA(MATCH(A1274,'ICRP-72'!A:A,0)),0,VLOOKUP(A1274,'ICRP-72'!A:B,2,FALSE))</f>
        <v>8.3999999999999994E-11</v>
      </c>
      <c r="AB1274">
        <f>IF(ISNA(MATCH(A1274,'FGR-15'!A:A,0)),0,VLOOKUP(A1274,'FGR-15'!A:B,2,FALSE))</f>
        <v>1.6000000000000001E-16</v>
      </c>
    </row>
    <row r="1275" spans="1:28" x14ac:dyDescent="0.2">
      <c r="A1275" s="1" t="s">
        <v>1273</v>
      </c>
      <c r="B1275">
        <f>VLOOKUP(D1275,Elements!S:T,2,FALSE)</f>
        <v>33</v>
      </c>
      <c r="C1275" s="9">
        <f t="shared" si="95"/>
        <v>74</v>
      </c>
      <c r="D1275" t="str">
        <f t="shared" si="96"/>
        <v>As</v>
      </c>
      <c r="E1275" t="str">
        <f t="shared" si="97"/>
        <v/>
      </c>
      <c r="F1275" s="9">
        <f t="shared" si="98"/>
        <v>330740000</v>
      </c>
      <c r="G1275" s="1">
        <v>73.923928595999996</v>
      </c>
      <c r="H1275" s="1">
        <f t="shared" si="99"/>
        <v>4.8652647476113108E-2</v>
      </c>
      <c r="I1275" s="2">
        <v>17.77</v>
      </c>
      <c r="J1275" t="s">
        <v>1513</v>
      </c>
      <c r="K1275" t="s">
        <v>2516</v>
      </c>
      <c r="L1275" s="1" t="s">
        <v>1276</v>
      </c>
      <c r="M1275" t="s">
        <v>1274</v>
      </c>
      <c r="P1275" s="1">
        <v>0.66</v>
      </c>
      <c r="Q1275">
        <v>0.34</v>
      </c>
      <c r="T1275" s="6" t="s">
        <v>2669</v>
      </c>
      <c r="U1275" t="s">
        <v>2667</v>
      </c>
      <c r="X1275">
        <f>IF(ISNA(MATCH(A1275,'ICRP-07'!B:B,0)),0,VLOOKUP(A1275,'ICRP-07'!B:X,21,FALSE))</f>
        <v>0</v>
      </c>
      <c r="Y1275">
        <f>IF(ISNA(MATCH(A1275,'ICRP-07'!B:B,0)),0,VLOOKUP(A1275,'ICRP-07'!B:X,22,FALSE))</f>
        <v>0.26584000000000002</v>
      </c>
      <c r="Z1275">
        <f>IF(ISNA(MATCH(A1275,'ICRP-07'!B:B,0)),0,VLOOKUP(A1275,'ICRP-07'!B:X,23,FALSE))</f>
        <v>0.75822999999999996</v>
      </c>
      <c r="AA1275">
        <f>IF(ISNA(MATCH(A1275,'ICRP-72'!A:A,0)),0,VLOOKUP(A1275,'ICRP-72'!A:B,2,FALSE))</f>
        <v>1.3000000000000001E-9</v>
      </c>
      <c r="AB1275">
        <f>IF(ISNA(MATCH(A1275,'FGR-15'!A:A,0)),0,VLOOKUP(A1275,'FGR-15'!A:B,2,FALSE))</f>
        <v>2.2799999999999999E-17</v>
      </c>
    </row>
    <row r="1276" spans="1:28" x14ac:dyDescent="0.2">
      <c r="A1276" s="1" t="s">
        <v>1274</v>
      </c>
      <c r="B1276">
        <f>VLOOKUP(D1276,Elements!S:T,2,FALSE)</f>
        <v>34</v>
      </c>
      <c r="C1276" s="9">
        <f t="shared" si="95"/>
        <v>74</v>
      </c>
      <c r="D1276" t="str">
        <f t="shared" si="96"/>
        <v>Se</v>
      </c>
      <c r="E1276" t="str">
        <f t="shared" si="97"/>
        <v/>
      </c>
      <c r="F1276" s="9">
        <f t="shared" si="98"/>
        <v>340740000</v>
      </c>
      <c r="G1276" s="1">
        <v>73.922475933000001</v>
      </c>
      <c r="H1276" s="1" t="str">
        <f t="shared" si="99"/>
        <v>inf</v>
      </c>
      <c r="I1276" s="2" t="s">
        <v>1512</v>
      </c>
      <c r="J1276" t="s">
        <v>1517</v>
      </c>
      <c r="K1276" s="4" t="s">
        <v>1722</v>
      </c>
      <c r="L1276" s="1"/>
      <c r="P1276" s="1"/>
      <c r="T1276" s="1"/>
      <c r="X1276">
        <f>IF(ISNA(MATCH(A1276,'ICRP-07'!B:B,0)),0,VLOOKUP(A1276,'ICRP-07'!B:X,21,FALSE))</f>
        <v>0</v>
      </c>
      <c r="Y1276">
        <f>IF(ISNA(MATCH(A1276,'ICRP-07'!B:B,0)),0,VLOOKUP(A1276,'ICRP-07'!B:X,22,FALSE))</f>
        <v>0</v>
      </c>
      <c r="Z1276">
        <f>IF(ISNA(MATCH(A1276,'ICRP-07'!B:B,0)),0,VLOOKUP(A1276,'ICRP-07'!B:X,23,FALSE))</f>
        <v>0</v>
      </c>
      <c r="AA1276">
        <f>IF(ISNA(MATCH(A1276,'ICRP-72'!A:A,0)),0,VLOOKUP(A1276,'ICRP-72'!A:B,2,FALSE))</f>
        <v>0</v>
      </c>
      <c r="AB1276">
        <f>IF(ISNA(MATCH(A1276,'FGR-15'!A:A,0)),0,VLOOKUP(A1276,'FGR-15'!A:B,2,FALSE))</f>
        <v>0</v>
      </c>
    </row>
    <row r="1277" spans="1:28" x14ac:dyDescent="0.2">
      <c r="A1277" s="1" t="s">
        <v>1275</v>
      </c>
      <c r="B1277">
        <f>VLOOKUP(D1277,Elements!S:T,2,FALSE)</f>
        <v>31</v>
      </c>
      <c r="C1277" s="9">
        <f t="shared" si="95"/>
        <v>74</v>
      </c>
      <c r="D1277" t="str">
        <f t="shared" si="96"/>
        <v>Ga</v>
      </c>
      <c r="E1277" t="str">
        <f t="shared" si="97"/>
        <v/>
      </c>
      <c r="F1277" s="9">
        <f t="shared" si="98"/>
        <v>310740000</v>
      </c>
      <c r="G1277" s="1">
        <v>73.926945724999996</v>
      </c>
      <c r="H1277" s="1">
        <f t="shared" si="99"/>
        <v>1.5438766081490264E-5</v>
      </c>
      <c r="I1277" s="2">
        <v>8.1199999999999903</v>
      </c>
      <c r="J1277" t="s">
        <v>1514</v>
      </c>
      <c r="K1277" t="s">
        <v>2517</v>
      </c>
      <c r="L1277" s="1" t="s">
        <v>1276</v>
      </c>
      <c r="P1277" s="1">
        <v>1</v>
      </c>
      <c r="T1277" s="6" t="s">
        <v>2667</v>
      </c>
      <c r="X1277">
        <f>IF(ISNA(MATCH(A1277,'ICRP-07'!B:B,0)),0,VLOOKUP(A1277,'ICRP-07'!B:X,21,FALSE))</f>
        <v>0</v>
      </c>
      <c r="Y1277">
        <f>IF(ISNA(MATCH(A1277,'ICRP-07'!B:B,0)),0,VLOOKUP(A1277,'ICRP-07'!B:X,22,FALSE))</f>
        <v>0.99453999999999998</v>
      </c>
      <c r="Z1277">
        <f>IF(ISNA(MATCH(A1277,'ICRP-07'!B:B,0)),0,VLOOKUP(A1277,'ICRP-07'!B:X,23,FALSE))</f>
        <v>3.15401</v>
      </c>
      <c r="AA1277">
        <f>IF(ISNA(MATCH(A1277,'ICRP-72'!A:A,0)),0,VLOOKUP(A1277,'ICRP-72'!A:B,2,FALSE))</f>
        <v>0</v>
      </c>
      <c r="AB1277">
        <f>IF(ISNA(MATCH(A1277,'FGR-15'!A:A,0)),0,VLOOKUP(A1277,'FGR-15'!A:B,2,FALSE))</f>
        <v>1.1E-16</v>
      </c>
    </row>
    <row r="1278" spans="1:28" x14ac:dyDescent="0.2">
      <c r="A1278" s="1" t="s">
        <v>1276</v>
      </c>
      <c r="B1278">
        <f>VLOOKUP(D1278,Elements!S:T,2,FALSE)</f>
        <v>32</v>
      </c>
      <c r="C1278" s="9">
        <f t="shared" si="95"/>
        <v>74</v>
      </c>
      <c r="D1278" t="str">
        <f t="shared" si="96"/>
        <v>Ge</v>
      </c>
      <c r="E1278" t="str">
        <f t="shared" si="97"/>
        <v/>
      </c>
      <c r="F1278" s="9">
        <f t="shared" si="98"/>
        <v>320740000</v>
      </c>
      <c r="G1278" s="1">
        <v>73.921177760000006</v>
      </c>
      <c r="H1278" s="1" t="str">
        <f t="shared" si="99"/>
        <v>inf</v>
      </c>
      <c r="I1278" s="2" t="s">
        <v>1512</v>
      </c>
      <c r="J1278" t="s">
        <v>1517</v>
      </c>
      <c r="K1278" s="4" t="s">
        <v>1722</v>
      </c>
      <c r="L1278" s="1"/>
      <c r="P1278" s="1"/>
      <c r="T1278" s="1"/>
      <c r="X1278">
        <f>IF(ISNA(MATCH(A1278,'ICRP-07'!B:B,0)),0,VLOOKUP(A1278,'ICRP-07'!B:X,21,FALSE))</f>
        <v>0</v>
      </c>
      <c r="Y1278">
        <f>IF(ISNA(MATCH(A1278,'ICRP-07'!B:B,0)),0,VLOOKUP(A1278,'ICRP-07'!B:X,22,FALSE))</f>
        <v>0</v>
      </c>
      <c r="Z1278">
        <f>IF(ISNA(MATCH(A1278,'ICRP-07'!B:B,0)),0,VLOOKUP(A1278,'ICRP-07'!B:X,23,FALSE))</f>
        <v>0</v>
      </c>
      <c r="AA1278">
        <f>IF(ISNA(MATCH(A1278,'ICRP-72'!A:A,0)),0,VLOOKUP(A1278,'ICRP-72'!A:B,2,FALSE))</f>
        <v>0</v>
      </c>
      <c r="AB1278">
        <f>IF(ISNA(MATCH(A1278,'FGR-15'!A:A,0)),0,VLOOKUP(A1278,'FGR-15'!A:B,2,FALSE))</f>
        <v>0</v>
      </c>
    </row>
    <row r="1279" spans="1:28" x14ac:dyDescent="0.2">
      <c r="A1279" s="1" t="s">
        <v>1277</v>
      </c>
      <c r="B1279">
        <f>VLOOKUP(D1279,Elements!S:T,2,FALSE)</f>
        <v>35</v>
      </c>
      <c r="C1279" s="9">
        <f t="shared" si="95"/>
        <v>73</v>
      </c>
      <c r="D1279" t="str">
        <f t="shared" si="96"/>
        <v>Br</v>
      </c>
      <c r="E1279" t="str">
        <f t="shared" si="97"/>
        <v/>
      </c>
      <c r="F1279" s="9">
        <f t="shared" si="98"/>
        <v>350730000</v>
      </c>
      <c r="G1279" s="1">
        <v>72.931673441000001</v>
      </c>
      <c r="H1279" s="1">
        <f t="shared" si="99"/>
        <v>6.4645079651560104E-6</v>
      </c>
      <c r="I1279" s="2">
        <v>3.3999999999999901</v>
      </c>
      <c r="J1279" t="s">
        <v>1514</v>
      </c>
      <c r="K1279" t="s">
        <v>2518</v>
      </c>
      <c r="L1279" s="1" t="s">
        <v>1278</v>
      </c>
      <c r="M1279" t="s">
        <v>1279</v>
      </c>
      <c r="P1279" s="1">
        <v>0.99880999999999998</v>
      </c>
      <c r="Q1279">
        <v>1.1919999999999999E-3</v>
      </c>
      <c r="T1279" s="6" t="s">
        <v>2669</v>
      </c>
      <c r="U1279" t="s">
        <v>2669</v>
      </c>
      <c r="X1279">
        <f>IF(ISNA(MATCH(A1279,'ICRP-07'!B:B,0)),0,VLOOKUP(A1279,'ICRP-07'!B:X,21,FALSE))</f>
        <v>0</v>
      </c>
      <c r="Y1279">
        <f>IF(ISNA(MATCH(A1279,'ICRP-07'!B:B,0)),0,VLOOKUP(A1279,'ICRP-07'!B:X,22,FALSE))</f>
        <v>1.34337</v>
      </c>
      <c r="Z1279">
        <f>IF(ISNA(MATCH(A1279,'ICRP-07'!B:B,0)),0,VLOOKUP(A1279,'ICRP-07'!B:X,23,FALSE))</f>
        <v>1.43313</v>
      </c>
      <c r="AA1279">
        <f>IF(ISNA(MATCH(A1279,'ICRP-72'!A:A,0)),0,VLOOKUP(A1279,'ICRP-72'!A:B,2,FALSE))</f>
        <v>0</v>
      </c>
      <c r="AB1279">
        <f>IF(ISNA(MATCH(A1279,'FGR-15'!A:A,0)),0,VLOOKUP(A1279,'FGR-15'!A:B,2,FALSE))</f>
        <v>4.5299999999999998E-17</v>
      </c>
    </row>
    <row r="1280" spans="1:28" x14ac:dyDescent="0.2">
      <c r="A1280" s="1" t="s">
        <v>1278</v>
      </c>
      <c r="B1280">
        <f>VLOOKUP(D1280,Elements!S:T,2,FALSE)</f>
        <v>34</v>
      </c>
      <c r="C1280" s="9">
        <f t="shared" si="95"/>
        <v>73</v>
      </c>
      <c r="D1280" t="str">
        <f t="shared" si="96"/>
        <v>Se</v>
      </c>
      <c r="E1280" t="str">
        <f t="shared" si="97"/>
        <v>m</v>
      </c>
      <c r="F1280" s="9">
        <f t="shared" si="98"/>
        <v>340730001</v>
      </c>
      <c r="G1280" s="1">
        <v>72.926782481800004</v>
      </c>
      <c r="H1280" s="1">
        <f t="shared" si="99"/>
        <v>7.5672769709767443E-5</v>
      </c>
      <c r="I1280" s="2">
        <v>39.799999999999898</v>
      </c>
      <c r="J1280" t="s">
        <v>1514</v>
      </c>
      <c r="K1280" t="s">
        <v>2519</v>
      </c>
      <c r="L1280" s="1" t="s">
        <v>1279</v>
      </c>
      <c r="M1280" t="s">
        <v>1280</v>
      </c>
      <c r="P1280" s="1">
        <v>0.72599999999999998</v>
      </c>
      <c r="Q1280">
        <v>0.27400000000000002</v>
      </c>
      <c r="T1280" s="6" t="s">
        <v>2671</v>
      </c>
      <c r="U1280" t="s">
        <v>2669</v>
      </c>
      <c r="X1280">
        <f>IF(ISNA(MATCH(A1280,'ICRP-07'!B:B,0)),0,VLOOKUP(A1280,'ICRP-07'!B:X,21,FALSE))</f>
        <v>0</v>
      </c>
      <c r="Y1280">
        <f>IF(ISNA(MATCH(A1280,'ICRP-07'!B:B,0)),0,VLOOKUP(A1280,'ICRP-07'!B:X,22,FALSE))</f>
        <v>0.16420999999999999</v>
      </c>
      <c r="Z1280">
        <f>IF(ISNA(MATCH(A1280,'ICRP-07'!B:B,0)),0,VLOOKUP(A1280,'ICRP-07'!B:X,23,FALSE))</f>
        <v>0.26324999999999998</v>
      </c>
      <c r="AA1280">
        <f>IF(ISNA(MATCH(A1280,'ICRP-72'!A:A,0)),0,VLOOKUP(A1280,'ICRP-72'!A:B,2,FALSE))</f>
        <v>2.8E-11</v>
      </c>
      <c r="AB1280">
        <f>IF(ISNA(MATCH(A1280,'FGR-15'!A:A,0)),0,VLOOKUP(A1280,'FGR-15'!A:B,2,FALSE))</f>
        <v>7.8799999999999997E-18</v>
      </c>
    </row>
    <row r="1281" spans="1:28" x14ac:dyDescent="0.2">
      <c r="A1281" s="1" t="s">
        <v>1279</v>
      </c>
      <c r="B1281">
        <f>VLOOKUP(D1281,Elements!S:T,2,FALSE)</f>
        <v>34</v>
      </c>
      <c r="C1281" s="9">
        <f t="shared" si="95"/>
        <v>73</v>
      </c>
      <c r="D1281" t="str">
        <f t="shared" si="96"/>
        <v>Se</v>
      </c>
      <c r="E1281" t="str">
        <f t="shared" si="97"/>
        <v/>
      </c>
      <c r="F1281" s="9">
        <f t="shared" si="98"/>
        <v>340730000</v>
      </c>
      <c r="G1281" s="1">
        <v>72.926754880999994</v>
      </c>
      <c r="H1281" s="1">
        <f t="shared" si="99"/>
        <v>8.1566879913292246E-4</v>
      </c>
      <c r="I1281" s="2">
        <v>7.15</v>
      </c>
      <c r="J1281" t="s">
        <v>1515</v>
      </c>
      <c r="K1281" t="s">
        <v>2520</v>
      </c>
      <c r="L1281" s="1" t="s">
        <v>1280</v>
      </c>
      <c r="P1281" s="1">
        <v>1</v>
      </c>
      <c r="T1281" s="6" t="s">
        <v>2669</v>
      </c>
      <c r="X1281">
        <f>IF(ISNA(MATCH(A1281,'ICRP-07'!B:B,0)),0,VLOOKUP(A1281,'ICRP-07'!B:X,21,FALSE))</f>
        <v>0</v>
      </c>
      <c r="Y1281">
        <f>IF(ISNA(MATCH(A1281,'ICRP-07'!B:B,0)),0,VLOOKUP(A1281,'ICRP-07'!B:X,22,FALSE))</f>
        <v>0.38708999999999999</v>
      </c>
      <c r="Z1281">
        <f>IF(ISNA(MATCH(A1281,'ICRP-07'!B:B,0)),0,VLOOKUP(A1281,'ICRP-07'!B:X,23,FALSE))</f>
        <v>1.0923700000000001</v>
      </c>
      <c r="AA1281">
        <f>IF(ISNA(MATCH(A1281,'ICRP-72'!A:A,0)),0,VLOOKUP(A1281,'ICRP-72'!A:B,2,FALSE))</f>
        <v>2.1E-10</v>
      </c>
      <c r="AB1281">
        <f>IF(ISNA(MATCH(A1281,'FGR-15'!A:A,0)),0,VLOOKUP(A1281,'FGR-15'!A:B,2,FALSE))</f>
        <v>3.1100000000000002E-17</v>
      </c>
    </row>
    <row r="1282" spans="1:28" x14ac:dyDescent="0.2">
      <c r="A1282" s="1" t="s">
        <v>1280</v>
      </c>
      <c r="B1282">
        <f>VLOOKUP(D1282,Elements!S:T,2,FALSE)</f>
        <v>33</v>
      </c>
      <c r="C1282" s="9">
        <f t="shared" ref="C1282:C1345" si="100">VALUE(SUBSTITUTE(RIGHT(A1282,LEN(A1282)-FIND("-",A1282)),E1282,""))</f>
        <v>73</v>
      </c>
      <c r="D1282" t="str">
        <f t="shared" ref="D1282:D1345" si="101">LEFT(A1282,FIND("-",A1282)-1)</f>
        <v>As</v>
      </c>
      <c r="E1282" t="str">
        <f t="shared" ref="E1282:E1345" si="102">IF(ISERROR(FIND(RIGHT(A1282,1),"mnpqrx")),"",RIGHT(A1282,1))</f>
        <v/>
      </c>
      <c r="F1282" s="9">
        <f t="shared" ref="F1282:F1345" si="103">(B1282* 10000000) + (C1282 * 10000)+(FIND(E1282," mnpqrx"))-1</f>
        <v>330730000</v>
      </c>
      <c r="G1282" s="1">
        <v>72.923829085999998</v>
      </c>
      <c r="H1282" s="1">
        <f t="shared" ref="H1282:H1345" si="104">IF(I1282="inf",I1282,IF(J1282="y",I1282,IF(J1282="d",I1282/(1826211/5000),IF(J1282="h",I1282/(1826211/5000*24),IF(J1282="m",I1282/(1826211/5000*24*60),IF(J1282="s",I1282/(1826211/5000*24*60*60),IF(J1282="ms",I1282/(1826211/5000*24*60*60*1000),IF(J1282="μs",I1282/(1826211/5000*24*60*60*1000000)))))))))</f>
        <v>0.21985411324321202</v>
      </c>
      <c r="I1282" s="2">
        <v>80.299999999999898</v>
      </c>
      <c r="J1282" t="s">
        <v>1513</v>
      </c>
      <c r="K1282" t="s">
        <v>2521</v>
      </c>
      <c r="L1282" s="1" t="s">
        <v>1282</v>
      </c>
      <c r="P1282" s="1">
        <v>1</v>
      </c>
      <c r="T1282" s="6" t="s">
        <v>2670</v>
      </c>
      <c r="X1282">
        <f>IF(ISNA(MATCH(A1282,'ICRP-07'!B:B,0)),0,VLOOKUP(A1282,'ICRP-07'!B:X,21,FALSE))</f>
        <v>0</v>
      </c>
      <c r="Y1282">
        <f>IF(ISNA(MATCH(A1282,'ICRP-07'!B:B,0)),0,VLOOKUP(A1282,'ICRP-07'!B:X,22,FALSE))</f>
        <v>6.062E-2</v>
      </c>
      <c r="Z1282">
        <f>IF(ISNA(MATCH(A1282,'ICRP-07'!B:B,0)),0,VLOOKUP(A1282,'ICRP-07'!B:X,23,FALSE))</f>
        <v>1.5910000000000001E-2</v>
      </c>
      <c r="AA1282">
        <f>IF(ISNA(MATCH(A1282,'ICRP-72'!A:A,0)),0,VLOOKUP(A1282,'ICRP-72'!A:B,2,FALSE))</f>
        <v>2.5999999999999998E-10</v>
      </c>
      <c r="AB1282">
        <f>IF(ISNA(MATCH(A1282,'FGR-15'!A:A,0)),0,VLOOKUP(A1282,'FGR-15'!A:B,2,FALSE))</f>
        <v>4.6300000000000002E-20</v>
      </c>
    </row>
    <row r="1283" spans="1:28" x14ac:dyDescent="0.2">
      <c r="A1283" s="1" t="s">
        <v>1281</v>
      </c>
      <c r="B1283">
        <f>VLOOKUP(D1283,Elements!S:T,2,FALSE)</f>
        <v>31</v>
      </c>
      <c r="C1283" s="9">
        <f t="shared" si="100"/>
        <v>73</v>
      </c>
      <c r="D1283" t="str">
        <f t="shared" si="101"/>
        <v>Ga</v>
      </c>
      <c r="E1283" t="str">
        <f t="shared" si="102"/>
        <v/>
      </c>
      <c r="F1283" s="9">
        <f t="shared" si="103"/>
        <v>310730000</v>
      </c>
      <c r="G1283" s="1">
        <v>72.925174679999998</v>
      </c>
      <c r="H1283" s="1">
        <f t="shared" si="104"/>
        <v>5.5442662430573472E-4</v>
      </c>
      <c r="I1283" s="2">
        <v>4.8600000000000003</v>
      </c>
      <c r="J1283" t="s">
        <v>1515</v>
      </c>
      <c r="K1283" t="s">
        <v>2459</v>
      </c>
      <c r="L1283" s="1" t="s">
        <v>1282</v>
      </c>
      <c r="P1283" s="1">
        <v>1</v>
      </c>
      <c r="T1283" s="6" t="s">
        <v>2667</v>
      </c>
      <c r="X1283">
        <f>IF(ISNA(MATCH(A1283,'ICRP-07'!B:B,0)),0,VLOOKUP(A1283,'ICRP-07'!B:X,21,FALSE))</f>
        <v>0</v>
      </c>
      <c r="Y1283">
        <f>IF(ISNA(MATCH(A1283,'ICRP-07'!B:B,0)),0,VLOOKUP(A1283,'ICRP-07'!B:X,22,FALSE))</f>
        <v>0.49989</v>
      </c>
      <c r="Z1283">
        <f>IF(ISNA(MATCH(A1283,'ICRP-07'!B:B,0)),0,VLOOKUP(A1283,'ICRP-07'!B:X,23,FALSE))</f>
        <v>0.35203000000000001</v>
      </c>
      <c r="AA1283">
        <f>IF(ISNA(MATCH(A1283,'ICRP-72'!A:A,0)),0,VLOOKUP(A1283,'ICRP-72'!A:B,2,FALSE))</f>
        <v>2.5999999999999998E-10</v>
      </c>
      <c r="AB1283">
        <f>IF(ISNA(MATCH(A1283,'FGR-15'!A:A,0)),0,VLOOKUP(A1283,'FGR-15'!A:B,2,FALSE))</f>
        <v>1.0300000000000001E-17</v>
      </c>
    </row>
    <row r="1284" spans="1:28" x14ac:dyDescent="0.2">
      <c r="A1284" s="1" t="s">
        <v>1282</v>
      </c>
      <c r="B1284">
        <f>VLOOKUP(D1284,Elements!S:T,2,FALSE)</f>
        <v>32</v>
      </c>
      <c r="C1284" s="9">
        <f t="shared" si="100"/>
        <v>73</v>
      </c>
      <c r="D1284" t="str">
        <f t="shared" si="101"/>
        <v>Ge</v>
      </c>
      <c r="E1284" t="str">
        <f t="shared" si="102"/>
        <v/>
      </c>
      <c r="F1284" s="9">
        <f t="shared" si="103"/>
        <v>320730000</v>
      </c>
      <c r="G1284" s="1">
        <v>72.923458953999997</v>
      </c>
      <c r="H1284" s="1" t="str">
        <f t="shared" si="104"/>
        <v>inf</v>
      </c>
      <c r="I1284" s="2" t="s">
        <v>1512</v>
      </c>
      <c r="J1284" t="s">
        <v>1517</v>
      </c>
      <c r="K1284" s="4" t="s">
        <v>1722</v>
      </c>
      <c r="L1284" s="1"/>
      <c r="P1284" s="1"/>
      <c r="T1284" s="1"/>
      <c r="X1284">
        <f>IF(ISNA(MATCH(A1284,'ICRP-07'!B:B,0)),0,VLOOKUP(A1284,'ICRP-07'!B:X,21,FALSE))</f>
        <v>0</v>
      </c>
      <c r="Y1284">
        <f>IF(ISNA(MATCH(A1284,'ICRP-07'!B:B,0)),0,VLOOKUP(A1284,'ICRP-07'!B:X,22,FALSE))</f>
        <v>0</v>
      </c>
      <c r="Z1284">
        <f>IF(ISNA(MATCH(A1284,'ICRP-07'!B:B,0)),0,VLOOKUP(A1284,'ICRP-07'!B:X,23,FALSE))</f>
        <v>0</v>
      </c>
      <c r="AA1284">
        <f>IF(ISNA(MATCH(A1284,'ICRP-72'!A:A,0)),0,VLOOKUP(A1284,'ICRP-72'!A:B,2,FALSE))</f>
        <v>0</v>
      </c>
      <c r="AB1284">
        <f>IF(ISNA(MATCH(A1284,'FGR-15'!A:A,0)),0,VLOOKUP(A1284,'FGR-15'!A:B,2,FALSE))</f>
        <v>0</v>
      </c>
    </row>
    <row r="1285" spans="1:28" x14ac:dyDescent="0.2">
      <c r="A1285" s="1" t="s">
        <v>1283</v>
      </c>
      <c r="B1285">
        <f>VLOOKUP(D1285,Elements!S:T,2,FALSE)</f>
        <v>35</v>
      </c>
      <c r="C1285" s="9">
        <f t="shared" si="100"/>
        <v>72</v>
      </c>
      <c r="D1285" t="str">
        <f t="shared" si="101"/>
        <v>Br</v>
      </c>
      <c r="E1285" t="str">
        <f t="shared" si="102"/>
        <v/>
      </c>
      <c r="F1285" s="9">
        <f t="shared" si="103"/>
        <v>350720000</v>
      </c>
      <c r="G1285" s="1">
        <v>71.936594606</v>
      </c>
      <c r="H1285" s="1">
        <f t="shared" si="104"/>
        <v>2.4907368924571726E-6</v>
      </c>
      <c r="I1285" s="2">
        <v>78.599999999999895</v>
      </c>
      <c r="J1285" t="s">
        <v>1517</v>
      </c>
      <c r="K1285" t="s">
        <v>2522</v>
      </c>
      <c r="L1285" s="1" t="s">
        <v>1284</v>
      </c>
      <c r="P1285" s="1">
        <v>1</v>
      </c>
      <c r="T1285" s="6" t="s">
        <v>2669</v>
      </c>
      <c r="X1285">
        <f>IF(ISNA(MATCH(A1285,'ICRP-07'!B:B,0)),0,VLOOKUP(A1285,'ICRP-07'!B:X,21,FALSE))</f>
        <v>0</v>
      </c>
      <c r="Y1285">
        <f>IF(ISNA(MATCH(A1285,'ICRP-07'!B:B,0)),0,VLOOKUP(A1285,'ICRP-07'!B:X,22,FALSE))</f>
        <v>2.7879999999999998</v>
      </c>
      <c r="Z1285">
        <f>IF(ISNA(MATCH(A1285,'ICRP-07'!B:B,0)),0,VLOOKUP(A1285,'ICRP-07'!B:X,23,FALSE))</f>
        <v>2.9624299999999999</v>
      </c>
      <c r="AA1285">
        <f>IF(ISNA(MATCH(A1285,'ICRP-72'!A:A,0)),0,VLOOKUP(A1285,'ICRP-72'!A:B,2,FALSE))</f>
        <v>0</v>
      </c>
      <c r="AB1285">
        <f>IF(ISNA(MATCH(A1285,'FGR-15'!A:A,0)),0,VLOOKUP(A1285,'FGR-15'!A:B,2,FALSE))</f>
        <v>1.04E-16</v>
      </c>
    </row>
    <row r="1286" spans="1:28" x14ac:dyDescent="0.2">
      <c r="A1286" s="1" t="s">
        <v>1284</v>
      </c>
      <c r="B1286">
        <f>VLOOKUP(D1286,Elements!S:T,2,FALSE)</f>
        <v>34</v>
      </c>
      <c r="C1286" s="9">
        <f t="shared" si="100"/>
        <v>72</v>
      </c>
      <c r="D1286" t="str">
        <f t="shared" si="101"/>
        <v>Se</v>
      </c>
      <c r="E1286" t="str">
        <f t="shared" si="102"/>
        <v/>
      </c>
      <c r="F1286" s="9">
        <f t="shared" si="103"/>
        <v>340720000</v>
      </c>
      <c r="G1286" s="1">
        <v>71.927140506000001</v>
      </c>
      <c r="H1286" s="1">
        <f t="shared" si="104"/>
        <v>2.2998437748978622E-2</v>
      </c>
      <c r="I1286" s="2">
        <v>8.4</v>
      </c>
      <c r="J1286" t="s">
        <v>1513</v>
      </c>
      <c r="K1286" t="s">
        <v>2523</v>
      </c>
      <c r="L1286" s="1" t="s">
        <v>1285</v>
      </c>
      <c r="P1286" s="1">
        <v>1</v>
      </c>
      <c r="T1286" s="6" t="s">
        <v>2670</v>
      </c>
      <c r="X1286">
        <f>IF(ISNA(MATCH(A1286,'ICRP-07'!B:B,0)),0,VLOOKUP(A1286,'ICRP-07'!B:X,21,FALSE))</f>
        <v>0</v>
      </c>
      <c r="Y1286">
        <f>IF(ISNA(MATCH(A1286,'ICRP-07'!B:B,0)),0,VLOOKUP(A1286,'ICRP-07'!B:X,22,FALSE))</f>
        <v>2.2749999999999999E-2</v>
      </c>
      <c r="Z1286">
        <f>IF(ISNA(MATCH(A1286,'ICRP-07'!B:B,0)),0,VLOOKUP(A1286,'ICRP-07'!B:X,23,FALSE))</f>
        <v>3.4320000000000003E-2</v>
      </c>
      <c r="AA1286">
        <f>IF(ISNA(MATCH(A1286,'ICRP-72'!A:A,0)),0,VLOOKUP(A1286,'ICRP-72'!A:B,2,FALSE))</f>
        <v>0</v>
      </c>
      <c r="AB1286">
        <f>IF(ISNA(MATCH(A1286,'FGR-15'!A:A,0)),0,VLOOKUP(A1286,'FGR-15'!A:B,2,FALSE))</f>
        <v>1.56E-19</v>
      </c>
    </row>
    <row r="1287" spans="1:28" x14ac:dyDescent="0.2">
      <c r="A1287" s="1" t="s">
        <v>1285</v>
      </c>
      <c r="B1287">
        <f>VLOOKUP(D1287,Elements!S:T,2,FALSE)</f>
        <v>33</v>
      </c>
      <c r="C1287" s="9">
        <f t="shared" si="100"/>
        <v>72</v>
      </c>
      <c r="D1287" t="str">
        <f t="shared" si="101"/>
        <v>As</v>
      </c>
      <c r="E1287" t="str">
        <f t="shared" si="102"/>
        <v/>
      </c>
      <c r="F1287" s="9">
        <f t="shared" si="103"/>
        <v>330720000</v>
      </c>
      <c r="G1287" s="1">
        <v>71.926752291</v>
      </c>
      <c r="H1287" s="1">
        <f t="shared" si="104"/>
        <v>2.9660683604833542E-3</v>
      </c>
      <c r="I1287" s="2">
        <v>26</v>
      </c>
      <c r="J1287" t="s">
        <v>1515</v>
      </c>
      <c r="K1287" t="s">
        <v>2524</v>
      </c>
      <c r="L1287" s="1" t="s">
        <v>1288</v>
      </c>
      <c r="P1287" s="1">
        <v>1</v>
      </c>
      <c r="T1287" s="6" t="s">
        <v>2669</v>
      </c>
      <c r="X1287">
        <f>IF(ISNA(MATCH(A1287,'ICRP-07'!B:B,0)),0,VLOOKUP(A1287,'ICRP-07'!B:X,21,FALSE))</f>
        <v>0</v>
      </c>
      <c r="Y1287">
        <f>IF(ISNA(MATCH(A1287,'ICRP-07'!B:B,0)),0,VLOOKUP(A1287,'ICRP-07'!B:X,22,FALSE))</f>
        <v>1.0408500000000001</v>
      </c>
      <c r="Z1287">
        <f>IF(ISNA(MATCH(A1287,'ICRP-07'!B:B,0)),0,VLOOKUP(A1287,'ICRP-07'!B:X,23,FALSE))</f>
        <v>1.78318</v>
      </c>
      <c r="AA1287">
        <f>IF(ISNA(MATCH(A1287,'ICRP-72'!A:A,0)),0,VLOOKUP(A1287,'ICRP-72'!A:B,2,FALSE))</f>
        <v>1.8E-9</v>
      </c>
      <c r="AB1287">
        <f>IF(ISNA(MATCH(A1287,'FGR-15'!A:A,0)),0,VLOOKUP(A1287,'FGR-15'!A:B,2,FALSE))</f>
        <v>5.6800000000000006E-17</v>
      </c>
    </row>
    <row r="1288" spans="1:28" x14ac:dyDescent="0.2">
      <c r="A1288" s="1" t="s">
        <v>1286</v>
      </c>
      <c r="B1288">
        <f>VLOOKUP(D1288,Elements!S:T,2,FALSE)</f>
        <v>30</v>
      </c>
      <c r="C1288" s="9">
        <f t="shared" si="100"/>
        <v>72</v>
      </c>
      <c r="D1288" t="str">
        <f t="shared" si="101"/>
        <v>Zn</v>
      </c>
      <c r="E1288" t="str">
        <f t="shared" si="102"/>
        <v/>
      </c>
      <c r="F1288" s="9">
        <f t="shared" si="103"/>
        <v>300720000</v>
      </c>
      <c r="G1288" s="1">
        <v>71.926842805999996</v>
      </c>
      <c r="H1288" s="1">
        <f t="shared" si="104"/>
        <v>5.3046991831721532E-3</v>
      </c>
      <c r="I1288" s="2">
        <v>46.5</v>
      </c>
      <c r="J1288" t="s">
        <v>1515</v>
      </c>
      <c r="K1288" t="s">
        <v>2016</v>
      </c>
      <c r="L1288" s="1" t="s">
        <v>1287</v>
      </c>
      <c r="P1288" s="1">
        <v>1</v>
      </c>
      <c r="T1288" s="6" t="s">
        <v>2667</v>
      </c>
      <c r="X1288">
        <f>IF(ISNA(MATCH(A1288,'ICRP-07'!B:B,0)),0,VLOOKUP(A1288,'ICRP-07'!B:X,21,FALSE))</f>
        <v>0</v>
      </c>
      <c r="Y1288">
        <f>IF(ISNA(MATCH(A1288,'ICRP-07'!B:B,0)),0,VLOOKUP(A1288,'ICRP-07'!B:X,22,FALSE))</f>
        <v>0.10213999999999999</v>
      </c>
      <c r="Z1288">
        <f>IF(ISNA(MATCH(A1288,'ICRP-07'!B:B,0)),0,VLOOKUP(A1288,'ICRP-07'!B:X,23,FALSE))</f>
        <v>0.15193999999999999</v>
      </c>
      <c r="AA1288">
        <f>IF(ISNA(MATCH(A1288,'ICRP-72'!A:A,0)),0,VLOOKUP(A1288,'ICRP-72'!A:B,2,FALSE))</f>
        <v>1.3999999999999999E-9</v>
      </c>
      <c r="AB1288">
        <f>IF(ISNA(MATCH(A1288,'FGR-15'!A:A,0)),0,VLOOKUP(A1288,'FGR-15'!A:B,2,FALSE))</f>
        <v>3.33E-18</v>
      </c>
    </row>
    <row r="1289" spans="1:28" x14ac:dyDescent="0.2">
      <c r="A1289" s="1" t="s">
        <v>1287</v>
      </c>
      <c r="B1289">
        <f>VLOOKUP(D1289,Elements!S:T,2,FALSE)</f>
        <v>31</v>
      </c>
      <c r="C1289" s="9">
        <f t="shared" si="100"/>
        <v>72</v>
      </c>
      <c r="D1289" t="str">
        <f t="shared" si="101"/>
        <v>Ga</v>
      </c>
      <c r="E1289" t="str">
        <f t="shared" si="102"/>
        <v/>
      </c>
      <c r="F1289" s="9">
        <f t="shared" si="103"/>
        <v>310720000</v>
      </c>
      <c r="G1289" s="1">
        <v>71.926367451999994</v>
      </c>
      <c r="H1289" s="1">
        <f t="shared" si="104"/>
        <v>1.6085216878005883E-3</v>
      </c>
      <c r="I1289" s="2">
        <v>14.1</v>
      </c>
      <c r="J1289" t="s">
        <v>1515</v>
      </c>
      <c r="K1289" t="s">
        <v>1586</v>
      </c>
      <c r="L1289" s="1" t="s">
        <v>1288</v>
      </c>
      <c r="P1289" s="1">
        <v>1</v>
      </c>
      <c r="T1289" s="6" t="s">
        <v>2667</v>
      </c>
      <c r="X1289">
        <f>IF(ISNA(MATCH(A1289,'ICRP-07'!B:B,0)),0,VLOOKUP(A1289,'ICRP-07'!B:X,21,FALSE))</f>
        <v>0</v>
      </c>
      <c r="Y1289">
        <f>IF(ISNA(MATCH(A1289,'ICRP-07'!B:B,0)),0,VLOOKUP(A1289,'ICRP-07'!B:X,22,FALSE))</f>
        <v>0.50595999999999997</v>
      </c>
      <c r="Z1289">
        <f>IF(ISNA(MATCH(A1289,'ICRP-07'!B:B,0)),0,VLOOKUP(A1289,'ICRP-07'!B:X,23,FALSE))</f>
        <v>2.70709</v>
      </c>
      <c r="AA1289">
        <f>IF(ISNA(MATCH(A1289,'ICRP-72'!A:A,0)),0,VLOOKUP(A1289,'ICRP-72'!A:B,2,FALSE))</f>
        <v>1.0999999999999999E-9</v>
      </c>
      <c r="AB1289">
        <f>IF(ISNA(MATCH(A1289,'FGR-15'!A:A,0)),0,VLOOKUP(A1289,'FGR-15'!A:B,2,FALSE))</f>
        <v>9.1499999999999995E-17</v>
      </c>
    </row>
    <row r="1290" spans="1:28" x14ac:dyDescent="0.2">
      <c r="A1290" s="1" t="s">
        <v>1288</v>
      </c>
      <c r="B1290">
        <f>VLOOKUP(D1290,Elements!S:T,2,FALSE)</f>
        <v>32</v>
      </c>
      <c r="C1290" s="9">
        <f t="shared" si="100"/>
        <v>72</v>
      </c>
      <c r="D1290" t="str">
        <f t="shared" si="101"/>
        <v>Ge</v>
      </c>
      <c r="E1290" t="str">
        <f t="shared" si="102"/>
        <v/>
      </c>
      <c r="F1290" s="9">
        <f t="shared" si="103"/>
        <v>320720000</v>
      </c>
      <c r="G1290" s="1">
        <v>71.922075824000004</v>
      </c>
      <c r="H1290" s="1" t="str">
        <f t="shared" si="104"/>
        <v>inf</v>
      </c>
      <c r="I1290" s="2" t="s">
        <v>1512</v>
      </c>
      <c r="J1290" t="s">
        <v>1517</v>
      </c>
      <c r="K1290" s="4" t="s">
        <v>1722</v>
      </c>
      <c r="L1290" s="1"/>
      <c r="P1290" s="1"/>
      <c r="T1290" s="1"/>
      <c r="X1290">
        <f>IF(ISNA(MATCH(A1290,'ICRP-07'!B:B,0)),0,VLOOKUP(A1290,'ICRP-07'!B:X,21,FALSE))</f>
        <v>0</v>
      </c>
      <c r="Y1290">
        <f>IF(ISNA(MATCH(A1290,'ICRP-07'!B:B,0)),0,VLOOKUP(A1290,'ICRP-07'!B:X,22,FALSE))</f>
        <v>0</v>
      </c>
      <c r="Z1290">
        <f>IF(ISNA(MATCH(A1290,'ICRP-07'!B:B,0)),0,VLOOKUP(A1290,'ICRP-07'!B:X,23,FALSE))</f>
        <v>0</v>
      </c>
      <c r="AA1290">
        <f>IF(ISNA(MATCH(A1290,'ICRP-72'!A:A,0)),0,VLOOKUP(A1290,'ICRP-72'!A:B,2,FALSE))</f>
        <v>0</v>
      </c>
      <c r="AB1290">
        <f>IF(ISNA(MATCH(A1290,'FGR-15'!A:A,0)),0,VLOOKUP(A1290,'FGR-15'!A:B,2,FALSE))</f>
        <v>0</v>
      </c>
    </row>
    <row r="1291" spans="1:28" x14ac:dyDescent="0.2">
      <c r="A1291" s="1" t="s">
        <v>1289</v>
      </c>
      <c r="B1291">
        <f>VLOOKUP(D1291,Elements!S:T,2,FALSE)</f>
        <v>34</v>
      </c>
      <c r="C1291" s="9">
        <f t="shared" si="100"/>
        <v>71</v>
      </c>
      <c r="D1291" t="str">
        <f t="shared" si="101"/>
        <v>Se</v>
      </c>
      <c r="E1291" t="str">
        <f t="shared" si="102"/>
        <v/>
      </c>
      <c r="F1291" s="9">
        <f t="shared" si="103"/>
        <v>340710000</v>
      </c>
      <c r="G1291" s="1">
        <v>70.932209431000004</v>
      </c>
      <c r="H1291" s="1">
        <f t="shared" si="104"/>
        <v>9.0122846337763478E-6</v>
      </c>
      <c r="I1291" s="2">
        <v>4.74</v>
      </c>
      <c r="J1291" t="s">
        <v>1514</v>
      </c>
      <c r="K1291" t="s">
        <v>2525</v>
      </c>
      <c r="L1291" s="1" t="s">
        <v>1290</v>
      </c>
      <c r="P1291" s="1">
        <v>1</v>
      </c>
      <c r="T1291" s="6" t="s">
        <v>2669</v>
      </c>
      <c r="X1291">
        <f>IF(ISNA(MATCH(A1291,'ICRP-07'!B:B,0)),0,VLOOKUP(A1291,'ICRP-07'!B:X,21,FALSE))</f>
        <v>0</v>
      </c>
      <c r="Y1291">
        <f>IF(ISNA(MATCH(A1291,'ICRP-07'!B:B,0)),0,VLOOKUP(A1291,'ICRP-07'!B:X,22,FALSE))</f>
        <v>1.38435</v>
      </c>
      <c r="Z1291">
        <f>IF(ISNA(MATCH(A1291,'ICRP-07'!B:B,0)),0,VLOOKUP(A1291,'ICRP-07'!B:X,23,FALSE))</f>
        <v>1.6056299999999999</v>
      </c>
      <c r="AA1291">
        <f>IF(ISNA(MATCH(A1291,'ICRP-72'!A:A,0)),0,VLOOKUP(A1291,'ICRP-72'!A:B,2,FALSE))</f>
        <v>0</v>
      </c>
      <c r="AB1291">
        <f>IF(ISNA(MATCH(A1291,'FGR-15'!A:A,0)),0,VLOOKUP(A1291,'FGR-15'!A:B,2,FALSE))</f>
        <v>5.1799999999999999E-17</v>
      </c>
    </row>
    <row r="1292" spans="1:28" x14ac:dyDescent="0.2">
      <c r="A1292" s="1" t="s">
        <v>1290</v>
      </c>
      <c r="B1292">
        <f>VLOOKUP(D1292,Elements!S:T,2,FALSE)</f>
        <v>33</v>
      </c>
      <c r="C1292" s="9">
        <f t="shared" si="100"/>
        <v>71</v>
      </c>
      <c r="D1292" t="str">
        <f t="shared" si="101"/>
        <v>As</v>
      </c>
      <c r="E1292" t="str">
        <f t="shared" si="102"/>
        <v/>
      </c>
      <c r="F1292" s="9">
        <f t="shared" si="103"/>
        <v>330710000</v>
      </c>
      <c r="G1292" s="1">
        <v>70.927113594000005</v>
      </c>
      <c r="H1292" s="1">
        <f t="shared" si="104"/>
        <v>7.4471131758597452E-3</v>
      </c>
      <c r="I1292" s="2">
        <v>65.28</v>
      </c>
      <c r="J1292" t="s">
        <v>1515</v>
      </c>
      <c r="K1292" t="s">
        <v>2526</v>
      </c>
      <c r="L1292" s="1" t="s">
        <v>1291</v>
      </c>
      <c r="P1292" s="1">
        <v>1</v>
      </c>
      <c r="T1292" s="6" t="s">
        <v>2669</v>
      </c>
      <c r="X1292">
        <f>IF(ISNA(MATCH(A1292,'ICRP-07'!B:B,0)),0,VLOOKUP(A1292,'ICRP-07'!B:X,21,FALSE))</f>
        <v>0</v>
      </c>
      <c r="Y1292">
        <f>IF(ISNA(MATCH(A1292,'ICRP-07'!B:B,0)),0,VLOOKUP(A1292,'ICRP-07'!B:X,22,FALSE))</f>
        <v>0.11670999999999999</v>
      </c>
      <c r="Z1292">
        <f>IF(ISNA(MATCH(A1292,'ICRP-07'!B:B,0)),0,VLOOKUP(A1292,'ICRP-07'!B:X,23,FALSE))</f>
        <v>0.57650000000000001</v>
      </c>
      <c r="AA1292">
        <f>IF(ISNA(MATCH(A1292,'ICRP-72'!A:A,0)),0,VLOOKUP(A1292,'ICRP-72'!A:B,2,FALSE))</f>
        <v>4.6000000000000001E-10</v>
      </c>
      <c r="AB1292">
        <f>IF(ISNA(MATCH(A1292,'FGR-15'!A:A,0)),0,VLOOKUP(A1292,'FGR-15'!A:B,2,FALSE))</f>
        <v>1.6300000000000001E-17</v>
      </c>
    </row>
    <row r="1293" spans="1:28" x14ac:dyDescent="0.2">
      <c r="A1293" s="1" t="s">
        <v>1291</v>
      </c>
      <c r="B1293">
        <f>VLOOKUP(D1293,Elements!S:T,2,FALSE)</f>
        <v>32</v>
      </c>
      <c r="C1293" s="9">
        <f t="shared" si="100"/>
        <v>71</v>
      </c>
      <c r="D1293" t="str">
        <f t="shared" si="101"/>
        <v>Ge</v>
      </c>
      <c r="E1293" t="str">
        <f t="shared" si="102"/>
        <v/>
      </c>
      <c r="F1293" s="9">
        <f t="shared" si="103"/>
        <v>320710000</v>
      </c>
      <c r="G1293" s="1">
        <v>70.92495212</v>
      </c>
      <c r="H1293" s="1">
        <f t="shared" si="104"/>
        <v>3.1294302794145912E-2</v>
      </c>
      <c r="I1293" s="2">
        <v>11.43</v>
      </c>
      <c r="J1293" t="s">
        <v>1513</v>
      </c>
      <c r="K1293" t="s">
        <v>1667</v>
      </c>
      <c r="L1293" s="1" t="s">
        <v>1294</v>
      </c>
      <c r="P1293" s="1">
        <v>1</v>
      </c>
      <c r="T1293" s="6" t="s">
        <v>2670</v>
      </c>
      <c r="X1293">
        <f>IF(ISNA(MATCH(A1293,'ICRP-07'!B:B,0)),0,VLOOKUP(A1293,'ICRP-07'!B:X,21,FALSE))</f>
        <v>0</v>
      </c>
      <c r="Y1293">
        <f>IF(ISNA(MATCH(A1293,'ICRP-07'!B:B,0)),0,VLOOKUP(A1293,'ICRP-07'!B:X,22,FALSE))</f>
        <v>5.0099999999999997E-3</v>
      </c>
      <c r="Z1293">
        <f>IF(ISNA(MATCH(A1293,'ICRP-07'!B:B,0)),0,VLOOKUP(A1293,'ICRP-07'!B:X,23,FALSE))</f>
        <v>4.1599999999999996E-3</v>
      </c>
      <c r="AA1293">
        <f>IF(ISNA(MATCH(A1293,'ICRP-72'!A:A,0)),0,VLOOKUP(A1293,'ICRP-72'!A:B,2,FALSE))</f>
        <v>1.2000000000000001E-11</v>
      </c>
      <c r="AB1293">
        <f>IF(ISNA(MATCH(A1293,'FGR-15'!A:A,0)),0,VLOOKUP(A1293,'FGR-15'!A:B,2,FALSE))</f>
        <v>6.22E-24</v>
      </c>
    </row>
    <row r="1294" spans="1:28" x14ac:dyDescent="0.2">
      <c r="A1294" s="1" t="s">
        <v>1292</v>
      </c>
      <c r="B1294">
        <f>VLOOKUP(D1294,Elements!S:T,2,FALSE)</f>
        <v>30</v>
      </c>
      <c r="C1294" s="9">
        <f t="shared" si="100"/>
        <v>71</v>
      </c>
      <c r="D1294" t="str">
        <f t="shared" si="101"/>
        <v>Zn</v>
      </c>
      <c r="E1294" t="str">
        <f t="shared" si="102"/>
        <v>m</v>
      </c>
      <c r="F1294" s="9">
        <f t="shared" si="103"/>
        <v>300710001</v>
      </c>
      <c r="G1294" s="1">
        <v>70.927888875899995</v>
      </c>
      <c r="H1294" s="1">
        <f t="shared" si="104"/>
        <v>4.5175502721208011E-4</v>
      </c>
      <c r="I1294" s="2">
        <v>3.96</v>
      </c>
      <c r="J1294" t="s">
        <v>1515</v>
      </c>
      <c r="K1294" t="s">
        <v>2527</v>
      </c>
      <c r="L1294" s="1" t="s">
        <v>1294</v>
      </c>
      <c r="P1294" s="1">
        <v>1</v>
      </c>
      <c r="T1294" s="6" t="s">
        <v>2667</v>
      </c>
      <c r="X1294">
        <f>IF(ISNA(MATCH(A1294,'ICRP-07'!B:B,0)),0,VLOOKUP(A1294,'ICRP-07'!B:X,21,FALSE))</f>
        <v>0</v>
      </c>
      <c r="Y1294">
        <f>IF(ISNA(MATCH(A1294,'ICRP-07'!B:B,0)),0,VLOOKUP(A1294,'ICRP-07'!B:X,22,FALSE))</f>
        <v>0.54303000000000001</v>
      </c>
      <c r="Z1294">
        <f>IF(ISNA(MATCH(A1294,'ICRP-07'!B:B,0)),0,VLOOKUP(A1294,'ICRP-07'!B:X,23,FALSE))</f>
        <v>1.56064</v>
      </c>
      <c r="AA1294">
        <f>IF(ISNA(MATCH(A1294,'ICRP-72'!A:A,0)),0,VLOOKUP(A1294,'ICRP-72'!A:B,2,FALSE))</f>
        <v>2.4E-10</v>
      </c>
      <c r="AB1294">
        <f>IF(ISNA(MATCH(A1294,'FGR-15'!A:A,0)),0,VLOOKUP(A1294,'FGR-15'!A:B,2,FALSE))</f>
        <v>4.6900000000000002E-17</v>
      </c>
    </row>
    <row r="1295" spans="1:28" x14ac:dyDescent="0.2">
      <c r="A1295" s="1" t="s">
        <v>1293</v>
      </c>
      <c r="B1295">
        <f>VLOOKUP(D1295,Elements!S:T,2,FALSE)</f>
        <v>30</v>
      </c>
      <c r="C1295" s="9">
        <f t="shared" si="100"/>
        <v>71</v>
      </c>
      <c r="D1295" t="str">
        <f t="shared" si="101"/>
        <v>Zn</v>
      </c>
      <c r="E1295" t="str">
        <f t="shared" si="102"/>
        <v/>
      </c>
      <c r="F1295" s="9">
        <f t="shared" si="103"/>
        <v>300710000</v>
      </c>
      <c r="G1295" s="1">
        <v>70.927719577999994</v>
      </c>
      <c r="H1295" s="1">
        <f t="shared" si="104"/>
        <v>4.658248386656551E-6</v>
      </c>
      <c r="I1295" s="2">
        <v>2.4500000000000002</v>
      </c>
      <c r="J1295" t="s">
        <v>1514</v>
      </c>
      <c r="K1295" t="s">
        <v>2528</v>
      </c>
      <c r="L1295" s="1" t="s">
        <v>1294</v>
      </c>
      <c r="P1295" s="1">
        <v>1</v>
      </c>
      <c r="T1295" s="6" t="s">
        <v>2667</v>
      </c>
      <c r="X1295">
        <f>IF(ISNA(MATCH(A1295,'ICRP-07'!B:B,0)),0,VLOOKUP(A1295,'ICRP-07'!B:X,21,FALSE))</f>
        <v>0</v>
      </c>
      <c r="Y1295">
        <f>IF(ISNA(MATCH(A1295,'ICRP-07'!B:B,0)),0,VLOOKUP(A1295,'ICRP-07'!B:X,22,FALSE))</f>
        <v>1.0473600000000001</v>
      </c>
      <c r="Z1295">
        <f>IF(ISNA(MATCH(A1295,'ICRP-07'!B:B,0)),0,VLOOKUP(A1295,'ICRP-07'!B:X,23,FALSE))</f>
        <v>0.31502999999999998</v>
      </c>
      <c r="AA1295">
        <f>IF(ISNA(MATCH(A1295,'ICRP-72'!A:A,0)),0,VLOOKUP(A1295,'ICRP-72'!A:B,2,FALSE))</f>
        <v>0</v>
      </c>
      <c r="AB1295">
        <f>IF(ISNA(MATCH(A1295,'FGR-15'!A:A,0)),0,VLOOKUP(A1295,'FGR-15'!A:B,2,FALSE))</f>
        <v>1.21E-17</v>
      </c>
    </row>
    <row r="1296" spans="1:28" x14ac:dyDescent="0.2">
      <c r="A1296" s="1" t="s">
        <v>1294</v>
      </c>
      <c r="B1296">
        <f>VLOOKUP(D1296,Elements!S:T,2,FALSE)</f>
        <v>31</v>
      </c>
      <c r="C1296" s="9">
        <f t="shared" si="100"/>
        <v>71</v>
      </c>
      <c r="D1296" t="str">
        <f t="shared" si="101"/>
        <v>Ga</v>
      </c>
      <c r="E1296" t="str">
        <f t="shared" si="102"/>
        <v/>
      </c>
      <c r="F1296" s="9">
        <f t="shared" si="103"/>
        <v>310710000</v>
      </c>
      <c r="G1296" s="1">
        <v>70.924702554000007</v>
      </c>
      <c r="H1296" s="1" t="str">
        <f t="shared" si="104"/>
        <v>inf</v>
      </c>
      <c r="I1296" s="2" t="s">
        <v>1512</v>
      </c>
      <c r="J1296" t="s">
        <v>1517</v>
      </c>
      <c r="K1296" s="4" t="s">
        <v>1722</v>
      </c>
      <c r="L1296" s="1"/>
      <c r="P1296" s="1"/>
      <c r="T1296" s="1"/>
      <c r="X1296">
        <f>IF(ISNA(MATCH(A1296,'ICRP-07'!B:B,0)),0,VLOOKUP(A1296,'ICRP-07'!B:X,21,FALSE))</f>
        <v>0</v>
      </c>
      <c r="Y1296">
        <f>IF(ISNA(MATCH(A1296,'ICRP-07'!B:B,0)),0,VLOOKUP(A1296,'ICRP-07'!B:X,22,FALSE))</f>
        <v>0</v>
      </c>
      <c r="Z1296">
        <f>IF(ISNA(MATCH(A1296,'ICRP-07'!B:B,0)),0,VLOOKUP(A1296,'ICRP-07'!B:X,23,FALSE))</f>
        <v>0</v>
      </c>
      <c r="AA1296">
        <f>IF(ISNA(MATCH(A1296,'ICRP-72'!A:A,0)),0,VLOOKUP(A1296,'ICRP-72'!A:B,2,FALSE))</f>
        <v>0</v>
      </c>
      <c r="AB1296">
        <f>IF(ISNA(MATCH(A1296,'FGR-15'!A:A,0)),0,VLOOKUP(A1296,'FGR-15'!A:B,2,FALSE))</f>
        <v>0</v>
      </c>
    </row>
    <row r="1297" spans="1:28" x14ac:dyDescent="0.2">
      <c r="A1297" s="1" t="s">
        <v>1295</v>
      </c>
      <c r="B1297">
        <f>VLOOKUP(D1297,Elements!S:T,2,FALSE)</f>
        <v>34</v>
      </c>
      <c r="C1297" s="9">
        <f t="shared" si="100"/>
        <v>70</v>
      </c>
      <c r="D1297" t="str">
        <f t="shared" si="101"/>
        <v>Se</v>
      </c>
      <c r="E1297" t="str">
        <f t="shared" si="102"/>
        <v/>
      </c>
      <c r="F1297" s="9">
        <f t="shared" si="103"/>
        <v>340700000</v>
      </c>
      <c r="G1297" s="1">
        <v>69.933515521000004</v>
      </c>
      <c r="H1297" s="1">
        <f t="shared" si="104"/>
        <v>7.8144493343503774E-5</v>
      </c>
      <c r="I1297" s="2">
        <v>41.1</v>
      </c>
      <c r="J1297" t="s">
        <v>1514</v>
      </c>
      <c r="K1297" t="s">
        <v>2529</v>
      </c>
      <c r="L1297" s="1" t="s">
        <v>1296</v>
      </c>
      <c r="P1297" s="1">
        <v>1</v>
      </c>
      <c r="T1297" s="6" t="s">
        <v>2669</v>
      </c>
      <c r="X1297">
        <f>IF(ISNA(MATCH(A1297,'ICRP-07'!B:B,0)),0,VLOOKUP(A1297,'ICRP-07'!B:X,21,FALSE))</f>
        <v>0</v>
      </c>
      <c r="Y1297">
        <f>IF(ISNA(MATCH(A1297,'ICRP-07'!B:B,0)),0,VLOOKUP(A1297,'ICRP-07'!B:X,22,FALSE))</f>
        <v>0.23744999999999999</v>
      </c>
      <c r="Z1297">
        <f>IF(ISNA(MATCH(A1297,'ICRP-07'!B:B,0)),0,VLOOKUP(A1297,'ICRP-07'!B:X,23,FALSE))</f>
        <v>0.72111999999999998</v>
      </c>
      <c r="AA1297">
        <f>IF(ISNA(MATCH(A1297,'ICRP-72'!A:A,0)),0,VLOOKUP(A1297,'ICRP-72'!A:B,2,FALSE))</f>
        <v>1.2E-10</v>
      </c>
      <c r="AB1297">
        <f>IF(ISNA(MATCH(A1297,'FGR-15'!A:A,0)),0,VLOOKUP(A1297,'FGR-15'!A:B,2,FALSE))</f>
        <v>2.0300000000000001E-17</v>
      </c>
    </row>
    <row r="1298" spans="1:28" x14ac:dyDescent="0.2">
      <c r="A1298" s="1" t="s">
        <v>1296</v>
      </c>
      <c r="B1298">
        <f>VLOOKUP(D1298,Elements!S:T,2,FALSE)</f>
        <v>33</v>
      </c>
      <c r="C1298" s="9">
        <f t="shared" si="100"/>
        <v>70</v>
      </c>
      <c r="D1298" t="str">
        <f t="shared" si="101"/>
        <v>As</v>
      </c>
      <c r="E1298" t="str">
        <f t="shared" si="102"/>
        <v/>
      </c>
      <c r="F1298" s="9">
        <f t="shared" si="103"/>
        <v>330700000</v>
      </c>
      <c r="G1298" s="1">
        <v>69.930934641999997</v>
      </c>
      <c r="H1298" s="1">
        <f t="shared" si="104"/>
        <v>1.0000974087270799E-4</v>
      </c>
      <c r="I1298" s="2">
        <v>52.6</v>
      </c>
      <c r="J1298" t="s">
        <v>1514</v>
      </c>
      <c r="K1298" t="s">
        <v>2530</v>
      </c>
      <c r="L1298" s="1" t="s">
        <v>1298</v>
      </c>
      <c r="P1298" s="1">
        <v>1</v>
      </c>
      <c r="T1298" s="6" t="s">
        <v>2669</v>
      </c>
      <c r="X1298">
        <f>IF(ISNA(MATCH(A1298,'ICRP-07'!B:B,0)),0,VLOOKUP(A1298,'ICRP-07'!B:X,21,FALSE))</f>
        <v>0</v>
      </c>
      <c r="Y1298">
        <f>IF(ISNA(MATCH(A1298,'ICRP-07'!B:B,0)),0,VLOOKUP(A1298,'ICRP-07'!B:X,22,FALSE))</f>
        <v>0.87987000000000004</v>
      </c>
      <c r="Z1298">
        <f>IF(ISNA(MATCH(A1298,'ICRP-07'!B:B,0)),0,VLOOKUP(A1298,'ICRP-07'!B:X,23,FALSE))</f>
        <v>4.2528499999999996</v>
      </c>
      <c r="AA1298">
        <f>IF(ISNA(MATCH(A1298,'ICRP-72'!A:A,0)),0,VLOOKUP(A1298,'ICRP-72'!A:B,2,FALSE))</f>
        <v>1.2999999999999999E-10</v>
      </c>
      <c r="AB1298">
        <f>IF(ISNA(MATCH(A1298,'FGR-15'!A:A,0)),0,VLOOKUP(A1298,'FGR-15'!A:B,2,FALSE))</f>
        <v>1.38E-16</v>
      </c>
    </row>
    <row r="1299" spans="1:28" x14ac:dyDescent="0.2">
      <c r="A1299" s="1" t="s">
        <v>1297</v>
      </c>
      <c r="B1299">
        <f>VLOOKUP(D1299,Elements!S:T,2,FALSE)</f>
        <v>31</v>
      </c>
      <c r="C1299" s="9">
        <f t="shared" si="100"/>
        <v>70</v>
      </c>
      <c r="D1299" t="str">
        <f t="shared" si="101"/>
        <v>Ga</v>
      </c>
      <c r="E1299" t="str">
        <f t="shared" si="102"/>
        <v/>
      </c>
      <c r="F1299" s="9">
        <f t="shared" si="103"/>
        <v>310700000</v>
      </c>
      <c r="G1299" s="1">
        <v>69.926021914000003</v>
      </c>
      <c r="H1299" s="1">
        <f t="shared" si="104"/>
        <v>4.0194028936293664E-5</v>
      </c>
      <c r="I1299" s="2">
        <v>21.14</v>
      </c>
      <c r="J1299" t="s">
        <v>1514</v>
      </c>
      <c r="K1299" t="s">
        <v>2531</v>
      </c>
      <c r="L1299" s="1" t="s">
        <v>1298</v>
      </c>
      <c r="M1299" t="s">
        <v>1299</v>
      </c>
      <c r="P1299" s="1">
        <v>0.99590000000000001</v>
      </c>
      <c r="Q1299">
        <v>4.1000000000000003E-3</v>
      </c>
      <c r="T1299" s="6" t="s">
        <v>2667</v>
      </c>
      <c r="U1299" t="s">
        <v>2670</v>
      </c>
      <c r="X1299">
        <f>IF(ISNA(MATCH(A1299,'ICRP-07'!B:B,0)),0,VLOOKUP(A1299,'ICRP-07'!B:X,21,FALSE))</f>
        <v>0</v>
      </c>
      <c r="Y1299">
        <f>IF(ISNA(MATCH(A1299,'ICRP-07'!B:B,0)),0,VLOOKUP(A1299,'ICRP-07'!B:X,22,FALSE))</f>
        <v>0.64407999999999999</v>
      </c>
      <c r="Z1299">
        <f>IF(ISNA(MATCH(A1299,'ICRP-07'!B:B,0)),0,VLOOKUP(A1299,'ICRP-07'!B:X,23,FALSE))</f>
        <v>7.28E-3</v>
      </c>
      <c r="AA1299">
        <f>IF(ISNA(MATCH(A1299,'ICRP-72'!A:A,0)),0,VLOOKUP(A1299,'ICRP-72'!A:B,2,FALSE))</f>
        <v>3.1000000000000003E-11</v>
      </c>
      <c r="AB1299">
        <f>IF(ISNA(MATCH(A1299,'FGR-15'!A:A,0)),0,VLOOKUP(A1299,'FGR-15'!A:B,2,FALSE))</f>
        <v>1.5800000000000001E-18</v>
      </c>
    </row>
    <row r="1300" spans="1:28" x14ac:dyDescent="0.2">
      <c r="A1300" s="1" t="s">
        <v>1298</v>
      </c>
      <c r="B1300">
        <f>VLOOKUP(D1300,Elements!S:T,2,FALSE)</f>
        <v>32</v>
      </c>
      <c r="C1300" s="9">
        <f t="shared" si="100"/>
        <v>70</v>
      </c>
      <c r="D1300" t="str">
        <f t="shared" si="101"/>
        <v>Ge</v>
      </c>
      <c r="E1300" t="str">
        <f t="shared" si="102"/>
        <v/>
      </c>
      <c r="F1300" s="9">
        <f t="shared" si="103"/>
        <v>320700000</v>
      </c>
      <c r="G1300" s="1">
        <v>69.924248542000001</v>
      </c>
      <c r="H1300" s="1" t="str">
        <f t="shared" si="104"/>
        <v>inf</v>
      </c>
      <c r="I1300" s="2" t="s">
        <v>1512</v>
      </c>
      <c r="J1300" t="s">
        <v>1517</v>
      </c>
      <c r="K1300" s="4" t="s">
        <v>1722</v>
      </c>
      <c r="L1300" s="1"/>
      <c r="P1300" s="1"/>
      <c r="T1300" s="1"/>
      <c r="X1300">
        <f>IF(ISNA(MATCH(A1300,'ICRP-07'!B:B,0)),0,VLOOKUP(A1300,'ICRP-07'!B:X,21,FALSE))</f>
        <v>0</v>
      </c>
      <c r="Y1300">
        <f>IF(ISNA(MATCH(A1300,'ICRP-07'!B:B,0)),0,VLOOKUP(A1300,'ICRP-07'!B:X,22,FALSE))</f>
        <v>0</v>
      </c>
      <c r="Z1300">
        <f>IF(ISNA(MATCH(A1300,'ICRP-07'!B:B,0)),0,VLOOKUP(A1300,'ICRP-07'!B:X,23,FALSE))</f>
        <v>0</v>
      </c>
      <c r="AA1300">
        <f>IF(ISNA(MATCH(A1300,'ICRP-72'!A:A,0)),0,VLOOKUP(A1300,'ICRP-72'!A:B,2,FALSE))</f>
        <v>0</v>
      </c>
      <c r="AB1300">
        <f>IF(ISNA(MATCH(A1300,'FGR-15'!A:A,0)),0,VLOOKUP(A1300,'FGR-15'!A:B,2,FALSE))</f>
        <v>0</v>
      </c>
    </row>
    <row r="1301" spans="1:28" x14ac:dyDescent="0.2">
      <c r="A1301" s="1" t="s">
        <v>1299</v>
      </c>
      <c r="B1301">
        <f>VLOOKUP(D1301,Elements!S:T,2,FALSE)</f>
        <v>30</v>
      </c>
      <c r="C1301" s="9">
        <f t="shared" si="100"/>
        <v>70</v>
      </c>
      <c r="D1301" t="str">
        <f t="shared" si="101"/>
        <v>Zn</v>
      </c>
      <c r="E1301" t="str">
        <f t="shared" si="102"/>
        <v/>
      </c>
      <c r="F1301" s="9">
        <f t="shared" si="103"/>
        <v>300700000</v>
      </c>
      <c r="G1301" s="1">
        <v>69.925319174999998</v>
      </c>
      <c r="H1301" s="1" t="str">
        <f t="shared" si="104"/>
        <v>inf</v>
      </c>
      <c r="I1301" s="2" t="s">
        <v>1512</v>
      </c>
      <c r="J1301" t="s">
        <v>1517</v>
      </c>
      <c r="K1301" s="4" t="s">
        <v>1722</v>
      </c>
      <c r="L1301" s="1"/>
      <c r="P1301" s="1"/>
      <c r="T1301" s="1"/>
      <c r="X1301">
        <f>IF(ISNA(MATCH(A1301,'ICRP-07'!B:B,0)),0,VLOOKUP(A1301,'ICRP-07'!B:X,21,FALSE))</f>
        <v>0</v>
      </c>
      <c r="Y1301">
        <f>IF(ISNA(MATCH(A1301,'ICRP-07'!B:B,0)),0,VLOOKUP(A1301,'ICRP-07'!B:X,22,FALSE))</f>
        <v>0</v>
      </c>
      <c r="Z1301">
        <f>IF(ISNA(MATCH(A1301,'ICRP-07'!B:B,0)),0,VLOOKUP(A1301,'ICRP-07'!B:X,23,FALSE))</f>
        <v>0</v>
      </c>
      <c r="AA1301">
        <f>IF(ISNA(MATCH(A1301,'ICRP-72'!A:A,0)),0,VLOOKUP(A1301,'ICRP-72'!A:B,2,FALSE))</f>
        <v>0</v>
      </c>
      <c r="AB1301">
        <f>IF(ISNA(MATCH(A1301,'FGR-15'!A:A,0)),0,VLOOKUP(A1301,'FGR-15'!A:B,2,FALSE))</f>
        <v>0</v>
      </c>
    </row>
    <row r="1302" spans="1:28" x14ac:dyDescent="0.2">
      <c r="A1302" s="1" t="s">
        <v>1300</v>
      </c>
      <c r="B1302">
        <f>VLOOKUP(D1302,Elements!S:T,2,FALSE)</f>
        <v>33</v>
      </c>
      <c r="C1302" s="9">
        <f t="shared" si="100"/>
        <v>69</v>
      </c>
      <c r="D1302" t="str">
        <f t="shared" si="101"/>
        <v>As</v>
      </c>
      <c r="E1302" t="str">
        <f t="shared" si="102"/>
        <v/>
      </c>
      <c r="F1302" s="9">
        <f t="shared" si="103"/>
        <v>330690000</v>
      </c>
      <c r="G1302" s="1">
        <v>68.932246289000005</v>
      </c>
      <c r="H1302" s="1">
        <f t="shared" si="104"/>
        <v>2.8957193032154803E-5</v>
      </c>
      <c r="I1302" s="2">
        <v>15.23</v>
      </c>
      <c r="J1302" t="s">
        <v>1514</v>
      </c>
      <c r="K1302" t="s">
        <v>2532</v>
      </c>
      <c r="L1302" s="1" t="s">
        <v>1301</v>
      </c>
      <c r="P1302" s="1">
        <v>1</v>
      </c>
      <c r="T1302" s="6" t="s">
        <v>2669</v>
      </c>
      <c r="X1302">
        <f>IF(ISNA(MATCH(A1302,'ICRP-07'!B:B,0)),0,VLOOKUP(A1302,'ICRP-07'!B:X,21,FALSE))</f>
        <v>0</v>
      </c>
      <c r="Y1302">
        <f>IF(ISNA(MATCH(A1302,'ICRP-07'!B:B,0)),0,VLOOKUP(A1302,'ICRP-07'!B:X,22,FALSE))</f>
        <v>1.21817</v>
      </c>
      <c r="Z1302">
        <f>IF(ISNA(MATCH(A1302,'ICRP-07'!B:B,0)),0,VLOOKUP(A1302,'ICRP-07'!B:X,23,FALSE))</f>
        <v>1.1431500000000001</v>
      </c>
      <c r="AA1302">
        <f>IF(ISNA(MATCH(A1302,'ICRP-72'!A:A,0)),0,VLOOKUP(A1302,'ICRP-72'!A:B,2,FALSE))</f>
        <v>5.6999999999999997E-11</v>
      </c>
      <c r="AB1302">
        <f>IF(ISNA(MATCH(A1302,'FGR-15'!A:A,0)),0,VLOOKUP(A1302,'FGR-15'!A:B,2,FALSE))</f>
        <v>3.6899999999999999E-17</v>
      </c>
    </row>
    <row r="1303" spans="1:28" x14ac:dyDescent="0.2">
      <c r="A1303" s="1" t="s">
        <v>1301</v>
      </c>
      <c r="B1303">
        <f>VLOOKUP(D1303,Elements!S:T,2,FALSE)</f>
        <v>32</v>
      </c>
      <c r="C1303" s="9">
        <f t="shared" si="100"/>
        <v>69</v>
      </c>
      <c r="D1303" t="str">
        <f t="shared" si="101"/>
        <v>Ge</v>
      </c>
      <c r="E1303" t="str">
        <f t="shared" si="102"/>
        <v/>
      </c>
      <c r="F1303" s="9">
        <f t="shared" si="103"/>
        <v>320690000</v>
      </c>
      <c r="G1303" s="1">
        <v>68.927964466999995</v>
      </c>
      <c r="H1303" s="1">
        <f t="shared" si="104"/>
        <v>4.4548065183413338E-3</v>
      </c>
      <c r="I1303" s="2">
        <v>39.049999999999898</v>
      </c>
      <c r="J1303" t="s">
        <v>1515</v>
      </c>
      <c r="K1303" t="s">
        <v>2533</v>
      </c>
      <c r="L1303" s="1" t="s">
        <v>1305</v>
      </c>
      <c r="P1303" s="1">
        <v>1</v>
      </c>
      <c r="T1303" s="6" t="s">
        <v>2669</v>
      </c>
      <c r="X1303">
        <f>IF(ISNA(MATCH(A1303,'ICRP-07'!B:B,0)),0,VLOOKUP(A1303,'ICRP-07'!B:X,21,FALSE))</f>
        <v>0</v>
      </c>
      <c r="Y1303">
        <f>IF(ISNA(MATCH(A1303,'ICRP-07'!B:B,0)),0,VLOOKUP(A1303,'ICRP-07'!B:X,22,FALSE))</f>
        <v>0.1203</v>
      </c>
      <c r="Z1303">
        <f>IF(ISNA(MATCH(A1303,'ICRP-07'!B:B,0)),0,VLOOKUP(A1303,'ICRP-07'!B:X,23,FALSE))</f>
        <v>0.95048999999999995</v>
      </c>
      <c r="AA1303">
        <f>IF(ISNA(MATCH(A1303,'ICRP-72'!A:A,0)),0,VLOOKUP(A1303,'ICRP-72'!A:B,2,FALSE))</f>
        <v>2.4E-10</v>
      </c>
      <c r="AB1303">
        <f>IF(ISNA(MATCH(A1303,'FGR-15'!A:A,0)),0,VLOOKUP(A1303,'FGR-15'!A:B,2,FALSE))</f>
        <v>2.9799999999999999E-17</v>
      </c>
    </row>
    <row r="1304" spans="1:28" x14ac:dyDescent="0.2">
      <c r="A1304" s="1" t="s">
        <v>1302</v>
      </c>
      <c r="B1304">
        <f>VLOOKUP(D1304,Elements!S:T,2,FALSE)</f>
        <v>30</v>
      </c>
      <c r="C1304" s="9">
        <f t="shared" si="100"/>
        <v>69</v>
      </c>
      <c r="D1304" t="str">
        <f t="shared" si="101"/>
        <v>Zn</v>
      </c>
      <c r="E1304" t="str">
        <f t="shared" si="102"/>
        <v>m</v>
      </c>
      <c r="F1304" s="9">
        <f t="shared" si="103"/>
        <v>300690001</v>
      </c>
      <c r="G1304" s="1">
        <v>68.927021255100001</v>
      </c>
      <c r="H1304" s="1">
        <f t="shared" si="104"/>
        <v>1.569734640009652E-3</v>
      </c>
      <c r="I1304" s="2">
        <v>13.76</v>
      </c>
      <c r="J1304" t="s">
        <v>1515</v>
      </c>
      <c r="K1304" t="s">
        <v>2534</v>
      </c>
      <c r="L1304" s="1" t="s">
        <v>1304</v>
      </c>
      <c r="M1304" t="s">
        <v>1305</v>
      </c>
      <c r="P1304" s="1">
        <v>0.99966999999999995</v>
      </c>
      <c r="Q1304">
        <v>3.3E-4</v>
      </c>
      <c r="T1304" s="6" t="s">
        <v>2671</v>
      </c>
      <c r="U1304" t="s">
        <v>2667</v>
      </c>
      <c r="X1304">
        <f>IF(ISNA(MATCH(A1304,'ICRP-07'!B:B,0)),0,VLOOKUP(A1304,'ICRP-07'!B:X,21,FALSE))</f>
        <v>0</v>
      </c>
      <c r="Y1304">
        <f>IF(ISNA(MATCH(A1304,'ICRP-07'!B:B,0)),0,VLOOKUP(A1304,'ICRP-07'!B:X,22,FALSE))</f>
        <v>2.2599999999999999E-2</v>
      </c>
      <c r="Z1304">
        <f>IF(ISNA(MATCH(A1304,'ICRP-07'!B:B,0)),0,VLOOKUP(A1304,'ICRP-07'!B:X,23,FALSE))</f>
        <v>0.41615999999999997</v>
      </c>
      <c r="AA1304">
        <f>IF(ISNA(MATCH(A1304,'ICRP-72'!A:A,0)),0,VLOOKUP(A1304,'ICRP-72'!A:B,2,FALSE))</f>
        <v>3.3E-10</v>
      </c>
      <c r="AB1304">
        <f>IF(ISNA(MATCH(A1304,'FGR-15'!A:A,0)),0,VLOOKUP(A1304,'FGR-15'!A:B,2,FALSE))</f>
        <v>1.18E-17</v>
      </c>
    </row>
    <row r="1305" spans="1:28" x14ac:dyDescent="0.2">
      <c r="A1305" s="1" t="s">
        <v>1303</v>
      </c>
      <c r="B1305">
        <f>VLOOKUP(D1305,Elements!S:T,2,FALSE)</f>
        <v>29</v>
      </c>
      <c r="C1305" s="9">
        <f t="shared" si="100"/>
        <v>69</v>
      </c>
      <c r="D1305" t="str">
        <f t="shared" si="101"/>
        <v>Cu</v>
      </c>
      <c r="E1305" t="str">
        <f t="shared" si="102"/>
        <v/>
      </c>
      <c r="F1305" s="9">
        <f t="shared" si="103"/>
        <v>290690000</v>
      </c>
      <c r="G1305" s="1">
        <v>68.929429267000003</v>
      </c>
      <c r="H1305" s="1">
        <f t="shared" si="104"/>
        <v>5.4187787354984367E-6</v>
      </c>
      <c r="I1305" s="2">
        <v>2.85</v>
      </c>
      <c r="J1305" t="s">
        <v>1514</v>
      </c>
      <c r="K1305" t="s">
        <v>2468</v>
      </c>
      <c r="L1305" s="1" t="s">
        <v>1304</v>
      </c>
      <c r="P1305" s="1">
        <v>1</v>
      </c>
      <c r="T1305" s="6" t="s">
        <v>2667</v>
      </c>
      <c r="X1305">
        <f>IF(ISNA(MATCH(A1305,'ICRP-07'!B:B,0)),0,VLOOKUP(A1305,'ICRP-07'!B:X,21,FALSE))</f>
        <v>0</v>
      </c>
      <c r="Y1305">
        <f>IF(ISNA(MATCH(A1305,'ICRP-07'!B:B,0)),0,VLOOKUP(A1305,'ICRP-07'!B:X,22,FALSE))</f>
        <v>0.88627</v>
      </c>
      <c r="Z1305">
        <f>IF(ISNA(MATCH(A1305,'ICRP-07'!B:B,0)),0,VLOOKUP(A1305,'ICRP-07'!B:X,23,FALSE))</f>
        <v>0.52837999999999996</v>
      </c>
      <c r="AA1305">
        <f>IF(ISNA(MATCH(A1305,'ICRP-72'!A:A,0)),0,VLOOKUP(A1305,'ICRP-72'!A:B,2,FALSE))</f>
        <v>0</v>
      </c>
      <c r="AB1305">
        <f>IF(ISNA(MATCH(A1305,'FGR-15'!A:A,0)),0,VLOOKUP(A1305,'FGR-15'!A:B,2,FALSE))</f>
        <v>1.8799999999999999E-17</v>
      </c>
    </row>
    <row r="1306" spans="1:28" x14ac:dyDescent="0.2">
      <c r="A1306" s="1" t="s">
        <v>1304</v>
      </c>
      <c r="B1306">
        <f>VLOOKUP(D1306,Elements!S:T,2,FALSE)</f>
        <v>30</v>
      </c>
      <c r="C1306" s="9">
        <f t="shared" si="100"/>
        <v>69</v>
      </c>
      <c r="D1306" t="str">
        <f t="shared" si="101"/>
        <v>Zn</v>
      </c>
      <c r="E1306" t="str">
        <f t="shared" si="102"/>
        <v/>
      </c>
      <c r="F1306" s="9">
        <f t="shared" si="103"/>
        <v>300690000</v>
      </c>
      <c r="G1306" s="1">
        <v>68.926550359999993</v>
      </c>
      <c r="H1306" s="1">
        <f t="shared" si="104"/>
        <v>1.072347791867057E-4</v>
      </c>
      <c r="I1306" s="2">
        <v>56.399999999999899</v>
      </c>
      <c r="J1306" t="s">
        <v>1514</v>
      </c>
      <c r="K1306" t="s">
        <v>2535</v>
      </c>
      <c r="L1306" s="1" t="s">
        <v>1305</v>
      </c>
      <c r="P1306" s="1">
        <v>1</v>
      </c>
      <c r="T1306" s="6" t="s">
        <v>2667</v>
      </c>
      <c r="X1306">
        <f>IF(ISNA(MATCH(A1306,'ICRP-07'!B:B,0)),0,VLOOKUP(A1306,'ICRP-07'!B:X,21,FALSE))</f>
        <v>0</v>
      </c>
      <c r="Y1306">
        <f>IF(ISNA(MATCH(A1306,'ICRP-07'!B:B,0)),0,VLOOKUP(A1306,'ICRP-07'!B:X,22,FALSE))</f>
        <v>0.32155</v>
      </c>
      <c r="Z1306">
        <f>IF(ISNA(MATCH(A1306,'ICRP-07'!B:B,0)),0,VLOOKUP(A1306,'ICRP-07'!B:X,23,FALSE))</f>
        <v>0</v>
      </c>
      <c r="AA1306">
        <f>IF(ISNA(MATCH(A1306,'ICRP-72'!A:A,0)),0,VLOOKUP(A1306,'ICRP-72'!A:B,2,FALSE))</f>
        <v>3.1000000000000003E-11</v>
      </c>
      <c r="AB1306">
        <f>IF(ISNA(MATCH(A1306,'FGR-15'!A:A,0)),0,VLOOKUP(A1306,'FGR-15'!A:B,2,FALSE))</f>
        <v>5.2399999999999997E-19</v>
      </c>
    </row>
    <row r="1307" spans="1:28" x14ac:dyDescent="0.2">
      <c r="A1307" s="1" t="s">
        <v>1305</v>
      </c>
      <c r="B1307">
        <f>VLOOKUP(D1307,Elements!S:T,2,FALSE)</f>
        <v>31</v>
      </c>
      <c r="C1307" s="9">
        <f t="shared" si="100"/>
        <v>69</v>
      </c>
      <c r="D1307" t="str">
        <f t="shared" si="101"/>
        <v>Ga</v>
      </c>
      <c r="E1307" t="str">
        <f t="shared" si="102"/>
        <v/>
      </c>
      <c r="F1307" s="9">
        <f t="shared" si="103"/>
        <v>310690000</v>
      </c>
      <c r="G1307" s="1">
        <v>68.925573528000001</v>
      </c>
      <c r="H1307" s="1" t="str">
        <f t="shared" si="104"/>
        <v>inf</v>
      </c>
      <c r="I1307" s="2" t="s">
        <v>1512</v>
      </c>
      <c r="J1307" t="s">
        <v>1517</v>
      </c>
      <c r="K1307" s="4" t="s">
        <v>1722</v>
      </c>
      <c r="L1307" s="1"/>
      <c r="P1307" s="1"/>
      <c r="T1307" s="1"/>
      <c r="X1307">
        <f>IF(ISNA(MATCH(A1307,'ICRP-07'!B:B,0)),0,VLOOKUP(A1307,'ICRP-07'!B:X,21,FALSE))</f>
        <v>0</v>
      </c>
      <c r="Y1307">
        <f>IF(ISNA(MATCH(A1307,'ICRP-07'!B:B,0)),0,VLOOKUP(A1307,'ICRP-07'!B:X,22,FALSE))</f>
        <v>0</v>
      </c>
      <c r="Z1307">
        <f>IF(ISNA(MATCH(A1307,'ICRP-07'!B:B,0)),0,VLOOKUP(A1307,'ICRP-07'!B:X,23,FALSE))</f>
        <v>0</v>
      </c>
      <c r="AA1307">
        <f>IF(ISNA(MATCH(A1307,'ICRP-72'!A:A,0)),0,VLOOKUP(A1307,'ICRP-72'!A:B,2,FALSE))</f>
        <v>0</v>
      </c>
      <c r="AB1307">
        <f>IF(ISNA(MATCH(A1307,'FGR-15'!A:A,0)),0,VLOOKUP(A1307,'FGR-15'!A:B,2,FALSE))</f>
        <v>0</v>
      </c>
    </row>
    <row r="1308" spans="1:28" x14ac:dyDescent="0.2">
      <c r="A1308" s="1" t="s">
        <v>1306</v>
      </c>
      <c r="B1308">
        <f>VLOOKUP(D1308,Elements!S:T,2,FALSE)</f>
        <v>33</v>
      </c>
      <c r="C1308" s="9">
        <f t="shared" si="100"/>
        <v>68</v>
      </c>
      <c r="D1308" t="str">
        <f t="shared" si="101"/>
        <v>As</v>
      </c>
      <c r="E1308" t="str">
        <f t="shared" si="102"/>
        <v/>
      </c>
      <c r="F1308" s="9">
        <f t="shared" si="103"/>
        <v>330680000</v>
      </c>
      <c r="G1308" s="1">
        <v>67.936774127000007</v>
      </c>
      <c r="H1308" s="1">
        <f t="shared" si="104"/>
        <v>4.8040167035178804E-6</v>
      </c>
      <c r="I1308" s="2">
        <v>151.599999999999</v>
      </c>
      <c r="J1308" t="s">
        <v>1517</v>
      </c>
      <c r="K1308" t="s">
        <v>2536</v>
      </c>
      <c r="L1308" s="1" t="s">
        <v>1307</v>
      </c>
      <c r="P1308" s="1">
        <v>1</v>
      </c>
      <c r="T1308" s="6" t="s">
        <v>2669</v>
      </c>
      <c r="X1308">
        <f>IF(ISNA(MATCH(A1308,'ICRP-07'!B:B,0)),0,VLOOKUP(A1308,'ICRP-07'!B:X,21,FALSE))</f>
        <v>0</v>
      </c>
      <c r="Y1308">
        <f>IF(ISNA(MATCH(A1308,'ICRP-07'!B:B,0)),0,VLOOKUP(A1308,'ICRP-07'!B:X,22,FALSE))</f>
        <v>1.99847</v>
      </c>
      <c r="Z1308">
        <f>IF(ISNA(MATCH(A1308,'ICRP-07'!B:B,0)),0,VLOOKUP(A1308,'ICRP-07'!B:X,23,FALSE))</f>
        <v>3.7112500000000002</v>
      </c>
      <c r="AA1308">
        <f>IF(ISNA(MATCH(A1308,'ICRP-72'!A:A,0)),0,VLOOKUP(A1308,'ICRP-72'!A:B,2,FALSE))</f>
        <v>0</v>
      </c>
      <c r="AB1308">
        <f>IF(ISNA(MATCH(A1308,'FGR-15'!A:A,0)),0,VLOOKUP(A1308,'FGR-15'!A:B,2,FALSE))</f>
        <v>1.2500000000000001E-16</v>
      </c>
    </row>
    <row r="1309" spans="1:28" x14ac:dyDescent="0.2">
      <c r="A1309" s="1" t="s">
        <v>1307</v>
      </c>
      <c r="B1309">
        <f>VLOOKUP(D1309,Elements!S:T,2,FALSE)</f>
        <v>32</v>
      </c>
      <c r="C1309" s="9">
        <f t="shared" si="100"/>
        <v>68</v>
      </c>
      <c r="D1309" t="str">
        <f t="shared" si="101"/>
        <v>Ge</v>
      </c>
      <c r="E1309" t="str">
        <f t="shared" si="102"/>
        <v/>
      </c>
      <c r="F1309" s="9">
        <f t="shared" si="103"/>
        <v>320680000</v>
      </c>
      <c r="G1309" s="1">
        <v>67.928095304999999</v>
      </c>
      <c r="H1309" s="1">
        <f t="shared" si="104"/>
        <v>0.74183651286734942</v>
      </c>
      <c r="I1309" s="2">
        <v>270.94999999999902</v>
      </c>
      <c r="J1309" t="s">
        <v>1513</v>
      </c>
      <c r="K1309" t="s">
        <v>2537</v>
      </c>
      <c r="L1309" s="1" t="s">
        <v>1308</v>
      </c>
      <c r="P1309" s="1">
        <v>1</v>
      </c>
      <c r="T1309" s="6" t="s">
        <v>2670</v>
      </c>
      <c r="X1309">
        <f>IF(ISNA(MATCH(A1309,'ICRP-07'!B:B,0)),0,VLOOKUP(A1309,'ICRP-07'!B:X,21,FALSE))</f>
        <v>0</v>
      </c>
      <c r="Y1309">
        <f>IF(ISNA(MATCH(A1309,'ICRP-07'!B:B,0)),0,VLOOKUP(A1309,'ICRP-07'!B:X,22,FALSE))</f>
        <v>4.9500000000000004E-3</v>
      </c>
      <c r="Z1309">
        <f>IF(ISNA(MATCH(A1309,'ICRP-07'!B:B,0)),0,VLOOKUP(A1309,'ICRP-07'!B:X,23,FALSE))</f>
        <v>4.1000000000000003E-3</v>
      </c>
      <c r="AA1309">
        <f>IF(ISNA(MATCH(A1309,'ICRP-72'!A:A,0)),0,VLOOKUP(A1309,'ICRP-72'!A:B,2,FALSE))</f>
        <v>1.3000000000000001E-9</v>
      </c>
      <c r="AB1309">
        <f>IF(ISNA(MATCH(A1309,'FGR-15'!A:A,0)),0,VLOOKUP(A1309,'FGR-15'!A:B,2,FALSE))</f>
        <v>6.1299999999999999E-24</v>
      </c>
    </row>
    <row r="1310" spans="1:28" x14ac:dyDescent="0.2">
      <c r="A1310" s="1" t="s">
        <v>1308</v>
      </c>
      <c r="B1310">
        <f>VLOOKUP(D1310,Elements!S:T,2,FALSE)</f>
        <v>31</v>
      </c>
      <c r="C1310" s="9">
        <f t="shared" si="100"/>
        <v>68</v>
      </c>
      <c r="D1310" t="str">
        <f t="shared" si="101"/>
        <v>Ga</v>
      </c>
      <c r="E1310" t="str">
        <f t="shared" si="102"/>
        <v/>
      </c>
      <c r="F1310" s="9">
        <f t="shared" si="103"/>
        <v>310680000</v>
      </c>
      <c r="G1310" s="1">
        <v>67.927980160999994</v>
      </c>
      <c r="H1310" s="1">
        <f t="shared" si="104"/>
        <v>1.2873877480021001E-4</v>
      </c>
      <c r="I1310" s="2">
        <v>67.709999999999894</v>
      </c>
      <c r="J1310" t="s">
        <v>1514</v>
      </c>
      <c r="K1310" t="s">
        <v>2538</v>
      </c>
      <c r="L1310" s="1" t="s">
        <v>1309</v>
      </c>
      <c r="P1310" s="1">
        <v>1</v>
      </c>
      <c r="T1310" s="6" t="s">
        <v>2669</v>
      </c>
      <c r="X1310">
        <f>IF(ISNA(MATCH(A1310,'ICRP-07'!B:B,0)),0,VLOOKUP(A1310,'ICRP-07'!B:X,21,FALSE))</f>
        <v>0</v>
      </c>
      <c r="Y1310">
        <f>IF(ISNA(MATCH(A1310,'ICRP-07'!B:B,0)),0,VLOOKUP(A1310,'ICRP-07'!B:X,22,FALSE))</f>
        <v>0.73794000000000004</v>
      </c>
      <c r="Z1310">
        <f>IF(ISNA(MATCH(A1310,'ICRP-07'!B:B,0)),0,VLOOKUP(A1310,'ICRP-07'!B:X,23,FALSE))</f>
        <v>0.94869000000000003</v>
      </c>
      <c r="AA1310">
        <f>IF(ISNA(MATCH(A1310,'ICRP-72'!A:A,0)),0,VLOOKUP(A1310,'ICRP-72'!A:B,2,FALSE))</f>
        <v>1E-10</v>
      </c>
      <c r="AB1310">
        <f>IF(ISNA(MATCH(A1310,'FGR-15'!A:A,0)),0,VLOOKUP(A1310,'FGR-15'!A:B,2,FALSE))</f>
        <v>2.9300000000000003E-17</v>
      </c>
    </row>
    <row r="1311" spans="1:28" x14ac:dyDescent="0.2">
      <c r="A1311" s="1" t="s">
        <v>1309</v>
      </c>
      <c r="B1311">
        <f>VLOOKUP(D1311,Elements!S:T,2,FALSE)</f>
        <v>30</v>
      </c>
      <c r="C1311" s="9">
        <f t="shared" si="100"/>
        <v>68</v>
      </c>
      <c r="D1311" t="str">
        <f t="shared" si="101"/>
        <v>Zn</v>
      </c>
      <c r="E1311" t="str">
        <f t="shared" si="102"/>
        <v/>
      </c>
      <c r="F1311" s="9">
        <f t="shared" si="103"/>
        <v>300680000</v>
      </c>
      <c r="G1311" s="1">
        <v>67.924844231999998</v>
      </c>
      <c r="H1311" s="1" t="str">
        <f t="shared" si="104"/>
        <v>inf</v>
      </c>
      <c r="I1311" s="2" t="s">
        <v>1512</v>
      </c>
      <c r="J1311" t="s">
        <v>1517</v>
      </c>
      <c r="K1311" s="4" t="s">
        <v>1722</v>
      </c>
      <c r="L1311" s="1"/>
      <c r="P1311" s="1"/>
      <c r="T1311" s="1"/>
      <c r="X1311">
        <f>IF(ISNA(MATCH(A1311,'ICRP-07'!B:B,0)),0,VLOOKUP(A1311,'ICRP-07'!B:X,21,FALSE))</f>
        <v>0</v>
      </c>
      <c r="Y1311">
        <f>IF(ISNA(MATCH(A1311,'ICRP-07'!B:B,0)),0,VLOOKUP(A1311,'ICRP-07'!B:X,22,FALSE))</f>
        <v>0</v>
      </c>
      <c r="Z1311">
        <f>IF(ISNA(MATCH(A1311,'ICRP-07'!B:B,0)),0,VLOOKUP(A1311,'ICRP-07'!B:X,23,FALSE))</f>
        <v>0</v>
      </c>
      <c r="AA1311">
        <f>IF(ISNA(MATCH(A1311,'ICRP-72'!A:A,0)),0,VLOOKUP(A1311,'ICRP-72'!A:B,2,FALSE))</f>
        <v>0</v>
      </c>
      <c r="AB1311">
        <f>IF(ISNA(MATCH(A1311,'FGR-15'!A:A,0)),0,VLOOKUP(A1311,'FGR-15'!A:B,2,FALSE))</f>
        <v>0</v>
      </c>
    </row>
    <row r="1312" spans="1:28" x14ac:dyDescent="0.2">
      <c r="A1312" s="1" t="s">
        <v>1310</v>
      </c>
      <c r="B1312">
        <f>VLOOKUP(D1312,Elements!S:T,2,FALSE)</f>
        <v>32</v>
      </c>
      <c r="C1312" s="9">
        <f t="shared" si="100"/>
        <v>67</v>
      </c>
      <c r="D1312" t="str">
        <f t="shared" si="101"/>
        <v>Ge</v>
      </c>
      <c r="E1312" t="str">
        <f t="shared" si="102"/>
        <v/>
      </c>
      <c r="F1312" s="9">
        <f t="shared" si="103"/>
        <v>320670000</v>
      </c>
      <c r="G1312" s="1">
        <v>66.932716998999993</v>
      </c>
      <c r="H1312" s="1">
        <f t="shared" si="104"/>
        <v>3.5935058982778914E-5</v>
      </c>
      <c r="I1312" s="2">
        <v>18.899999999999899</v>
      </c>
      <c r="J1312" t="s">
        <v>1514</v>
      </c>
      <c r="K1312" t="s">
        <v>2539</v>
      </c>
      <c r="L1312" s="1" t="s">
        <v>1311</v>
      </c>
      <c r="P1312" s="1">
        <v>1</v>
      </c>
      <c r="T1312" s="6" t="s">
        <v>2669</v>
      </c>
      <c r="X1312">
        <f>IF(ISNA(MATCH(A1312,'ICRP-07'!B:B,0)),0,VLOOKUP(A1312,'ICRP-07'!B:X,21,FALSE))</f>
        <v>0</v>
      </c>
      <c r="Y1312">
        <f>IF(ISNA(MATCH(A1312,'ICRP-07'!B:B,0)),0,VLOOKUP(A1312,'ICRP-07'!B:X,22,FALSE))</f>
        <v>1.1688099999999999</v>
      </c>
      <c r="Z1312">
        <f>IF(ISNA(MATCH(A1312,'ICRP-07'!B:B,0)),0,VLOOKUP(A1312,'ICRP-07'!B:X,23,FALSE))</f>
        <v>1.4254100000000001</v>
      </c>
      <c r="AA1312">
        <f>IF(ISNA(MATCH(A1312,'ICRP-72'!A:A,0)),0,VLOOKUP(A1312,'ICRP-72'!A:B,2,FALSE))</f>
        <v>6.4999999999999995E-11</v>
      </c>
      <c r="AB1312">
        <f>IF(ISNA(MATCH(A1312,'FGR-15'!A:A,0)),0,VLOOKUP(A1312,'FGR-15'!A:B,2,FALSE))</f>
        <v>4.5100000000000002E-17</v>
      </c>
    </row>
    <row r="1313" spans="1:28" x14ac:dyDescent="0.2">
      <c r="A1313" s="1" t="s">
        <v>1311</v>
      </c>
      <c r="B1313">
        <f>VLOOKUP(D1313,Elements!S:T,2,FALSE)</f>
        <v>31</v>
      </c>
      <c r="C1313" s="9">
        <f t="shared" si="100"/>
        <v>67</v>
      </c>
      <c r="D1313" t="str">
        <f t="shared" si="101"/>
        <v>Ga</v>
      </c>
      <c r="E1313" t="str">
        <f t="shared" si="102"/>
        <v/>
      </c>
      <c r="F1313" s="9">
        <f t="shared" si="103"/>
        <v>310670000</v>
      </c>
      <c r="G1313" s="1">
        <v>66.928202275999993</v>
      </c>
      <c r="H1313" s="1">
        <f t="shared" si="104"/>
        <v>8.9288696651153663E-3</v>
      </c>
      <c r="I1313" s="2">
        <v>3.2612000000000001</v>
      </c>
      <c r="J1313" t="s">
        <v>1513</v>
      </c>
      <c r="K1313" t="s">
        <v>2540</v>
      </c>
      <c r="L1313" s="1" t="s">
        <v>1313</v>
      </c>
      <c r="P1313" s="1">
        <v>1</v>
      </c>
      <c r="T1313" s="6" t="s">
        <v>2670</v>
      </c>
      <c r="X1313">
        <f>IF(ISNA(MATCH(A1313,'ICRP-07'!B:B,0)),0,VLOOKUP(A1313,'ICRP-07'!B:X,21,FALSE))</f>
        <v>0</v>
      </c>
      <c r="Y1313">
        <f>IF(ISNA(MATCH(A1313,'ICRP-07'!B:B,0)),0,VLOOKUP(A1313,'ICRP-07'!B:X,22,FALSE))</f>
        <v>3.6330000000000001E-2</v>
      </c>
      <c r="Z1313">
        <f>IF(ISNA(MATCH(A1313,'ICRP-07'!B:B,0)),0,VLOOKUP(A1313,'ICRP-07'!B:X,23,FALSE))</f>
        <v>0.15953999999999999</v>
      </c>
      <c r="AA1313">
        <f>IF(ISNA(MATCH(A1313,'ICRP-72'!A:A,0)),0,VLOOKUP(A1313,'ICRP-72'!A:B,2,FALSE))</f>
        <v>1.8999999999999999E-10</v>
      </c>
      <c r="AB1313">
        <f>IF(ISNA(MATCH(A1313,'FGR-15'!A:A,0)),0,VLOOKUP(A1313,'FGR-15'!A:B,2,FALSE))</f>
        <v>3.6799999999999997E-18</v>
      </c>
    </row>
    <row r="1314" spans="1:28" x14ac:dyDescent="0.2">
      <c r="A1314" s="1" t="s">
        <v>1312</v>
      </c>
      <c r="B1314">
        <f>VLOOKUP(D1314,Elements!S:T,2,FALSE)</f>
        <v>29</v>
      </c>
      <c r="C1314" s="9">
        <f t="shared" si="100"/>
        <v>67</v>
      </c>
      <c r="D1314" t="str">
        <f t="shared" si="101"/>
        <v>Cu</v>
      </c>
      <c r="E1314" t="str">
        <f t="shared" si="102"/>
        <v/>
      </c>
      <c r="F1314" s="9">
        <f t="shared" si="103"/>
        <v>290670000</v>
      </c>
      <c r="G1314" s="1">
        <v>66.927729490000004</v>
      </c>
      <c r="H1314" s="1">
        <f t="shared" si="104"/>
        <v>7.0535387203340578E-3</v>
      </c>
      <c r="I1314" s="2">
        <v>61.829999999999899</v>
      </c>
      <c r="J1314" t="s">
        <v>1515</v>
      </c>
      <c r="K1314" t="s">
        <v>2541</v>
      </c>
      <c r="L1314" s="1" t="s">
        <v>1313</v>
      </c>
      <c r="P1314" s="1">
        <v>1</v>
      </c>
      <c r="T1314" s="6" t="s">
        <v>2667</v>
      </c>
      <c r="X1314">
        <f>IF(ISNA(MATCH(A1314,'ICRP-07'!B:B,0)),0,VLOOKUP(A1314,'ICRP-07'!B:X,21,FALSE))</f>
        <v>0</v>
      </c>
      <c r="Y1314">
        <f>IF(ISNA(MATCH(A1314,'ICRP-07'!B:B,0)),0,VLOOKUP(A1314,'ICRP-07'!B:X,22,FALSE))</f>
        <v>0.15038000000000001</v>
      </c>
      <c r="Z1314">
        <f>IF(ISNA(MATCH(A1314,'ICRP-07'!B:B,0)),0,VLOOKUP(A1314,'ICRP-07'!B:X,23,FALSE))</f>
        <v>0.11534999999999999</v>
      </c>
      <c r="AA1314">
        <f>IF(ISNA(MATCH(A1314,'ICRP-72'!A:A,0)),0,VLOOKUP(A1314,'ICRP-72'!A:B,2,FALSE))</f>
        <v>3.4000000000000001E-10</v>
      </c>
      <c r="AB1314">
        <f>IF(ISNA(MATCH(A1314,'FGR-15'!A:A,0)),0,VLOOKUP(A1314,'FGR-15'!A:B,2,FALSE))</f>
        <v>2.7900000000000002E-18</v>
      </c>
    </row>
    <row r="1315" spans="1:28" x14ac:dyDescent="0.2">
      <c r="A1315" s="1" t="s">
        <v>1313</v>
      </c>
      <c r="B1315">
        <f>VLOOKUP(D1315,Elements!S:T,2,FALSE)</f>
        <v>30</v>
      </c>
      <c r="C1315" s="9">
        <f t="shared" si="100"/>
        <v>67</v>
      </c>
      <c r="D1315" t="str">
        <f t="shared" si="101"/>
        <v>Zn</v>
      </c>
      <c r="E1315" t="str">
        <f t="shared" si="102"/>
        <v/>
      </c>
      <c r="F1315" s="9">
        <f t="shared" si="103"/>
        <v>300670000</v>
      </c>
      <c r="G1315" s="1">
        <v>66.927127421999998</v>
      </c>
      <c r="H1315" s="1" t="str">
        <f t="shared" si="104"/>
        <v>inf</v>
      </c>
      <c r="I1315" s="2" t="s">
        <v>1512</v>
      </c>
      <c r="J1315" t="s">
        <v>1517</v>
      </c>
      <c r="K1315" s="4" t="s">
        <v>1722</v>
      </c>
      <c r="L1315" s="1"/>
      <c r="P1315" s="1"/>
      <c r="T1315" s="1"/>
      <c r="X1315">
        <f>IF(ISNA(MATCH(A1315,'ICRP-07'!B:B,0)),0,VLOOKUP(A1315,'ICRP-07'!B:X,21,FALSE))</f>
        <v>0</v>
      </c>
      <c r="Y1315">
        <f>IF(ISNA(MATCH(A1315,'ICRP-07'!B:B,0)),0,VLOOKUP(A1315,'ICRP-07'!B:X,22,FALSE))</f>
        <v>0</v>
      </c>
      <c r="Z1315">
        <f>IF(ISNA(MATCH(A1315,'ICRP-07'!B:B,0)),0,VLOOKUP(A1315,'ICRP-07'!B:X,23,FALSE))</f>
        <v>0</v>
      </c>
      <c r="AA1315">
        <f>IF(ISNA(MATCH(A1315,'ICRP-72'!A:A,0)),0,VLOOKUP(A1315,'ICRP-72'!A:B,2,FALSE))</f>
        <v>0</v>
      </c>
      <c r="AB1315">
        <f>IF(ISNA(MATCH(A1315,'FGR-15'!A:A,0)),0,VLOOKUP(A1315,'FGR-15'!A:B,2,FALSE))</f>
        <v>0</v>
      </c>
    </row>
    <row r="1316" spans="1:28" x14ac:dyDescent="0.2">
      <c r="A1316" s="1" t="s">
        <v>1314</v>
      </c>
      <c r="B1316">
        <f>VLOOKUP(D1316,Elements!S:T,2,FALSE)</f>
        <v>32</v>
      </c>
      <c r="C1316" s="9">
        <f t="shared" si="100"/>
        <v>66</v>
      </c>
      <c r="D1316" t="str">
        <f t="shared" si="101"/>
        <v>Ge</v>
      </c>
      <c r="E1316" t="str">
        <f t="shared" si="102"/>
        <v/>
      </c>
      <c r="F1316" s="9">
        <f t="shared" si="103"/>
        <v>320660000</v>
      </c>
      <c r="G1316" s="1">
        <v>65.933862124000001</v>
      </c>
      <c r="H1316" s="1">
        <f t="shared" si="104"/>
        <v>2.5781978825739811E-4</v>
      </c>
      <c r="I1316" s="2">
        <v>2.25999999999999</v>
      </c>
      <c r="J1316" t="s">
        <v>1515</v>
      </c>
      <c r="K1316" t="s">
        <v>2542</v>
      </c>
      <c r="L1316" s="1" t="s">
        <v>1315</v>
      </c>
      <c r="P1316" s="1">
        <v>1</v>
      </c>
      <c r="T1316" s="6" t="s">
        <v>2669</v>
      </c>
      <c r="X1316">
        <f>IF(ISNA(MATCH(A1316,'ICRP-07'!B:B,0)),0,VLOOKUP(A1316,'ICRP-07'!B:X,21,FALSE))</f>
        <v>0</v>
      </c>
      <c r="Y1316">
        <f>IF(ISNA(MATCH(A1316,'ICRP-07'!B:B,0)),0,VLOOKUP(A1316,'ICRP-07'!B:X,22,FALSE))</f>
        <v>9.8350000000000007E-2</v>
      </c>
      <c r="Z1316">
        <f>IF(ISNA(MATCH(A1316,'ICRP-07'!B:B,0)),0,VLOOKUP(A1316,'ICRP-07'!B:X,23,FALSE))</f>
        <v>0.67803000000000002</v>
      </c>
      <c r="AA1316">
        <f>IF(ISNA(MATCH(A1316,'ICRP-72'!A:A,0)),0,VLOOKUP(A1316,'ICRP-72'!A:B,2,FALSE))</f>
        <v>1E-10</v>
      </c>
      <c r="AB1316">
        <f>IF(ISNA(MATCH(A1316,'FGR-15'!A:A,0)),0,VLOOKUP(A1316,'FGR-15'!A:B,2,FALSE))</f>
        <v>1.9000000000000001E-17</v>
      </c>
    </row>
    <row r="1317" spans="1:28" x14ac:dyDescent="0.2">
      <c r="A1317" s="1" t="s">
        <v>1315</v>
      </c>
      <c r="B1317">
        <f>VLOOKUP(D1317,Elements!S:T,2,FALSE)</f>
        <v>31</v>
      </c>
      <c r="C1317" s="9">
        <f t="shared" si="100"/>
        <v>66</v>
      </c>
      <c r="D1317" t="str">
        <f t="shared" si="101"/>
        <v>Ga</v>
      </c>
      <c r="E1317" t="str">
        <f t="shared" si="102"/>
        <v/>
      </c>
      <c r="F1317" s="9">
        <f t="shared" si="103"/>
        <v>310660000</v>
      </c>
      <c r="G1317" s="1">
        <v>65.931589766000002</v>
      </c>
      <c r="H1317" s="1">
        <f t="shared" si="104"/>
        <v>1.0826149515764244E-3</v>
      </c>
      <c r="I1317" s="2">
        <v>9.49</v>
      </c>
      <c r="J1317" t="s">
        <v>1515</v>
      </c>
      <c r="K1317" t="s">
        <v>2543</v>
      </c>
      <c r="L1317" s="1" t="s">
        <v>1318</v>
      </c>
      <c r="P1317" s="1">
        <v>1</v>
      </c>
      <c r="T1317" s="6" t="s">
        <v>2669</v>
      </c>
      <c r="X1317">
        <f>IF(ISNA(MATCH(A1317,'ICRP-07'!B:B,0)),0,VLOOKUP(A1317,'ICRP-07'!B:X,21,FALSE))</f>
        <v>0</v>
      </c>
      <c r="Y1317">
        <f>IF(ISNA(MATCH(A1317,'ICRP-07'!B:B,0)),0,VLOOKUP(A1317,'ICRP-07'!B:X,22,FALSE))</f>
        <v>0.96336999999999995</v>
      </c>
      <c r="Z1317">
        <f>IF(ISNA(MATCH(A1317,'ICRP-07'!B:B,0)),0,VLOOKUP(A1317,'ICRP-07'!B:X,23,FALSE))</f>
        <v>2.4943599999999999</v>
      </c>
      <c r="AA1317">
        <f>IF(ISNA(MATCH(A1317,'ICRP-72'!A:A,0)),0,VLOOKUP(A1317,'ICRP-72'!A:B,2,FALSE))</f>
        <v>1.2E-9</v>
      </c>
      <c r="AB1317">
        <f>IF(ISNA(MATCH(A1317,'FGR-15'!A:A,0)),0,VLOOKUP(A1317,'FGR-15'!A:B,2,FALSE))</f>
        <v>8.7800000000000004E-17</v>
      </c>
    </row>
    <row r="1318" spans="1:28" x14ac:dyDescent="0.2">
      <c r="A1318" s="1" t="s">
        <v>1316</v>
      </c>
      <c r="B1318">
        <f>VLOOKUP(D1318,Elements!S:T,2,FALSE)</f>
        <v>28</v>
      </c>
      <c r="C1318" s="9">
        <f t="shared" si="100"/>
        <v>66</v>
      </c>
      <c r="D1318" t="str">
        <f t="shared" si="101"/>
        <v>Ni</v>
      </c>
      <c r="E1318" t="str">
        <f t="shared" si="102"/>
        <v/>
      </c>
      <c r="F1318" s="9">
        <f t="shared" si="103"/>
        <v>280660000</v>
      </c>
      <c r="G1318" s="1">
        <v>65.929139332999995</v>
      </c>
      <c r="H1318" s="1">
        <f t="shared" si="104"/>
        <v>6.2287435570150445E-3</v>
      </c>
      <c r="I1318" s="2">
        <v>54.6</v>
      </c>
      <c r="J1318" t="s">
        <v>1515</v>
      </c>
      <c r="K1318" t="s">
        <v>2544</v>
      </c>
      <c r="L1318" s="1" t="s">
        <v>1317</v>
      </c>
      <c r="P1318" s="1">
        <v>1</v>
      </c>
      <c r="T1318" s="6" t="s">
        <v>2667</v>
      </c>
      <c r="X1318">
        <f>IF(ISNA(MATCH(A1318,'ICRP-07'!B:B,0)),0,VLOOKUP(A1318,'ICRP-07'!B:X,21,FALSE))</f>
        <v>0</v>
      </c>
      <c r="Y1318">
        <f>IF(ISNA(MATCH(A1318,'ICRP-07'!B:B,0)),0,VLOOKUP(A1318,'ICRP-07'!B:X,22,FALSE))</f>
        <v>7.3359999999999995E-2</v>
      </c>
      <c r="Z1318">
        <f>IF(ISNA(MATCH(A1318,'ICRP-07'!B:B,0)),0,VLOOKUP(A1318,'ICRP-07'!B:X,23,FALSE))</f>
        <v>0</v>
      </c>
      <c r="AA1318">
        <f>IF(ISNA(MATCH(A1318,'ICRP-72'!A:A,0)),0,VLOOKUP(A1318,'ICRP-72'!A:B,2,FALSE))</f>
        <v>3E-9</v>
      </c>
      <c r="AB1318">
        <f>IF(ISNA(MATCH(A1318,'FGR-15'!A:A,0)),0,VLOOKUP(A1318,'FGR-15'!A:B,2,FALSE))</f>
        <v>6.2599999999999996E-20</v>
      </c>
    </row>
    <row r="1319" spans="1:28" x14ac:dyDescent="0.2">
      <c r="A1319" s="1" t="s">
        <v>1317</v>
      </c>
      <c r="B1319">
        <f>VLOOKUP(D1319,Elements!S:T,2,FALSE)</f>
        <v>29</v>
      </c>
      <c r="C1319" s="9">
        <f t="shared" si="100"/>
        <v>66</v>
      </c>
      <c r="D1319" t="str">
        <f t="shared" si="101"/>
        <v>Cu</v>
      </c>
      <c r="E1319" t="str">
        <f t="shared" si="102"/>
        <v/>
      </c>
      <c r="F1319" s="9">
        <f t="shared" si="103"/>
        <v>290660000</v>
      </c>
      <c r="G1319" s="1">
        <v>65.928868804000004</v>
      </c>
      <c r="H1319" s="1">
        <f t="shared" si="104"/>
        <v>9.7347884651761383E-6</v>
      </c>
      <c r="I1319" s="2">
        <v>5.12</v>
      </c>
      <c r="J1319" t="s">
        <v>1514</v>
      </c>
      <c r="K1319" t="s">
        <v>2545</v>
      </c>
      <c r="L1319" s="1" t="s">
        <v>1318</v>
      </c>
      <c r="P1319" s="1">
        <v>1</v>
      </c>
      <c r="T1319" s="6" t="s">
        <v>2667</v>
      </c>
      <c r="X1319">
        <f>IF(ISNA(MATCH(A1319,'ICRP-07'!B:B,0)),0,VLOOKUP(A1319,'ICRP-07'!B:X,21,FALSE))</f>
        <v>0</v>
      </c>
      <c r="Y1319">
        <f>IF(ISNA(MATCH(A1319,'ICRP-07'!B:B,0)),0,VLOOKUP(A1319,'ICRP-07'!B:X,22,FALSE))</f>
        <v>1.06637</v>
      </c>
      <c r="Z1319">
        <f>IF(ISNA(MATCH(A1319,'ICRP-07'!B:B,0)),0,VLOOKUP(A1319,'ICRP-07'!B:X,23,FALSE))</f>
        <v>9.7799999999999998E-2</v>
      </c>
      <c r="AA1319">
        <f>IF(ISNA(MATCH(A1319,'ICRP-72'!A:A,0)),0,VLOOKUP(A1319,'ICRP-72'!A:B,2,FALSE))</f>
        <v>0</v>
      </c>
      <c r="AB1319">
        <f>IF(ISNA(MATCH(A1319,'FGR-15'!A:A,0)),0,VLOOKUP(A1319,'FGR-15'!A:B,2,FALSE))</f>
        <v>5.8099999999999999E-18</v>
      </c>
    </row>
    <row r="1320" spans="1:28" x14ac:dyDescent="0.2">
      <c r="A1320" s="1" t="s">
        <v>1318</v>
      </c>
      <c r="B1320">
        <f>VLOOKUP(D1320,Elements!S:T,2,FALSE)</f>
        <v>30</v>
      </c>
      <c r="C1320" s="9">
        <f t="shared" si="100"/>
        <v>66</v>
      </c>
      <c r="D1320" t="str">
        <f t="shared" si="101"/>
        <v>Zn</v>
      </c>
      <c r="E1320" t="str">
        <f t="shared" si="102"/>
        <v/>
      </c>
      <c r="F1320" s="9">
        <f t="shared" si="103"/>
        <v>300660000</v>
      </c>
      <c r="G1320" s="1">
        <v>65.926033638999996</v>
      </c>
      <c r="H1320" s="1" t="str">
        <f t="shared" si="104"/>
        <v>inf</v>
      </c>
      <c r="I1320" s="2" t="s">
        <v>1512</v>
      </c>
      <c r="J1320" t="s">
        <v>1517</v>
      </c>
      <c r="K1320" s="4" t="s">
        <v>1722</v>
      </c>
      <c r="L1320" s="1"/>
      <c r="P1320" s="1"/>
      <c r="T1320" s="1"/>
      <c r="X1320">
        <f>IF(ISNA(MATCH(A1320,'ICRP-07'!B:B,0)),0,VLOOKUP(A1320,'ICRP-07'!B:X,21,FALSE))</f>
        <v>0</v>
      </c>
      <c r="Y1320">
        <f>IF(ISNA(MATCH(A1320,'ICRP-07'!B:B,0)),0,VLOOKUP(A1320,'ICRP-07'!B:X,22,FALSE))</f>
        <v>0</v>
      </c>
      <c r="Z1320">
        <f>IF(ISNA(MATCH(A1320,'ICRP-07'!B:B,0)),0,VLOOKUP(A1320,'ICRP-07'!B:X,23,FALSE))</f>
        <v>0</v>
      </c>
      <c r="AA1320">
        <f>IF(ISNA(MATCH(A1320,'ICRP-72'!A:A,0)),0,VLOOKUP(A1320,'ICRP-72'!A:B,2,FALSE))</f>
        <v>0</v>
      </c>
      <c r="AB1320">
        <f>IF(ISNA(MATCH(A1320,'FGR-15'!A:A,0)),0,VLOOKUP(A1320,'FGR-15'!A:B,2,FALSE))</f>
        <v>0</v>
      </c>
    </row>
    <row r="1321" spans="1:28" x14ac:dyDescent="0.2">
      <c r="A1321" s="1" t="s">
        <v>1319</v>
      </c>
      <c r="B1321">
        <f>VLOOKUP(D1321,Elements!S:T,2,FALSE)</f>
        <v>31</v>
      </c>
      <c r="C1321" s="9">
        <f t="shared" si="100"/>
        <v>65</v>
      </c>
      <c r="D1321" t="str">
        <f t="shared" si="101"/>
        <v>Ga</v>
      </c>
      <c r="E1321" t="str">
        <f t="shared" si="102"/>
        <v/>
      </c>
      <c r="F1321" s="9">
        <f t="shared" si="103"/>
        <v>310650000</v>
      </c>
      <c r="G1321" s="1">
        <v>64.932734424000003</v>
      </c>
      <c r="H1321" s="1">
        <f t="shared" si="104"/>
        <v>2.8900153255991469E-5</v>
      </c>
      <c r="I1321" s="2">
        <v>15.1999999999999</v>
      </c>
      <c r="J1321" t="s">
        <v>1514</v>
      </c>
      <c r="K1321" t="s">
        <v>1915</v>
      </c>
      <c r="L1321" s="1" t="s">
        <v>1320</v>
      </c>
      <c r="P1321" s="1">
        <v>1</v>
      </c>
      <c r="T1321" s="6" t="s">
        <v>2669</v>
      </c>
      <c r="X1321">
        <f>IF(ISNA(MATCH(A1321,'ICRP-07'!B:B,0)),0,VLOOKUP(A1321,'ICRP-07'!B:X,21,FALSE))</f>
        <v>0</v>
      </c>
      <c r="Y1321">
        <f>IF(ISNA(MATCH(A1321,'ICRP-07'!B:B,0)),0,VLOOKUP(A1321,'ICRP-07'!B:X,22,FALSE))</f>
        <v>0.81581000000000004</v>
      </c>
      <c r="Z1321">
        <f>IF(ISNA(MATCH(A1321,'ICRP-07'!B:B,0)),0,VLOOKUP(A1321,'ICRP-07'!B:X,23,FALSE))</f>
        <v>1.1649700000000001</v>
      </c>
      <c r="AA1321">
        <f>IF(ISNA(MATCH(A1321,'ICRP-72'!A:A,0)),0,VLOOKUP(A1321,'ICRP-72'!A:B,2,FALSE))</f>
        <v>3.7000000000000001E-11</v>
      </c>
      <c r="AB1321">
        <f>IF(ISNA(MATCH(A1321,'FGR-15'!A:A,0)),0,VLOOKUP(A1321,'FGR-15'!A:B,2,FALSE))</f>
        <v>3.5199999999999998E-17</v>
      </c>
    </row>
    <row r="1322" spans="1:28" x14ac:dyDescent="0.2">
      <c r="A1322" s="1" t="s">
        <v>1320</v>
      </c>
      <c r="B1322">
        <f>VLOOKUP(D1322,Elements!S:T,2,FALSE)</f>
        <v>30</v>
      </c>
      <c r="C1322" s="9">
        <f t="shared" si="100"/>
        <v>65</v>
      </c>
      <c r="D1322" t="str">
        <f t="shared" si="101"/>
        <v>Zn</v>
      </c>
      <c r="E1322" t="str">
        <f t="shared" si="102"/>
        <v/>
      </c>
      <c r="F1322" s="9">
        <f t="shared" si="103"/>
        <v>300650000</v>
      </c>
      <c r="G1322" s="1">
        <v>64.929240534000002</v>
      </c>
      <c r="H1322" s="1">
        <f t="shared" si="104"/>
        <v>0.6682141329780622</v>
      </c>
      <c r="I1322" s="2">
        <v>244.06</v>
      </c>
      <c r="J1322" t="s">
        <v>1513</v>
      </c>
      <c r="K1322" t="s">
        <v>2546</v>
      </c>
      <c r="L1322" s="1" t="s">
        <v>1322</v>
      </c>
      <c r="P1322" s="1">
        <v>1</v>
      </c>
      <c r="T1322" s="6" t="s">
        <v>2669</v>
      </c>
      <c r="X1322">
        <f>IF(ISNA(MATCH(A1322,'ICRP-07'!B:B,0)),0,VLOOKUP(A1322,'ICRP-07'!B:X,21,FALSE))</f>
        <v>0</v>
      </c>
      <c r="Y1322">
        <f>IF(ISNA(MATCH(A1322,'ICRP-07'!B:B,0)),0,VLOOKUP(A1322,'ICRP-07'!B:X,22,FALSE))</f>
        <v>6.8700000000000002E-3</v>
      </c>
      <c r="Z1322">
        <f>IF(ISNA(MATCH(A1322,'ICRP-07'!B:B,0)),0,VLOOKUP(A1322,'ICRP-07'!B:X,23,FALSE))</f>
        <v>0.58192999999999995</v>
      </c>
      <c r="AA1322">
        <f>IF(ISNA(MATCH(A1322,'ICRP-72'!A:A,0)),0,VLOOKUP(A1322,'ICRP-72'!A:B,2,FALSE))</f>
        <v>3.9000000000000002E-9</v>
      </c>
      <c r="AB1322">
        <f>IF(ISNA(MATCH(A1322,'FGR-15'!A:A,0)),0,VLOOKUP(A1322,'FGR-15'!A:B,2,FALSE))</f>
        <v>1.8700000000000001E-17</v>
      </c>
    </row>
    <row r="1323" spans="1:28" x14ac:dyDescent="0.2">
      <c r="A1323" s="1" t="s">
        <v>1321</v>
      </c>
      <c r="B1323">
        <f>VLOOKUP(D1323,Elements!S:T,2,FALSE)</f>
        <v>28</v>
      </c>
      <c r="C1323" s="9">
        <f t="shared" si="100"/>
        <v>65</v>
      </c>
      <c r="D1323" t="str">
        <f t="shared" si="101"/>
        <v>Ni</v>
      </c>
      <c r="E1323" t="str">
        <f t="shared" si="102"/>
        <v/>
      </c>
      <c r="F1323" s="9">
        <f t="shared" si="103"/>
        <v>280650000</v>
      </c>
      <c r="G1323" s="1">
        <v>64.930084585000003</v>
      </c>
      <c r="H1323" s="1">
        <f t="shared" si="104"/>
        <v>2.8715990832019482E-4</v>
      </c>
      <c r="I1323" s="2">
        <v>2.51718999999999</v>
      </c>
      <c r="J1323" t="s">
        <v>1515</v>
      </c>
      <c r="K1323" t="s">
        <v>2547</v>
      </c>
      <c r="L1323" s="1" t="s">
        <v>1322</v>
      </c>
      <c r="P1323" s="1">
        <v>1</v>
      </c>
      <c r="T1323" s="6" t="s">
        <v>2667</v>
      </c>
      <c r="X1323">
        <f>IF(ISNA(MATCH(A1323,'ICRP-07'!B:B,0)),0,VLOOKUP(A1323,'ICRP-07'!B:X,21,FALSE))</f>
        <v>0</v>
      </c>
      <c r="Y1323">
        <f>IF(ISNA(MATCH(A1323,'ICRP-07'!B:B,0)),0,VLOOKUP(A1323,'ICRP-07'!B:X,22,FALSE))</f>
        <v>0.62765000000000004</v>
      </c>
      <c r="Z1323">
        <f>IF(ISNA(MATCH(A1323,'ICRP-07'!B:B,0)),0,VLOOKUP(A1323,'ICRP-07'!B:X,23,FALSE))</f>
        <v>0.55830999999999997</v>
      </c>
      <c r="AA1323">
        <f>IF(ISNA(MATCH(A1323,'ICRP-72'!A:A,0)),0,VLOOKUP(A1323,'ICRP-72'!A:B,2,FALSE))</f>
        <v>1.8E-10</v>
      </c>
      <c r="AB1323">
        <f>IF(ISNA(MATCH(A1323,'FGR-15'!A:A,0)),0,VLOOKUP(A1323,'FGR-15'!A:B,2,FALSE))</f>
        <v>1.99E-17</v>
      </c>
    </row>
    <row r="1324" spans="1:28" x14ac:dyDescent="0.2">
      <c r="A1324" s="1" t="s">
        <v>1322</v>
      </c>
      <c r="B1324">
        <f>VLOOKUP(D1324,Elements!S:T,2,FALSE)</f>
        <v>29</v>
      </c>
      <c r="C1324" s="9">
        <f t="shared" si="100"/>
        <v>65</v>
      </c>
      <c r="D1324" t="str">
        <f t="shared" si="101"/>
        <v>Cu</v>
      </c>
      <c r="E1324" t="str">
        <f t="shared" si="102"/>
        <v/>
      </c>
      <c r="F1324" s="9">
        <f t="shared" si="103"/>
        <v>290650000</v>
      </c>
      <c r="G1324" s="1">
        <v>64.927789476000001</v>
      </c>
      <c r="H1324" s="1" t="str">
        <f t="shared" si="104"/>
        <v>inf</v>
      </c>
      <c r="I1324" s="2" t="s">
        <v>1512</v>
      </c>
      <c r="J1324" t="s">
        <v>1517</v>
      </c>
      <c r="K1324" s="4" t="s">
        <v>1722</v>
      </c>
      <c r="L1324" s="1"/>
      <c r="P1324" s="1"/>
      <c r="T1324" s="1"/>
      <c r="X1324">
        <f>IF(ISNA(MATCH(A1324,'ICRP-07'!B:B,0)),0,VLOOKUP(A1324,'ICRP-07'!B:X,21,FALSE))</f>
        <v>0</v>
      </c>
      <c r="Y1324">
        <f>IF(ISNA(MATCH(A1324,'ICRP-07'!B:B,0)),0,VLOOKUP(A1324,'ICRP-07'!B:X,22,FALSE))</f>
        <v>0</v>
      </c>
      <c r="Z1324">
        <f>IF(ISNA(MATCH(A1324,'ICRP-07'!B:B,0)),0,VLOOKUP(A1324,'ICRP-07'!B:X,23,FALSE))</f>
        <v>0</v>
      </c>
      <c r="AA1324">
        <f>IF(ISNA(MATCH(A1324,'ICRP-72'!A:A,0)),0,VLOOKUP(A1324,'ICRP-72'!A:B,2,FALSE))</f>
        <v>0</v>
      </c>
      <c r="AB1324">
        <f>IF(ISNA(MATCH(A1324,'FGR-15'!A:A,0)),0,VLOOKUP(A1324,'FGR-15'!A:B,2,FALSE))</f>
        <v>0</v>
      </c>
    </row>
    <row r="1325" spans="1:28" x14ac:dyDescent="0.2">
      <c r="A1325" s="1" t="s">
        <v>1323</v>
      </c>
      <c r="B1325">
        <f>VLOOKUP(D1325,Elements!S:T,2,FALSE)</f>
        <v>31</v>
      </c>
      <c r="C1325" s="9">
        <f t="shared" si="100"/>
        <v>64</v>
      </c>
      <c r="D1325" t="str">
        <f t="shared" si="101"/>
        <v>Ga</v>
      </c>
      <c r="E1325" t="str">
        <f t="shared" si="102"/>
        <v/>
      </c>
      <c r="F1325" s="9">
        <f t="shared" si="103"/>
        <v>310640000</v>
      </c>
      <c r="G1325" s="1">
        <v>63.936840365999998</v>
      </c>
      <c r="H1325" s="1">
        <f t="shared" si="104"/>
        <v>4.9947830660190661E-6</v>
      </c>
      <c r="I1325" s="2">
        <v>2.62699999999999</v>
      </c>
      <c r="J1325" t="s">
        <v>1514</v>
      </c>
      <c r="K1325" t="s">
        <v>2548</v>
      </c>
      <c r="L1325" s="1" t="s">
        <v>1325</v>
      </c>
      <c r="P1325" s="1">
        <v>1</v>
      </c>
      <c r="T1325" s="6" t="s">
        <v>2669</v>
      </c>
      <c r="X1325">
        <f>IF(ISNA(MATCH(A1325,'ICRP-07'!B:B,0)),0,VLOOKUP(A1325,'ICRP-07'!B:X,21,FALSE))</f>
        <v>0</v>
      </c>
      <c r="Y1325">
        <f>IF(ISNA(MATCH(A1325,'ICRP-07'!B:B,0)),0,VLOOKUP(A1325,'ICRP-07'!B:X,22,FALSE))</f>
        <v>1.7030700000000001</v>
      </c>
      <c r="Z1325">
        <f>IF(ISNA(MATCH(A1325,'ICRP-07'!B:B,0)),0,VLOOKUP(A1325,'ICRP-07'!B:X,23,FALSE))</f>
        <v>3.3725700000000001</v>
      </c>
      <c r="AA1325">
        <f>IF(ISNA(MATCH(A1325,'ICRP-72'!A:A,0)),0,VLOOKUP(A1325,'ICRP-72'!A:B,2,FALSE))</f>
        <v>0</v>
      </c>
      <c r="AB1325">
        <f>IF(ISNA(MATCH(A1325,'FGR-15'!A:A,0)),0,VLOOKUP(A1325,'FGR-15'!A:B,2,FALSE))</f>
        <v>1.17E-16</v>
      </c>
    </row>
    <row r="1326" spans="1:28" x14ac:dyDescent="0.2">
      <c r="A1326" s="1" t="s">
        <v>1324</v>
      </c>
      <c r="B1326">
        <f>VLOOKUP(D1326,Elements!S:T,2,FALSE)</f>
        <v>29</v>
      </c>
      <c r="C1326" s="9">
        <f t="shared" si="100"/>
        <v>64</v>
      </c>
      <c r="D1326" t="str">
        <f t="shared" si="101"/>
        <v>Cu</v>
      </c>
      <c r="E1326" t="str">
        <f t="shared" si="102"/>
        <v/>
      </c>
      <c r="F1326" s="9">
        <f t="shared" si="103"/>
        <v>290640000</v>
      </c>
      <c r="G1326" s="1">
        <v>63.929764001000002</v>
      </c>
      <c r="H1326" s="1">
        <f t="shared" si="104"/>
        <v>1.4488103145437808E-3</v>
      </c>
      <c r="I1326" s="2">
        <v>12.6999999999999</v>
      </c>
      <c r="J1326" t="s">
        <v>1515</v>
      </c>
      <c r="K1326" t="s">
        <v>1874</v>
      </c>
      <c r="L1326" s="1" t="s">
        <v>1326</v>
      </c>
      <c r="M1326" t="s">
        <v>1325</v>
      </c>
      <c r="P1326" s="1">
        <v>0.61</v>
      </c>
      <c r="Q1326">
        <v>0.39</v>
      </c>
      <c r="T1326" s="6" t="s">
        <v>2669</v>
      </c>
      <c r="U1326" t="s">
        <v>2667</v>
      </c>
      <c r="X1326">
        <f>IF(ISNA(MATCH(A1326,'ICRP-07'!B:B,0)),0,VLOOKUP(A1326,'ICRP-07'!B:X,21,FALSE))</f>
        <v>0</v>
      </c>
      <c r="Y1326">
        <f>IF(ISNA(MATCH(A1326,'ICRP-07'!B:B,0)),0,VLOOKUP(A1326,'ICRP-07'!B:X,22,FALSE))</f>
        <v>0.12475</v>
      </c>
      <c r="Z1326">
        <f>IF(ISNA(MATCH(A1326,'ICRP-07'!B:B,0)),0,VLOOKUP(A1326,'ICRP-07'!B:X,23,FALSE))</f>
        <v>0.18548000000000001</v>
      </c>
      <c r="AA1326">
        <f>IF(ISNA(MATCH(A1326,'ICRP-72'!A:A,0)),0,VLOOKUP(A1326,'ICRP-72'!A:B,2,FALSE))</f>
        <v>1.2E-10</v>
      </c>
      <c r="AB1326">
        <f>IF(ISNA(MATCH(A1326,'FGR-15'!A:A,0)),0,VLOOKUP(A1326,'FGR-15'!A:B,2,FALSE))</f>
        <v>5.5499999999999997E-18</v>
      </c>
    </row>
    <row r="1327" spans="1:28" x14ac:dyDescent="0.2">
      <c r="A1327" s="1" t="s">
        <v>1325</v>
      </c>
      <c r="B1327">
        <f>VLOOKUP(D1327,Elements!S:T,2,FALSE)</f>
        <v>30</v>
      </c>
      <c r="C1327" s="9">
        <f t="shared" si="100"/>
        <v>64</v>
      </c>
      <c r="D1327" t="str">
        <f t="shared" si="101"/>
        <v>Zn</v>
      </c>
      <c r="E1327" t="str">
        <f t="shared" si="102"/>
        <v/>
      </c>
      <c r="F1327" s="9">
        <f t="shared" si="103"/>
        <v>300640000</v>
      </c>
      <c r="G1327" s="1">
        <v>63.929141776000002</v>
      </c>
      <c r="H1327" s="1" t="str">
        <f t="shared" si="104"/>
        <v>inf</v>
      </c>
      <c r="I1327" s="2" t="s">
        <v>1512</v>
      </c>
      <c r="J1327" t="s">
        <v>1517</v>
      </c>
      <c r="K1327" s="4" t="s">
        <v>1722</v>
      </c>
      <c r="L1327" s="1"/>
      <c r="P1327" s="1"/>
      <c r="T1327" s="1"/>
      <c r="X1327">
        <f>IF(ISNA(MATCH(A1327,'ICRP-07'!B:B,0)),0,VLOOKUP(A1327,'ICRP-07'!B:X,21,FALSE))</f>
        <v>0</v>
      </c>
      <c r="Y1327">
        <f>IF(ISNA(MATCH(A1327,'ICRP-07'!B:B,0)),0,VLOOKUP(A1327,'ICRP-07'!B:X,22,FALSE))</f>
        <v>0</v>
      </c>
      <c r="Z1327">
        <f>IF(ISNA(MATCH(A1327,'ICRP-07'!B:B,0)),0,VLOOKUP(A1327,'ICRP-07'!B:X,23,FALSE))</f>
        <v>0</v>
      </c>
      <c r="AA1327">
        <f>IF(ISNA(MATCH(A1327,'ICRP-72'!A:A,0)),0,VLOOKUP(A1327,'ICRP-72'!A:B,2,FALSE))</f>
        <v>0</v>
      </c>
      <c r="AB1327">
        <f>IF(ISNA(MATCH(A1327,'FGR-15'!A:A,0)),0,VLOOKUP(A1327,'FGR-15'!A:B,2,FALSE))</f>
        <v>0</v>
      </c>
    </row>
    <row r="1328" spans="1:28" x14ac:dyDescent="0.2">
      <c r="A1328" s="1" t="s">
        <v>1326</v>
      </c>
      <c r="B1328">
        <f>VLOOKUP(D1328,Elements!S:T,2,FALSE)</f>
        <v>28</v>
      </c>
      <c r="C1328" s="9">
        <f t="shared" si="100"/>
        <v>64</v>
      </c>
      <c r="D1328" t="str">
        <f t="shared" si="101"/>
        <v>Ni</v>
      </c>
      <c r="E1328" t="str">
        <f t="shared" si="102"/>
        <v/>
      </c>
      <c r="F1328" s="9">
        <f t="shared" si="103"/>
        <v>280640000</v>
      </c>
      <c r="G1328" s="1">
        <v>63.927966228000003</v>
      </c>
      <c r="H1328" s="1" t="str">
        <f t="shared" si="104"/>
        <v>inf</v>
      </c>
      <c r="I1328" s="2" t="s">
        <v>1512</v>
      </c>
      <c r="J1328" t="s">
        <v>1517</v>
      </c>
      <c r="K1328" s="4" t="s">
        <v>1722</v>
      </c>
      <c r="L1328" s="1"/>
      <c r="P1328" s="1"/>
      <c r="T1328" s="1"/>
      <c r="X1328">
        <f>IF(ISNA(MATCH(A1328,'ICRP-07'!B:B,0)),0,VLOOKUP(A1328,'ICRP-07'!B:X,21,FALSE))</f>
        <v>0</v>
      </c>
      <c r="Y1328">
        <f>IF(ISNA(MATCH(A1328,'ICRP-07'!B:B,0)),0,VLOOKUP(A1328,'ICRP-07'!B:X,22,FALSE))</f>
        <v>0</v>
      </c>
      <c r="Z1328">
        <f>IF(ISNA(MATCH(A1328,'ICRP-07'!B:B,0)),0,VLOOKUP(A1328,'ICRP-07'!B:X,23,FALSE))</f>
        <v>0</v>
      </c>
      <c r="AA1328">
        <f>IF(ISNA(MATCH(A1328,'ICRP-72'!A:A,0)),0,VLOOKUP(A1328,'ICRP-72'!A:B,2,FALSE))</f>
        <v>0</v>
      </c>
      <c r="AB1328">
        <f>IF(ISNA(MATCH(A1328,'FGR-15'!A:A,0)),0,VLOOKUP(A1328,'FGR-15'!A:B,2,FALSE))</f>
        <v>0</v>
      </c>
    </row>
    <row r="1329" spans="1:28" x14ac:dyDescent="0.2">
      <c r="A1329" s="1" t="s">
        <v>1327</v>
      </c>
      <c r="B1329">
        <f>VLOOKUP(D1329,Elements!S:T,2,FALSE)</f>
        <v>30</v>
      </c>
      <c r="C1329" s="9">
        <f t="shared" si="100"/>
        <v>63</v>
      </c>
      <c r="D1329" t="str">
        <f t="shared" si="101"/>
        <v>Zn</v>
      </c>
      <c r="E1329" t="str">
        <f t="shared" si="102"/>
        <v/>
      </c>
      <c r="F1329" s="9">
        <f t="shared" si="103"/>
        <v>300630000</v>
      </c>
      <c r="G1329" s="1">
        <v>62.933211139999997</v>
      </c>
      <c r="H1329" s="1">
        <f t="shared" si="104"/>
        <v>7.3144006299868169E-5</v>
      </c>
      <c r="I1329" s="2">
        <v>38.469999999999899</v>
      </c>
      <c r="J1329" t="s">
        <v>1514</v>
      </c>
      <c r="K1329" t="s">
        <v>2549</v>
      </c>
      <c r="L1329" s="1" t="s">
        <v>1329</v>
      </c>
      <c r="P1329" s="1">
        <v>1</v>
      </c>
      <c r="T1329" s="6" t="s">
        <v>2669</v>
      </c>
      <c r="X1329">
        <f>IF(ISNA(MATCH(A1329,'ICRP-07'!B:B,0)),0,VLOOKUP(A1329,'ICRP-07'!B:X,21,FALSE))</f>
        <v>0</v>
      </c>
      <c r="Y1329">
        <f>IF(ISNA(MATCH(A1329,'ICRP-07'!B:B,0)),0,VLOOKUP(A1329,'ICRP-07'!B:X,22,FALSE))</f>
        <v>0.9204</v>
      </c>
      <c r="Z1329">
        <f>IF(ISNA(MATCH(A1329,'ICRP-07'!B:B,0)),0,VLOOKUP(A1329,'ICRP-07'!B:X,23,FALSE))</f>
        <v>1.0966899999999999</v>
      </c>
      <c r="AA1329">
        <f>IF(ISNA(MATCH(A1329,'ICRP-72'!A:A,0)),0,VLOOKUP(A1329,'ICRP-72'!A:B,2,FALSE))</f>
        <v>7.8999999999999999E-11</v>
      </c>
      <c r="AB1329">
        <f>IF(ISNA(MATCH(A1329,'FGR-15'!A:A,0)),0,VLOOKUP(A1329,'FGR-15'!A:B,2,FALSE))</f>
        <v>3.4400000000000002E-17</v>
      </c>
    </row>
    <row r="1330" spans="1:28" x14ac:dyDescent="0.2">
      <c r="A1330" s="1" t="s">
        <v>1328</v>
      </c>
      <c r="B1330">
        <f>VLOOKUP(D1330,Elements!S:T,2,FALSE)</f>
        <v>28</v>
      </c>
      <c r="C1330" s="9">
        <f t="shared" si="100"/>
        <v>63</v>
      </c>
      <c r="D1330" t="str">
        <f t="shared" si="101"/>
        <v>Ni</v>
      </c>
      <c r="E1330" t="str">
        <f t="shared" si="102"/>
        <v/>
      </c>
      <c r="F1330" s="9">
        <f t="shared" si="103"/>
        <v>280630000</v>
      </c>
      <c r="G1330" s="1">
        <v>62.929669021000002</v>
      </c>
      <c r="H1330" s="1">
        <f t="shared" si="104"/>
        <v>100.099999999999</v>
      </c>
      <c r="I1330" s="2">
        <v>100.099999999999</v>
      </c>
      <c r="J1330" t="s">
        <v>1516</v>
      </c>
      <c r="K1330" t="s">
        <v>2550</v>
      </c>
      <c r="L1330" s="1" t="s">
        <v>1329</v>
      </c>
      <c r="P1330" s="1">
        <v>1</v>
      </c>
      <c r="T1330" s="6" t="s">
        <v>2667</v>
      </c>
      <c r="X1330">
        <f>IF(ISNA(MATCH(A1330,'ICRP-07'!B:B,0)),0,VLOOKUP(A1330,'ICRP-07'!B:X,21,FALSE))</f>
        <v>0</v>
      </c>
      <c r="Y1330">
        <f>IF(ISNA(MATCH(A1330,'ICRP-07'!B:B,0)),0,VLOOKUP(A1330,'ICRP-07'!B:X,22,FALSE))</f>
        <v>1.7420000000000001E-2</v>
      </c>
      <c r="Z1330">
        <f>IF(ISNA(MATCH(A1330,'ICRP-07'!B:B,0)),0,VLOOKUP(A1330,'ICRP-07'!B:X,23,FALSE))</f>
        <v>0</v>
      </c>
      <c r="AA1330">
        <f>IF(ISNA(MATCH(A1330,'ICRP-72'!A:A,0)),0,VLOOKUP(A1330,'ICRP-72'!A:B,2,FALSE))</f>
        <v>1.5E-10</v>
      </c>
      <c r="AB1330">
        <f>IF(ISNA(MATCH(A1330,'FGR-15'!A:A,0)),0,VLOOKUP(A1330,'FGR-15'!A:B,2,FALSE))</f>
        <v>4.0900000000000001E-21</v>
      </c>
    </row>
    <row r="1331" spans="1:28" x14ac:dyDescent="0.2">
      <c r="A1331" s="1" t="s">
        <v>1329</v>
      </c>
      <c r="B1331">
        <f>VLOOKUP(D1331,Elements!S:T,2,FALSE)</f>
        <v>29</v>
      </c>
      <c r="C1331" s="9">
        <f t="shared" si="100"/>
        <v>63</v>
      </c>
      <c r="D1331" t="str">
        <f t="shared" si="101"/>
        <v>Cu</v>
      </c>
      <c r="E1331" t="str">
        <f t="shared" si="102"/>
        <v/>
      </c>
      <c r="F1331" s="9">
        <f t="shared" si="103"/>
        <v>290630000</v>
      </c>
      <c r="G1331" s="1">
        <v>62.929597119</v>
      </c>
      <c r="H1331" s="1" t="str">
        <f t="shared" si="104"/>
        <v>inf</v>
      </c>
      <c r="I1331" s="2" t="s">
        <v>1512</v>
      </c>
      <c r="J1331" t="s">
        <v>1517</v>
      </c>
      <c r="K1331" s="4" t="s">
        <v>1722</v>
      </c>
      <c r="L1331" s="1"/>
      <c r="P1331" s="1"/>
      <c r="T1331" s="1"/>
      <c r="X1331">
        <f>IF(ISNA(MATCH(A1331,'ICRP-07'!B:B,0)),0,VLOOKUP(A1331,'ICRP-07'!B:X,21,FALSE))</f>
        <v>0</v>
      </c>
      <c r="Y1331">
        <f>IF(ISNA(MATCH(A1331,'ICRP-07'!B:B,0)),0,VLOOKUP(A1331,'ICRP-07'!B:X,22,FALSE))</f>
        <v>0</v>
      </c>
      <c r="Z1331">
        <f>IF(ISNA(MATCH(A1331,'ICRP-07'!B:B,0)),0,VLOOKUP(A1331,'ICRP-07'!B:X,23,FALSE))</f>
        <v>0</v>
      </c>
      <c r="AA1331">
        <f>IF(ISNA(MATCH(A1331,'ICRP-72'!A:A,0)),0,VLOOKUP(A1331,'ICRP-72'!A:B,2,FALSE))</f>
        <v>0</v>
      </c>
      <c r="AB1331">
        <f>IF(ISNA(MATCH(A1331,'FGR-15'!A:A,0)),0,VLOOKUP(A1331,'FGR-15'!A:B,2,FALSE))</f>
        <v>0</v>
      </c>
    </row>
    <row r="1332" spans="1:28" x14ac:dyDescent="0.2">
      <c r="A1332" s="1" t="s">
        <v>1330</v>
      </c>
      <c r="B1332">
        <f>VLOOKUP(D1332,Elements!S:T,2,FALSE)</f>
        <v>30</v>
      </c>
      <c r="C1332" s="9">
        <f t="shared" si="100"/>
        <v>62</v>
      </c>
      <c r="D1332" t="str">
        <f t="shared" si="101"/>
        <v>Zn</v>
      </c>
      <c r="E1332" t="str">
        <f t="shared" si="102"/>
        <v/>
      </c>
      <c r="F1332" s="9">
        <f t="shared" si="103"/>
        <v>300620000</v>
      </c>
      <c r="G1332" s="1">
        <v>61.934333359</v>
      </c>
      <c r="H1332" s="1">
        <f t="shared" si="104"/>
        <v>1.047934767669233E-3</v>
      </c>
      <c r="I1332" s="2">
        <v>9.1859999999999893</v>
      </c>
      <c r="J1332" t="s">
        <v>1515</v>
      </c>
      <c r="K1332" t="s">
        <v>2551</v>
      </c>
      <c r="L1332" s="1" t="s">
        <v>1331</v>
      </c>
      <c r="P1332" s="1">
        <v>1</v>
      </c>
      <c r="T1332" s="6" t="s">
        <v>2669</v>
      </c>
      <c r="X1332">
        <f>IF(ISNA(MATCH(A1332,'ICRP-07'!B:B,0)),0,VLOOKUP(A1332,'ICRP-07'!B:X,21,FALSE))</f>
        <v>0</v>
      </c>
      <c r="Y1332">
        <f>IF(ISNA(MATCH(A1332,'ICRP-07'!B:B,0)),0,VLOOKUP(A1332,'ICRP-07'!B:X,22,FALSE))</f>
        <v>3.2640000000000002E-2</v>
      </c>
      <c r="Z1332">
        <f>IF(ISNA(MATCH(A1332,'ICRP-07'!B:B,0)),0,VLOOKUP(A1332,'ICRP-07'!B:X,23,FALSE))</f>
        <v>0.44305</v>
      </c>
      <c r="AA1332">
        <f>IF(ISNA(MATCH(A1332,'ICRP-72'!A:A,0)),0,VLOOKUP(A1332,'ICRP-72'!A:B,2,FALSE))</f>
        <v>9.4000000000000006E-10</v>
      </c>
      <c r="AB1332">
        <f>IF(ISNA(MATCH(A1332,'FGR-15'!A:A,0)),0,VLOOKUP(A1332,'FGR-15'!A:B,2,FALSE))</f>
        <v>1.2600000000000001E-17</v>
      </c>
    </row>
    <row r="1333" spans="1:28" x14ac:dyDescent="0.2">
      <c r="A1333" s="1" t="s">
        <v>1331</v>
      </c>
      <c r="B1333">
        <f>VLOOKUP(D1333,Elements!S:T,2,FALSE)</f>
        <v>29</v>
      </c>
      <c r="C1333" s="9">
        <f t="shared" si="100"/>
        <v>62</v>
      </c>
      <c r="D1333" t="str">
        <f t="shared" si="101"/>
        <v>Cu</v>
      </c>
      <c r="E1333" t="str">
        <f t="shared" si="102"/>
        <v/>
      </c>
      <c r="F1333" s="9">
        <f t="shared" si="103"/>
        <v>290620000</v>
      </c>
      <c r="G1333" s="1">
        <v>61.932594803000001</v>
      </c>
      <c r="H1333" s="1">
        <f t="shared" si="104"/>
        <v>1.8391525160868904E-5</v>
      </c>
      <c r="I1333" s="2">
        <v>9.673</v>
      </c>
      <c r="J1333" t="s">
        <v>1514</v>
      </c>
      <c r="K1333" t="s">
        <v>2552</v>
      </c>
      <c r="L1333" s="1" t="s">
        <v>1335</v>
      </c>
      <c r="P1333" s="1">
        <v>1</v>
      </c>
      <c r="T1333" s="6" t="s">
        <v>2669</v>
      </c>
      <c r="X1333">
        <f>IF(ISNA(MATCH(A1333,'ICRP-07'!B:B,0)),0,VLOOKUP(A1333,'ICRP-07'!B:X,21,FALSE))</f>
        <v>0</v>
      </c>
      <c r="Y1333">
        <f>IF(ISNA(MATCH(A1333,'ICRP-07'!B:B,0)),0,VLOOKUP(A1333,'ICRP-07'!B:X,22,FALSE))</f>
        <v>1.2843100000000001</v>
      </c>
      <c r="Z1333">
        <f>IF(ISNA(MATCH(A1333,'ICRP-07'!B:B,0)),0,VLOOKUP(A1333,'ICRP-07'!B:X,23,FALSE))</f>
        <v>1.0068600000000001</v>
      </c>
      <c r="AA1333">
        <f>IF(ISNA(MATCH(A1333,'ICRP-72'!A:A,0)),0,VLOOKUP(A1333,'ICRP-72'!A:B,2,FALSE))</f>
        <v>0</v>
      </c>
      <c r="AB1333">
        <f>IF(ISNA(MATCH(A1333,'FGR-15'!A:A,0)),0,VLOOKUP(A1333,'FGR-15'!A:B,2,FALSE))</f>
        <v>3.27E-17</v>
      </c>
    </row>
    <row r="1334" spans="1:28" x14ac:dyDescent="0.2">
      <c r="A1334" s="1" t="s">
        <v>1332</v>
      </c>
      <c r="B1334">
        <f>VLOOKUP(D1334,Elements!S:T,2,FALSE)</f>
        <v>27</v>
      </c>
      <c r="C1334" s="9">
        <f t="shared" si="100"/>
        <v>62</v>
      </c>
      <c r="D1334" t="str">
        <f t="shared" si="101"/>
        <v>Co</v>
      </c>
      <c r="E1334" t="str">
        <f t="shared" si="102"/>
        <v>m</v>
      </c>
      <c r="F1334" s="9">
        <f t="shared" si="103"/>
        <v>270620001</v>
      </c>
      <c r="G1334" s="1">
        <v>61.934081816000003</v>
      </c>
      <c r="H1334" s="1">
        <f t="shared" si="104"/>
        <v>2.6447442880976578E-5</v>
      </c>
      <c r="I1334" s="2">
        <v>13.91</v>
      </c>
      <c r="J1334" t="s">
        <v>1514</v>
      </c>
      <c r="K1334" t="s">
        <v>2553</v>
      </c>
      <c r="L1334" s="1" t="s">
        <v>1335</v>
      </c>
      <c r="P1334" s="1">
        <v>1</v>
      </c>
      <c r="T1334" s="6" t="s">
        <v>2667</v>
      </c>
      <c r="X1334">
        <f>IF(ISNA(MATCH(A1334,'ICRP-07'!B:B,0)),0,VLOOKUP(A1334,'ICRP-07'!B:X,21,FALSE))</f>
        <v>0</v>
      </c>
      <c r="Y1334">
        <f>IF(ISNA(MATCH(A1334,'ICRP-07'!B:B,0)),0,VLOOKUP(A1334,'ICRP-07'!B:X,22,FALSE))</f>
        <v>1.09738</v>
      </c>
      <c r="Z1334">
        <f>IF(ISNA(MATCH(A1334,'ICRP-07'!B:B,0)),0,VLOOKUP(A1334,'ICRP-07'!B:X,23,FALSE))</f>
        <v>2.69231</v>
      </c>
      <c r="AA1334">
        <f>IF(ISNA(MATCH(A1334,'ICRP-72'!A:A,0)),0,VLOOKUP(A1334,'ICRP-72'!A:B,2,FALSE))</f>
        <v>4.6999999999999999E-11</v>
      </c>
      <c r="AB1334">
        <f>IF(ISNA(MATCH(A1334,'FGR-15'!A:A,0)),0,VLOOKUP(A1334,'FGR-15'!A:B,2,FALSE))</f>
        <v>9.2300000000000003E-17</v>
      </c>
    </row>
    <row r="1335" spans="1:28" x14ac:dyDescent="0.2">
      <c r="A1335" s="1" t="s">
        <v>1333</v>
      </c>
      <c r="B1335">
        <f>VLOOKUP(D1335,Elements!S:T,2,FALSE)</f>
        <v>26</v>
      </c>
      <c r="C1335" s="9">
        <f t="shared" si="100"/>
        <v>62</v>
      </c>
      <c r="D1335" t="str">
        <f t="shared" si="101"/>
        <v>Fe</v>
      </c>
      <c r="E1335" t="str">
        <f t="shared" si="102"/>
        <v/>
      </c>
      <c r="F1335" s="9">
        <f t="shared" si="103"/>
        <v>260620000</v>
      </c>
      <c r="G1335" s="1">
        <v>61.936791808999999</v>
      </c>
      <c r="H1335" s="1">
        <f t="shared" si="104"/>
        <v>2.154835988385343E-6</v>
      </c>
      <c r="I1335" s="2">
        <v>68</v>
      </c>
      <c r="J1335" t="s">
        <v>1517</v>
      </c>
      <c r="K1335" t="s">
        <v>2554</v>
      </c>
      <c r="L1335" s="1" t="s">
        <v>1334</v>
      </c>
      <c r="P1335" s="1">
        <v>1</v>
      </c>
      <c r="T1335" s="6" t="s">
        <v>2667</v>
      </c>
      <c r="X1335">
        <f>IF(ISNA(MATCH(A1335,'ICRP-07'!B:B,0)),0,VLOOKUP(A1335,'ICRP-07'!B:X,21,FALSE))</f>
        <v>0</v>
      </c>
      <c r="Y1335">
        <f>IF(ISNA(MATCH(A1335,'ICRP-07'!B:B,0)),0,VLOOKUP(A1335,'ICRP-07'!B:X,22,FALSE))</f>
        <v>0.82577</v>
      </c>
      <c r="Z1335">
        <f>IF(ISNA(MATCH(A1335,'ICRP-07'!B:B,0)),0,VLOOKUP(A1335,'ICRP-07'!B:X,23,FALSE))</f>
        <v>0.50609999999999999</v>
      </c>
      <c r="AA1335">
        <f>IF(ISNA(MATCH(A1335,'ICRP-72'!A:A,0)),0,VLOOKUP(A1335,'ICRP-72'!A:B,2,FALSE))</f>
        <v>0</v>
      </c>
      <c r="AB1335">
        <f>IF(ISNA(MATCH(A1335,'FGR-15'!A:A,0)),0,VLOOKUP(A1335,'FGR-15'!A:B,2,FALSE))</f>
        <v>1.6600000000000001E-17</v>
      </c>
    </row>
    <row r="1336" spans="1:28" x14ac:dyDescent="0.2">
      <c r="A1336" s="1" t="s">
        <v>1334</v>
      </c>
      <c r="B1336">
        <f>VLOOKUP(D1336,Elements!S:T,2,FALSE)</f>
        <v>27</v>
      </c>
      <c r="C1336" s="9">
        <f t="shared" si="100"/>
        <v>62</v>
      </c>
      <c r="D1336" t="str">
        <f t="shared" si="101"/>
        <v>Co</v>
      </c>
      <c r="E1336" t="str">
        <f t="shared" si="102"/>
        <v/>
      </c>
      <c r="F1336" s="9">
        <f t="shared" si="103"/>
        <v>270620000</v>
      </c>
      <c r="G1336" s="1">
        <v>61.934058198000002</v>
      </c>
      <c r="H1336" s="1">
        <f t="shared" si="104"/>
        <v>2.8519888081570717E-6</v>
      </c>
      <c r="I1336" s="2">
        <v>1.5</v>
      </c>
      <c r="J1336" t="s">
        <v>1514</v>
      </c>
      <c r="K1336" t="s">
        <v>1885</v>
      </c>
      <c r="L1336" s="1" t="s">
        <v>1335</v>
      </c>
      <c r="P1336" s="1">
        <v>1</v>
      </c>
      <c r="T1336" s="6" t="s">
        <v>2667</v>
      </c>
      <c r="X1336">
        <f>IF(ISNA(MATCH(A1336,'ICRP-07'!B:B,0)),0,VLOOKUP(A1336,'ICRP-07'!B:X,21,FALSE))</f>
        <v>0</v>
      </c>
      <c r="Y1336">
        <f>IF(ISNA(MATCH(A1336,'ICRP-07'!B:B,0)),0,VLOOKUP(A1336,'ICRP-07'!B:X,22,FALSE))</f>
        <v>1.6335599999999999</v>
      </c>
      <c r="Z1336">
        <f>IF(ISNA(MATCH(A1336,'ICRP-07'!B:B,0)),0,VLOOKUP(A1336,'ICRP-07'!B:X,23,FALSE))</f>
        <v>1.60504</v>
      </c>
      <c r="AA1336">
        <f>IF(ISNA(MATCH(A1336,'ICRP-72'!A:A,0)),0,VLOOKUP(A1336,'ICRP-72'!A:B,2,FALSE))</f>
        <v>0</v>
      </c>
      <c r="AB1336">
        <f>IF(ISNA(MATCH(A1336,'FGR-15'!A:A,0)),0,VLOOKUP(A1336,'FGR-15'!A:B,2,FALSE))</f>
        <v>5.8800000000000001E-17</v>
      </c>
    </row>
    <row r="1337" spans="1:28" x14ac:dyDescent="0.2">
      <c r="A1337" s="1" t="s">
        <v>1335</v>
      </c>
      <c r="B1337">
        <f>VLOOKUP(D1337,Elements!S:T,2,FALSE)</f>
        <v>28</v>
      </c>
      <c r="C1337" s="9">
        <f t="shared" si="100"/>
        <v>62</v>
      </c>
      <c r="D1337" t="str">
        <f t="shared" si="101"/>
        <v>Ni</v>
      </c>
      <c r="E1337" t="str">
        <f t="shared" si="102"/>
        <v/>
      </c>
      <c r="F1337" s="9">
        <f t="shared" si="103"/>
        <v>280620000</v>
      </c>
      <c r="G1337" s="1">
        <v>61.928344752999998</v>
      </c>
      <c r="H1337" s="1" t="str">
        <f t="shared" si="104"/>
        <v>inf</v>
      </c>
      <c r="I1337" s="2" t="s">
        <v>1512</v>
      </c>
      <c r="J1337" t="s">
        <v>1517</v>
      </c>
      <c r="K1337" s="4" t="s">
        <v>1722</v>
      </c>
      <c r="L1337" s="1"/>
      <c r="P1337" s="1"/>
      <c r="T1337" s="1"/>
      <c r="X1337">
        <f>IF(ISNA(MATCH(A1337,'ICRP-07'!B:B,0)),0,VLOOKUP(A1337,'ICRP-07'!B:X,21,FALSE))</f>
        <v>0</v>
      </c>
      <c r="Y1337">
        <f>IF(ISNA(MATCH(A1337,'ICRP-07'!B:B,0)),0,VLOOKUP(A1337,'ICRP-07'!B:X,22,FALSE))</f>
        <v>0</v>
      </c>
      <c r="Z1337">
        <f>IF(ISNA(MATCH(A1337,'ICRP-07'!B:B,0)),0,VLOOKUP(A1337,'ICRP-07'!B:X,23,FALSE))</f>
        <v>0</v>
      </c>
      <c r="AA1337">
        <f>IF(ISNA(MATCH(A1337,'ICRP-72'!A:A,0)),0,VLOOKUP(A1337,'ICRP-72'!A:B,2,FALSE))</f>
        <v>0</v>
      </c>
      <c r="AB1337">
        <f>IF(ISNA(MATCH(A1337,'FGR-15'!A:A,0)),0,VLOOKUP(A1337,'FGR-15'!A:B,2,FALSE))</f>
        <v>0</v>
      </c>
    </row>
    <row r="1338" spans="1:28" x14ac:dyDescent="0.2">
      <c r="A1338" s="1" t="s">
        <v>1336</v>
      </c>
      <c r="B1338">
        <f>VLOOKUP(D1338,Elements!S:T,2,FALSE)</f>
        <v>30</v>
      </c>
      <c r="C1338" s="9">
        <f t="shared" si="100"/>
        <v>61</v>
      </c>
      <c r="D1338" t="str">
        <f t="shared" si="101"/>
        <v>Zn</v>
      </c>
      <c r="E1338" t="str">
        <f t="shared" si="102"/>
        <v/>
      </c>
      <c r="F1338" s="9">
        <f t="shared" si="103"/>
        <v>300610000</v>
      </c>
      <c r="G1338" s="1">
        <v>60.939506964000003</v>
      </c>
      <c r="H1338" s="1">
        <f t="shared" si="104"/>
        <v>2.8234689200754978E-6</v>
      </c>
      <c r="I1338" s="2">
        <v>89.099999999999895</v>
      </c>
      <c r="J1338" t="s">
        <v>1517</v>
      </c>
      <c r="K1338" t="s">
        <v>2555</v>
      </c>
      <c r="L1338" s="1" t="s">
        <v>1337</v>
      </c>
      <c r="P1338" s="1">
        <v>1</v>
      </c>
      <c r="T1338" s="6" t="s">
        <v>2669</v>
      </c>
      <c r="X1338">
        <f>IF(ISNA(MATCH(A1338,'ICRP-07'!B:B,0)),0,VLOOKUP(A1338,'ICRP-07'!B:X,21,FALSE))</f>
        <v>0</v>
      </c>
      <c r="Y1338">
        <f>IF(ISNA(MATCH(A1338,'ICRP-07'!B:B,0)),0,VLOOKUP(A1338,'ICRP-07'!B:X,22,FALSE))</f>
        <v>1.8571</v>
      </c>
      <c r="Z1338">
        <f>IF(ISNA(MATCH(A1338,'ICRP-07'!B:B,0)),0,VLOOKUP(A1338,'ICRP-07'!B:X,23,FALSE))</f>
        <v>1.5327</v>
      </c>
      <c r="AA1338">
        <f>IF(ISNA(MATCH(A1338,'ICRP-72'!A:A,0)),0,VLOOKUP(A1338,'ICRP-72'!A:B,2,FALSE))</f>
        <v>0</v>
      </c>
      <c r="AB1338">
        <f>IF(ISNA(MATCH(A1338,'FGR-15'!A:A,0)),0,VLOOKUP(A1338,'FGR-15'!A:B,2,FALSE))</f>
        <v>5.29E-17</v>
      </c>
    </row>
    <row r="1339" spans="1:28" x14ac:dyDescent="0.2">
      <c r="A1339" s="1" t="s">
        <v>1337</v>
      </c>
      <c r="B1339">
        <f>VLOOKUP(D1339,Elements!S:T,2,FALSE)</f>
        <v>29</v>
      </c>
      <c r="C1339" s="9">
        <f t="shared" si="100"/>
        <v>61</v>
      </c>
      <c r="D1339" t="str">
        <f t="shared" si="101"/>
        <v>Cu</v>
      </c>
      <c r="E1339" t="str">
        <f t="shared" si="102"/>
        <v/>
      </c>
      <c r="F1339" s="9">
        <f t="shared" si="103"/>
        <v>290610000</v>
      </c>
      <c r="G1339" s="1">
        <v>60.933457375000003</v>
      </c>
      <c r="H1339" s="1">
        <f t="shared" si="104"/>
        <v>3.8022714790350077E-4</v>
      </c>
      <c r="I1339" s="2">
        <v>3.3330000000000002</v>
      </c>
      <c r="J1339" t="s">
        <v>1515</v>
      </c>
      <c r="K1339" t="s">
        <v>2556</v>
      </c>
      <c r="L1339" s="1" t="s">
        <v>1340</v>
      </c>
      <c r="P1339" s="1">
        <v>1</v>
      </c>
      <c r="T1339" s="6" t="s">
        <v>2669</v>
      </c>
      <c r="X1339">
        <f>IF(ISNA(MATCH(A1339,'ICRP-07'!B:B,0)),0,VLOOKUP(A1339,'ICRP-07'!B:X,21,FALSE))</f>
        <v>0</v>
      </c>
      <c r="Y1339">
        <f>IF(ISNA(MATCH(A1339,'ICRP-07'!B:B,0)),0,VLOOKUP(A1339,'ICRP-07'!B:X,22,FALSE))</f>
        <v>0.30902000000000002</v>
      </c>
      <c r="Z1339">
        <f>IF(ISNA(MATCH(A1339,'ICRP-07'!B:B,0)),0,VLOOKUP(A1339,'ICRP-07'!B:X,23,FALSE))</f>
        <v>0.82369000000000003</v>
      </c>
      <c r="AA1339">
        <f>IF(ISNA(MATCH(A1339,'ICRP-72'!A:A,0)),0,VLOOKUP(A1339,'ICRP-72'!A:B,2,FALSE))</f>
        <v>1.2E-10</v>
      </c>
      <c r="AB1339">
        <f>IF(ISNA(MATCH(A1339,'FGR-15'!A:A,0)),0,VLOOKUP(A1339,'FGR-15'!A:B,2,FALSE))</f>
        <v>2.4599999999999999E-17</v>
      </c>
    </row>
    <row r="1340" spans="1:28" x14ac:dyDescent="0.2">
      <c r="A1340" s="1" t="s">
        <v>1338</v>
      </c>
      <c r="B1340">
        <f>VLOOKUP(D1340,Elements!S:T,2,FALSE)</f>
        <v>26</v>
      </c>
      <c r="C1340" s="9">
        <f t="shared" si="100"/>
        <v>61</v>
      </c>
      <c r="D1340" t="str">
        <f t="shared" si="101"/>
        <v>Fe</v>
      </c>
      <c r="E1340" t="str">
        <f t="shared" si="102"/>
        <v/>
      </c>
      <c r="F1340" s="9">
        <f t="shared" si="103"/>
        <v>260610000</v>
      </c>
      <c r="G1340" s="1">
        <v>60.936746241000002</v>
      </c>
      <c r="H1340" s="1">
        <f t="shared" si="104"/>
        <v>1.1369928715186193E-5</v>
      </c>
      <c r="I1340" s="2">
        <v>5.98</v>
      </c>
      <c r="J1340" t="s">
        <v>1514</v>
      </c>
      <c r="K1340" t="s">
        <v>2557</v>
      </c>
      <c r="L1340" s="1" t="s">
        <v>1339</v>
      </c>
      <c r="P1340" s="1">
        <v>1</v>
      </c>
      <c r="T1340" s="6" t="s">
        <v>2667</v>
      </c>
      <c r="X1340">
        <f>IF(ISNA(MATCH(A1340,'ICRP-07'!B:B,0)),0,VLOOKUP(A1340,'ICRP-07'!B:X,21,FALSE))</f>
        <v>0</v>
      </c>
      <c r="Y1340">
        <f>IF(ISNA(MATCH(A1340,'ICRP-07'!B:B,0)),0,VLOOKUP(A1340,'ICRP-07'!B:X,22,FALSE))</f>
        <v>1.09344</v>
      </c>
      <c r="Z1340">
        <f>IF(ISNA(MATCH(A1340,'ICRP-07'!B:B,0)),0,VLOOKUP(A1340,'ICRP-07'!B:X,23,FALSE))</f>
        <v>1.391</v>
      </c>
      <c r="AA1340">
        <f>IF(ISNA(MATCH(A1340,'ICRP-72'!A:A,0)),0,VLOOKUP(A1340,'ICRP-72'!A:B,2,FALSE))</f>
        <v>0</v>
      </c>
      <c r="AB1340">
        <f>IF(ISNA(MATCH(A1340,'FGR-15'!A:A,0)),0,VLOOKUP(A1340,'FGR-15'!A:B,2,FALSE))</f>
        <v>4.7999999999999997E-17</v>
      </c>
    </row>
    <row r="1341" spans="1:28" x14ac:dyDescent="0.2">
      <c r="A1341" s="1" t="s">
        <v>1339</v>
      </c>
      <c r="B1341">
        <f>VLOOKUP(D1341,Elements!S:T,2,FALSE)</f>
        <v>27</v>
      </c>
      <c r="C1341" s="9">
        <f t="shared" si="100"/>
        <v>61</v>
      </c>
      <c r="D1341" t="str">
        <f t="shared" si="101"/>
        <v>Co</v>
      </c>
      <c r="E1341" t="str">
        <f t="shared" si="102"/>
        <v/>
      </c>
      <c r="F1341" s="9">
        <f t="shared" si="103"/>
        <v>270610000</v>
      </c>
      <c r="G1341" s="1">
        <v>60.932476031</v>
      </c>
      <c r="H1341" s="1">
        <f t="shared" si="104"/>
        <v>1.8823126133836557E-4</v>
      </c>
      <c r="I1341" s="2">
        <v>1.6499999999999899</v>
      </c>
      <c r="J1341" t="s">
        <v>1515</v>
      </c>
      <c r="K1341" t="s">
        <v>2558</v>
      </c>
      <c r="L1341" s="1" t="s">
        <v>1340</v>
      </c>
      <c r="P1341" s="1">
        <v>1</v>
      </c>
      <c r="T1341" s="6" t="s">
        <v>2667</v>
      </c>
      <c r="X1341">
        <f>IF(ISNA(MATCH(A1341,'ICRP-07'!B:B,0)),0,VLOOKUP(A1341,'ICRP-07'!B:X,21,FALSE))</f>
        <v>0</v>
      </c>
      <c r="Y1341">
        <f>IF(ISNA(MATCH(A1341,'ICRP-07'!B:B,0)),0,VLOOKUP(A1341,'ICRP-07'!B:X,22,FALSE))</f>
        <v>0.46642</v>
      </c>
      <c r="Z1341">
        <f>IF(ISNA(MATCH(A1341,'ICRP-07'!B:B,0)),0,VLOOKUP(A1341,'ICRP-07'!B:X,23,FALSE))</f>
        <v>9.6960000000000005E-2</v>
      </c>
      <c r="AA1341">
        <f>IF(ISNA(MATCH(A1341,'ICRP-72'!A:A,0)),0,VLOOKUP(A1341,'ICRP-72'!A:B,2,FALSE))</f>
        <v>7.4000000000000003E-11</v>
      </c>
      <c r="AB1341">
        <f>IF(ISNA(MATCH(A1341,'FGR-15'!A:A,0)),0,VLOOKUP(A1341,'FGR-15'!A:B,2,FALSE))</f>
        <v>2.8000000000000001E-18</v>
      </c>
    </row>
    <row r="1342" spans="1:28" x14ac:dyDescent="0.2">
      <c r="A1342" s="1" t="s">
        <v>1340</v>
      </c>
      <c r="B1342">
        <f>VLOOKUP(D1342,Elements!S:T,2,FALSE)</f>
        <v>28</v>
      </c>
      <c r="C1342" s="9">
        <f t="shared" si="100"/>
        <v>61</v>
      </c>
      <c r="D1342" t="str">
        <f t="shared" si="101"/>
        <v>Ni</v>
      </c>
      <c r="E1342" t="str">
        <f t="shared" si="102"/>
        <v/>
      </c>
      <c r="F1342" s="9">
        <f t="shared" si="103"/>
        <v>280610000</v>
      </c>
      <c r="G1342" s="1">
        <v>60.931054819000003</v>
      </c>
      <c r="H1342" s="1" t="str">
        <f t="shared" si="104"/>
        <v>inf</v>
      </c>
      <c r="I1342" s="2" t="s">
        <v>1512</v>
      </c>
      <c r="J1342" t="s">
        <v>1517</v>
      </c>
      <c r="K1342" s="4" t="s">
        <v>1722</v>
      </c>
      <c r="L1342" s="1"/>
      <c r="P1342" s="1"/>
      <c r="T1342" s="1"/>
      <c r="X1342">
        <f>IF(ISNA(MATCH(A1342,'ICRP-07'!B:B,0)),0,VLOOKUP(A1342,'ICRP-07'!B:X,21,FALSE))</f>
        <v>0</v>
      </c>
      <c r="Y1342">
        <f>IF(ISNA(MATCH(A1342,'ICRP-07'!B:B,0)),0,VLOOKUP(A1342,'ICRP-07'!B:X,22,FALSE))</f>
        <v>0</v>
      </c>
      <c r="Z1342">
        <f>IF(ISNA(MATCH(A1342,'ICRP-07'!B:B,0)),0,VLOOKUP(A1342,'ICRP-07'!B:X,23,FALSE))</f>
        <v>0</v>
      </c>
      <c r="AA1342">
        <f>IF(ISNA(MATCH(A1342,'ICRP-72'!A:A,0)),0,VLOOKUP(A1342,'ICRP-72'!A:B,2,FALSE))</f>
        <v>0</v>
      </c>
      <c r="AB1342">
        <f>IF(ISNA(MATCH(A1342,'FGR-15'!A:A,0)),0,VLOOKUP(A1342,'FGR-15'!A:B,2,FALSE))</f>
        <v>0</v>
      </c>
    </row>
    <row r="1343" spans="1:28" x14ac:dyDescent="0.2">
      <c r="A1343" s="1" t="s">
        <v>1341</v>
      </c>
      <c r="B1343">
        <f>VLOOKUP(D1343,Elements!S:T,2,FALSE)</f>
        <v>30</v>
      </c>
      <c r="C1343" s="9">
        <f t="shared" si="100"/>
        <v>60</v>
      </c>
      <c r="D1343" t="str">
        <f t="shared" si="101"/>
        <v>Zn</v>
      </c>
      <c r="E1343" t="str">
        <f t="shared" si="102"/>
        <v/>
      </c>
      <c r="F1343" s="9">
        <f t="shared" si="103"/>
        <v>300600000</v>
      </c>
      <c r="G1343" s="1">
        <v>59.941841316999998</v>
      </c>
      <c r="H1343" s="1">
        <f t="shared" si="104"/>
        <v>4.525155575609202E-6</v>
      </c>
      <c r="I1343" s="2">
        <v>2.3799999999999901</v>
      </c>
      <c r="J1343" t="s">
        <v>1514</v>
      </c>
      <c r="K1343" t="s">
        <v>2559</v>
      </c>
      <c r="L1343" s="1" t="s">
        <v>1342</v>
      </c>
      <c r="P1343" s="1">
        <v>1</v>
      </c>
      <c r="T1343" s="6" t="s">
        <v>2669</v>
      </c>
      <c r="X1343">
        <f>IF(ISNA(MATCH(A1343,'ICRP-07'!B:B,0)),0,VLOOKUP(A1343,'ICRP-07'!B:X,21,FALSE))</f>
        <v>0</v>
      </c>
      <c r="Y1343">
        <f>IF(ISNA(MATCH(A1343,'ICRP-07'!B:B,0)),0,VLOOKUP(A1343,'ICRP-07'!B:X,22,FALSE))</f>
        <v>1.1301099999999999</v>
      </c>
      <c r="Z1343">
        <f>IF(ISNA(MATCH(A1343,'ICRP-07'!B:B,0)),0,VLOOKUP(A1343,'ICRP-07'!B:X,23,FALSE))</f>
        <v>1.52824</v>
      </c>
      <c r="AA1343">
        <f>IF(ISNA(MATCH(A1343,'ICRP-72'!A:A,0)),0,VLOOKUP(A1343,'ICRP-72'!A:B,2,FALSE))</f>
        <v>0</v>
      </c>
      <c r="AB1343">
        <f>IF(ISNA(MATCH(A1343,'FGR-15'!A:A,0)),0,VLOOKUP(A1343,'FGR-15'!A:B,2,FALSE))</f>
        <v>4.7399999999999997E-17</v>
      </c>
    </row>
    <row r="1344" spans="1:28" x14ac:dyDescent="0.2">
      <c r="A1344" s="1" t="s">
        <v>1342</v>
      </c>
      <c r="B1344">
        <f>VLOOKUP(D1344,Elements!S:T,2,FALSE)</f>
        <v>29</v>
      </c>
      <c r="C1344" s="9">
        <f t="shared" si="100"/>
        <v>60</v>
      </c>
      <c r="D1344" t="str">
        <f t="shared" si="101"/>
        <v>Cu</v>
      </c>
      <c r="E1344" t="str">
        <f t="shared" si="102"/>
        <v/>
      </c>
      <c r="F1344" s="9">
        <f t="shared" si="103"/>
        <v>290600000</v>
      </c>
      <c r="G1344" s="1">
        <v>59.937363787000002</v>
      </c>
      <c r="H1344" s="1">
        <f t="shared" si="104"/>
        <v>4.5061423168881542E-5</v>
      </c>
      <c r="I1344" s="2">
        <v>23.6999999999999</v>
      </c>
      <c r="J1344" t="s">
        <v>1514</v>
      </c>
      <c r="K1344" t="s">
        <v>2560</v>
      </c>
      <c r="L1344" s="1" t="s">
        <v>1346</v>
      </c>
      <c r="P1344" s="1">
        <v>1</v>
      </c>
      <c r="T1344" s="6" t="s">
        <v>2669</v>
      </c>
      <c r="X1344">
        <f>IF(ISNA(MATCH(A1344,'ICRP-07'!B:B,0)),0,VLOOKUP(A1344,'ICRP-07'!B:X,21,FALSE))</f>
        <v>0</v>
      </c>
      <c r="Y1344">
        <f>IF(ISNA(MATCH(A1344,'ICRP-07'!B:B,0)),0,VLOOKUP(A1344,'ICRP-07'!B:X,22,FALSE))</f>
        <v>0.89751000000000003</v>
      </c>
      <c r="Z1344">
        <f>IF(ISNA(MATCH(A1344,'ICRP-07'!B:B,0)),0,VLOOKUP(A1344,'ICRP-07'!B:X,23,FALSE))</f>
        <v>3.9111400000000001</v>
      </c>
      <c r="AA1344">
        <f>IF(ISNA(MATCH(A1344,'ICRP-72'!A:A,0)),0,VLOOKUP(A1344,'ICRP-72'!A:B,2,FALSE))</f>
        <v>7.0000000000000004E-11</v>
      </c>
      <c r="AB1344">
        <f>IF(ISNA(MATCH(A1344,'FGR-15'!A:A,0)),0,VLOOKUP(A1344,'FGR-15'!A:B,2,FALSE))</f>
        <v>1.3100000000000001E-16</v>
      </c>
    </row>
    <row r="1345" spans="1:28" x14ac:dyDescent="0.2">
      <c r="A1345" s="1" t="s">
        <v>1343</v>
      </c>
      <c r="B1345">
        <f>VLOOKUP(D1345,Elements!S:T,2,FALSE)</f>
        <v>26</v>
      </c>
      <c r="C1345" s="9">
        <f t="shared" si="100"/>
        <v>60</v>
      </c>
      <c r="D1345" t="str">
        <f t="shared" si="101"/>
        <v>Fe</v>
      </c>
      <c r="E1345" t="str">
        <f t="shared" si="102"/>
        <v/>
      </c>
      <c r="F1345" s="9">
        <f t="shared" si="103"/>
        <v>260600000</v>
      </c>
      <c r="G1345" s="1">
        <v>59.934070249000001</v>
      </c>
      <c r="H1345" s="1">
        <f t="shared" si="104"/>
        <v>1500000</v>
      </c>
      <c r="I1345" s="2">
        <v>1500000</v>
      </c>
      <c r="J1345" t="s">
        <v>1516</v>
      </c>
      <c r="K1345" t="s">
        <v>2561</v>
      </c>
      <c r="L1345" s="1" t="s">
        <v>1344</v>
      </c>
      <c r="P1345" s="1">
        <v>1</v>
      </c>
      <c r="T1345" s="6" t="s">
        <v>2667</v>
      </c>
      <c r="X1345">
        <f>IF(ISNA(MATCH(A1345,'ICRP-07'!B:B,0)),0,VLOOKUP(A1345,'ICRP-07'!B:X,21,FALSE))</f>
        <v>0</v>
      </c>
      <c r="Y1345">
        <f>IF(ISNA(MATCH(A1345,'ICRP-07'!B:B,0)),0,VLOOKUP(A1345,'ICRP-07'!B:X,22,FALSE))</f>
        <v>6.472E-2</v>
      </c>
      <c r="Z1345">
        <f>IF(ISNA(MATCH(A1345,'ICRP-07'!B:B,0)),0,VLOOKUP(A1345,'ICRP-07'!B:X,23,FALSE))</f>
        <v>0</v>
      </c>
      <c r="AA1345">
        <f>IF(ISNA(MATCH(A1345,'ICRP-72'!A:A,0)),0,VLOOKUP(A1345,'ICRP-72'!A:B,2,FALSE))</f>
        <v>1.1000000000000001E-7</v>
      </c>
      <c r="AB1345">
        <f>IF(ISNA(MATCH(A1345,'FGR-15'!A:A,0)),0,VLOOKUP(A1345,'FGR-15'!A:B,2,FALSE))</f>
        <v>4.8699999999999998E-20</v>
      </c>
    </row>
    <row r="1346" spans="1:28" x14ac:dyDescent="0.2">
      <c r="A1346" s="1" t="s">
        <v>1344</v>
      </c>
      <c r="B1346">
        <f>VLOOKUP(D1346,Elements!S:T,2,FALSE)</f>
        <v>27</v>
      </c>
      <c r="C1346" s="9">
        <f t="shared" ref="C1346:C1409" si="105">VALUE(SUBSTITUTE(RIGHT(A1346,LEN(A1346)-FIND("-",A1346)),E1346,""))</f>
        <v>60</v>
      </c>
      <c r="D1346" t="str">
        <f t="shared" ref="D1346:D1409" si="106">LEFT(A1346,FIND("-",A1346)-1)</f>
        <v>Co</v>
      </c>
      <c r="E1346" t="str">
        <f t="shared" ref="E1346:E1409" si="107">IF(ISERROR(FIND(RIGHT(A1346,1),"mnpqrx")),"",RIGHT(A1346,1))</f>
        <v>m</v>
      </c>
      <c r="F1346" s="9">
        <f t="shared" ref="F1346:F1409" si="108">(B1346* 10000000) + (C1346 * 10000)+(FIND(E1346," mnpqrx"))-1</f>
        <v>270600001</v>
      </c>
      <c r="G1346" s="1">
        <v>59.933878434900002</v>
      </c>
      <c r="H1346" s="1">
        <f t="shared" ref="H1346:H1409" si="109">IF(I1346="inf",I1346,IF(J1346="y",I1346,IF(J1346="d",I1346/(1826211/5000),IF(J1346="h",I1346/(1826211/5000*24),IF(J1346="m",I1346/(1826211/5000*24*60),IF(J1346="s",I1346/(1826211/5000*24*60*60),IF(J1346="ms",I1346/(1826211/5000*24*60*60*1000),IF(J1346="μs",I1346/(1826211/5000*24*60*60*1000000)))))))))</f>
        <v>1.9901177903320047E-5</v>
      </c>
      <c r="I1346" s="2">
        <v>10.467000000000001</v>
      </c>
      <c r="J1346" t="s">
        <v>1514</v>
      </c>
      <c r="K1346" t="s">
        <v>2562</v>
      </c>
      <c r="L1346" s="1" t="s">
        <v>1345</v>
      </c>
      <c r="M1346" t="s">
        <v>1346</v>
      </c>
      <c r="P1346" s="1">
        <v>0.99760000000000004</v>
      </c>
      <c r="Q1346">
        <v>2.3999999999999998E-3</v>
      </c>
      <c r="T1346" s="6" t="s">
        <v>2671</v>
      </c>
      <c r="U1346" t="s">
        <v>2667</v>
      </c>
      <c r="X1346">
        <f>IF(ISNA(MATCH(A1346,'ICRP-07'!B:B,0)),0,VLOOKUP(A1346,'ICRP-07'!B:X,21,FALSE))</f>
        <v>0</v>
      </c>
      <c r="Y1346">
        <f>IF(ISNA(MATCH(A1346,'ICRP-07'!B:B,0)),0,VLOOKUP(A1346,'ICRP-07'!B:X,22,FALSE))</f>
        <v>5.6469999999999999E-2</v>
      </c>
      <c r="Z1346">
        <f>IF(ISNA(MATCH(A1346,'ICRP-07'!B:B,0)),0,VLOOKUP(A1346,'ICRP-07'!B:X,23,FALSE))</f>
        <v>6.6800000000000002E-3</v>
      </c>
      <c r="AA1346">
        <f>IF(ISNA(MATCH(A1346,'ICRP-72'!A:A,0)),0,VLOOKUP(A1346,'ICRP-72'!A:B,2,FALSE))</f>
        <v>1.7E-12</v>
      </c>
      <c r="AB1346">
        <f>IF(ISNA(MATCH(A1346,'FGR-15'!A:A,0)),0,VLOOKUP(A1346,'FGR-15'!A:B,2,FALSE))</f>
        <v>1.24E-19</v>
      </c>
    </row>
    <row r="1347" spans="1:28" x14ac:dyDescent="0.2">
      <c r="A1347" s="1" t="s">
        <v>1345</v>
      </c>
      <c r="B1347">
        <f>VLOOKUP(D1347,Elements!S:T,2,FALSE)</f>
        <v>27</v>
      </c>
      <c r="C1347" s="9">
        <f t="shared" si="105"/>
        <v>60</v>
      </c>
      <c r="D1347" t="str">
        <f t="shared" si="106"/>
        <v>Co</v>
      </c>
      <c r="E1347" t="str">
        <f t="shared" si="107"/>
        <v/>
      </c>
      <c r="F1347" s="9">
        <f t="shared" si="108"/>
        <v>270600000</v>
      </c>
      <c r="G1347" s="1">
        <v>59.933815535999997</v>
      </c>
      <c r="H1347" s="1">
        <f t="shared" si="109"/>
        <v>5.2713000000000001</v>
      </c>
      <c r="I1347" s="2">
        <v>5.2713000000000001</v>
      </c>
      <c r="J1347" t="s">
        <v>1516</v>
      </c>
      <c r="K1347" t="s">
        <v>2563</v>
      </c>
      <c r="L1347" s="1" t="s">
        <v>1346</v>
      </c>
      <c r="P1347" s="1">
        <v>1</v>
      </c>
      <c r="T1347" s="6" t="s">
        <v>2667</v>
      </c>
      <c r="X1347">
        <f>IF(ISNA(MATCH(A1347,'ICRP-07'!B:B,0)),0,VLOOKUP(A1347,'ICRP-07'!B:X,21,FALSE))</f>
        <v>0</v>
      </c>
      <c r="Y1347">
        <f>IF(ISNA(MATCH(A1347,'ICRP-07'!B:B,0)),0,VLOOKUP(A1347,'ICRP-07'!B:X,22,FALSE))</f>
        <v>9.6860000000000002E-2</v>
      </c>
      <c r="Z1347">
        <f>IF(ISNA(MATCH(A1347,'ICRP-07'!B:B,0)),0,VLOOKUP(A1347,'ICRP-07'!B:X,23,FALSE))</f>
        <v>2.5038399999999998</v>
      </c>
      <c r="AA1347">
        <f>IF(ISNA(MATCH(A1347,'ICRP-72'!A:A,0)),0,VLOOKUP(A1347,'ICRP-72'!A:B,2,FALSE))</f>
        <v>3.3999999999999998E-9</v>
      </c>
      <c r="AB1347">
        <f>IF(ISNA(MATCH(A1347,'FGR-15'!A:A,0)),0,VLOOKUP(A1347,'FGR-15'!A:B,2,FALSE))</f>
        <v>8.2499999999999997E-17</v>
      </c>
    </row>
    <row r="1348" spans="1:28" x14ac:dyDescent="0.2">
      <c r="A1348" s="1" t="s">
        <v>1346</v>
      </c>
      <c r="B1348">
        <f>VLOOKUP(D1348,Elements!S:T,2,FALSE)</f>
        <v>28</v>
      </c>
      <c r="C1348" s="9">
        <f t="shared" si="105"/>
        <v>60</v>
      </c>
      <c r="D1348" t="str">
        <f t="shared" si="106"/>
        <v>Ni</v>
      </c>
      <c r="E1348" t="str">
        <f t="shared" si="107"/>
        <v/>
      </c>
      <c r="F1348" s="9">
        <f t="shared" si="108"/>
        <v>280600000</v>
      </c>
      <c r="G1348" s="1">
        <v>59.930785129</v>
      </c>
      <c r="H1348" s="1" t="str">
        <f t="shared" si="109"/>
        <v>inf</v>
      </c>
      <c r="I1348" s="2" t="s">
        <v>1512</v>
      </c>
      <c r="J1348" t="s">
        <v>1517</v>
      </c>
      <c r="K1348" s="4" t="s">
        <v>1722</v>
      </c>
      <c r="L1348" s="1"/>
      <c r="P1348" s="1"/>
      <c r="T1348" s="1"/>
      <c r="X1348">
        <f>IF(ISNA(MATCH(A1348,'ICRP-07'!B:B,0)),0,VLOOKUP(A1348,'ICRP-07'!B:X,21,FALSE))</f>
        <v>0</v>
      </c>
      <c r="Y1348">
        <f>IF(ISNA(MATCH(A1348,'ICRP-07'!B:B,0)),0,VLOOKUP(A1348,'ICRP-07'!B:X,22,FALSE))</f>
        <v>0</v>
      </c>
      <c r="Z1348">
        <f>IF(ISNA(MATCH(A1348,'ICRP-07'!B:B,0)),0,VLOOKUP(A1348,'ICRP-07'!B:X,23,FALSE))</f>
        <v>0</v>
      </c>
      <c r="AA1348">
        <f>IF(ISNA(MATCH(A1348,'ICRP-72'!A:A,0)),0,VLOOKUP(A1348,'ICRP-72'!A:B,2,FALSE))</f>
        <v>0</v>
      </c>
      <c r="AB1348">
        <f>IF(ISNA(MATCH(A1348,'FGR-15'!A:A,0)),0,VLOOKUP(A1348,'FGR-15'!A:B,2,FALSE))</f>
        <v>0</v>
      </c>
    </row>
    <row r="1349" spans="1:28" x14ac:dyDescent="0.2">
      <c r="A1349" s="1" t="s">
        <v>1347</v>
      </c>
      <c r="B1349">
        <f>VLOOKUP(D1349,Elements!S:T,2,FALSE)</f>
        <v>29</v>
      </c>
      <c r="C1349" s="9">
        <f t="shared" si="105"/>
        <v>59</v>
      </c>
      <c r="D1349" t="str">
        <f t="shared" si="106"/>
        <v>Cu</v>
      </c>
      <c r="E1349" t="str">
        <f t="shared" si="107"/>
        <v/>
      </c>
      <c r="F1349" s="9">
        <f t="shared" si="108"/>
        <v>290590000</v>
      </c>
      <c r="G1349" s="1">
        <v>58.939496712999997</v>
      </c>
      <c r="H1349" s="1">
        <f t="shared" si="109"/>
        <v>2.5826343096089039E-6</v>
      </c>
      <c r="I1349" s="2">
        <v>81.5</v>
      </c>
      <c r="J1349" t="s">
        <v>1517</v>
      </c>
      <c r="K1349" t="s">
        <v>2564</v>
      </c>
      <c r="L1349" s="1" t="s">
        <v>1348</v>
      </c>
      <c r="P1349" s="1">
        <v>1</v>
      </c>
      <c r="T1349" s="6" t="s">
        <v>2669</v>
      </c>
      <c r="X1349">
        <f>IF(ISNA(MATCH(A1349,'ICRP-07'!B:B,0)),0,VLOOKUP(A1349,'ICRP-07'!B:X,21,FALSE))</f>
        <v>0</v>
      </c>
      <c r="Y1349">
        <f>IF(ISNA(MATCH(A1349,'ICRP-07'!B:B,0)),0,VLOOKUP(A1349,'ICRP-07'!B:X,22,FALSE))</f>
        <v>1.4891799999999999</v>
      </c>
      <c r="Z1349">
        <f>IF(ISNA(MATCH(A1349,'ICRP-07'!B:B,0)),0,VLOOKUP(A1349,'ICRP-07'!B:X,23,FALSE))</f>
        <v>1.44506</v>
      </c>
      <c r="AA1349">
        <f>IF(ISNA(MATCH(A1349,'ICRP-72'!A:A,0)),0,VLOOKUP(A1349,'ICRP-72'!A:B,2,FALSE))</f>
        <v>0</v>
      </c>
      <c r="AB1349">
        <f>IF(ISNA(MATCH(A1349,'FGR-15'!A:A,0)),0,VLOOKUP(A1349,'FGR-15'!A:B,2,FALSE))</f>
        <v>4.7599999999999999E-17</v>
      </c>
    </row>
    <row r="1350" spans="1:28" x14ac:dyDescent="0.2">
      <c r="A1350" s="1" t="s">
        <v>1348</v>
      </c>
      <c r="B1350">
        <f>VLOOKUP(D1350,Elements!S:T,2,FALSE)</f>
        <v>28</v>
      </c>
      <c r="C1350" s="9">
        <f t="shared" si="105"/>
        <v>59</v>
      </c>
      <c r="D1350" t="str">
        <f t="shared" si="106"/>
        <v>Ni</v>
      </c>
      <c r="E1350" t="str">
        <f t="shared" si="107"/>
        <v/>
      </c>
      <c r="F1350" s="9">
        <f t="shared" si="108"/>
        <v>280590000</v>
      </c>
      <c r="G1350" s="1">
        <v>58.934345442000001</v>
      </c>
      <c r="H1350" s="1">
        <f t="shared" si="109"/>
        <v>101000</v>
      </c>
      <c r="I1350" s="2">
        <v>101000</v>
      </c>
      <c r="J1350" t="s">
        <v>1516</v>
      </c>
      <c r="K1350" t="s">
        <v>2565</v>
      </c>
      <c r="L1350" s="1" t="s">
        <v>1350</v>
      </c>
      <c r="P1350" s="1">
        <v>1</v>
      </c>
      <c r="T1350" s="6" t="s">
        <v>2669</v>
      </c>
      <c r="X1350">
        <f>IF(ISNA(MATCH(A1350,'ICRP-07'!B:B,0)),0,VLOOKUP(A1350,'ICRP-07'!B:X,21,FALSE))</f>
        <v>0</v>
      </c>
      <c r="Y1350">
        <f>IF(ISNA(MATCH(A1350,'ICRP-07'!B:B,0)),0,VLOOKUP(A1350,'ICRP-07'!B:X,22,FALSE))</f>
        <v>4.5300000000000002E-3</v>
      </c>
      <c r="Z1350">
        <f>IF(ISNA(MATCH(A1350,'ICRP-07'!B:B,0)),0,VLOOKUP(A1350,'ICRP-07'!B:X,23,FALSE))</f>
        <v>2.3600000000000001E-3</v>
      </c>
      <c r="AA1350">
        <f>IF(ISNA(MATCH(A1350,'ICRP-72'!A:A,0)),0,VLOOKUP(A1350,'ICRP-72'!A:B,2,FALSE))</f>
        <v>6.3000000000000002E-11</v>
      </c>
      <c r="AB1350">
        <f>IF(ISNA(MATCH(A1350,'FGR-15'!A:A,0)),0,VLOOKUP(A1350,'FGR-15'!A:B,2,FALSE))</f>
        <v>4.5200000000000002E-22</v>
      </c>
    </row>
    <row r="1351" spans="1:28" x14ac:dyDescent="0.2">
      <c r="A1351" s="1" t="s">
        <v>1349</v>
      </c>
      <c r="B1351">
        <f>VLOOKUP(D1351,Elements!S:T,2,FALSE)</f>
        <v>26</v>
      </c>
      <c r="C1351" s="9">
        <f t="shared" si="105"/>
        <v>59</v>
      </c>
      <c r="D1351" t="str">
        <f t="shared" si="106"/>
        <v>Fe</v>
      </c>
      <c r="E1351" t="str">
        <f t="shared" si="107"/>
        <v/>
      </c>
      <c r="F1351" s="9">
        <f t="shared" si="108"/>
        <v>260590000</v>
      </c>
      <c r="G1351" s="1">
        <v>58.934873492000001</v>
      </c>
      <c r="H1351" s="1">
        <f t="shared" si="109"/>
        <v>0.12182327233819064</v>
      </c>
      <c r="I1351" s="2">
        <v>44.494999999999898</v>
      </c>
      <c r="J1351" t="s">
        <v>1513</v>
      </c>
      <c r="K1351" t="s">
        <v>2566</v>
      </c>
      <c r="L1351" s="1" t="s">
        <v>1350</v>
      </c>
      <c r="P1351" s="1">
        <v>1</v>
      </c>
      <c r="T1351" s="6" t="s">
        <v>2667</v>
      </c>
      <c r="X1351">
        <f>IF(ISNA(MATCH(A1351,'ICRP-07'!B:B,0)),0,VLOOKUP(A1351,'ICRP-07'!B:X,21,FALSE))</f>
        <v>0</v>
      </c>
      <c r="Y1351">
        <f>IF(ISNA(MATCH(A1351,'ICRP-07'!B:B,0)),0,VLOOKUP(A1351,'ICRP-07'!B:X,22,FALSE))</f>
        <v>0.11788</v>
      </c>
      <c r="Z1351">
        <f>IF(ISNA(MATCH(A1351,'ICRP-07'!B:B,0)),0,VLOOKUP(A1351,'ICRP-07'!B:X,23,FALSE))</f>
        <v>1.1882699999999999</v>
      </c>
      <c r="AA1351">
        <f>IF(ISNA(MATCH(A1351,'ICRP-72'!A:A,0)),0,VLOOKUP(A1351,'ICRP-72'!A:B,2,FALSE))</f>
        <v>1.8E-9</v>
      </c>
      <c r="AB1351">
        <f>IF(ISNA(MATCH(A1351,'FGR-15'!A:A,0)),0,VLOOKUP(A1351,'FGR-15'!A:B,2,FALSE))</f>
        <v>3.8799999999999997E-17</v>
      </c>
    </row>
    <row r="1352" spans="1:28" x14ac:dyDescent="0.2">
      <c r="A1352" s="1" t="s">
        <v>1350</v>
      </c>
      <c r="B1352">
        <f>VLOOKUP(D1352,Elements!S:T,2,FALSE)</f>
        <v>27</v>
      </c>
      <c r="C1352" s="9">
        <f t="shared" si="105"/>
        <v>59</v>
      </c>
      <c r="D1352" t="str">
        <f t="shared" si="106"/>
        <v>Co</v>
      </c>
      <c r="E1352" t="str">
        <f t="shared" si="107"/>
        <v/>
      </c>
      <c r="F1352" s="9">
        <f t="shared" si="108"/>
        <v>270590000</v>
      </c>
      <c r="G1352" s="1">
        <v>58.933193524000004</v>
      </c>
      <c r="H1352" s="1" t="str">
        <f t="shared" si="109"/>
        <v>inf</v>
      </c>
      <c r="I1352" s="2" t="s">
        <v>1512</v>
      </c>
      <c r="J1352" t="s">
        <v>1517</v>
      </c>
      <c r="K1352" s="4" t="s">
        <v>1722</v>
      </c>
      <c r="L1352" s="1"/>
      <c r="P1352" s="1"/>
      <c r="T1352" s="1"/>
      <c r="X1352">
        <f>IF(ISNA(MATCH(A1352,'ICRP-07'!B:B,0)),0,VLOOKUP(A1352,'ICRP-07'!B:X,21,FALSE))</f>
        <v>0</v>
      </c>
      <c r="Y1352">
        <f>IF(ISNA(MATCH(A1352,'ICRP-07'!B:B,0)),0,VLOOKUP(A1352,'ICRP-07'!B:X,22,FALSE))</f>
        <v>0</v>
      </c>
      <c r="Z1352">
        <f>IF(ISNA(MATCH(A1352,'ICRP-07'!B:B,0)),0,VLOOKUP(A1352,'ICRP-07'!B:X,23,FALSE))</f>
        <v>0</v>
      </c>
      <c r="AA1352">
        <f>IF(ISNA(MATCH(A1352,'ICRP-72'!A:A,0)),0,VLOOKUP(A1352,'ICRP-72'!A:B,2,FALSE))</f>
        <v>0</v>
      </c>
      <c r="AB1352">
        <f>IF(ISNA(MATCH(A1352,'FGR-15'!A:A,0)),0,VLOOKUP(A1352,'FGR-15'!A:B,2,FALSE))</f>
        <v>0</v>
      </c>
    </row>
    <row r="1353" spans="1:28" x14ac:dyDescent="0.2">
      <c r="A1353" s="1" t="s">
        <v>1351</v>
      </c>
      <c r="B1353">
        <f>VLOOKUP(D1353,Elements!S:T,2,FALSE)</f>
        <v>28</v>
      </c>
      <c r="C1353" s="9">
        <f t="shared" si="105"/>
        <v>58</v>
      </c>
      <c r="D1353" t="str">
        <f t="shared" si="106"/>
        <v>Ni</v>
      </c>
      <c r="E1353" t="str">
        <f t="shared" si="107"/>
        <v/>
      </c>
      <c r="F1353" s="9">
        <f t="shared" si="108"/>
        <v>280580000</v>
      </c>
      <c r="G1353" s="1">
        <v>57.935341649999998</v>
      </c>
      <c r="H1353" s="1" t="str">
        <f t="shared" si="109"/>
        <v>inf</v>
      </c>
      <c r="I1353" s="2" t="s">
        <v>1512</v>
      </c>
      <c r="J1353" t="s">
        <v>1517</v>
      </c>
      <c r="K1353" s="4" t="s">
        <v>1722</v>
      </c>
      <c r="L1353" s="1"/>
      <c r="P1353" s="1"/>
      <c r="T1353" s="1"/>
      <c r="X1353">
        <f>IF(ISNA(MATCH(A1353,'ICRP-07'!B:B,0)),0,VLOOKUP(A1353,'ICRP-07'!B:X,21,FALSE))</f>
        <v>0</v>
      </c>
      <c r="Y1353">
        <f>IF(ISNA(MATCH(A1353,'ICRP-07'!B:B,0)),0,VLOOKUP(A1353,'ICRP-07'!B:X,22,FALSE))</f>
        <v>0</v>
      </c>
      <c r="Z1353">
        <f>IF(ISNA(MATCH(A1353,'ICRP-07'!B:B,0)),0,VLOOKUP(A1353,'ICRP-07'!B:X,23,FALSE))</f>
        <v>0</v>
      </c>
      <c r="AA1353">
        <f>IF(ISNA(MATCH(A1353,'ICRP-72'!A:A,0)),0,VLOOKUP(A1353,'ICRP-72'!A:B,2,FALSE))</f>
        <v>0</v>
      </c>
      <c r="AB1353">
        <f>IF(ISNA(MATCH(A1353,'FGR-15'!A:A,0)),0,VLOOKUP(A1353,'FGR-15'!A:B,2,FALSE))</f>
        <v>0</v>
      </c>
    </row>
    <row r="1354" spans="1:28" x14ac:dyDescent="0.2">
      <c r="A1354" s="1" t="s">
        <v>1352</v>
      </c>
      <c r="B1354">
        <f>VLOOKUP(D1354,Elements!S:T,2,FALSE)</f>
        <v>27</v>
      </c>
      <c r="C1354" s="9">
        <f t="shared" si="105"/>
        <v>58</v>
      </c>
      <c r="D1354" t="str">
        <f t="shared" si="106"/>
        <v>Co</v>
      </c>
      <c r="E1354" t="str">
        <f t="shared" si="107"/>
        <v>m</v>
      </c>
      <c r="F1354" s="9">
        <f t="shared" si="108"/>
        <v>270580001</v>
      </c>
      <c r="G1354" s="1">
        <v>57.9357780769</v>
      </c>
      <c r="H1354" s="1">
        <f t="shared" si="109"/>
        <v>1.0312791530295959E-3</v>
      </c>
      <c r="I1354" s="2">
        <v>9.0399999999999903</v>
      </c>
      <c r="J1354" t="s">
        <v>1515</v>
      </c>
      <c r="K1354" t="s">
        <v>2567</v>
      </c>
      <c r="L1354" s="1" t="s">
        <v>1353</v>
      </c>
      <c r="P1354" s="1">
        <v>1</v>
      </c>
      <c r="T1354" s="6" t="s">
        <v>2671</v>
      </c>
      <c r="X1354">
        <f>IF(ISNA(MATCH(A1354,'ICRP-07'!B:B,0)),0,VLOOKUP(A1354,'ICRP-07'!B:X,21,FALSE))</f>
        <v>0</v>
      </c>
      <c r="Y1354">
        <f>IF(ISNA(MATCH(A1354,'ICRP-07'!B:B,0)),0,VLOOKUP(A1354,'ICRP-07'!B:X,22,FALSE))</f>
        <v>2.2870000000000001E-2</v>
      </c>
      <c r="Z1354">
        <f>IF(ISNA(MATCH(A1354,'ICRP-07'!B:B,0)),0,VLOOKUP(A1354,'ICRP-07'!B:X,23,FALSE))</f>
        <v>2.0100000000000001E-3</v>
      </c>
      <c r="AA1354">
        <f>IF(ISNA(MATCH(A1354,'ICRP-72'!A:A,0)),0,VLOOKUP(A1354,'ICRP-72'!A:B,2,FALSE))</f>
        <v>2.4000000000000001E-11</v>
      </c>
      <c r="AB1354">
        <f>IF(ISNA(MATCH(A1354,'FGR-15'!A:A,0)),0,VLOOKUP(A1354,'FGR-15'!A:B,2,FALSE))</f>
        <v>7.41E-24</v>
      </c>
    </row>
    <row r="1355" spans="1:28" x14ac:dyDescent="0.2">
      <c r="A1355" s="1" t="s">
        <v>1353</v>
      </c>
      <c r="B1355">
        <f>VLOOKUP(D1355,Elements!S:T,2,FALSE)</f>
        <v>27</v>
      </c>
      <c r="C1355" s="9">
        <f t="shared" si="105"/>
        <v>58</v>
      </c>
      <c r="D1355" t="str">
        <f t="shared" si="106"/>
        <v>Co</v>
      </c>
      <c r="E1355" t="str">
        <f t="shared" si="107"/>
        <v/>
      </c>
      <c r="F1355" s="9">
        <f t="shared" si="108"/>
        <v>270580000</v>
      </c>
      <c r="G1355" s="1">
        <v>57.935751291999999</v>
      </c>
      <c r="H1355" s="1">
        <f t="shared" si="109"/>
        <v>0.19400824986816939</v>
      </c>
      <c r="I1355" s="2">
        <v>70.8599999999999</v>
      </c>
      <c r="J1355" t="s">
        <v>1513</v>
      </c>
      <c r="K1355" t="s">
        <v>2568</v>
      </c>
      <c r="L1355" s="1" t="s">
        <v>1355</v>
      </c>
      <c r="P1355" s="1">
        <v>1</v>
      </c>
      <c r="T1355" s="6" t="s">
        <v>2669</v>
      </c>
      <c r="X1355">
        <f>IF(ISNA(MATCH(A1355,'ICRP-07'!B:B,0)),0,VLOOKUP(A1355,'ICRP-07'!B:X,21,FALSE))</f>
        <v>0</v>
      </c>
      <c r="Y1355">
        <f>IF(ISNA(MATCH(A1355,'ICRP-07'!B:B,0)),0,VLOOKUP(A1355,'ICRP-07'!B:X,22,FALSE))</f>
        <v>3.3950000000000001E-2</v>
      </c>
      <c r="Z1355">
        <f>IF(ISNA(MATCH(A1355,'ICRP-07'!B:B,0)),0,VLOOKUP(A1355,'ICRP-07'!B:X,23,FALSE))</f>
        <v>0.97492999999999996</v>
      </c>
      <c r="AA1355">
        <f>IF(ISNA(MATCH(A1355,'ICRP-72'!A:A,0)),0,VLOOKUP(A1355,'ICRP-72'!A:B,2,FALSE))</f>
        <v>7.4000000000000003E-10</v>
      </c>
      <c r="AB1355">
        <f>IF(ISNA(MATCH(A1355,'FGR-15'!A:A,0)),0,VLOOKUP(A1355,'FGR-15'!A:B,2,FALSE))</f>
        <v>2.9900000000000003E-17</v>
      </c>
    </row>
    <row r="1356" spans="1:28" x14ac:dyDescent="0.2">
      <c r="A1356" s="1" t="s">
        <v>1354</v>
      </c>
      <c r="B1356">
        <f>VLOOKUP(D1356,Elements!S:T,2,FALSE)</f>
        <v>25</v>
      </c>
      <c r="C1356" s="9">
        <f t="shared" si="105"/>
        <v>58</v>
      </c>
      <c r="D1356" t="str">
        <f t="shared" si="106"/>
        <v>Mn</v>
      </c>
      <c r="E1356" t="str">
        <f t="shared" si="107"/>
        <v>m</v>
      </c>
      <c r="F1356" s="9">
        <f t="shared" si="108"/>
        <v>250580001</v>
      </c>
      <c r="G1356" s="1">
        <v>57.940143691300001</v>
      </c>
      <c r="H1356" s="1">
        <f t="shared" si="109"/>
        <v>2.0661074476871233E-6</v>
      </c>
      <c r="I1356" s="2">
        <v>65.2</v>
      </c>
      <c r="J1356" t="s">
        <v>1517</v>
      </c>
      <c r="K1356" t="s">
        <v>2569</v>
      </c>
      <c r="L1356" s="1" t="s">
        <v>1355</v>
      </c>
      <c r="P1356" s="1">
        <v>1</v>
      </c>
      <c r="T1356" s="6" t="s">
        <v>2667</v>
      </c>
      <c r="X1356">
        <f>IF(ISNA(MATCH(A1356,'ICRP-07'!B:B,0)),0,VLOOKUP(A1356,'ICRP-07'!B:X,21,FALSE))</f>
        <v>0</v>
      </c>
      <c r="Y1356">
        <f>IF(ISNA(MATCH(A1356,'ICRP-07'!B:B,0)),0,VLOOKUP(A1356,'ICRP-07'!B:X,22,FALSE))</f>
        <v>1.7442800000000001</v>
      </c>
      <c r="Z1356">
        <f>IF(ISNA(MATCH(A1356,'ICRP-07'!B:B,0)),0,VLOOKUP(A1356,'ICRP-07'!B:X,23,FALSE))</f>
        <v>2.3854099999999998</v>
      </c>
      <c r="AA1356">
        <f>IF(ISNA(MATCH(A1356,'ICRP-72'!A:A,0)),0,VLOOKUP(A1356,'ICRP-72'!A:B,2,FALSE))</f>
        <v>0</v>
      </c>
      <c r="AB1356">
        <f>IF(ISNA(MATCH(A1356,'FGR-15'!A:A,0)),0,VLOOKUP(A1356,'FGR-15'!A:B,2,FALSE))</f>
        <v>8.3000000000000005E-17</v>
      </c>
    </row>
    <row r="1357" spans="1:28" x14ac:dyDescent="0.2">
      <c r="A1357" s="1" t="s">
        <v>1355</v>
      </c>
      <c r="B1357">
        <f>VLOOKUP(D1357,Elements!S:T,2,FALSE)</f>
        <v>26</v>
      </c>
      <c r="C1357" s="9">
        <f t="shared" si="105"/>
        <v>58</v>
      </c>
      <c r="D1357" t="str">
        <f t="shared" si="106"/>
        <v>Fe</v>
      </c>
      <c r="E1357" t="str">
        <f t="shared" si="107"/>
        <v/>
      </c>
      <c r="F1357" s="9">
        <f t="shared" si="108"/>
        <v>260580000</v>
      </c>
      <c r="G1357" s="1">
        <v>57.933273575000001</v>
      </c>
      <c r="H1357" s="1" t="str">
        <f t="shared" si="109"/>
        <v>inf</v>
      </c>
      <c r="I1357" s="2" t="s">
        <v>1512</v>
      </c>
      <c r="J1357" t="s">
        <v>1517</v>
      </c>
      <c r="K1357" s="4" t="s">
        <v>1722</v>
      </c>
      <c r="L1357" s="1"/>
      <c r="P1357" s="1"/>
      <c r="T1357" s="1"/>
      <c r="X1357">
        <f>IF(ISNA(MATCH(A1357,'ICRP-07'!B:B,0)),0,VLOOKUP(A1357,'ICRP-07'!B:X,21,FALSE))</f>
        <v>0</v>
      </c>
      <c r="Y1357">
        <f>IF(ISNA(MATCH(A1357,'ICRP-07'!B:B,0)),0,VLOOKUP(A1357,'ICRP-07'!B:X,22,FALSE))</f>
        <v>0</v>
      </c>
      <c r="Z1357">
        <f>IF(ISNA(MATCH(A1357,'ICRP-07'!B:B,0)),0,VLOOKUP(A1357,'ICRP-07'!B:X,23,FALSE))</f>
        <v>0</v>
      </c>
      <c r="AA1357">
        <f>IF(ISNA(MATCH(A1357,'ICRP-72'!A:A,0)),0,VLOOKUP(A1357,'ICRP-72'!A:B,2,FALSE))</f>
        <v>0</v>
      </c>
      <c r="AB1357">
        <f>IF(ISNA(MATCH(A1357,'FGR-15'!A:A,0)),0,VLOOKUP(A1357,'FGR-15'!A:B,2,FALSE))</f>
        <v>0</v>
      </c>
    </row>
    <row r="1358" spans="1:28" x14ac:dyDescent="0.2">
      <c r="A1358" s="1" t="s">
        <v>1356</v>
      </c>
      <c r="B1358">
        <f>VLOOKUP(D1358,Elements!S:T,2,FALSE)</f>
        <v>29</v>
      </c>
      <c r="C1358" s="9">
        <f t="shared" si="105"/>
        <v>57</v>
      </c>
      <c r="D1358" t="str">
        <f t="shared" si="106"/>
        <v>Cu</v>
      </c>
      <c r="E1358" t="str">
        <f t="shared" si="107"/>
        <v/>
      </c>
      <c r="F1358" s="9">
        <f t="shared" si="108"/>
        <v>290570000</v>
      </c>
      <c r="G1358" s="1">
        <v>56.949211685999998</v>
      </c>
      <c r="H1358" s="1">
        <f t="shared" si="109"/>
        <v>6.2205044782359243E-9</v>
      </c>
      <c r="I1358" s="2">
        <v>0.1963</v>
      </c>
      <c r="J1358" t="s">
        <v>1517</v>
      </c>
      <c r="K1358" t="s">
        <v>2570</v>
      </c>
      <c r="L1358" s="1" t="s">
        <v>1357</v>
      </c>
      <c r="P1358" s="1">
        <v>1</v>
      </c>
      <c r="T1358" s="6" t="s">
        <v>2669</v>
      </c>
      <c r="X1358">
        <f>IF(ISNA(MATCH(A1358,'ICRP-07'!B:B,0)),0,VLOOKUP(A1358,'ICRP-07'!B:X,21,FALSE))</f>
        <v>0</v>
      </c>
      <c r="Y1358">
        <f>IF(ISNA(MATCH(A1358,'ICRP-07'!B:B,0)),0,VLOOKUP(A1358,'ICRP-07'!B:X,22,FALSE))</f>
        <v>3.5986899999999999</v>
      </c>
      <c r="Z1358">
        <f>IF(ISNA(MATCH(A1358,'ICRP-07'!B:B,0)),0,VLOOKUP(A1358,'ICRP-07'!B:X,23,FALSE))</f>
        <v>1.14073</v>
      </c>
      <c r="AA1358">
        <f>IF(ISNA(MATCH(A1358,'ICRP-72'!A:A,0)),0,VLOOKUP(A1358,'ICRP-72'!A:B,2,FALSE))</f>
        <v>0</v>
      </c>
      <c r="AB1358">
        <f>IF(ISNA(MATCH(A1358,'FGR-15'!A:A,0)),0,VLOOKUP(A1358,'FGR-15'!A:B,2,FALSE))</f>
        <v>5.2300000000000001E-17</v>
      </c>
    </row>
    <row r="1359" spans="1:28" x14ac:dyDescent="0.2">
      <c r="A1359" s="1" t="s">
        <v>1357</v>
      </c>
      <c r="B1359">
        <f>VLOOKUP(D1359,Elements!S:T,2,FALSE)</f>
        <v>28</v>
      </c>
      <c r="C1359" s="9">
        <f t="shared" si="105"/>
        <v>57</v>
      </c>
      <c r="D1359" t="str">
        <f t="shared" si="106"/>
        <v>Ni</v>
      </c>
      <c r="E1359" t="str">
        <f t="shared" si="107"/>
        <v/>
      </c>
      <c r="F1359" s="9">
        <f t="shared" si="108"/>
        <v>280570000</v>
      </c>
      <c r="G1359" s="1">
        <v>56.939791393999997</v>
      </c>
      <c r="H1359" s="1">
        <f t="shared" si="109"/>
        <v>4.0612320628156699E-3</v>
      </c>
      <c r="I1359" s="2">
        <v>35.6</v>
      </c>
      <c r="J1359" t="s">
        <v>1515</v>
      </c>
      <c r="K1359" t="s">
        <v>2571</v>
      </c>
      <c r="L1359" s="1" t="s">
        <v>1358</v>
      </c>
      <c r="P1359" s="1">
        <v>1</v>
      </c>
      <c r="T1359" s="6" t="s">
        <v>2669</v>
      </c>
      <c r="X1359">
        <f>IF(ISNA(MATCH(A1359,'ICRP-07'!B:B,0)),0,VLOOKUP(A1359,'ICRP-07'!B:X,21,FALSE))</f>
        <v>0</v>
      </c>
      <c r="Y1359">
        <f>IF(ISNA(MATCH(A1359,'ICRP-07'!B:B,0)),0,VLOOKUP(A1359,'ICRP-07'!B:X,22,FALSE))</f>
        <v>0.15714</v>
      </c>
      <c r="Z1359">
        <f>IF(ISNA(MATCH(A1359,'ICRP-07'!B:B,0)),0,VLOOKUP(A1359,'ICRP-07'!B:X,23,FALSE))</f>
        <v>1.9381600000000001</v>
      </c>
      <c r="AA1359">
        <f>IF(ISNA(MATCH(A1359,'ICRP-72'!A:A,0)),0,VLOOKUP(A1359,'ICRP-72'!A:B,2,FALSE))</f>
        <v>8.6999999999999999E-10</v>
      </c>
      <c r="AB1359">
        <f>IF(ISNA(MATCH(A1359,'FGR-15'!A:A,0)),0,VLOOKUP(A1359,'FGR-15'!A:B,2,FALSE))</f>
        <v>6.3300000000000001E-17</v>
      </c>
    </row>
    <row r="1360" spans="1:28" x14ac:dyDescent="0.2">
      <c r="A1360" s="1" t="s">
        <v>1358</v>
      </c>
      <c r="B1360">
        <f>VLOOKUP(D1360,Elements!S:T,2,FALSE)</f>
        <v>27</v>
      </c>
      <c r="C1360" s="9">
        <f t="shared" si="105"/>
        <v>57</v>
      </c>
      <c r="D1360" t="str">
        <f t="shared" si="106"/>
        <v>Co</v>
      </c>
      <c r="E1360" t="str">
        <f t="shared" si="107"/>
        <v/>
      </c>
      <c r="F1360" s="9">
        <f t="shared" si="108"/>
        <v>270570000</v>
      </c>
      <c r="G1360" s="1">
        <v>56.936289819000002</v>
      </c>
      <c r="H1360" s="1">
        <f t="shared" si="109"/>
        <v>0.74399946117945848</v>
      </c>
      <c r="I1360" s="2">
        <v>271.74</v>
      </c>
      <c r="J1360" t="s">
        <v>1513</v>
      </c>
      <c r="K1360" t="s">
        <v>2572</v>
      </c>
      <c r="L1360" s="1" t="s">
        <v>1360</v>
      </c>
      <c r="P1360" s="1">
        <v>1</v>
      </c>
      <c r="T1360" s="6" t="s">
        <v>2670</v>
      </c>
      <c r="X1360">
        <f>IF(ISNA(MATCH(A1360,'ICRP-07'!B:B,0)),0,VLOOKUP(A1360,'ICRP-07'!B:X,21,FALSE))</f>
        <v>0</v>
      </c>
      <c r="Y1360">
        <f>IF(ISNA(MATCH(A1360,'ICRP-07'!B:B,0)),0,VLOOKUP(A1360,'ICRP-07'!B:X,22,FALSE))</f>
        <v>1.8630000000000001E-2</v>
      </c>
      <c r="Z1360">
        <f>IF(ISNA(MATCH(A1360,'ICRP-07'!B:B,0)),0,VLOOKUP(A1360,'ICRP-07'!B:X,23,FALSE))</f>
        <v>0.12522</v>
      </c>
      <c r="AA1360">
        <f>IF(ISNA(MATCH(A1360,'ICRP-72'!A:A,0)),0,VLOOKUP(A1360,'ICRP-72'!A:B,2,FALSE))</f>
        <v>2.1E-10</v>
      </c>
      <c r="AB1360">
        <f>IF(ISNA(MATCH(A1360,'FGR-15'!A:A,0)),0,VLOOKUP(A1360,'FGR-15'!A:B,2,FALSE))</f>
        <v>2.4899999999999998E-18</v>
      </c>
    </row>
    <row r="1361" spans="1:28" x14ac:dyDescent="0.2">
      <c r="A1361" s="1" t="s">
        <v>1359</v>
      </c>
      <c r="B1361">
        <f>VLOOKUP(D1361,Elements!S:T,2,FALSE)</f>
        <v>25</v>
      </c>
      <c r="C1361" s="9">
        <f t="shared" si="105"/>
        <v>57</v>
      </c>
      <c r="D1361" t="str">
        <f t="shared" si="106"/>
        <v>Mn</v>
      </c>
      <c r="E1361" t="str">
        <f t="shared" si="107"/>
        <v/>
      </c>
      <c r="F1361" s="9">
        <f t="shared" si="108"/>
        <v>250570000</v>
      </c>
      <c r="G1361" s="1">
        <v>56.938285944</v>
      </c>
      <c r="H1361" s="1">
        <f t="shared" si="109"/>
        <v>2.7062204912957106E-6</v>
      </c>
      <c r="I1361" s="2">
        <v>85.4</v>
      </c>
      <c r="J1361" t="s">
        <v>1517</v>
      </c>
      <c r="K1361" t="s">
        <v>2573</v>
      </c>
      <c r="L1361" s="1" t="s">
        <v>1360</v>
      </c>
      <c r="P1361" s="1">
        <v>1</v>
      </c>
      <c r="T1361" s="6" t="s">
        <v>2667</v>
      </c>
      <c r="X1361">
        <f>IF(ISNA(MATCH(A1361,'ICRP-07'!B:B,0)),0,VLOOKUP(A1361,'ICRP-07'!B:X,21,FALSE))</f>
        <v>0</v>
      </c>
      <c r="Y1361">
        <f>IF(ISNA(MATCH(A1361,'ICRP-07'!B:B,0)),0,VLOOKUP(A1361,'ICRP-07'!B:X,22,FALSE))</f>
        <v>1.10127</v>
      </c>
      <c r="Z1361">
        <f>IF(ISNA(MATCH(A1361,'ICRP-07'!B:B,0)),0,VLOOKUP(A1361,'ICRP-07'!B:X,23,FALSE))</f>
        <v>9.9589999999999998E-2</v>
      </c>
      <c r="AA1361">
        <f>IF(ISNA(MATCH(A1361,'ICRP-72'!A:A,0)),0,VLOOKUP(A1361,'ICRP-72'!A:B,2,FALSE))</f>
        <v>0</v>
      </c>
      <c r="AB1361">
        <f>IF(ISNA(MATCH(A1361,'FGR-15'!A:A,0)),0,VLOOKUP(A1361,'FGR-15'!A:B,2,FALSE))</f>
        <v>5.5399999999999998E-18</v>
      </c>
    </row>
    <row r="1362" spans="1:28" x14ac:dyDescent="0.2">
      <c r="A1362" s="1" t="s">
        <v>1360</v>
      </c>
      <c r="B1362">
        <f>VLOOKUP(D1362,Elements!S:T,2,FALSE)</f>
        <v>26</v>
      </c>
      <c r="C1362" s="9">
        <f t="shared" si="105"/>
        <v>57</v>
      </c>
      <c r="D1362" t="str">
        <f t="shared" si="106"/>
        <v>Fe</v>
      </c>
      <c r="E1362" t="str">
        <f t="shared" si="107"/>
        <v/>
      </c>
      <c r="F1362" s="9">
        <f t="shared" si="108"/>
        <v>260570000</v>
      </c>
      <c r="G1362" s="1">
        <v>56.935391950000003</v>
      </c>
      <c r="H1362" s="1" t="str">
        <f t="shared" si="109"/>
        <v>inf</v>
      </c>
      <c r="I1362" s="2" t="s">
        <v>1512</v>
      </c>
      <c r="J1362" t="s">
        <v>1517</v>
      </c>
      <c r="K1362" s="4" t="s">
        <v>1722</v>
      </c>
      <c r="L1362" s="1"/>
      <c r="P1362" s="1"/>
      <c r="T1362" s="1"/>
      <c r="X1362">
        <f>IF(ISNA(MATCH(A1362,'ICRP-07'!B:B,0)),0,VLOOKUP(A1362,'ICRP-07'!B:X,21,FALSE))</f>
        <v>0</v>
      </c>
      <c r="Y1362">
        <f>IF(ISNA(MATCH(A1362,'ICRP-07'!B:B,0)),0,VLOOKUP(A1362,'ICRP-07'!B:X,22,FALSE))</f>
        <v>0</v>
      </c>
      <c r="Z1362">
        <f>IF(ISNA(MATCH(A1362,'ICRP-07'!B:B,0)),0,VLOOKUP(A1362,'ICRP-07'!B:X,23,FALSE))</f>
        <v>0</v>
      </c>
      <c r="AA1362">
        <f>IF(ISNA(MATCH(A1362,'ICRP-72'!A:A,0)),0,VLOOKUP(A1362,'ICRP-72'!A:B,2,FALSE))</f>
        <v>0</v>
      </c>
      <c r="AB1362">
        <f>IF(ISNA(MATCH(A1362,'FGR-15'!A:A,0)),0,VLOOKUP(A1362,'FGR-15'!A:B,2,FALSE))</f>
        <v>0</v>
      </c>
    </row>
    <row r="1363" spans="1:28" x14ac:dyDescent="0.2">
      <c r="A1363" s="1" t="s">
        <v>1361</v>
      </c>
      <c r="B1363">
        <f>VLOOKUP(D1363,Elements!S:T,2,FALSE)</f>
        <v>28</v>
      </c>
      <c r="C1363" s="9">
        <f t="shared" si="105"/>
        <v>56</v>
      </c>
      <c r="D1363" t="str">
        <f t="shared" si="106"/>
        <v>Ni</v>
      </c>
      <c r="E1363" t="str">
        <f t="shared" si="107"/>
        <v/>
      </c>
      <c r="F1363" s="9">
        <f t="shared" si="108"/>
        <v>280560000</v>
      </c>
      <c r="G1363" s="1">
        <v>55.942127761000002</v>
      </c>
      <c r="H1363" s="1">
        <f t="shared" si="109"/>
        <v>1.6632798729172039E-2</v>
      </c>
      <c r="I1363" s="2">
        <v>6.0750000000000002</v>
      </c>
      <c r="J1363" t="s">
        <v>1513</v>
      </c>
      <c r="K1363" t="s">
        <v>2574</v>
      </c>
      <c r="L1363" s="1" t="s">
        <v>1362</v>
      </c>
      <c r="P1363" s="1">
        <v>1</v>
      </c>
      <c r="T1363" s="6" t="s">
        <v>2669</v>
      </c>
      <c r="X1363">
        <f>IF(ISNA(MATCH(A1363,'ICRP-07'!B:B,0)),0,VLOOKUP(A1363,'ICRP-07'!B:X,21,FALSE))</f>
        <v>0</v>
      </c>
      <c r="Y1363">
        <f>IF(ISNA(MATCH(A1363,'ICRP-07'!B:B,0)),0,VLOOKUP(A1363,'ICRP-07'!B:X,22,FALSE))</f>
        <v>7.3400000000000002E-3</v>
      </c>
      <c r="Z1363">
        <f>IF(ISNA(MATCH(A1363,'ICRP-07'!B:B,0)),0,VLOOKUP(A1363,'ICRP-07'!B:X,23,FALSE))</f>
        <v>1.7206699999999999</v>
      </c>
      <c r="AA1363">
        <f>IF(ISNA(MATCH(A1363,'ICRP-72'!A:A,0)),0,VLOOKUP(A1363,'ICRP-72'!A:B,2,FALSE))</f>
        <v>8.6000000000000003E-10</v>
      </c>
      <c r="AB1363">
        <f>IF(ISNA(MATCH(A1363,'FGR-15'!A:A,0)),0,VLOOKUP(A1363,'FGR-15'!A:B,2,FALSE))</f>
        <v>5.1600000000000003E-17</v>
      </c>
    </row>
    <row r="1364" spans="1:28" x14ac:dyDescent="0.2">
      <c r="A1364" s="1" t="s">
        <v>1362</v>
      </c>
      <c r="B1364">
        <f>VLOOKUP(D1364,Elements!S:T,2,FALSE)</f>
        <v>27</v>
      </c>
      <c r="C1364" s="9">
        <f t="shared" si="105"/>
        <v>56</v>
      </c>
      <c r="D1364" t="str">
        <f t="shared" si="106"/>
        <v>Co</v>
      </c>
      <c r="E1364" t="str">
        <f t="shared" si="107"/>
        <v/>
      </c>
      <c r="F1364" s="9">
        <f t="shared" si="108"/>
        <v>270560000</v>
      </c>
      <c r="G1364" s="1">
        <v>55.939838031999997</v>
      </c>
      <c r="H1364" s="1">
        <f t="shared" si="109"/>
        <v>0.21144873182781179</v>
      </c>
      <c r="I1364" s="2">
        <v>77.23</v>
      </c>
      <c r="J1364" t="s">
        <v>1513</v>
      </c>
      <c r="K1364" t="s">
        <v>2575</v>
      </c>
      <c r="L1364" s="1" t="s">
        <v>1365</v>
      </c>
      <c r="P1364" s="1">
        <v>1</v>
      </c>
      <c r="T1364" s="6" t="s">
        <v>2669</v>
      </c>
      <c r="X1364">
        <f>IF(ISNA(MATCH(A1364,'ICRP-07'!B:B,0)),0,VLOOKUP(A1364,'ICRP-07'!B:X,21,FALSE))</f>
        <v>0</v>
      </c>
      <c r="Y1364">
        <f>IF(ISNA(MATCH(A1364,'ICRP-07'!B:B,0)),0,VLOOKUP(A1364,'ICRP-07'!B:X,22,FALSE))</f>
        <v>0.11983000000000001</v>
      </c>
      <c r="Z1364">
        <f>IF(ISNA(MATCH(A1364,'ICRP-07'!B:B,0)),0,VLOOKUP(A1364,'ICRP-07'!B:X,23,FALSE))</f>
        <v>3.64039</v>
      </c>
      <c r="AA1364">
        <f>IF(ISNA(MATCH(A1364,'ICRP-72'!A:A,0)),0,VLOOKUP(A1364,'ICRP-72'!A:B,2,FALSE))</f>
        <v>2.5000000000000001E-9</v>
      </c>
      <c r="AB1364">
        <f>IF(ISNA(MATCH(A1364,'FGR-15'!A:A,0)),0,VLOOKUP(A1364,'FGR-15'!A:B,2,FALSE))</f>
        <v>1.2200000000000001E-16</v>
      </c>
    </row>
    <row r="1365" spans="1:28" x14ac:dyDescent="0.2">
      <c r="A1365" s="1" t="s">
        <v>1363</v>
      </c>
      <c r="B1365">
        <f>VLOOKUP(D1365,Elements!S:T,2,FALSE)</f>
        <v>24</v>
      </c>
      <c r="C1365" s="9">
        <f t="shared" si="105"/>
        <v>56</v>
      </c>
      <c r="D1365" t="str">
        <f t="shared" si="106"/>
        <v>Cr</v>
      </c>
      <c r="E1365" t="str">
        <f t="shared" si="107"/>
        <v/>
      </c>
      <c r="F1365" s="9">
        <f t="shared" si="108"/>
        <v>240560000</v>
      </c>
      <c r="G1365" s="1">
        <v>55.940648977000002</v>
      </c>
      <c r="H1365" s="1">
        <f t="shared" si="109"/>
        <v>1.1293875680302005E-5</v>
      </c>
      <c r="I1365" s="2">
        <v>5.94</v>
      </c>
      <c r="J1365" t="s">
        <v>1514</v>
      </c>
      <c r="K1365" t="s">
        <v>2576</v>
      </c>
      <c r="L1365" s="1" t="s">
        <v>1364</v>
      </c>
      <c r="P1365" s="1">
        <v>1</v>
      </c>
      <c r="T1365" s="6" t="s">
        <v>2667</v>
      </c>
      <c r="X1365">
        <f>IF(ISNA(MATCH(A1365,'ICRP-07'!B:B,0)),0,VLOOKUP(A1365,'ICRP-07'!B:X,21,FALSE))</f>
        <v>0</v>
      </c>
      <c r="Y1365">
        <f>IF(ISNA(MATCH(A1365,'ICRP-07'!B:B,0)),0,VLOOKUP(A1365,'ICRP-07'!B:X,22,FALSE))</f>
        <v>0.60826000000000002</v>
      </c>
      <c r="Z1365">
        <f>IF(ISNA(MATCH(A1365,'ICRP-07'!B:B,0)),0,VLOOKUP(A1365,'ICRP-07'!B:X,23,FALSE))</f>
        <v>9.1749999999999998E-2</v>
      </c>
      <c r="AA1365">
        <f>IF(ISNA(MATCH(A1365,'ICRP-72'!A:A,0)),0,VLOOKUP(A1365,'ICRP-72'!A:B,2,FALSE))</f>
        <v>0</v>
      </c>
      <c r="AB1365">
        <f>IF(ISNA(MATCH(A1365,'FGR-15'!A:A,0)),0,VLOOKUP(A1365,'FGR-15'!A:B,2,FALSE))</f>
        <v>2.4400000000000001E-18</v>
      </c>
    </row>
    <row r="1366" spans="1:28" x14ac:dyDescent="0.2">
      <c r="A1366" s="1" t="s">
        <v>1364</v>
      </c>
      <c r="B1366">
        <f>VLOOKUP(D1366,Elements!S:T,2,FALSE)</f>
        <v>25</v>
      </c>
      <c r="C1366" s="9">
        <f t="shared" si="105"/>
        <v>56</v>
      </c>
      <c r="D1366" t="str">
        <f t="shared" si="106"/>
        <v>Mn</v>
      </c>
      <c r="E1366" t="str">
        <f t="shared" si="107"/>
        <v/>
      </c>
      <c r="F1366" s="9">
        <f t="shared" si="108"/>
        <v>250560000</v>
      </c>
      <c r="G1366" s="1">
        <v>55.938902816000002</v>
      </c>
      <c r="H1366" s="1">
        <f t="shared" si="109"/>
        <v>2.9419975749425084E-4</v>
      </c>
      <c r="I1366" s="2">
        <v>2.5789</v>
      </c>
      <c r="J1366" t="s">
        <v>1515</v>
      </c>
      <c r="K1366" t="s">
        <v>2577</v>
      </c>
      <c r="L1366" s="1" t="s">
        <v>1365</v>
      </c>
      <c r="P1366" s="1">
        <v>1</v>
      </c>
      <c r="T1366" s="6" t="s">
        <v>2667</v>
      </c>
      <c r="X1366">
        <f>IF(ISNA(MATCH(A1366,'ICRP-07'!B:B,0)),0,VLOOKUP(A1366,'ICRP-07'!B:X,21,FALSE))</f>
        <v>0</v>
      </c>
      <c r="Y1366">
        <f>IF(ISNA(MATCH(A1366,'ICRP-07'!B:B,0)),0,VLOOKUP(A1366,'ICRP-07'!B:X,22,FALSE))</f>
        <v>0.82992999999999995</v>
      </c>
      <c r="Z1366">
        <f>IF(ISNA(MATCH(A1366,'ICRP-07'!B:B,0)),0,VLOOKUP(A1366,'ICRP-07'!B:X,23,FALSE))</f>
        <v>1.69157</v>
      </c>
      <c r="AA1366">
        <f>IF(ISNA(MATCH(A1366,'ICRP-72'!A:A,0)),0,VLOOKUP(A1366,'ICRP-72'!A:B,2,FALSE))</f>
        <v>2.5000000000000002E-10</v>
      </c>
      <c r="AB1366">
        <f>IF(ISNA(MATCH(A1366,'FGR-15'!A:A,0)),0,VLOOKUP(A1366,'FGR-15'!A:B,2,FALSE))</f>
        <v>5.8099999999999997E-17</v>
      </c>
    </row>
    <row r="1367" spans="1:28" x14ac:dyDescent="0.2">
      <c r="A1367" s="1" t="s">
        <v>1365</v>
      </c>
      <c r="B1367">
        <f>VLOOKUP(D1367,Elements!S:T,2,FALSE)</f>
        <v>26</v>
      </c>
      <c r="C1367" s="9">
        <f t="shared" si="105"/>
        <v>56</v>
      </c>
      <c r="D1367" t="str">
        <f t="shared" si="106"/>
        <v>Fe</v>
      </c>
      <c r="E1367" t="str">
        <f t="shared" si="107"/>
        <v/>
      </c>
      <c r="F1367" s="9">
        <f t="shared" si="108"/>
        <v>260560000</v>
      </c>
      <c r="G1367" s="1">
        <v>55.934935537000001</v>
      </c>
      <c r="H1367" s="1" t="str">
        <f t="shared" si="109"/>
        <v>inf</v>
      </c>
      <c r="I1367" s="2" t="s">
        <v>1512</v>
      </c>
      <c r="J1367" t="s">
        <v>1517</v>
      </c>
      <c r="K1367" s="4" t="s">
        <v>1722</v>
      </c>
      <c r="L1367" s="1"/>
      <c r="P1367" s="1"/>
      <c r="T1367" s="1"/>
      <c r="X1367">
        <f>IF(ISNA(MATCH(A1367,'ICRP-07'!B:B,0)),0,VLOOKUP(A1367,'ICRP-07'!B:X,21,FALSE))</f>
        <v>0</v>
      </c>
      <c r="Y1367">
        <f>IF(ISNA(MATCH(A1367,'ICRP-07'!B:B,0)),0,VLOOKUP(A1367,'ICRP-07'!B:X,22,FALSE))</f>
        <v>0</v>
      </c>
      <c r="Z1367">
        <f>IF(ISNA(MATCH(A1367,'ICRP-07'!B:B,0)),0,VLOOKUP(A1367,'ICRP-07'!B:X,23,FALSE))</f>
        <v>0</v>
      </c>
      <c r="AA1367">
        <f>IF(ISNA(MATCH(A1367,'ICRP-72'!A:A,0)),0,VLOOKUP(A1367,'ICRP-72'!A:B,2,FALSE))</f>
        <v>0</v>
      </c>
      <c r="AB1367">
        <f>IF(ISNA(MATCH(A1367,'FGR-15'!A:A,0)),0,VLOOKUP(A1367,'FGR-15'!A:B,2,FALSE))</f>
        <v>0</v>
      </c>
    </row>
    <row r="1368" spans="1:28" x14ac:dyDescent="0.2">
      <c r="A1368" s="1" t="s">
        <v>1366</v>
      </c>
      <c r="B1368">
        <f>VLOOKUP(D1368,Elements!S:T,2,FALSE)</f>
        <v>27</v>
      </c>
      <c r="C1368" s="9">
        <f t="shared" si="105"/>
        <v>55</v>
      </c>
      <c r="D1368" t="str">
        <f t="shared" si="106"/>
        <v>Co</v>
      </c>
      <c r="E1368" t="str">
        <f t="shared" si="107"/>
        <v/>
      </c>
      <c r="F1368" s="9">
        <f t="shared" si="108"/>
        <v>270550000</v>
      </c>
      <c r="G1368" s="1">
        <v>54.941996416000002</v>
      </c>
      <c r="H1368" s="1">
        <f t="shared" si="109"/>
        <v>1.9998145522797388E-3</v>
      </c>
      <c r="I1368" s="2">
        <v>17.53</v>
      </c>
      <c r="J1368" t="s">
        <v>1515</v>
      </c>
      <c r="K1368" t="s">
        <v>2578</v>
      </c>
      <c r="L1368" s="1" t="s">
        <v>1367</v>
      </c>
      <c r="P1368" s="1">
        <v>1</v>
      </c>
      <c r="T1368" s="6" t="s">
        <v>2669</v>
      </c>
      <c r="X1368">
        <f>IF(ISNA(MATCH(A1368,'ICRP-07'!B:B,0)),0,VLOOKUP(A1368,'ICRP-07'!B:X,21,FALSE))</f>
        <v>0</v>
      </c>
      <c r="Y1368">
        <f>IF(ISNA(MATCH(A1368,'ICRP-07'!B:B,0)),0,VLOOKUP(A1368,'ICRP-07'!B:X,22,FALSE))</f>
        <v>0.43119000000000002</v>
      </c>
      <c r="Z1368">
        <f>IF(ISNA(MATCH(A1368,'ICRP-07'!B:B,0)),0,VLOOKUP(A1368,'ICRP-07'!B:X,23,FALSE))</f>
        <v>1.99597</v>
      </c>
      <c r="AA1368">
        <f>IF(ISNA(MATCH(A1368,'ICRP-72'!A:A,0)),0,VLOOKUP(A1368,'ICRP-72'!A:B,2,FALSE))</f>
        <v>1.0000000000000001E-9</v>
      </c>
      <c r="AB1368">
        <f>IF(ISNA(MATCH(A1368,'FGR-15'!A:A,0)),0,VLOOKUP(A1368,'FGR-15'!A:B,2,FALSE))</f>
        <v>6.2299999999999997E-17</v>
      </c>
    </row>
    <row r="1369" spans="1:28" x14ac:dyDescent="0.2">
      <c r="A1369" s="1" t="s">
        <v>1367</v>
      </c>
      <c r="B1369">
        <f>VLOOKUP(D1369,Elements!S:T,2,FALSE)</f>
        <v>26</v>
      </c>
      <c r="C1369" s="9">
        <f t="shared" si="105"/>
        <v>55</v>
      </c>
      <c r="D1369" t="str">
        <f t="shared" si="106"/>
        <v>Fe</v>
      </c>
      <c r="E1369" t="str">
        <f t="shared" si="107"/>
        <v/>
      </c>
      <c r="F1369" s="9">
        <f t="shared" si="108"/>
        <v>260550000</v>
      </c>
      <c r="G1369" s="1">
        <v>54.938291157999998</v>
      </c>
      <c r="H1369" s="1">
        <f t="shared" si="109"/>
        <v>2.7370000000000001</v>
      </c>
      <c r="I1369" s="2">
        <v>2.7370000000000001</v>
      </c>
      <c r="J1369" t="s">
        <v>1516</v>
      </c>
      <c r="K1369" t="s">
        <v>2579</v>
      </c>
      <c r="L1369" s="1" t="s">
        <v>1369</v>
      </c>
      <c r="P1369" s="1">
        <v>1</v>
      </c>
      <c r="T1369" s="6" t="s">
        <v>2670</v>
      </c>
      <c r="X1369">
        <f>IF(ISNA(MATCH(A1369,'ICRP-07'!B:B,0)),0,VLOOKUP(A1369,'ICRP-07'!B:X,21,FALSE))</f>
        <v>0</v>
      </c>
      <c r="Y1369">
        <f>IF(ISNA(MATCH(A1369,'ICRP-07'!B:B,0)),0,VLOOKUP(A1369,'ICRP-07'!B:X,22,FALSE))</f>
        <v>4.1599999999999996E-3</v>
      </c>
      <c r="Z1369">
        <f>IF(ISNA(MATCH(A1369,'ICRP-07'!B:B,0)),0,VLOOKUP(A1369,'ICRP-07'!B:X,23,FALSE))</f>
        <v>1.66E-3</v>
      </c>
      <c r="AA1369">
        <f>IF(ISNA(MATCH(A1369,'ICRP-72'!A:A,0)),0,VLOOKUP(A1369,'ICRP-72'!A:B,2,FALSE))</f>
        <v>3.3E-10</v>
      </c>
      <c r="AB1369">
        <f>IF(ISNA(MATCH(A1369,'FGR-15'!A:A,0)),0,VLOOKUP(A1369,'FGR-15'!A:B,2,FALSE))</f>
        <v>3.3600000000000001E-27</v>
      </c>
    </row>
    <row r="1370" spans="1:28" x14ac:dyDescent="0.2">
      <c r="A1370" s="1" t="s">
        <v>1368</v>
      </c>
      <c r="B1370">
        <f>VLOOKUP(D1370,Elements!S:T,2,FALSE)</f>
        <v>24</v>
      </c>
      <c r="C1370" s="9">
        <f t="shared" si="105"/>
        <v>55</v>
      </c>
      <c r="D1370" t="str">
        <f t="shared" si="106"/>
        <v>Cr</v>
      </c>
      <c r="E1370" t="str">
        <f t="shared" si="107"/>
        <v/>
      </c>
      <c r="F1370" s="9">
        <f t="shared" si="108"/>
        <v>240550000</v>
      </c>
      <c r="G1370" s="1">
        <v>54.940836636999997</v>
      </c>
      <c r="H1370" s="1">
        <f t="shared" si="109"/>
        <v>6.6489365747501678E-6</v>
      </c>
      <c r="I1370" s="2">
        <v>3.4969999999999901</v>
      </c>
      <c r="J1370" t="s">
        <v>1514</v>
      </c>
      <c r="K1370" t="s">
        <v>2580</v>
      </c>
      <c r="L1370" s="1" t="s">
        <v>1369</v>
      </c>
      <c r="P1370" s="1">
        <v>1</v>
      </c>
      <c r="T1370" s="6" t="s">
        <v>2667</v>
      </c>
      <c r="X1370">
        <f>IF(ISNA(MATCH(A1370,'ICRP-07'!B:B,0)),0,VLOOKUP(A1370,'ICRP-07'!B:X,21,FALSE))</f>
        <v>0</v>
      </c>
      <c r="Y1370">
        <f>IF(ISNA(MATCH(A1370,'ICRP-07'!B:B,0)),0,VLOOKUP(A1370,'ICRP-07'!B:X,22,FALSE))</f>
        <v>1.10067</v>
      </c>
      <c r="Z1370">
        <f>IF(ISNA(MATCH(A1370,'ICRP-07'!B:B,0)),0,VLOOKUP(A1370,'ICRP-07'!B:X,23,FALSE))</f>
        <v>6.7000000000000002E-4</v>
      </c>
      <c r="AA1370">
        <f>IF(ISNA(MATCH(A1370,'ICRP-72'!A:A,0)),0,VLOOKUP(A1370,'ICRP-72'!A:B,2,FALSE))</f>
        <v>0</v>
      </c>
      <c r="AB1370">
        <f>IF(ISNA(MATCH(A1370,'FGR-15'!A:A,0)),0,VLOOKUP(A1370,'FGR-15'!A:B,2,FALSE))</f>
        <v>2.8100000000000001E-18</v>
      </c>
    </row>
    <row r="1371" spans="1:28" x14ac:dyDescent="0.2">
      <c r="A1371" s="1" t="s">
        <v>1369</v>
      </c>
      <c r="B1371">
        <f>VLOOKUP(D1371,Elements!S:T,2,FALSE)</f>
        <v>25</v>
      </c>
      <c r="C1371" s="9">
        <f t="shared" si="105"/>
        <v>55</v>
      </c>
      <c r="D1371" t="str">
        <f t="shared" si="106"/>
        <v>Mn</v>
      </c>
      <c r="E1371" t="str">
        <f t="shared" si="107"/>
        <v/>
      </c>
      <c r="F1371" s="9">
        <f t="shared" si="108"/>
        <v>250550000</v>
      </c>
      <c r="G1371" s="1">
        <v>54.938043039999997</v>
      </c>
      <c r="H1371" s="1" t="str">
        <f t="shared" si="109"/>
        <v>inf</v>
      </c>
      <c r="I1371" s="2" t="s">
        <v>1512</v>
      </c>
      <c r="J1371" t="s">
        <v>1517</v>
      </c>
      <c r="K1371" s="4" t="s">
        <v>1722</v>
      </c>
      <c r="L1371" s="1"/>
      <c r="P1371" s="1"/>
      <c r="T1371" s="1"/>
      <c r="X1371">
        <f>IF(ISNA(MATCH(A1371,'ICRP-07'!B:B,0)),0,VLOOKUP(A1371,'ICRP-07'!B:X,21,FALSE))</f>
        <v>0</v>
      </c>
      <c r="Y1371">
        <f>IF(ISNA(MATCH(A1371,'ICRP-07'!B:B,0)),0,VLOOKUP(A1371,'ICRP-07'!B:X,22,FALSE))</f>
        <v>0</v>
      </c>
      <c r="Z1371">
        <f>IF(ISNA(MATCH(A1371,'ICRP-07'!B:B,0)),0,VLOOKUP(A1371,'ICRP-07'!B:X,23,FALSE))</f>
        <v>0</v>
      </c>
      <c r="AA1371">
        <f>IF(ISNA(MATCH(A1371,'ICRP-72'!A:A,0)),0,VLOOKUP(A1371,'ICRP-72'!A:B,2,FALSE))</f>
        <v>0</v>
      </c>
      <c r="AB1371">
        <f>IF(ISNA(MATCH(A1371,'FGR-15'!A:A,0)),0,VLOOKUP(A1371,'FGR-15'!A:B,2,FALSE))</f>
        <v>0</v>
      </c>
    </row>
    <row r="1372" spans="1:28" x14ac:dyDescent="0.2">
      <c r="A1372" s="1" t="s">
        <v>1370</v>
      </c>
      <c r="B1372">
        <f>VLOOKUP(D1372,Elements!S:T,2,FALSE)</f>
        <v>27</v>
      </c>
      <c r="C1372" s="9">
        <f t="shared" si="105"/>
        <v>54</v>
      </c>
      <c r="D1372" t="str">
        <f t="shared" si="106"/>
        <v>Co</v>
      </c>
      <c r="E1372" t="str">
        <f t="shared" si="107"/>
        <v>m</v>
      </c>
      <c r="F1372" s="9">
        <f t="shared" si="108"/>
        <v>270540001</v>
      </c>
      <c r="G1372" s="1">
        <v>53.948671175100003</v>
      </c>
      <c r="H1372" s="1">
        <f t="shared" si="109"/>
        <v>2.8139622907149774E-6</v>
      </c>
      <c r="I1372" s="2">
        <v>1.48</v>
      </c>
      <c r="J1372" t="s">
        <v>1514</v>
      </c>
      <c r="K1372" t="s">
        <v>2581</v>
      </c>
      <c r="L1372" s="1" t="s">
        <v>1372</v>
      </c>
      <c r="P1372" s="1">
        <v>1</v>
      </c>
      <c r="T1372" s="6" t="s">
        <v>2669</v>
      </c>
      <c r="X1372">
        <f>IF(ISNA(MATCH(A1372,'ICRP-07'!B:B,0)),0,VLOOKUP(A1372,'ICRP-07'!B:X,21,FALSE))</f>
        <v>0</v>
      </c>
      <c r="Y1372">
        <f>IF(ISNA(MATCH(A1372,'ICRP-07'!B:B,0)),0,VLOOKUP(A1372,'ICRP-07'!B:X,22,FALSE))</f>
        <v>2.0484300000000002</v>
      </c>
      <c r="Z1372">
        <f>IF(ISNA(MATCH(A1372,'ICRP-07'!B:B,0)),0,VLOOKUP(A1372,'ICRP-07'!B:X,23,FALSE))</f>
        <v>3.9305699999999999</v>
      </c>
      <c r="AA1372">
        <f>IF(ISNA(MATCH(A1372,'ICRP-72'!A:A,0)),0,VLOOKUP(A1372,'ICRP-72'!A:B,2,FALSE))</f>
        <v>0</v>
      </c>
      <c r="AB1372">
        <f>IF(ISNA(MATCH(A1372,'FGR-15'!A:A,0)),0,VLOOKUP(A1372,'FGR-15'!A:B,2,FALSE))</f>
        <v>1.2999999999999999E-16</v>
      </c>
    </row>
    <row r="1373" spans="1:28" x14ac:dyDescent="0.2">
      <c r="A1373" s="1" t="s">
        <v>1371</v>
      </c>
      <c r="B1373">
        <f>VLOOKUP(D1373,Elements!S:T,2,FALSE)</f>
        <v>25</v>
      </c>
      <c r="C1373" s="9">
        <f t="shared" si="105"/>
        <v>54</v>
      </c>
      <c r="D1373" t="str">
        <f t="shared" si="106"/>
        <v>Mn</v>
      </c>
      <c r="E1373" t="str">
        <f t="shared" si="107"/>
        <v/>
      </c>
      <c r="F1373" s="9">
        <f t="shared" si="108"/>
        <v>250540000</v>
      </c>
      <c r="G1373" s="1">
        <v>53.940355771999997</v>
      </c>
      <c r="H1373" s="1">
        <f t="shared" si="109"/>
        <v>0.85455623692990568</v>
      </c>
      <c r="I1373" s="2">
        <v>312.12</v>
      </c>
      <c r="J1373" t="s">
        <v>1513</v>
      </c>
      <c r="K1373" t="s">
        <v>2582</v>
      </c>
      <c r="L1373" s="1" t="s">
        <v>1373</v>
      </c>
      <c r="M1373" t="s">
        <v>1372</v>
      </c>
      <c r="P1373" s="1">
        <v>1</v>
      </c>
      <c r="Q1373" s="5">
        <v>2.9000000000000002E-6</v>
      </c>
      <c r="T1373" s="6" t="s">
        <v>2669</v>
      </c>
      <c r="U1373" t="s">
        <v>2667</v>
      </c>
      <c r="X1373">
        <f>IF(ISNA(MATCH(A1373,'ICRP-07'!B:B,0)),0,VLOOKUP(A1373,'ICRP-07'!B:X,21,FALSE))</f>
        <v>0</v>
      </c>
      <c r="Y1373">
        <f>IF(ISNA(MATCH(A1373,'ICRP-07'!B:B,0)),0,VLOOKUP(A1373,'ICRP-07'!B:X,22,FALSE))</f>
        <v>4.1999999999999997E-3</v>
      </c>
      <c r="Z1373">
        <f>IF(ISNA(MATCH(A1373,'ICRP-07'!B:B,0)),0,VLOOKUP(A1373,'ICRP-07'!B:X,23,FALSE))</f>
        <v>0.83599999999999997</v>
      </c>
      <c r="AA1373">
        <f>IF(ISNA(MATCH(A1373,'ICRP-72'!A:A,0)),0,VLOOKUP(A1373,'ICRP-72'!A:B,2,FALSE))</f>
        <v>7.1000000000000003E-10</v>
      </c>
      <c r="AB1373">
        <f>IF(ISNA(MATCH(A1373,'FGR-15'!A:A,0)),0,VLOOKUP(A1373,'FGR-15'!A:B,2,FALSE))</f>
        <v>2.5899999999999999E-17</v>
      </c>
    </row>
    <row r="1374" spans="1:28" x14ac:dyDescent="0.2">
      <c r="A1374" s="1" t="s">
        <v>1372</v>
      </c>
      <c r="B1374">
        <f>VLOOKUP(D1374,Elements!S:T,2,FALSE)</f>
        <v>26</v>
      </c>
      <c r="C1374" s="9">
        <f t="shared" si="105"/>
        <v>54</v>
      </c>
      <c r="D1374" t="str">
        <f t="shared" si="106"/>
        <v>Fe</v>
      </c>
      <c r="E1374" t="str">
        <f t="shared" si="107"/>
        <v/>
      </c>
      <c r="F1374" s="9">
        <f t="shared" si="108"/>
        <v>260540000</v>
      </c>
      <c r="G1374" s="1">
        <v>53.939608188999998</v>
      </c>
      <c r="H1374" s="1" t="str">
        <f t="shared" si="109"/>
        <v>inf</v>
      </c>
      <c r="I1374" s="2" t="s">
        <v>1512</v>
      </c>
      <c r="J1374" t="s">
        <v>1517</v>
      </c>
      <c r="K1374" s="4" t="s">
        <v>1722</v>
      </c>
      <c r="L1374" s="1"/>
      <c r="P1374" s="1"/>
      <c r="T1374" s="1"/>
      <c r="X1374">
        <f>IF(ISNA(MATCH(A1374,'ICRP-07'!B:B,0)),0,VLOOKUP(A1374,'ICRP-07'!B:X,21,FALSE))</f>
        <v>0</v>
      </c>
      <c r="Y1374">
        <f>IF(ISNA(MATCH(A1374,'ICRP-07'!B:B,0)),0,VLOOKUP(A1374,'ICRP-07'!B:X,22,FALSE))</f>
        <v>0</v>
      </c>
      <c r="Z1374">
        <f>IF(ISNA(MATCH(A1374,'ICRP-07'!B:B,0)),0,VLOOKUP(A1374,'ICRP-07'!B:X,23,FALSE))</f>
        <v>0</v>
      </c>
      <c r="AA1374">
        <f>IF(ISNA(MATCH(A1374,'ICRP-72'!A:A,0)),0,VLOOKUP(A1374,'ICRP-72'!A:B,2,FALSE))</f>
        <v>0</v>
      </c>
      <c r="AB1374">
        <f>IF(ISNA(MATCH(A1374,'FGR-15'!A:A,0)),0,VLOOKUP(A1374,'FGR-15'!A:B,2,FALSE))</f>
        <v>0</v>
      </c>
    </row>
    <row r="1375" spans="1:28" x14ac:dyDescent="0.2">
      <c r="A1375" s="1" t="s">
        <v>1373</v>
      </c>
      <c r="B1375">
        <f>VLOOKUP(D1375,Elements!S:T,2,FALSE)</f>
        <v>24</v>
      </c>
      <c r="C1375" s="9">
        <f t="shared" si="105"/>
        <v>54</v>
      </c>
      <c r="D1375" t="str">
        <f t="shared" si="106"/>
        <v>Cr</v>
      </c>
      <c r="E1375" t="str">
        <f t="shared" si="107"/>
        <v/>
      </c>
      <c r="F1375" s="9">
        <f t="shared" si="108"/>
        <v>240540000</v>
      </c>
      <c r="G1375" s="1">
        <v>53.938877359000003</v>
      </c>
      <c r="H1375" s="1" t="str">
        <f t="shared" si="109"/>
        <v>inf</v>
      </c>
      <c r="I1375" s="2" t="s">
        <v>1512</v>
      </c>
      <c r="J1375" t="s">
        <v>1517</v>
      </c>
      <c r="K1375" s="4" t="s">
        <v>1722</v>
      </c>
      <c r="L1375" s="1"/>
      <c r="P1375" s="1"/>
      <c r="T1375" s="1"/>
      <c r="X1375">
        <f>IF(ISNA(MATCH(A1375,'ICRP-07'!B:B,0)),0,VLOOKUP(A1375,'ICRP-07'!B:X,21,FALSE))</f>
        <v>0</v>
      </c>
      <c r="Y1375">
        <f>IF(ISNA(MATCH(A1375,'ICRP-07'!B:B,0)),0,VLOOKUP(A1375,'ICRP-07'!B:X,22,FALSE))</f>
        <v>0</v>
      </c>
      <c r="Z1375">
        <f>IF(ISNA(MATCH(A1375,'ICRP-07'!B:B,0)),0,VLOOKUP(A1375,'ICRP-07'!B:X,23,FALSE))</f>
        <v>0</v>
      </c>
      <c r="AA1375">
        <f>IF(ISNA(MATCH(A1375,'ICRP-72'!A:A,0)),0,VLOOKUP(A1375,'ICRP-72'!A:B,2,FALSE))</f>
        <v>0</v>
      </c>
      <c r="AB1375">
        <f>IF(ISNA(MATCH(A1375,'FGR-15'!A:A,0)),0,VLOOKUP(A1375,'FGR-15'!A:B,2,FALSE))</f>
        <v>0</v>
      </c>
    </row>
    <row r="1376" spans="1:28" x14ac:dyDescent="0.2">
      <c r="A1376" s="1" t="s">
        <v>1374</v>
      </c>
      <c r="B1376">
        <f>VLOOKUP(D1376,Elements!S:T,2,FALSE)</f>
        <v>26</v>
      </c>
      <c r="C1376" s="9">
        <f t="shared" si="105"/>
        <v>53</v>
      </c>
      <c r="D1376" t="str">
        <f t="shared" si="106"/>
        <v>Fe</v>
      </c>
      <c r="E1376" t="str">
        <f t="shared" si="107"/>
        <v>m</v>
      </c>
      <c r="F1376" s="9">
        <f t="shared" si="108"/>
        <v>260530001</v>
      </c>
      <c r="G1376" s="1">
        <v>52.948569632500003</v>
      </c>
      <c r="H1376" s="1">
        <f t="shared" si="109"/>
        <v>4.80274915293649E-6</v>
      </c>
      <c r="I1376" s="2">
        <v>2.52599999999999</v>
      </c>
      <c r="J1376" t="s">
        <v>1514</v>
      </c>
      <c r="K1376" t="s">
        <v>2583</v>
      </c>
      <c r="L1376" s="1" t="s">
        <v>1375</v>
      </c>
      <c r="P1376" s="1">
        <v>1</v>
      </c>
      <c r="T1376" s="6" t="s">
        <v>2671</v>
      </c>
      <c r="X1376">
        <f>IF(ISNA(MATCH(A1376,'ICRP-07'!B:B,0)),0,VLOOKUP(A1376,'ICRP-07'!B:X,21,FALSE))</f>
        <v>0</v>
      </c>
      <c r="Y1376">
        <f>IF(ISNA(MATCH(A1376,'ICRP-07'!B:B,0)),0,VLOOKUP(A1376,'ICRP-07'!B:X,22,FALSE))</f>
        <v>2.3E-3</v>
      </c>
      <c r="Z1376">
        <f>IF(ISNA(MATCH(A1376,'ICRP-07'!B:B,0)),0,VLOOKUP(A1376,'ICRP-07'!B:X,23,FALSE))</f>
        <v>3.0546899999999999</v>
      </c>
      <c r="AA1376">
        <f>IF(ISNA(MATCH(A1376,'ICRP-72'!A:A,0)),0,VLOOKUP(A1376,'ICRP-72'!A:B,2,FALSE))</f>
        <v>0</v>
      </c>
      <c r="AB1376">
        <f>IF(ISNA(MATCH(A1376,'FGR-15'!A:A,0)),0,VLOOKUP(A1376,'FGR-15'!A:B,2,FALSE))</f>
        <v>9.9099999999999998E-17</v>
      </c>
    </row>
    <row r="1377" spans="1:28" x14ac:dyDescent="0.2">
      <c r="A1377" s="1" t="s">
        <v>1375</v>
      </c>
      <c r="B1377">
        <f>VLOOKUP(D1377,Elements!S:T,2,FALSE)</f>
        <v>26</v>
      </c>
      <c r="C1377" s="9">
        <f t="shared" si="105"/>
        <v>53</v>
      </c>
      <c r="D1377" t="str">
        <f t="shared" si="106"/>
        <v>Fe</v>
      </c>
      <c r="E1377" t="str">
        <f t="shared" si="107"/>
        <v/>
      </c>
      <c r="F1377" s="9">
        <f t="shared" si="108"/>
        <v>260530000</v>
      </c>
      <c r="G1377" s="1">
        <v>52.945305629000003</v>
      </c>
      <c r="H1377" s="1">
        <f t="shared" si="109"/>
        <v>1.6180283171611099E-5</v>
      </c>
      <c r="I1377" s="2">
        <v>8.5099999999999891</v>
      </c>
      <c r="J1377" t="s">
        <v>1514</v>
      </c>
      <c r="K1377" t="s">
        <v>2584</v>
      </c>
      <c r="L1377" s="1" t="s">
        <v>1376</v>
      </c>
      <c r="P1377" s="1">
        <v>1</v>
      </c>
      <c r="T1377" s="6" t="s">
        <v>2669</v>
      </c>
      <c r="X1377">
        <f>IF(ISNA(MATCH(A1377,'ICRP-07'!B:B,0)),0,VLOOKUP(A1377,'ICRP-07'!B:X,21,FALSE))</f>
        <v>0</v>
      </c>
      <c r="Y1377">
        <f>IF(ISNA(MATCH(A1377,'ICRP-07'!B:B,0)),0,VLOOKUP(A1377,'ICRP-07'!B:X,22,FALSE))</f>
        <v>1.10131</v>
      </c>
      <c r="Z1377">
        <f>IF(ISNA(MATCH(A1377,'ICRP-07'!B:B,0)),0,VLOOKUP(A1377,'ICRP-07'!B:X,23,FALSE))</f>
        <v>1.1781600000000001</v>
      </c>
      <c r="AA1377">
        <f>IF(ISNA(MATCH(A1377,'ICRP-72'!A:A,0)),0,VLOOKUP(A1377,'ICRP-72'!A:B,2,FALSE))</f>
        <v>0</v>
      </c>
      <c r="AB1377">
        <f>IF(ISNA(MATCH(A1377,'FGR-15'!A:A,0)),0,VLOOKUP(A1377,'FGR-15'!A:B,2,FALSE))</f>
        <v>3.6999999999999997E-17</v>
      </c>
    </row>
    <row r="1378" spans="1:28" x14ac:dyDescent="0.2">
      <c r="A1378" s="1" t="s">
        <v>1376</v>
      </c>
      <c r="B1378">
        <f>VLOOKUP(D1378,Elements!S:T,2,FALSE)</f>
        <v>25</v>
      </c>
      <c r="C1378" s="9">
        <f t="shared" si="105"/>
        <v>53</v>
      </c>
      <c r="D1378" t="str">
        <f t="shared" si="106"/>
        <v>Mn</v>
      </c>
      <c r="E1378" t="str">
        <f t="shared" si="107"/>
        <v/>
      </c>
      <c r="F1378" s="9">
        <f t="shared" si="108"/>
        <v>250530000</v>
      </c>
      <c r="G1378" s="1">
        <v>52.941287496999998</v>
      </c>
      <c r="H1378" s="1">
        <f t="shared" si="109"/>
        <v>3700000</v>
      </c>
      <c r="I1378" s="2">
        <v>3700000</v>
      </c>
      <c r="J1378" t="s">
        <v>1516</v>
      </c>
      <c r="K1378" t="s">
        <v>2585</v>
      </c>
      <c r="L1378" s="1" t="s">
        <v>1378</v>
      </c>
      <c r="P1378" s="1">
        <v>1</v>
      </c>
      <c r="T1378" s="6" t="s">
        <v>2670</v>
      </c>
      <c r="X1378">
        <f>IF(ISNA(MATCH(A1378,'ICRP-07'!B:B,0)),0,VLOOKUP(A1378,'ICRP-07'!B:X,21,FALSE))</f>
        <v>0</v>
      </c>
      <c r="Y1378">
        <f>IF(ISNA(MATCH(A1378,'ICRP-07'!B:B,0)),0,VLOOKUP(A1378,'ICRP-07'!B:X,22,FALSE))</f>
        <v>3.98E-3</v>
      </c>
      <c r="Z1378">
        <f>IF(ISNA(MATCH(A1378,'ICRP-07'!B:B,0)),0,VLOOKUP(A1378,'ICRP-07'!B:X,23,FALSE))</f>
        <v>1.3500000000000001E-3</v>
      </c>
      <c r="AA1378">
        <f>IF(ISNA(MATCH(A1378,'ICRP-72'!A:A,0)),0,VLOOKUP(A1378,'ICRP-72'!A:B,2,FALSE))</f>
        <v>3E-11</v>
      </c>
      <c r="AB1378">
        <f>IF(ISNA(MATCH(A1378,'FGR-15'!A:A,0)),0,VLOOKUP(A1378,'FGR-15'!A:B,2,FALSE))</f>
        <v>0</v>
      </c>
    </row>
    <row r="1379" spans="1:28" x14ac:dyDescent="0.2">
      <c r="A1379" s="1" t="s">
        <v>1377</v>
      </c>
      <c r="B1379">
        <f>VLOOKUP(D1379,Elements!S:T,2,FALSE)</f>
        <v>23</v>
      </c>
      <c r="C1379" s="9">
        <f t="shared" si="105"/>
        <v>53</v>
      </c>
      <c r="D1379" t="str">
        <f t="shared" si="106"/>
        <v>V</v>
      </c>
      <c r="E1379" t="str">
        <f t="shared" si="107"/>
        <v/>
      </c>
      <c r="F1379" s="9">
        <f t="shared" si="108"/>
        <v>230530000</v>
      </c>
      <c r="G1379" s="1">
        <v>52.944334939999997</v>
      </c>
      <c r="H1379" s="1">
        <f t="shared" si="109"/>
        <v>3.0611346540885907E-6</v>
      </c>
      <c r="I1379" s="2">
        <v>1.61</v>
      </c>
      <c r="J1379" t="s">
        <v>1514</v>
      </c>
      <c r="K1379" t="s">
        <v>2586</v>
      </c>
      <c r="L1379" s="1" t="s">
        <v>1378</v>
      </c>
      <c r="P1379" s="1">
        <v>1</v>
      </c>
      <c r="T1379" s="6" t="s">
        <v>2667</v>
      </c>
      <c r="X1379">
        <f>IF(ISNA(MATCH(A1379,'ICRP-07'!B:B,0)),0,VLOOKUP(A1379,'ICRP-07'!B:X,21,FALSE))</f>
        <v>0</v>
      </c>
      <c r="Y1379">
        <f>IF(ISNA(MATCH(A1379,'ICRP-07'!B:B,0)),0,VLOOKUP(A1379,'ICRP-07'!B:X,22,FALSE))</f>
        <v>1.00481</v>
      </c>
      <c r="Z1379">
        <f>IF(ISNA(MATCH(A1379,'ICRP-07'!B:B,0)),0,VLOOKUP(A1379,'ICRP-07'!B:X,23,FALSE))</f>
        <v>1.03816</v>
      </c>
      <c r="AA1379">
        <f>IF(ISNA(MATCH(A1379,'ICRP-72'!A:A,0)),0,VLOOKUP(A1379,'ICRP-72'!A:B,2,FALSE))</f>
        <v>0</v>
      </c>
      <c r="AB1379">
        <f>IF(ISNA(MATCH(A1379,'FGR-15'!A:A,0)),0,VLOOKUP(A1379,'FGR-15'!A:B,2,FALSE))</f>
        <v>3.5600000000000002E-17</v>
      </c>
    </row>
    <row r="1380" spans="1:28" x14ac:dyDescent="0.2">
      <c r="A1380" s="1" t="s">
        <v>1378</v>
      </c>
      <c r="B1380">
        <f>VLOOKUP(D1380,Elements!S:T,2,FALSE)</f>
        <v>24</v>
      </c>
      <c r="C1380" s="9">
        <f t="shared" si="105"/>
        <v>53</v>
      </c>
      <c r="D1380" t="str">
        <f t="shared" si="106"/>
        <v>Cr</v>
      </c>
      <c r="E1380" t="str">
        <f t="shared" si="107"/>
        <v/>
      </c>
      <c r="F1380" s="9">
        <f t="shared" si="108"/>
        <v>240530000</v>
      </c>
      <c r="G1380" s="1">
        <v>52.940646303999998</v>
      </c>
      <c r="H1380" s="1" t="str">
        <f t="shared" si="109"/>
        <v>inf</v>
      </c>
      <c r="I1380" s="2" t="s">
        <v>1512</v>
      </c>
      <c r="J1380" t="s">
        <v>1517</v>
      </c>
      <c r="K1380" s="4" t="s">
        <v>1722</v>
      </c>
      <c r="L1380" s="1"/>
      <c r="P1380" s="1"/>
      <c r="T1380" s="1"/>
      <c r="X1380">
        <f>IF(ISNA(MATCH(A1380,'ICRP-07'!B:B,0)),0,VLOOKUP(A1380,'ICRP-07'!B:X,21,FALSE))</f>
        <v>0</v>
      </c>
      <c r="Y1380">
        <f>IF(ISNA(MATCH(A1380,'ICRP-07'!B:B,0)),0,VLOOKUP(A1380,'ICRP-07'!B:X,22,FALSE))</f>
        <v>0</v>
      </c>
      <c r="Z1380">
        <f>IF(ISNA(MATCH(A1380,'ICRP-07'!B:B,0)),0,VLOOKUP(A1380,'ICRP-07'!B:X,23,FALSE))</f>
        <v>0</v>
      </c>
      <c r="AA1380">
        <f>IF(ISNA(MATCH(A1380,'ICRP-72'!A:A,0)),0,VLOOKUP(A1380,'ICRP-72'!A:B,2,FALSE))</f>
        <v>0</v>
      </c>
      <c r="AB1380">
        <f>IF(ISNA(MATCH(A1380,'FGR-15'!A:A,0)),0,VLOOKUP(A1380,'FGR-15'!A:B,2,FALSE))</f>
        <v>0</v>
      </c>
    </row>
    <row r="1381" spans="1:28" x14ac:dyDescent="0.2">
      <c r="A1381" s="1" t="s">
        <v>1379</v>
      </c>
      <c r="B1381">
        <f>VLOOKUP(D1381,Elements!S:T,2,FALSE)</f>
        <v>26</v>
      </c>
      <c r="C1381" s="9">
        <f t="shared" si="105"/>
        <v>52</v>
      </c>
      <c r="D1381" t="str">
        <f t="shared" si="106"/>
        <v>Fe</v>
      </c>
      <c r="E1381" t="str">
        <f t="shared" si="107"/>
        <v/>
      </c>
      <c r="F1381" s="9">
        <f t="shared" si="108"/>
        <v>260520000</v>
      </c>
      <c r="G1381" s="1">
        <v>51.948113364000001</v>
      </c>
      <c r="H1381" s="1">
        <f t="shared" si="109"/>
        <v>9.4400829549999067E-4</v>
      </c>
      <c r="I1381" s="2">
        <v>8.2750000000000004</v>
      </c>
      <c r="J1381" t="s">
        <v>1515</v>
      </c>
      <c r="K1381" t="s">
        <v>2587</v>
      </c>
      <c r="L1381" s="1" t="s">
        <v>1380</v>
      </c>
      <c r="P1381" s="1">
        <v>1</v>
      </c>
      <c r="T1381" s="6" t="s">
        <v>2669</v>
      </c>
      <c r="X1381">
        <f>IF(ISNA(MATCH(A1381,'ICRP-07'!B:B,0)),0,VLOOKUP(A1381,'ICRP-07'!B:X,21,FALSE))</f>
        <v>0</v>
      </c>
      <c r="Y1381">
        <f>IF(ISNA(MATCH(A1381,'ICRP-07'!B:B,0)),0,VLOOKUP(A1381,'ICRP-07'!B:X,22,FALSE))</f>
        <v>0.19169</v>
      </c>
      <c r="Z1381">
        <f>IF(ISNA(MATCH(A1381,'ICRP-07'!B:B,0)),0,VLOOKUP(A1381,'ICRP-07'!B:X,23,FALSE))</f>
        <v>0.74045000000000005</v>
      </c>
      <c r="AA1381">
        <f>IF(ISNA(MATCH(A1381,'ICRP-72'!A:A,0)),0,VLOOKUP(A1381,'ICRP-72'!A:B,2,FALSE))</f>
        <v>1.3999999999999999E-9</v>
      </c>
      <c r="AB1381">
        <f>IF(ISNA(MATCH(A1381,'FGR-15'!A:A,0)),0,VLOOKUP(A1381,'FGR-15'!A:B,2,FALSE))</f>
        <v>2.0900000000000001E-17</v>
      </c>
    </row>
    <row r="1382" spans="1:28" x14ac:dyDescent="0.2">
      <c r="A1382" s="1" t="s">
        <v>1380</v>
      </c>
      <c r="B1382">
        <f>VLOOKUP(D1382,Elements!S:T,2,FALSE)</f>
        <v>25</v>
      </c>
      <c r="C1382" s="9">
        <f t="shared" si="105"/>
        <v>52</v>
      </c>
      <c r="D1382" t="str">
        <f t="shared" si="106"/>
        <v>Mn</v>
      </c>
      <c r="E1382" t="str">
        <f t="shared" si="107"/>
        <v>m</v>
      </c>
      <c r="F1382" s="9">
        <f t="shared" si="108"/>
        <v>250520001</v>
      </c>
      <c r="G1382" s="1">
        <v>51.945964620200002</v>
      </c>
      <c r="H1382" s="1">
        <f t="shared" si="109"/>
        <v>4.0117975901409477E-5</v>
      </c>
      <c r="I1382" s="2">
        <v>21.1</v>
      </c>
      <c r="J1382" t="s">
        <v>1514</v>
      </c>
      <c r="K1382" t="s">
        <v>2588</v>
      </c>
      <c r="L1382" s="1" t="s">
        <v>1384</v>
      </c>
      <c r="M1382" t="s">
        <v>1381</v>
      </c>
      <c r="P1382" s="1">
        <v>0.98250000000000004</v>
      </c>
      <c r="Q1382">
        <v>1.7500000000000002E-2</v>
      </c>
      <c r="T1382" s="6" t="s">
        <v>2669</v>
      </c>
      <c r="U1382" t="s">
        <v>2671</v>
      </c>
      <c r="X1382">
        <f>IF(ISNA(MATCH(A1382,'ICRP-07'!B:B,0)),0,VLOOKUP(A1382,'ICRP-07'!B:X,21,FALSE))</f>
        <v>0</v>
      </c>
      <c r="Y1382">
        <f>IF(ISNA(MATCH(A1382,'ICRP-07'!B:B,0)),0,VLOOKUP(A1382,'ICRP-07'!B:X,22,FALSE))</f>
        <v>1.1321000000000001</v>
      </c>
      <c r="Z1382">
        <f>IF(ISNA(MATCH(A1382,'ICRP-07'!B:B,0)),0,VLOOKUP(A1382,'ICRP-07'!B:X,23,FALSE))</f>
        <v>2.4085700000000001</v>
      </c>
      <c r="AA1382">
        <f>IF(ISNA(MATCH(A1382,'ICRP-72'!A:A,0)),0,VLOOKUP(A1382,'ICRP-72'!A:B,2,FALSE))</f>
        <v>6.8999999999999994E-11</v>
      </c>
      <c r="AB1382">
        <f>IF(ISNA(MATCH(A1382,'FGR-15'!A:A,0)),0,VLOOKUP(A1382,'FGR-15'!A:B,2,FALSE))</f>
        <v>7.9400000000000006E-17</v>
      </c>
    </row>
    <row r="1383" spans="1:28" x14ac:dyDescent="0.2">
      <c r="A1383" s="1" t="s">
        <v>1381</v>
      </c>
      <c r="B1383">
        <f>VLOOKUP(D1383,Elements!S:T,2,FALSE)</f>
        <v>25</v>
      </c>
      <c r="C1383" s="9">
        <f t="shared" si="105"/>
        <v>52</v>
      </c>
      <c r="D1383" t="str">
        <f t="shared" si="106"/>
        <v>Mn</v>
      </c>
      <c r="E1383" t="str">
        <f t="shared" si="107"/>
        <v/>
      </c>
      <c r="F1383" s="9">
        <f t="shared" si="108"/>
        <v>250520000</v>
      </c>
      <c r="G1383" s="1">
        <v>51.945559090000003</v>
      </c>
      <c r="H1383" s="1">
        <f t="shared" si="109"/>
        <v>1.5307650649349937E-2</v>
      </c>
      <c r="I1383" s="2">
        <v>5.5910000000000002</v>
      </c>
      <c r="J1383" t="s">
        <v>1513</v>
      </c>
      <c r="K1383" t="s">
        <v>2589</v>
      </c>
      <c r="L1383" s="1" t="s">
        <v>1384</v>
      </c>
      <c r="P1383" s="1">
        <v>1</v>
      </c>
      <c r="T1383" s="6" t="s">
        <v>2669</v>
      </c>
      <c r="X1383">
        <f>IF(ISNA(MATCH(A1383,'ICRP-07'!B:B,0)),0,VLOOKUP(A1383,'ICRP-07'!B:X,21,FALSE))</f>
        <v>0</v>
      </c>
      <c r="Y1383">
        <f>IF(ISNA(MATCH(A1383,'ICRP-07'!B:B,0)),0,VLOOKUP(A1383,'ICRP-07'!B:X,22,FALSE))</f>
        <v>7.5039999999999996E-2</v>
      </c>
      <c r="Z1383">
        <f>IF(ISNA(MATCH(A1383,'ICRP-07'!B:B,0)),0,VLOOKUP(A1383,'ICRP-07'!B:X,23,FALSE))</f>
        <v>3.4584600000000001</v>
      </c>
      <c r="AA1383">
        <f>IF(ISNA(MATCH(A1383,'ICRP-72'!A:A,0)),0,VLOOKUP(A1383,'ICRP-72'!A:B,2,FALSE))</f>
        <v>1.8E-9</v>
      </c>
      <c r="AB1383">
        <f>IF(ISNA(MATCH(A1383,'FGR-15'!A:A,0)),0,VLOOKUP(A1383,'FGR-15'!A:B,2,FALSE))</f>
        <v>1.11E-16</v>
      </c>
    </row>
    <row r="1384" spans="1:28" x14ac:dyDescent="0.2">
      <c r="A1384" s="1" t="s">
        <v>1382</v>
      </c>
      <c r="B1384">
        <f>VLOOKUP(D1384,Elements!S:T,2,FALSE)</f>
        <v>22</v>
      </c>
      <c r="C1384" s="9">
        <f t="shared" si="105"/>
        <v>52</v>
      </c>
      <c r="D1384" t="str">
        <f t="shared" si="106"/>
        <v>Ti</v>
      </c>
      <c r="E1384" t="str">
        <f t="shared" si="107"/>
        <v/>
      </c>
      <c r="F1384" s="9">
        <f t="shared" si="108"/>
        <v>220520000</v>
      </c>
      <c r="G1384" s="1">
        <v>51.946883509000003</v>
      </c>
      <c r="H1384" s="1">
        <f t="shared" si="109"/>
        <v>3.2322539825780145E-6</v>
      </c>
      <c r="I1384" s="2">
        <v>1.7</v>
      </c>
      <c r="J1384" t="s">
        <v>1514</v>
      </c>
      <c r="K1384" t="s">
        <v>2188</v>
      </c>
      <c r="L1384" s="1" t="s">
        <v>1383</v>
      </c>
      <c r="P1384" s="1">
        <v>1</v>
      </c>
      <c r="T1384" s="6" t="s">
        <v>2667</v>
      </c>
      <c r="X1384">
        <f>IF(ISNA(MATCH(A1384,'ICRP-07'!B:B,0)),0,VLOOKUP(A1384,'ICRP-07'!B:X,21,FALSE))</f>
        <v>0</v>
      </c>
      <c r="Y1384">
        <f>IF(ISNA(MATCH(A1384,'ICRP-07'!B:B,0)),0,VLOOKUP(A1384,'ICRP-07'!B:X,22,FALSE))</f>
        <v>0.75304000000000004</v>
      </c>
      <c r="Z1384">
        <f>IF(ISNA(MATCH(A1384,'ICRP-07'!B:B,0)),0,VLOOKUP(A1384,'ICRP-07'!B:X,23,FALSE))</f>
        <v>0.12819</v>
      </c>
      <c r="AA1384">
        <f>IF(ISNA(MATCH(A1384,'ICRP-72'!A:A,0)),0,VLOOKUP(A1384,'ICRP-72'!A:B,2,FALSE))</f>
        <v>0</v>
      </c>
      <c r="AB1384">
        <f>IF(ISNA(MATCH(A1384,'FGR-15'!A:A,0)),0,VLOOKUP(A1384,'FGR-15'!A:B,2,FALSE))</f>
        <v>4.2099999999999999E-18</v>
      </c>
    </row>
    <row r="1385" spans="1:28" x14ac:dyDescent="0.2">
      <c r="A1385" s="1" t="s">
        <v>1383</v>
      </c>
      <c r="B1385">
        <f>VLOOKUP(D1385,Elements!S:T,2,FALSE)</f>
        <v>23</v>
      </c>
      <c r="C1385" s="9">
        <f t="shared" si="105"/>
        <v>52</v>
      </c>
      <c r="D1385" t="str">
        <f t="shared" si="106"/>
        <v>V</v>
      </c>
      <c r="E1385" t="str">
        <f t="shared" si="107"/>
        <v/>
      </c>
      <c r="F1385" s="9">
        <f t="shared" si="108"/>
        <v>230520000</v>
      </c>
      <c r="G1385" s="1">
        <v>51.944773636000001</v>
      </c>
      <c r="H1385" s="1">
        <f t="shared" si="109"/>
        <v>7.1166627392879273E-6</v>
      </c>
      <c r="I1385" s="2">
        <v>3.7429999999999901</v>
      </c>
      <c r="J1385" t="s">
        <v>1514</v>
      </c>
      <c r="K1385" t="s">
        <v>2590</v>
      </c>
      <c r="L1385" s="1" t="s">
        <v>1384</v>
      </c>
      <c r="P1385" s="1">
        <v>1</v>
      </c>
      <c r="T1385" s="6" t="s">
        <v>2667</v>
      </c>
      <c r="X1385">
        <f>IF(ISNA(MATCH(A1385,'ICRP-07'!B:B,0)),0,VLOOKUP(A1385,'ICRP-07'!B:X,21,FALSE))</f>
        <v>0</v>
      </c>
      <c r="Y1385">
        <f>IF(ISNA(MATCH(A1385,'ICRP-07'!B:B,0)),0,VLOOKUP(A1385,'ICRP-07'!B:X,22,FALSE))</f>
        <v>1.0684100000000001</v>
      </c>
      <c r="Z1385">
        <f>IF(ISNA(MATCH(A1385,'ICRP-07'!B:B,0)),0,VLOOKUP(A1385,'ICRP-07'!B:X,23,FALSE))</f>
        <v>1.4448799999999999</v>
      </c>
      <c r="AA1385">
        <f>IF(ISNA(MATCH(A1385,'ICRP-72'!A:A,0)),0,VLOOKUP(A1385,'ICRP-72'!A:B,2,FALSE))</f>
        <v>0</v>
      </c>
      <c r="AB1385">
        <f>IF(ISNA(MATCH(A1385,'FGR-15'!A:A,0)),0,VLOOKUP(A1385,'FGR-15'!A:B,2,FALSE))</f>
        <v>5.1300000000000003E-17</v>
      </c>
    </row>
    <row r="1386" spans="1:28" x14ac:dyDescent="0.2">
      <c r="A1386" s="1" t="s">
        <v>1384</v>
      </c>
      <c r="B1386">
        <f>VLOOKUP(D1386,Elements!S:T,2,FALSE)</f>
        <v>24</v>
      </c>
      <c r="C1386" s="9">
        <f t="shared" si="105"/>
        <v>52</v>
      </c>
      <c r="D1386" t="str">
        <f t="shared" si="106"/>
        <v>Cr</v>
      </c>
      <c r="E1386" t="str">
        <f t="shared" si="107"/>
        <v/>
      </c>
      <c r="F1386" s="9">
        <f t="shared" si="108"/>
        <v>240520000</v>
      </c>
      <c r="G1386" s="1">
        <v>51.940504713999999</v>
      </c>
      <c r="H1386" s="1" t="str">
        <f t="shared" si="109"/>
        <v>inf</v>
      </c>
      <c r="I1386" s="2" t="s">
        <v>1512</v>
      </c>
      <c r="J1386" t="s">
        <v>1517</v>
      </c>
      <c r="K1386" s="4" t="s">
        <v>1722</v>
      </c>
      <c r="L1386" s="1"/>
      <c r="P1386" s="1"/>
      <c r="T1386" s="1"/>
      <c r="X1386">
        <f>IF(ISNA(MATCH(A1386,'ICRP-07'!B:B,0)),0,VLOOKUP(A1386,'ICRP-07'!B:X,21,FALSE))</f>
        <v>0</v>
      </c>
      <c r="Y1386">
        <f>IF(ISNA(MATCH(A1386,'ICRP-07'!B:B,0)),0,VLOOKUP(A1386,'ICRP-07'!B:X,22,FALSE))</f>
        <v>0</v>
      </c>
      <c r="Z1386">
        <f>IF(ISNA(MATCH(A1386,'ICRP-07'!B:B,0)),0,VLOOKUP(A1386,'ICRP-07'!B:X,23,FALSE))</f>
        <v>0</v>
      </c>
      <c r="AA1386">
        <f>IF(ISNA(MATCH(A1386,'ICRP-72'!A:A,0)),0,VLOOKUP(A1386,'ICRP-72'!A:B,2,FALSE))</f>
        <v>0</v>
      </c>
      <c r="AB1386">
        <f>IF(ISNA(MATCH(A1386,'FGR-15'!A:A,0)),0,VLOOKUP(A1386,'FGR-15'!A:B,2,FALSE))</f>
        <v>0</v>
      </c>
    </row>
    <row r="1387" spans="1:28" x14ac:dyDescent="0.2">
      <c r="A1387" s="1" t="s">
        <v>1385</v>
      </c>
      <c r="B1387">
        <f>VLOOKUP(D1387,Elements!S:T,2,FALSE)</f>
        <v>25</v>
      </c>
      <c r="C1387" s="9">
        <f t="shared" si="105"/>
        <v>51</v>
      </c>
      <c r="D1387" t="str">
        <f t="shared" si="106"/>
        <v>Mn</v>
      </c>
      <c r="E1387" t="str">
        <f t="shared" si="107"/>
        <v/>
      </c>
      <c r="F1387" s="9">
        <f t="shared" si="108"/>
        <v>250510000</v>
      </c>
      <c r="G1387" s="1">
        <v>50.948208770000001</v>
      </c>
      <c r="H1387" s="1">
        <f t="shared" si="109"/>
        <v>8.7841255291237817E-5</v>
      </c>
      <c r="I1387" s="2">
        <v>46.2</v>
      </c>
      <c r="J1387" t="s">
        <v>1514</v>
      </c>
      <c r="K1387" t="s">
        <v>2381</v>
      </c>
      <c r="L1387" s="1" t="s">
        <v>1386</v>
      </c>
      <c r="P1387" s="1">
        <v>1</v>
      </c>
      <c r="T1387" s="6" t="s">
        <v>2669</v>
      </c>
      <c r="X1387">
        <f>IF(ISNA(MATCH(A1387,'ICRP-07'!B:B,0)),0,VLOOKUP(A1387,'ICRP-07'!B:X,21,FALSE))</f>
        <v>0</v>
      </c>
      <c r="Y1387">
        <f>IF(ISNA(MATCH(A1387,'ICRP-07'!B:B,0)),0,VLOOKUP(A1387,'ICRP-07'!B:X,22,FALSE))</f>
        <v>0.93435000000000001</v>
      </c>
      <c r="Z1387">
        <f>IF(ISNA(MATCH(A1387,'ICRP-07'!B:B,0)),0,VLOOKUP(A1387,'ICRP-07'!B:X,23,FALSE))</f>
        <v>0.99772000000000005</v>
      </c>
      <c r="AA1387">
        <f>IF(ISNA(MATCH(A1387,'ICRP-72'!A:A,0)),0,VLOOKUP(A1387,'ICRP-72'!A:B,2,FALSE))</f>
        <v>9.3000000000000002E-11</v>
      </c>
      <c r="AB1387">
        <f>IF(ISNA(MATCH(A1387,'FGR-15'!A:A,0)),0,VLOOKUP(A1387,'FGR-15'!A:B,2,FALSE))</f>
        <v>3.12E-17</v>
      </c>
    </row>
    <row r="1388" spans="1:28" x14ac:dyDescent="0.2">
      <c r="A1388" s="1" t="s">
        <v>1386</v>
      </c>
      <c r="B1388">
        <f>VLOOKUP(D1388,Elements!S:T,2,FALSE)</f>
        <v>24</v>
      </c>
      <c r="C1388" s="9">
        <f t="shared" si="105"/>
        <v>51</v>
      </c>
      <c r="D1388" t="str">
        <f t="shared" si="106"/>
        <v>Cr</v>
      </c>
      <c r="E1388" t="str">
        <f t="shared" si="107"/>
        <v/>
      </c>
      <c r="F1388" s="9">
        <f t="shared" si="108"/>
        <v>240510000</v>
      </c>
      <c r="G1388" s="1">
        <v>50.944765388</v>
      </c>
      <c r="H1388" s="1">
        <f t="shared" si="109"/>
        <v>7.5846931159652409E-2</v>
      </c>
      <c r="I1388" s="2">
        <v>27.702500000000001</v>
      </c>
      <c r="J1388" t="s">
        <v>1513</v>
      </c>
      <c r="K1388" t="s">
        <v>2591</v>
      </c>
      <c r="L1388" s="1" t="s">
        <v>1388</v>
      </c>
      <c r="P1388" s="1">
        <v>1</v>
      </c>
      <c r="T1388" s="6" t="s">
        <v>2670</v>
      </c>
      <c r="X1388">
        <f>IF(ISNA(MATCH(A1388,'ICRP-07'!B:B,0)),0,VLOOKUP(A1388,'ICRP-07'!B:X,21,FALSE))</f>
        <v>0</v>
      </c>
      <c r="Y1388">
        <f>IF(ISNA(MATCH(A1388,'ICRP-07'!B:B,0)),0,VLOOKUP(A1388,'ICRP-07'!B:X,22,FALSE))</f>
        <v>3.82E-3</v>
      </c>
      <c r="Z1388">
        <f>IF(ISNA(MATCH(A1388,'ICRP-07'!B:B,0)),0,VLOOKUP(A1388,'ICRP-07'!B:X,23,FALSE))</f>
        <v>3.2890000000000003E-2</v>
      </c>
      <c r="AA1388">
        <f>IF(ISNA(MATCH(A1388,'ICRP-72'!A:A,0)),0,VLOOKUP(A1388,'ICRP-72'!A:B,2,FALSE))</f>
        <v>3.7999999999999998E-11</v>
      </c>
      <c r="AB1388">
        <f>IF(ISNA(MATCH(A1388,'FGR-15'!A:A,0)),0,VLOOKUP(A1388,'FGR-15'!A:B,2,FALSE))</f>
        <v>8.6000000000000005E-19</v>
      </c>
    </row>
    <row r="1389" spans="1:28" x14ac:dyDescent="0.2">
      <c r="A1389" s="1" t="s">
        <v>1387</v>
      </c>
      <c r="B1389">
        <f>VLOOKUP(D1389,Elements!S:T,2,FALSE)</f>
        <v>22</v>
      </c>
      <c r="C1389" s="9">
        <f t="shared" si="105"/>
        <v>51</v>
      </c>
      <c r="D1389" t="str">
        <f t="shared" si="106"/>
        <v>Ti</v>
      </c>
      <c r="E1389" t="str">
        <f t="shared" si="107"/>
        <v/>
      </c>
      <c r="F1389" s="9">
        <f t="shared" si="108"/>
        <v>220510000</v>
      </c>
      <c r="G1389" s="1">
        <v>50.946609467999998</v>
      </c>
      <c r="H1389" s="1">
        <f t="shared" si="109"/>
        <v>1.0951637023323137E-5</v>
      </c>
      <c r="I1389" s="2">
        <v>5.75999999999999</v>
      </c>
      <c r="J1389" t="s">
        <v>1514</v>
      </c>
      <c r="K1389" t="s">
        <v>2592</v>
      </c>
      <c r="L1389" s="1" t="s">
        <v>1388</v>
      </c>
      <c r="P1389" s="1">
        <v>1</v>
      </c>
      <c r="T1389" s="6" t="s">
        <v>2667</v>
      </c>
      <c r="X1389">
        <f>IF(ISNA(MATCH(A1389,'ICRP-07'!B:B,0)),0,VLOOKUP(A1389,'ICRP-07'!B:X,21,FALSE))</f>
        <v>0</v>
      </c>
      <c r="Y1389">
        <f>IF(ISNA(MATCH(A1389,'ICRP-07'!B:B,0)),0,VLOOKUP(A1389,'ICRP-07'!B:X,22,FALSE))</f>
        <v>0.86914999999999998</v>
      </c>
      <c r="Z1389">
        <f>IF(ISNA(MATCH(A1389,'ICRP-07'!B:B,0)),0,VLOOKUP(A1389,'ICRP-07'!B:X,23,FALSE))</f>
        <v>0.36915999999999999</v>
      </c>
      <c r="AA1389">
        <f>IF(ISNA(MATCH(A1389,'ICRP-72'!A:A,0)),0,VLOOKUP(A1389,'ICRP-72'!A:B,2,FALSE))</f>
        <v>0</v>
      </c>
      <c r="AB1389">
        <f>IF(ISNA(MATCH(A1389,'FGR-15'!A:A,0)),0,VLOOKUP(A1389,'FGR-15'!A:B,2,FALSE))</f>
        <v>1.2299999999999999E-17</v>
      </c>
    </row>
    <row r="1390" spans="1:28" x14ac:dyDescent="0.2">
      <c r="A1390" s="1" t="s">
        <v>1388</v>
      </c>
      <c r="B1390">
        <f>VLOOKUP(D1390,Elements!S:T,2,FALSE)</f>
        <v>23</v>
      </c>
      <c r="C1390" s="9">
        <f t="shared" si="105"/>
        <v>51</v>
      </c>
      <c r="D1390" t="str">
        <f t="shared" si="106"/>
        <v>V</v>
      </c>
      <c r="E1390" t="str">
        <f t="shared" si="107"/>
        <v/>
      </c>
      <c r="F1390" s="9">
        <f t="shared" si="108"/>
        <v>230510000</v>
      </c>
      <c r="G1390" s="1">
        <v>50.943957664000003</v>
      </c>
      <c r="H1390" s="1" t="str">
        <f t="shared" si="109"/>
        <v>inf</v>
      </c>
      <c r="I1390" s="2" t="s">
        <v>1512</v>
      </c>
      <c r="J1390" t="s">
        <v>1517</v>
      </c>
      <c r="K1390" s="4" t="s">
        <v>1722</v>
      </c>
      <c r="L1390" s="1"/>
      <c r="P1390" s="1"/>
      <c r="T1390" s="1"/>
      <c r="X1390">
        <f>IF(ISNA(MATCH(A1390,'ICRP-07'!B:B,0)),0,VLOOKUP(A1390,'ICRP-07'!B:X,21,FALSE))</f>
        <v>0</v>
      </c>
      <c r="Y1390">
        <f>IF(ISNA(MATCH(A1390,'ICRP-07'!B:B,0)),0,VLOOKUP(A1390,'ICRP-07'!B:X,22,FALSE))</f>
        <v>0</v>
      </c>
      <c r="Z1390">
        <f>IF(ISNA(MATCH(A1390,'ICRP-07'!B:B,0)),0,VLOOKUP(A1390,'ICRP-07'!B:X,23,FALSE))</f>
        <v>0</v>
      </c>
      <c r="AA1390">
        <f>IF(ISNA(MATCH(A1390,'ICRP-72'!A:A,0)),0,VLOOKUP(A1390,'ICRP-72'!A:B,2,FALSE))</f>
        <v>0</v>
      </c>
      <c r="AB1390">
        <f>IF(ISNA(MATCH(A1390,'FGR-15'!A:A,0)),0,VLOOKUP(A1390,'FGR-15'!A:B,2,FALSE))</f>
        <v>0</v>
      </c>
    </row>
    <row r="1391" spans="1:28" x14ac:dyDescent="0.2">
      <c r="A1391" s="1" t="s">
        <v>1389</v>
      </c>
      <c r="B1391">
        <f>VLOOKUP(D1391,Elements!S:T,2,FALSE)</f>
        <v>25</v>
      </c>
      <c r="C1391" s="9">
        <f t="shared" si="105"/>
        <v>50</v>
      </c>
      <c r="D1391" t="str">
        <f t="shared" si="106"/>
        <v>Mn</v>
      </c>
      <c r="E1391" t="str">
        <f t="shared" si="107"/>
        <v>m</v>
      </c>
      <c r="F1391" s="9">
        <f t="shared" si="108"/>
        <v>250500001</v>
      </c>
      <c r="G1391" s="1">
        <v>49.9544800372</v>
      </c>
      <c r="H1391" s="1">
        <f t="shared" si="109"/>
        <v>3.3273202761832502E-6</v>
      </c>
      <c r="I1391" s="2">
        <v>1.75</v>
      </c>
      <c r="J1391" t="s">
        <v>1514</v>
      </c>
      <c r="K1391" t="s">
        <v>2593</v>
      </c>
      <c r="L1391" s="1" t="s">
        <v>1391</v>
      </c>
      <c r="P1391" s="1">
        <v>1</v>
      </c>
      <c r="T1391" s="6" t="s">
        <v>2669</v>
      </c>
      <c r="X1391">
        <f>IF(ISNA(MATCH(A1391,'ICRP-07'!B:B,0)),0,VLOOKUP(A1391,'ICRP-07'!B:X,21,FALSE))</f>
        <v>0</v>
      </c>
      <c r="Y1391">
        <f>IF(ISNA(MATCH(A1391,'ICRP-07'!B:B,0)),0,VLOOKUP(A1391,'ICRP-07'!B:X,22,FALSE))</f>
        <v>1.5242800000000001</v>
      </c>
      <c r="Z1391">
        <f>IF(ISNA(MATCH(A1391,'ICRP-07'!B:B,0)),0,VLOOKUP(A1391,'ICRP-07'!B:X,23,FALSE))</f>
        <v>4.6396600000000001</v>
      </c>
      <c r="AA1391">
        <f>IF(ISNA(MATCH(A1391,'ICRP-72'!A:A,0)),0,VLOOKUP(A1391,'ICRP-72'!A:B,2,FALSE))</f>
        <v>0</v>
      </c>
      <c r="AB1391">
        <f>IF(ISNA(MATCH(A1391,'FGR-15'!A:A,0)),0,VLOOKUP(A1391,'FGR-15'!A:B,2,FALSE))</f>
        <v>1.52E-16</v>
      </c>
    </row>
    <row r="1392" spans="1:28" x14ac:dyDescent="0.2">
      <c r="A1392" s="1" t="s">
        <v>1390</v>
      </c>
      <c r="B1392">
        <f>VLOOKUP(D1392,Elements!S:T,2,FALSE)</f>
        <v>23</v>
      </c>
      <c r="C1392" s="9">
        <f t="shared" si="105"/>
        <v>50</v>
      </c>
      <c r="D1392" t="str">
        <f t="shared" si="106"/>
        <v>V</v>
      </c>
      <c r="E1392" t="str">
        <f t="shared" si="107"/>
        <v/>
      </c>
      <c r="F1392" s="9">
        <f t="shared" si="108"/>
        <v>230500000</v>
      </c>
      <c r="G1392" s="1">
        <v>49.947156681000003</v>
      </c>
      <c r="H1392" s="1">
        <f t="shared" si="109"/>
        <v>1.5E+17</v>
      </c>
      <c r="I1392" s="3">
        <v>1.5E+17</v>
      </c>
      <c r="J1392" t="s">
        <v>1516</v>
      </c>
      <c r="K1392" t="s">
        <v>2594</v>
      </c>
      <c r="L1392" s="1" t="s">
        <v>1393</v>
      </c>
      <c r="M1392" t="s">
        <v>1391</v>
      </c>
      <c r="P1392" s="1">
        <v>0.83</v>
      </c>
      <c r="Q1392">
        <v>0.17</v>
      </c>
      <c r="T1392" s="6" t="s">
        <v>2670</v>
      </c>
      <c r="U1392" t="s">
        <v>2667</v>
      </c>
      <c r="X1392">
        <f>IF(ISNA(MATCH(A1392,'ICRP-07'!B:B,0)),0,VLOOKUP(A1392,'ICRP-07'!B:X,21,FALSE))</f>
        <v>0</v>
      </c>
      <c r="Y1392">
        <f>IF(ISNA(MATCH(A1392,'ICRP-07'!B:B,0)),0,VLOOKUP(A1392,'ICRP-07'!B:X,22,FALSE))</f>
        <v>1.5800000000000002E-2</v>
      </c>
      <c r="Z1392">
        <f>IF(ISNA(MATCH(A1392,'ICRP-07'!B:B,0)),0,VLOOKUP(A1392,'ICRP-07'!B:X,23,FALSE))</f>
        <v>1.4235100000000001</v>
      </c>
      <c r="AA1392">
        <f>IF(ISNA(MATCH(A1392,'ICRP-72'!A:A,0)),0,VLOOKUP(A1392,'ICRP-72'!A:B,2,FALSE))</f>
        <v>0</v>
      </c>
      <c r="AB1392">
        <f>IF(ISNA(MATCH(A1392,'FGR-15'!A:A,0)),0,VLOOKUP(A1392,'FGR-15'!A:B,2,FALSE))</f>
        <v>4.7999999999999997E-17</v>
      </c>
    </row>
    <row r="1393" spans="1:28" x14ac:dyDescent="0.2">
      <c r="A1393" s="1" t="s">
        <v>1391</v>
      </c>
      <c r="B1393">
        <f>VLOOKUP(D1393,Elements!S:T,2,FALSE)</f>
        <v>24</v>
      </c>
      <c r="C1393" s="9">
        <f t="shared" si="105"/>
        <v>50</v>
      </c>
      <c r="D1393" t="str">
        <f t="shared" si="106"/>
        <v>Cr</v>
      </c>
      <c r="E1393" t="str">
        <f t="shared" si="107"/>
        <v/>
      </c>
      <c r="F1393" s="9">
        <f t="shared" si="108"/>
        <v>240500000</v>
      </c>
      <c r="G1393" s="1">
        <v>49.946042208999998</v>
      </c>
      <c r="H1393" s="1" t="str">
        <f t="shared" si="109"/>
        <v>inf</v>
      </c>
      <c r="I1393" s="2" t="s">
        <v>1512</v>
      </c>
      <c r="J1393" t="s">
        <v>1517</v>
      </c>
      <c r="K1393" s="4" t="s">
        <v>1722</v>
      </c>
      <c r="L1393" s="1"/>
      <c r="P1393" s="1"/>
      <c r="T1393" s="1"/>
      <c r="X1393">
        <f>IF(ISNA(MATCH(A1393,'ICRP-07'!B:B,0)),0,VLOOKUP(A1393,'ICRP-07'!B:X,21,FALSE))</f>
        <v>0</v>
      </c>
      <c r="Y1393">
        <f>IF(ISNA(MATCH(A1393,'ICRP-07'!B:B,0)),0,VLOOKUP(A1393,'ICRP-07'!B:X,22,FALSE))</f>
        <v>0</v>
      </c>
      <c r="Z1393">
        <f>IF(ISNA(MATCH(A1393,'ICRP-07'!B:B,0)),0,VLOOKUP(A1393,'ICRP-07'!B:X,23,FALSE))</f>
        <v>0</v>
      </c>
      <c r="AA1393">
        <f>IF(ISNA(MATCH(A1393,'ICRP-72'!A:A,0)),0,VLOOKUP(A1393,'ICRP-72'!A:B,2,FALSE))</f>
        <v>0</v>
      </c>
      <c r="AB1393">
        <f>IF(ISNA(MATCH(A1393,'FGR-15'!A:A,0)),0,VLOOKUP(A1393,'FGR-15'!A:B,2,FALSE))</f>
        <v>0</v>
      </c>
    </row>
    <row r="1394" spans="1:28" x14ac:dyDescent="0.2">
      <c r="A1394" s="1" t="s">
        <v>1392</v>
      </c>
      <c r="B1394">
        <f>VLOOKUP(D1394,Elements!S:T,2,FALSE)</f>
        <v>21</v>
      </c>
      <c r="C1394" s="9">
        <f t="shared" si="105"/>
        <v>50</v>
      </c>
      <c r="D1394" t="str">
        <f t="shared" si="106"/>
        <v>Sc</v>
      </c>
      <c r="E1394" t="str">
        <f t="shared" si="107"/>
        <v/>
      </c>
      <c r="F1394" s="9">
        <f t="shared" si="108"/>
        <v>210500000</v>
      </c>
      <c r="G1394" s="1">
        <v>49.952187436999999</v>
      </c>
      <c r="H1394" s="1">
        <f t="shared" si="109"/>
        <v>3.2480983648455539E-6</v>
      </c>
      <c r="I1394" s="2">
        <v>102.5</v>
      </c>
      <c r="J1394" t="s">
        <v>1517</v>
      </c>
      <c r="K1394" t="s">
        <v>2595</v>
      </c>
      <c r="L1394" s="1" t="s">
        <v>1393</v>
      </c>
      <c r="P1394" s="1">
        <v>1</v>
      </c>
      <c r="T1394" s="6" t="s">
        <v>2667</v>
      </c>
      <c r="X1394">
        <f>IF(ISNA(MATCH(A1394,'ICRP-07'!B:B,0)),0,VLOOKUP(A1394,'ICRP-07'!B:X,21,FALSE))</f>
        <v>0</v>
      </c>
      <c r="Y1394">
        <f>IF(ISNA(MATCH(A1394,'ICRP-07'!B:B,0)),0,VLOOKUP(A1394,'ICRP-07'!B:X,22,FALSE))</f>
        <v>1.63619</v>
      </c>
      <c r="Z1394">
        <f>IF(ISNA(MATCH(A1394,'ICRP-07'!B:B,0)),0,VLOOKUP(A1394,'ICRP-07'!B:X,23,FALSE))</f>
        <v>3.2022300000000001</v>
      </c>
      <c r="AA1394">
        <f>IF(ISNA(MATCH(A1394,'ICRP-72'!A:A,0)),0,VLOOKUP(A1394,'ICRP-72'!A:B,2,FALSE))</f>
        <v>0</v>
      </c>
      <c r="AB1394">
        <f>IF(ISNA(MATCH(A1394,'FGR-15'!A:A,0)),0,VLOOKUP(A1394,'FGR-15'!A:B,2,FALSE))</f>
        <v>1.1E-16</v>
      </c>
    </row>
    <row r="1395" spans="1:28" x14ac:dyDescent="0.2">
      <c r="A1395" s="1" t="s">
        <v>1393</v>
      </c>
      <c r="B1395">
        <f>VLOOKUP(D1395,Elements!S:T,2,FALSE)</f>
        <v>22</v>
      </c>
      <c r="C1395" s="9">
        <f t="shared" si="105"/>
        <v>50</v>
      </c>
      <c r="D1395" t="str">
        <f t="shared" si="106"/>
        <v>Ti</v>
      </c>
      <c r="E1395" t="str">
        <f t="shared" si="107"/>
        <v/>
      </c>
      <c r="F1395" s="9">
        <f t="shared" si="108"/>
        <v>220500000</v>
      </c>
      <c r="G1395" s="1">
        <v>49.944785621999998</v>
      </c>
      <c r="H1395" s="1" t="str">
        <f t="shared" si="109"/>
        <v>inf</v>
      </c>
      <c r="I1395" s="2" t="s">
        <v>1512</v>
      </c>
      <c r="J1395" t="s">
        <v>1517</v>
      </c>
      <c r="K1395" s="4" t="s">
        <v>1722</v>
      </c>
      <c r="L1395" s="1"/>
      <c r="P1395" s="1"/>
      <c r="T1395" s="1"/>
      <c r="X1395">
        <f>IF(ISNA(MATCH(A1395,'ICRP-07'!B:B,0)),0,VLOOKUP(A1395,'ICRP-07'!B:X,21,FALSE))</f>
        <v>0</v>
      </c>
      <c r="Y1395">
        <f>IF(ISNA(MATCH(A1395,'ICRP-07'!B:B,0)),0,VLOOKUP(A1395,'ICRP-07'!B:X,22,FALSE))</f>
        <v>0</v>
      </c>
      <c r="Z1395">
        <f>IF(ISNA(MATCH(A1395,'ICRP-07'!B:B,0)),0,VLOOKUP(A1395,'ICRP-07'!B:X,23,FALSE))</f>
        <v>0</v>
      </c>
      <c r="AA1395">
        <f>IF(ISNA(MATCH(A1395,'ICRP-72'!A:A,0)),0,VLOOKUP(A1395,'ICRP-72'!A:B,2,FALSE))</f>
        <v>0</v>
      </c>
      <c r="AB1395">
        <f>IF(ISNA(MATCH(A1395,'FGR-15'!A:A,0)),0,VLOOKUP(A1395,'FGR-15'!A:B,2,FALSE))</f>
        <v>0</v>
      </c>
    </row>
    <row r="1396" spans="1:28" x14ac:dyDescent="0.2">
      <c r="A1396" s="1" t="s">
        <v>1394</v>
      </c>
      <c r="B1396">
        <f>VLOOKUP(D1396,Elements!S:T,2,FALSE)</f>
        <v>24</v>
      </c>
      <c r="C1396" s="9">
        <f t="shared" si="105"/>
        <v>49</v>
      </c>
      <c r="D1396" t="str">
        <f t="shared" si="106"/>
        <v>Cr</v>
      </c>
      <c r="E1396" t="str">
        <f t="shared" si="107"/>
        <v/>
      </c>
      <c r="F1396" s="9">
        <f t="shared" si="108"/>
        <v>240490000</v>
      </c>
      <c r="G1396" s="1">
        <v>48.951333720000001</v>
      </c>
      <c r="H1396" s="1">
        <f t="shared" si="109"/>
        <v>8.0426084390029231E-5</v>
      </c>
      <c r="I1396" s="2">
        <v>42.299999999999898</v>
      </c>
      <c r="J1396" t="s">
        <v>1514</v>
      </c>
      <c r="K1396" t="s">
        <v>2596</v>
      </c>
      <c r="L1396" s="1" t="s">
        <v>1395</v>
      </c>
      <c r="P1396" s="1">
        <v>1</v>
      </c>
      <c r="T1396" s="6" t="s">
        <v>2669</v>
      </c>
      <c r="X1396">
        <f>IF(ISNA(MATCH(A1396,'ICRP-07'!B:B,0)),0,VLOOKUP(A1396,'ICRP-07'!B:X,21,FALSE))</f>
        <v>0</v>
      </c>
      <c r="Y1396">
        <f>IF(ISNA(MATCH(A1396,'ICRP-07'!B:B,0)),0,VLOOKUP(A1396,'ICRP-07'!B:X,22,FALSE))</f>
        <v>0.60465000000000002</v>
      </c>
      <c r="Z1396">
        <f>IF(ISNA(MATCH(A1396,'ICRP-07'!B:B,0)),0,VLOOKUP(A1396,'ICRP-07'!B:X,23,FALSE))</f>
        <v>1.05379</v>
      </c>
      <c r="AA1396">
        <f>IF(ISNA(MATCH(A1396,'ICRP-72'!A:A,0)),0,VLOOKUP(A1396,'ICRP-72'!A:B,2,FALSE))</f>
        <v>6.0999999999999996E-11</v>
      </c>
      <c r="AB1396">
        <f>IF(ISNA(MATCH(A1396,'FGR-15'!A:A,0)),0,VLOOKUP(A1396,'FGR-15'!A:B,2,FALSE))</f>
        <v>3.0800000000000003E-17</v>
      </c>
    </row>
    <row r="1397" spans="1:28" x14ac:dyDescent="0.2">
      <c r="A1397" s="1" t="s">
        <v>1395</v>
      </c>
      <c r="B1397">
        <f>VLOOKUP(D1397,Elements!S:T,2,FALSE)</f>
        <v>23</v>
      </c>
      <c r="C1397" s="9">
        <f t="shared" si="105"/>
        <v>49</v>
      </c>
      <c r="D1397" t="str">
        <f t="shared" si="106"/>
        <v>V</v>
      </c>
      <c r="E1397" t="str">
        <f t="shared" si="107"/>
        <v/>
      </c>
      <c r="F1397" s="9">
        <f t="shared" si="108"/>
        <v>230490000</v>
      </c>
      <c r="G1397" s="1">
        <v>48.948510509000002</v>
      </c>
      <c r="H1397" s="1">
        <f t="shared" si="109"/>
        <v>0.9035100544241601</v>
      </c>
      <c r="I1397" s="2">
        <v>330</v>
      </c>
      <c r="J1397" t="s">
        <v>1513</v>
      </c>
      <c r="K1397" t="s">
        <v>1547</v>
      </c>
      <c r="L1397" s="1" t="s">
        <v>1398</v>
      </c>
      <c r="P1397" s="1">
        <v>1</v>
      </c>
      <c r="T1397" s="6" t="s">
        <v>2670</v>
      </c>
      <c r="X1397">
        <f>IF(ISNA(MATCH(A1397,'ICRP-07'!B:B,0)),0,VLOOKUP(A1397,'ICRP-07'!B:X,21,FALSE))</f>
        <v>0</v>
      </c>
      <c r="Y1397">
        <f>IF(ISNA(MATCH(A1397,'ICRP-07'!B:B,0)),0,VLOOKUP(A1397,'ICRP-07'!B:X,22,FALSE))</f>
        <v>3.5300000000000002E-3</v>
      </c>
      <c r="Z1397">
        <f>IF(ISNA(MATCH(A1397,'ICRP-07'!B:B,0)),0,VLOOKUP(A1397,'ICRP-07'!B:X,23,FALSE))</f>
        <v>9.1E-4</v>
      </c>
      <c r="AA1397">
        <f>IF(ISNA(MATCH(A1397,'ICRP-72'!A:A,0)),0,VLOOKUP(A1397,'ICRP-72'!A:B,2,FALSE))</f>
        <v>1.7999999999999999E-11</v>
      </c>
      <c r="AB1397">
        <f>IF(ISNA(MATCH(A1397,'FGR-15'!A:A,0)),0,VLOOKUP(A1397,'FGR-15'!A:B,2,FALSE))</f>
        <v>0</v>
      </c>
    </row>
    <row r="1398" spans="1:28" x14ac:dyDescent="0.2">
      <c r="A1398" s="1" t="s">
        <v>1396</v>
      </c>
      <c r="B1398">
        <f>VLOOKUP(D1398,Elements!S:T,2,FALSE)</f>
        <v>20</v>
      </c>
      <c r="C1398" s="9">
        <f t="shared" si="105"/>
        <v>49</v>
      </c>
      <c r="D1398" t="str">
        <f t="shared" si="106"/>
        <v>Ca</v>
      </c>
      <c r="E1398" t="str">
        <f t="shared" si="107"/>
        <v/>
      </c>
      <c r="F1398" s="9">
        <f t="shared" si="108"/>
        <v>200490000</v>
      </c>
      <c r="G1398" s="1">
        <v>48.955662625000002</v>
      </c>
      <c r="H1398" s="1">
        <f t="shared" si="109"/>
        <v>1.6575758953008902E-5</v>
      </c>
      <c r="I1398" s="2">
        <v>8.718</v>
      </c>
      <c r="J1398" t="s">
        <v>1514</v>
      </c>
      <c r="K1398" t="s">
        <v>2597</v>
      </c>
      <c r="L1398" s="1" t="s">
        <v>1397</v>
      </c>
      <c r="P1398" s="1">
        <v>1</v>
      </c>
      <c r="T1398" s="6" t="s">
        <v>2667</v>
      </c>
      <c r="X1398">
        <f>IF(ISNA(MATCH(A1398,'ICRP-07'!B:B,0)),0,VLOOKUP(A1398,'ICRP-07'!B:X,21,FALSE))</f>
        <v>0</v>
      </c>
      <c r="Y1398">
        <f>IF(ISNA(MATCH(A1398,'ICRP-07'!B:B,0)),0,VLOOKUP(A1398,'ICRP-07'!B:X,22,FALSE))</f>
        <v>0.86934</v>
      </c>
      <c r="Z1398">
        <f>IF(ISNA(MATCH(A1398,'ICRP-07'!B:B,0)),0,VLOOKUP(A1398,'ICRP-07'!B:X,23,FALSE))</f>
        <v>3.16751</v>
      </c>
      <c r="AA1398">
        <f>IF(ISNA(MATCH(A1398,'ICRP-72'!A:A,0)),0,VLOOKUP(A1398,'ICRP-72'!A:B,2,FALSE))</f>
        <v>0</v>
      </c>
      <c r="AB1398">
        <f>IF(ISNA(MATCH(A1398,'FGR-15'!A:A,0)),0,VLOOKUP(A1398,'FGR-15'!A:B,2,FALSE))</f>
        <v>1.1799999999999999E-16</v>
      </c>
    </row>
    <row r="1399" spans="1:28" x14ac:dyDescent="0.2">
      <c r="A1399" s="1" t="s">
        <v>1397</v>
      </c>
      <c r="B1399">
        <f>VLOOKUP(D1399,Elements!S:T,2,FALSE)</f>
        <v>21</v>
      </c>
      <c r="C1399" s="9">
        <f t="shared" si="105"/>
        <v>49</v>
      </c>
      <c r="D1399" t="str">
        <f t="shared" si="106"/>
        <v>Sc</v>
      </c>
      <c r="E1399" t="str">
        <f t="shared" si="107"/>
        <v/>
      </c>
      <c r="F1399" s="9">
        <f t="shared" si="108"/>
        <v>210490000</v>
      </c>
      <c r="G1399" s="1">
        <v>48.950013159000001</v>
      </c>
      <c r="H1399" s="1">
        <f t="shared" si="109"/>
        <v>1.0875583988438967E-4</v>
      </c>
      <c r="I1399" s="2">
        <v>57.2</v>
      </c>
      <c r="J1399" t="s">
        <v>1514</v>
      </c>
      <c r="K1399" t="s">
        <v>2598</v>
      </c>
      <c r="L1399" s="1" t="s">
        <v>1398</v>
      </c>
      <c r="P1399" s="1">
        <v>1</v>
      </c>
      <c r="T1399" s="6" t="s">
        <v>2667</v>
      </c>
      <c r="X1399">
        <f>IF(ISNA(MATCH(A1399,'ICRP-07'!B:B,0)),0,VLOOKUP(A1399,'ICRP-07'!B:X,21,FALSE))</f>
        <v>0</v>
      </c>
      <c r="Y1399">
        <f>IF(ISNA(MATCH(A1399,'ICRP-07'!B:B,0)),0,VLOOKUP(A1399,'ICRP-07'!B:X,22,FALSE))</f>
        <v>0.81772999999999996</v>
      </c>
      <c r="Z1399">
        <f>IF(ISNA(MATCH(A1399,'ICRP-07'!B:B,0)),0,VLOOKUP(A1399,'ICRP-07'!B:X,23,FALSE))</f>
        <v>1.0399999999999999E-3</v>
      </c>
      <c r="AA1399">
        <f>IF(ISNA(MATCH(A1399,'ICRP-72'!A:A,0)),0,VLOOKUP(A1399,'ICRP-72'!A:B,2,FALSE))</f>
        <v>8.2000000000000001E-11</v>
      </c>
      <c r="AB1399">
        <f>IF(ISNA(MATCH(A1399,'FGR-15'!A:A,0)),0,VLOOKUP(A1399,'FGR-15'!A:B,2,FALSE))</f>
        <v>1.8999999999999999E-18</v>
      </c>
    </row>
    <row r="1400" spans="1:28" x14ac:dyDescent="0.2">
      <c r="A1400" s="1" t="s">
        <v>1398</v>
      </c>
      <c r="B1400">
        <f>VLOOKUP(D1400,Elements!S:T,2,FALSE)</f>
        <v>22</v>
      </c>
      <c r="C1400" s="9">
        <f t="shared" si="105"/>
        <v>49</v>
      </c>
      <c r="D1400" t="str">
        <f t="shared" si="106"/>
        <v>Ti</v>
      </c>
      <c r="E1400" t="str">
        <f t="shared" si="107"/>
        <v/>
      </c>
      <c r="F1400" s="9">
        <f t="shared" si="108"/>
        <v>220490000</v>
      </c>
      <c r="G1400" s="1">
        <v>48.947864391000003</v>
      </c>
      <c r="H1400" s="1" t="str">
        <f t="shared" si="109"/>
        <v>inf</v>
      </c>
      <c r="I1400" s="2" t="s">
        <v>1512</v>
      </c>
      <c r="J1400" t="s">
        <v>1517</v>
      </c>
      <c r="K1400" s="4" t="s">
        <v>1722</v>
      </c>
      <c r="L1400" s="1"/>
      <c r="P1400" s="1"/>
      <c r="T1400" s="1"/>
      <c r="X1400">
        <f>IF(ISNA(MATCH(A1400,'ICRP-07'!B:B,0)),0,VLOOKUP(A1400,'ICRP-07'!B:X,21,FALSE))</f>
        <v>0</v>
      </c>
      <c r="Y1400">
        <f>IF(ISNA(MATCH(A1400,'ICRP-07'!B:B,0)),0,VLOOKUP(A1400,'ICRP-07'!B:X,22,FALSE))</f>
        <v>0</v>
      </c>
      <c r="Z1400">
        <f>IF(ISNA(MATCH(A1400,'ICRP-07'!B:B,0)),0,VLOOKUP(A1400,'ICRP-07'!B:X,23,FALSE))</f>
        <v>0</v>
      </c>
      <c r="AA1400">
        <f>IF(ISNA(MATCH(A1400,'ICRP-72'!A:A,0)),0,VLOOKUP(A1400,'ICRP-72'!A:B,2,FALSE))</f>
        <v>0</v>
      </c>
      <c r="AB1400">
        <f>IF(ISNA(MATCH(A1400,'FGR-15'!A:A,0)),0,VLOOKUP(A1400,'FGR-15'!A:B,2,FALSE))</f>
        <v>0</v>
      </c>
    </row>
    <row r="1401" spans="1:28" x14ac:dyDescent="0.2">
      <c r="A1401" s="1" t="s">
        <v>1399</v>
      </c>
      <c r="B1401">
        <f>VLOOKUP(D1401,Elements!S:T,2,FALSE)</f>
        <v>24</v>
      </c>
      <c r="C1401" s="9">
        <f t="shared" si="105"/>
        <v>48</v>
      </c>
      <c r="D1401" t="str">
        <f t="shared" si="106"/>
        <v>Cr</v>
      </c>
      <c r="E1401" t="str">
        <f t="shared" si="107"/>
        <v/>
      </c>
      <c r="F1401" s="9">
        <f t="shared" si="108"/>
        <v>240480000</v>
      </c>
      <c r="G1401" s="1">
        <v>47.954029431000002</v>
      </c>
      <c r="H1401" s="1">
        <f t="shared" si="109"/>
        <v>2.459555148154647E-3</v>
      </c>
      <c r="I1401" s="2">
        <v>21.559999999999899</v>
      </c>
      <c r="J1401" t="s">
        <v>1515</v>
      </c>
      <c r="K1401" t="s">
        <v>2599</v>
      </c>
      <c r="L1401" s="1" t="s">
        <v>1400</v>
      </c>
      <c r="P1401" s="1">
        <v>1</v>
      </c>
      <c r="T1401" s="6" t="s">
        <v>2669</v>
      </c>
      <c r="X1401">
        <f>IF(ISNA(MATCH(A1401,'ICRP-07'!B:B,0)),0,VLOOKUP(A1401,'ICRP-07'!B:X,21,FALSE))</f>
        <v>0</v>
      </c>
      <c r="Y1401">
        <f>IF(ISNA(MATCH(A1401,'ICRP-07'!B:B,0)),0,VLOOKUP(A1401,'ICRP-07'!B:X,22,FALSE))</f>
        <v>8.5599999999999999E-3</v>
      </c>
      <c r="Z1401">
        <f>IF(ISNA(MATCH(A1401,'ICRP-07'!B:B,0)),0,VLOOKUP(A1401,'ICRP-07'!B:X,23,FALSE))</f>
        <v>0.43631999999999999</v>
      </c>
      <c r="AA1401">
        <f>IF(ISNA(MATCH(A1401,'ICRP-72'!A:A,0)),0,VLOOKUP(A1401,'ICRP-72'!A:B,2,FALSE))</f>
        <v>2.0000000000000001E-10</v>
      </c>
      <c r="AB1401">
        <f>IF(ISNA(MATCH(A1401,'FGR-15'!A:A,0)),0,VLOOKUP(A1401,'FGR-15'!A:B,2,FALSE))</f>
        <v>1.0900000000000001E-17</v>
      </c>
    </row>
    <row r="1402" spans="1:28" x14ac:dyDescent="0.2">
      <c r="A1402" s="1" t="s">
        <v>1400</v>
      </c>
      <c r="B1402">
        <f>VLOOKUP(D1402,Elements!S:T,2,FALSE)</f>
        <v>23</v>
      </c>
      <c r="C1402" s="9">
        <f t="shared" si="105"/>
        <v>48</v>
      </c>
      <c r="D1402" t="str">
        <f t="shared" si="106"/>
        <v>V</v>
      </c>
      <c r="E1402" t="str">
        <f t="shared" si="107"/>
        <v/>
      </c>
      <c r="F1402" s="9">
        <f t="shared" si="108"/>
        <v>230480000</v>
      </c>
      <c r="G1402" s="1">
        <v>47.952250900000003</v>
      </c>
      <c r="H1402" s="1">
        <f t="shared" si="109"/>
        <v>4.3733993498013095E-2</v>
      </c>
      <c r="I1402" s="2">
        <v>15.9735</v>
      </c>
      <c r="J1402" t="s">
        <v>1513</v>
      </c>
      <c r="K1402" t="s">
        <v>2600</v>
      </c>
      <c r="L1402" s="1" t="s">
        <v>1402</v>
      </c>
      <c r="P1402" s="1">
        <v>1</v>
      </c>
      <c r="T1402" s="6" t="s">
        <v>2669</v>
      </c>
      <c r="X1402">
        <f>IF(ISNA(MATCH(A1402,'ICRP-07'!B:B,0)),0,VLOOKUP(A1402,'ICRP-07'!B:X,21,FALSE))</f>
        <v>0</v>
      </c>
      <c r="Y1402">
        <f>IF(ISNA(MATCH(A1402,'ICRP-07'!B:B,0)),0,VLOOKUP(A1402,'ICRP-07'!B:X,22,FALSE))</f>
        <v>0.15259</v>
      </c>
      <c r="Z1402">
        <f>IF(ISNA(MATCH(A1402,'ICRP-07'!B:B,0)),0,VLOOKUP(A1402,'ICRP-07'!B:X,23,FALSE))</f>
        <v>2.9140000000000001</v>
      </c>
      <c r="AA1402">
        <f>IF(ISNA(MATCH(A1402,'ICRP-72'!A:A,0)),0,VLOOKUP(A1402,'ICRP-72'!A:B,2,FALSE))</f>
        <v>2.0000000000000001E-9</v>
      </c>
      <c r="AB1402">
        <f>IF(ISNA(MATCH(A1402,'FGR-15'!A:A,0)),0,VLOOKUP(A1402,'FGR-15'!A:B,2,FALSE))</f>
        <v>9.3299999999999995E-17</v>
      </c>
    </row>
    <row r="1403" spans="1:28" x14ac:dyDescent="0.2">
      <c r="A1403" s="1" t="s">
        <v>1401</v>
      </c>
      <c r="B1403">
        <f>VLOOKUP(D1403,Elements!S:T,2,FALSE)</f>
        <v>21</v>
      </c>
      <c r="C1403" s="9">
        <f t="shared" si="105"/>
        <v>48</v>
      </c>
      <c r="D1403" t="str">
        <f t="shared" si="106"/>
        <v>Sc</v>
      </c>
      <c r="E1403" t="str">
        <f t="shared" si="107"/>
        <v/>
      </c>
      <c r="F1403" s="9">
        <f t="shared" si="108"/>
        <v>210480000</v>
      </c>
      <c r="G1403" s="1">
        <v>47.952222902999999</v>
      </c>
      <c r="H1403" s="1">
        <f t="shared" si="109"/>
        <v>4.9818540500887725E-3</v>
      </c>
      <c r="I1403" s="2">
        <v>43.67</v>
      </c>
      <c r="J1403" t="s">
        <v>1515</v>
      </c>
      <c r="K1403" t="s">
        <v>2601</v>
      </c>
      <c r="L1403" s="1" t="s">
        <v>1402</v>
      </c>
      <c r="P1403" s="1">
        <v>1</v>
      </c>
      <c r="T1403" s="6" t="s">
        <v>2667</v>
      </c>
      <c r="X1403">
        <f>IF(ISNA(MATCH(A1403,'ICRP-07'!B:B,0)),0,VLOOKUP(A1403,'ICRP-07'!B:X,21,FALSE))</f>
        <v>0</v>
      </c>
      <c r="Y1403">
        <f>IF(ISNA(MATCH(A1403,'ICRP-07'!B:B,0)),0,VLOOKUP(A1403,'ICRP-07'!B:X,22,FALSE))</f>
        <v>0.22155</v>
      </c>
      <c r="Z1403">
        <f>IF(ISNA(MATCH(A1403,'ICRP-07'!B:B,0)),0,VLOOKUP(A1403,'ICRP-07'!B:X,23,FALSE))</f>
        <v>3.3528699999999998</v>
      </c>
      <c r="AA1403">
        <f>IF(ISNA(MATCH(A1403,'ICRP-72'!A:A,0)),0,VLOOKUP(A1403,'ICRP-72'!A:B,2,FALSE))</f>
        <v>1.6999999999999999E-9</v>
      </c>
      <c r="AB1403">
        <f>IF(ISNA(MATCH(A1403,'FGR-15'!A:A,0)),0,VLOOKUP(A1403,'FGR-15'!A:B,2,FALSE))</f>
        <v>1.09E-16</v>
      </c>
    </row>
    <row r="1404" spans="1:28" x14ac:dyDescent="0.2">
      <c r="A1404" s="1" t="s">
        <v>1402</v>
      </c>
      <c r="B1404">
        <f>VLOOKUP(D1404,Elements!S:T,2,FALSE)</f>
        <v>22</v>
      </c>
      <c r="C1404" s="9">
        <f t="shared" si="105"/>
        <v>48</v>
      </c>
      <c r="D1404" t="str">
        <f t="shared" si="106"/>
        <v>Ti</v>
      </c>
      <c r="E1404" t="str">
        <f t="shared" si="107"/>
        <v/>
      </c>
      <c r="F1404" s="9">
        <f t="shared" si="108"/>
        <v>220480000</v>
      </c>
      <c r="G1404" s="1">
        <v>47.947940676999998</v>
      </c>
      <c r="H1404" s="1" t="str">
        <f t="shared" si="109"/>
        <v>inf</v>
      </c>
      <c r="I1404" s="2" t="s">
        <v>1512</v>
      </c>
      <c r="J1404" t="s">
        <v>1517</v>
      </c>
      <c r="K1404" s="4" t="s">
        <v>1722</v>
      </c>
      <c r="L1404" s="1"/>
      <c r="P1404" s="1"/>
      <c r="T1404" s="1"/>
      <c r="X1404">
        <f>IF(ISNA(MATCH(A1404,'ICRP-07'!B:B,0)),0,VLOOKUP(A1404,'ICRP-07'!B:X,21,FALSE))</f>
        <v>0</v>
      </c>
      <c r="Y1404">
        <f>IF(ISNA(MATCH(A1404,'ICRP-07'!B:B,0)),0,VLOOKUP(A1404,'ICRP-07'!B:X,22,FALSE))</f>
        <v>0</v>
      </c>
      <c r="Z1404">
        <f>IF(ISNA(MATCH(A1404,'ICRP-07'!B:B,0)),0,VLOOKUP(A1404,'ICRP-07'!B:X,23,FALSE))</f>
        <v>0</v>
      </c>
      <c r="AA1404">
        <f>IF(ISNA(MATCH(A1404,'ICRP-72'!A:A,0)),0,VLOOKUP(A1404,'ICRP-72'!A:B,2,FALSE))</f>
        <v>0</v>
      </c>
      <c r="AB1404">
        <f>IF(ISNA(MATCH(A1404,'FGR-15'!A:A,0)),0,VLOOKUP(A1404,'FGR-15'!A:B,2,FALSE))</f>
        <v>0</v>
      </c>
    </row>
    <row r="1405" spans="1:28" x14ac:dyDescent="0.2">
      <c r="A1405" s="1" t="s">
        <v>1403</v>
      </c>
      <c r="B1405">
        <f>VLOOKUP(D1405,Elements!S:T,2,FALSE)</f>
        <v>23</v>
      </c>
      <c r="C1405" s="9">
        <f t="shared" si="105"/>
        <v>47</v>
      </c>
      <c r="D1405" t="str">
        <f t="shared" si="106"/>
        <v>V</v>
      </c>
      <c r="E1405" t="str">
        <f t="shared" si="107"/>
        <v/>
      </c>
      <c r="F1405" s="9">
        <f t="shared" si="108"/>
        <v>230470000</v>
      </c>
      <c r="G1405" s="1">
        <v>46.954903557999998</v>
      </c>
      <c r="H1405" s="1">
        <f t="shared" si="109"/>
        <v>6.1983223430613698E-5</v>
      </c>
      <c r="I1405" s="2">
        <v>32.6</v>
      </c>
      <c r="J1405" t="s">
        <v>1514</v>
      </c>
      <c r="K1405" t="s">
        <v>2602</v>
      </c>
      <c r="L1405" s="1" t="s">
        <v>1406</v>
      </c>
      <c r="P1405" s="1">
        <v>1</v>
      </c>
      <c r="T1405" s="6" t="s">
        <v>2669</v>
      </c>
      <c r="X1405">
        <f>IF(ISNA(MATCH(A1405,'ICRP-07'!B:B,0)),0,VLOOKUP(A1405,'ICRP-07'!B:X,21,FALSE))</f>
        <v>0</v>
      </c>
      <c r="Y1405">
        <f>IF(ISNA(MATCH(A1405,'ICRP-07'!B:B,0)),0,VLOOKUP(A1405,'ICRP-07'!B:X,22,FALSE))</f>
        <v>0.80266000000000004</v>
      </c>
      <c r="Z1405">
        <f>IF(ISNA(MATCH(A1405,'ICRP-07'!B:B,0)),0,VLOOKUP(A1405,'ICRP-07'!B:X,23,FALSE))</f>
        <v>0.99512</v>
      </c>
      <c r="AA1405">
        <f>IF(ISNA(MATCH(A1405,'ICRP-72'!A:A,0)),0,VLOOKUP(A1405,'ICRP-72'!A:B,2,FALSE))</f>
        <v>6.3000000000000002E-11</v>
      </c>
      <c r="AB1405">
        <f>IF(ISNA(MATCH(A1405,'FGR-15'!A:A,0)),0,VLOOKUP(A1405,'FGR-15'!A:B,2,FALSE))</f>
        <v>3.0800000000000003E-17</v>
      </c>
    </row>
    <row r="1406" spans="1:28" x14ac:dyDescent="0.2">
      <c r="A1406" s="1" t="s">
        <v>1404</v>
      </c>
      <c r="B1406">
        <f>VLOOKUP(D1406,Elements!S:T,2,FALSE)</f>
        <v>20</v>
      </c>
      <c r="C1406" s="9">
        <f t="shared" si="105"/>
        <v>47</v>
      </c>
      <c r="D1406" t="str">
        <f t="shared" si="106"/>
        <v>Ca</v>
      </c>
      <c r="E1406" t="str">
        <f t="shared" si="107"/>
        <v/>
      </c>
      <c r="F1406" s="9">
        <f t="shared" si="108"/>
        <v>200470000</v>
      </c>
      <c r="G1406" s="1">
        <v>46.954541134000003</v>
      </c>
      <c r="H1406" s="1">
        <f t="shared" si="109"/>
        <v>1.2419156384448427E-2</v>
      </c>
      <c r="I1406" s="2">
        <v>4.5359999999999898</v>
      </c>
      <c r="J1406" t="s">
        <v>1513</v>
      </c>
      <c r="K1406" t="s">
        <v>2603</v>
      </c>
      <c r="L1406" s="1" t="s">
        <v>1405</v>
      </c>
      <c r="P1406" s="1">
        <v>1</v>
      </c>
      <c r="T1406" s="6" t="s">
        <v>2667</v>
      </c>
      <c r="X1406">
        <f>IF(ISNA(MATCH(A1406,'ICRP-07'!B:B,0)),0,VLOOKUP(A1406,'ICRP-07'!B:X,21,FALSE))</f>
        <v>0</v>
      </c>
      <c r="Y1406">
        <f>IF(ISNA(MATCH(A1406,'ICRP-07'!B:B,0)),0,VLOOKUP(A1406,'ICRP-07'!B:X,22,FALSE))</f>
        <v>0.35210000000000002</v>
      </c>
      <c r="Z1406">
        <f>IF(ISNA(MATCH(A1406,'ICRP-07'!B:B,0)),0,VLOOKUP(A1406,'ICRP-07'!B:X,23,FALSE))</f>
        <v>1.0521100000000001</v>
      </c>
      <c r="AA1406">
        <f>IF(ISNA(MATCH(A1406,'ICRP-72'!A:A,0)),0,VLOOKUP(A1406,'ICRP-72'!A:B,2,FALSE))</f>
        <v>1.6000000000000001E-9</v>
      </c>
      <c r="AB1406">
        <f>IF(ISNA(MATCH(A1406,'FGR-15'!A:A,0)),0,VLOOKUP(A1406,'FGR-15'!A:B,2,FALSE))</f>
        <v>3.5199999999999998E-17</v>
      </c>
    </row>
    <row r="1407" spans="1:28" x14ac:dyDescent="0.2">
      <c r="A1407" s="1" t="s">
        <v>1405</v>
      </c>
      <c r="B1407">
        <f>VLOOKUP(D1407,Elements!S:T,2,FALSE)</f>
        <v>21</v>
      </c>
      <c r="C1407" s="9">
        <f t="shared" si="105"/>
        <v>47</v>
      </c>
      <c r="D1407" t="str">
        <f t="shared" si="106"/>
        <v>Sc</v>
      </c>
      <c r="E1407" t="str">
        <f t="shared" si="107"/>
        <v/>
      </c>
      <c r="F1407" s="9">
        <f t="shared" si="108"/>
        <v>210470000</v>
      </c>
      <c r="G1407" s="1">
        <v>46.952402444000001</v>
      </c>
      <c r="H1407" s="1">
        <f t="shared" si="109"/>
        <v>9.1698056796284764E-3</v>
      </c>
      <c r="I1407" s="2">
        <v>3.3492000000000002</v>
      </c>
      <c r="J1407" t="s">
        <v>1513</v>
      </c>
      <c r="K1407" t="s">
        <v>2604</v>
      </c>
      <c r="L1407" s="1" t="s">
        <v>1406</v>
      </c>
      <c r="P1407" s="1">
        <v>1</v>
      </c>
      <c r="T1407" s="6" t="s">
        <v>2667</v>
      </c>
      <c r="X1407">
        <f>IF(ISNA(MATCH(A1407,'ICRP-07'!B:B,0)),0,VLOOKUP(A1407,'ICRP-07'!B:X,21,FALSE))</f>
        <v>0</v>
      </c>
      <c r="Y1407">
        <f>IF(ISNA(MATCH(A1407,'ICRP-07'!B:B,0)),0,VLOOKUP(A1407,'ICRP-07'!B:X,22,FALSE))</f>
        <v>0.16241</v>
      </c>
      <c r="Z1407">
        <f>IF(ISNA(MATCH(A1407,'ICRP-07'!B:B,0)),0,VLOOKUP(A1407,'ICRP-07'!B:X,23,FALSE))</f>
        <v>0.10886</v>
      </c>
      <c r="AA1407">
        <f>IF(ISNA(MATCH(A1407,'ICRP-72'!A:A,0)),0,VLOOKUP(A1407,'ICRP-72'!A:B,2,FALSE))</f>
        <v>5.4E-10</v>
      </c>
      <c r="AB1407">
        <f>IF(ISNA(MATCH(A1407,'FGR-15'!A:A,0)),0,VLOOKUP(A1407,'FGR-15'!A:B,2,FALSE))</f>
        <v>2.7200000000000002E-18</v>
      </c>
    </row>
    <row r="1408" spans="1:28" x14ac:dyDescent="0.2">
      <c r="A1408" s="1" t="s">
        <v>1406</v>
      </c>
      <c r="B1408">
        <f>VLOOKUP(D1408,Elements!S:T,2,FALSE)</f>
        <v>22</v>
      </c>
      <c r="C1408" s="9">
        <f t="shared" si="105"/>
        <v>47</v>
      </c>
      <c r="D1408" t="str">
        <f t="shared" si="106"/>
        <v>Ti</v>
      </c>
      <c r="E1408" t="str">
        <f t="shared" si="107"/>
        <v/>
      </c>
      <c r="F1408" s="9">
        <f t="shared" si="108"/>
        <v>220470000</v>
      </c>
      <c r="G1408" s="1">
        <v>46.951757491000002</v>
      </c>
      <c r="H1408" s="1" t="str">
        <f t="shared" si="109"/>
        <v>inf</v>
      </c>
      <c r="I1408" s="2" t="s">
        <v>1512</v>
      </c>
      <c r="J1408" t="s">
        <v>1517</v>
      </c>
      <c r="K1408" s="4" t="s">
        <v>1722</v>
      </c>
      <c r="L1408" s="1"/>
      <c r="P1408" s="1"/>
      <c r="T1408" s="1"/>
      <c r="X1408">
        <f>IF(ISNA(MATCH(A1408,'ICRP-07'!B:B,0)),0,VLOOKUP(A1408,'ICRP-07'!B:X,21,FALSE))</f>
        <v>0</v>
      </c>
      <c r="Y1408">
        <f>IF(ISNA(MATCH(A1408,'ICRP-07'!B:B,0)),0,VLOOKUP(A1408,'ICRP-07'!B:X,22,FALSE))</f>
        <v>0</v>
      </c>
      <c r="Z1408">
        <f>IF(ISNA(MATCH(A1408,'ICRP-07'!B:B,0)),0,VLOOKUP(A1408,'ICRP-07'!B:X,23,FALSE))</f>
        <v>0</v>
      </c>
      <c r="AA1408">
        <f>IF(ISNA(MATCH(A1408,'ICRP-72'!A:A,0)),0,VLOOKUP(A1408,'ICRP-72'!A:B,2,FALSE))</f>
        <v>0</v>
      </c>
      <c r="AB1408">
        <f>IF(ISNA(MATCH(A1408,'FGR-15'!A:A,0)),0,VLOOKUP(A1408,'FGR-15'!A:B,2,FALSE))</f>
        <v>0</v>
      </c>
    </row>
    <row r="1409" spans="1:28" x14ac:dyDescent="0.2">
      <c r="A1409" s="1" t="s">
        <v>1407</v>
      </c>
      <c r="B1409">
        <f>VLOOKUP(D1409,Elements!S:T,2,FALSE)</f>
        <v>21</v>
      </c>
      <c r="C1409" s="9">
        <f t="shared" si="105"/>
        <v>46</v>
      </c>
      <c r="D1409" t="str">
        <f t="shared" si="106"/>
        <v>Sc</v>
      </c>
      <c r="E1409" t="str">
        <f t="shared" si="107"/>
        <v/>
      </c>
      <c r="F1409" s="9">
        <f t="shared" si="108"/>
        <v>210460000</v>
      </c>
      <c r="G1409" s="1">
        <v>45.955167033999999</v>
      </c>
      <c r="H1409" s="1">
        <f t="shared" si="109"/>
        <v>0.22940941654606176</v>
      </c>
      <c r="I1409" s="2">
        <v>83.79</v>
      </c>
      <c r="J1409" t="s">
        <v>1513</v>
      </c>
      <c r="K1409" t="s">
        <v>2605</v>
      </c>
      <c r="L1409" s="1" t="s">
        <v>1408</v>
      </c>
      <c r="P1409" s="1">
        <v>1</v>
      </c>
      <c r="T1409" s="6" t="s">
        <v>2667</v>
      </c>
      <c r="X1409">
        <f>IF(ISNA(MATCH(A1409,'ICRP-07'!B:B,0)),0,VLOOKUP(A1409,'ICRP-07'!B:X,21,FALSE))</f>
        <v>0</v>
      </c>
      <c r="Y1409">
        <f>IF(ISNA(MATCH(A1409,'ICRP-07'!B:B,0)),0,VLOOKUP(A1409,'ICRP-07'!B:X,22,FALSE))</f>
        <v>0.11207</v>
      </c>
      <c r="Z1409">
        <f>IF(ISNA(MATCH(A1409,'ICRP-07'!B:B,0)),0,VLOOKUP(A1409,'ICRP-07'!B:X,23,FALSE))</f>
        <v>2.0095800000000001</v>
      </c>
      <c r="AA1409">
        <f>IF(ISNA(MATCH(A1409,'ICRP-72'!A:A,0)),0,VLOOKUP(A1409,'ICRP-72'!A:B,2,FALSE))</f>
        <v>1.5E-9</v>
      </c>
      <c r="AB1409">
        <f>IF(ISNA(MATCH(A1409,'FGR-15'!A:A,0)),0,VLOOKUP(A1409,'FGR-15'!A:B,2,FALSE))</f>
        <v>6.4099999999999996E-17</v>
      </c>
    </row>
    <row r="1410" spans="1:28" x14ac:dyDescent="0.2">
      <c r="A1410" s="1" t="s">
        <v>1408</v>
      </c>
      <c r="B1410">
        <f>VLOOKUP(D1410,Elements!S:T,2,FALSE)</f>
        <v>22</v>
      </c>
      <c r="C1410" s="9">
        <f t="shared" ref="C1410:C1473" si="110">VALUE(SUBSTITUTE(RIGHT(A1410,LEN(A1410)-FIND("-",A1410)),E1410,""))</f>
        <v>46</v>
      </c>
      <c r="D1410" t="str">
        <f t="shared" ref="D1410:D1473" si="111">LEFT(A1410,FIND("-",A1410)-1)</f>
        <v>Ti</v>
      </c>
      <c r="E1410" t="str">
        <f t="shared" ref="E1410:E1473" si="112">IF(ISERROR(FIND(RIGHT(A1410,1),"mnpqrx")),"",RIGHT(A1410,1))</f>
        <v/>
      </c>
      <c r="F1410" s="9">
        <f t="shared" ref="F1410:F1473" si="113">(B1410* 10000000) + (C1410 * 10000)+(FIND(E1410," mnpqrx"))-1</f>
        <v>220460000</v>
      </c>
      <c r="G1410" s="1">
        <v>45.952626356000003</v>
      </c>
      <c r="H1410" s="1" t="str">
        <f t="shared" ref="H1410:H1473" si="114">IF(I1410="inf",I1410,IF(J1410="y",I1410,IF(J1410="d",I1410/(1826211/5000),IF(J1410="h",I1410/(1826211/5000*24),IF(J1410="m",I1410/(1826211/5000*24*60),IF(J1410="s",I1410/(1826211/5000*24*60*60),IF(J1410="ms",I1410/(1826211/5000*24*60*60*1000),IF(J1410="μs",I1410/(1826211/5000*24*60*60*1000000)))))))))</f>
        <v>inf</v>
      </c>
      <c r="I1410" s="2" t="s">
        <v>1512</v>
      </c>
      <c r="J1410" t="s">
        <v>1517</v>
      </c>
      <c r="K1410" s="4" t="s">
        <v>1722</v>
      </c>
      <c r="L1410" s="1"/>
      <c r="P1410" s="1"/>
      <c r="T1410" s="1"/>
      <c r="X1410">
        <f>IF(ISNA(MATCH(A1410,'ICRP-07'!B:B,0)),0,VLOOKUP(A1410,'ICRP-07'!B:X,21,FALSE))</f>
        <v>0</v>
      </c>
      <c r="Y1410">
        <f>IF(ISNA(MATCH(A1410,'ICRP-07'!B:B,0)),0,VLOOKUP(A1410,'ICRP-07'!B:X,22,FALSE))</f>
        <v>0</v>
      </c>
      <c r="Z1410">
        <f>IF(ISNA(MATCH(A1410,'ICRP-07'!B:B,0)),0,VLOOKUP(A1410,'ICRP-07'!B:X,23,FALSE))</f>
        <v>0</v>
      </c>
      <c r="AA1410">
        <f>IF(ISNA(MATCH(A1410,'ICRP-72'!A:A,0)),0,VLOOKUP(A1410,'ICRP-72'!A:B,2,FALSE))</f>
        <v>0</v>
      </c>
      <c r="AB1410">
        <f>IF(ISNA(MATCH(A1410,'FGR-15'!A:A,0)),0,VLOOKUP(A1410,'FGR-15'!A:B,2,FALSE))</f>
        <v>0</v>
      </c>
    </row>
    <row r="1411" spans="1:28" x14ac:dyDescent="0.2">
      <c r="A1411" s="1" t="s">
        <v>1409</v>
      </c>
      <c r="B1411">
        <f>VLOOKUP(D1411,Elements!S:T,2,FALSE)</f>
        <v>19</v>
      </c>
      <c r="C1411" s="9">
        <f t="shared" si="110"/>
        <v>46</v>
      </c>
      <c r="D1411" t="str">
        <f t="shared" si="111"/>
        <v>K</v>
      </c>
      <c r="E1411" t="str">
        <f t="shared" si="112"/>
        <v/>
      </c>
      <c r="F1411" s="9">
        <f t="shared" si="113"/>
        <v>190460000</v>
      </c>
      <c r="G1411" s="1">
        <v>45.961981584</v>
      </c>
      <c r="H1411" s="1">
        <f t="shared" si="114"/>
        <v>3.3273202761832502E-6</v>
      </c>
      <c r="I1411" s="2">
        <v>105</v>
      </c>
      <c r="J1411" t="s">
        <v>1517</v>
      </c>
      <c r="K1411" t="s">
        <v>2606</v>
      </c>
      <c r="L1411" s="1" t="s">
        <v>1410</v>
      </c>
      <c r="P1411" s="1">
        <v>1</v>
      </c>
      <c r="T1411" s="6" t="s">
        <v>2667</v>
      </c>
      <c r="X1411">
        <f>IF(ISNA(MATCH(A1411,'ICRP-07'!B:B,0)),0,VLOOKUP(A1411,'ICRP-07'!B:X,21,FALSE))</f>
        <v>0</v>
      </c>
      <c r="Y1411">
        <f>IF(ISNA(MATCH(A1411,'ICRP-07'!B:B,0)),0,VLOOKUP(A1411,'ICRP-07'!B:X,22,FALSE))</f>
        <v>2.3161100000000001</v>
      </c>
      <c r="Z1411">
        <f>IF(ISNA(MATCH(A1411,'ICRP-07'!B:B,0)),0,VLOOKUP(A1411,'ICRP-07'!B:X,23,FALSE))</f>
        <v>2.8709600000000002</v>
      </c>
      <c r="AA1411">
        <f>IF(ISNA(MATCH(A1411,'ICRP-72'!A:A,0)),0,VLOOKUP(A1411,'ICRP-72'!A:B,2,FALSE))</f>
        <v>0</v>
      </c>
      <c r="AB1411">
        <f>IF(ISNA(MATCH(A1411,'FGR-15'!A:A,0)),0,VLOOKUP(A1411,'FGR-15'!A:B,2,FALSE))</f>
        <v>1.1E-16</v>
      </c>
    </row>
    <row r="1412" spans="1:28" x14ac:dyDescent="0.2">
      <c r="A1412" s="1" t="s">
        <v>1410</v>
      </c>
      <c r="B1412">
        <f>VLOOKUP(D1412,Elements!S:T,2,FALSE)</f>
        <v>20</v>
      </c>
      <c r="C1412" s="9">
        <f t="shared" si="110"/>
        <v>46</v>
      </c>
      <c r="D1412" t="str">
        <f t="shared" si="111"/>
        <v>Ca</v>
      </c>
      <c r="E1412" t="str">
        <f t="shared" si="112"/>
        <v/>
      </c>
      <c r="F1412" s="9">
        <f t="shared" si="113"/>
        <v>200460000</v>
      </c>
      <c r="G1412" s="1">
        <v>45.953687725999998</v>
      </c>
      <c r="H1412" s="1" t="str">
        <f t="shared" si="114"/>
        <v>inf</v>
      </c>
      <c r="I1412" s="2" t="s">
        <v>1512</v>
      </c>
      <c r="J1412" t="s">
        <v>1517</v>
      </c>
      <c r="K1412" s="4" t="s">
        <v>1722</v>
      </c>
      <c r="L1412" s="1"/>
      <c r="P1412" s="1"/>
      <c r="T1412" s="1"/>
      <c r="X1412">
        <f>IF(ISNA(MATCH(A1412,'ICRP-07'!B:B,0)),0,VLOOKUP(A1412,'ICRP-07'!B:X,21,FALSE))</f>
        <v>0</v>
      </c>
      <c r="Y1412">
        <f>IF(ISNA(MATCH(A1412,'ICRP-07'!B:B,0)),0,VLOOKUP(A1412,'ICRP-07'!B:X,22,FALSE))</f>
        <v>0</v>
      </c>
      <c r="Z1412">
        <f>IF(ISNA(MATCH(A1412,'ICRP-07'!B:B,0)),0,VLOOKUP(A1412,'ICRP-07'!B:X,23,FALSE))</f>
        <v>0</v>
      </c>
      <c r="AA1412">
        <f>IF(ISNA(MATCH(A1412,'ICRP-72'!A:A,0)),0,VLOOKUP(A1412,'ICRP-72'!A:B,2,FALSE))</f>
        <v>0</v>
      </c>
      <c r="AB1412">
        <f>IF(ISNA(MATCH(A1412,'FGR-15'!A:A,0)),0,VLOOKUP(A1412,'FGR-15'!A:B,2,FALSE))</f>
        <v>0</v>
      </c>
    </row>
    <row r="1413" spans="1:28" x14ac:dyDescent="0.2">
      <c r="A1413" s="1" t="s">
        <v>1411</v>
      </c>
      <c r="B1413">
        <f>VLOOKUP(D1413,Elements!S:T,2,FALSE)</f>
        <v>22</v>
      </c>
      <c r="C1413" s="9">
        <f t="shared" si="110"/>
        <v>45</v>
      </c>
      <c r="D1413" t="str">
        <f t="shared" si="111"/>
        <v>Ti</v>
      </c>
      <c r="E1413" t="str">
        <f t="shared" si="112"/>
        <v/>
      </c>
      <c r="F1413" s="9">
        <f t="shared" si="113"/>
        <v>220450000</v>
      </c>
      <c r="G1413" s="1">
        <v>44.958120758</v>
      </c>
      <c r="H1413" s="1">
        <f t="shared" si="114"/>
        <v>3.5136502116495127E-4</v>
      </c>
      <c r="I1413" s="2">
        <v>184.8</v>
      </c>
      <c r="J1413" t="s">
        <v>1514</v>
      </c>
      <c r="K1413" t="s">
        <v>2607</v>
      </c>
      <c r="L1413" s="1" t="s">
        <v>1414</v>
      </c>
      <c r="P1413" s="1">
        <v>1</v>
      </c>
      <c r="T1413" s="6" t="s">
        <v>2669</v>
      </c>
      <c r="X1413">
        <f>IF(ISNA(MATCH(A1413,'ICRP-07'!B:B,0)),0,VLOOKUP(A1413,'ICRP-07'!B:X,21,FALSE))</f>
        <v>0</v>
      </c>
      <c r="Y1413">
        <f>IF(ISNA(MATCH(A1413,'ICRP-07'!B:B,0)),0,VLOOKUP(A1413,'ICRP-07'!B:X,22,FALSE))</f>
        <v>0.37275000000000003</v>
      </c>
      <c r="Z1413">
        <f>IF(ISNA(MATCH(A1413,'ICRP-07'!B:B,0)),0,VLOOKUP(A1413,'ICRP-07'!B:X,23,FALSE))</f>
        <v>0.87034</v>
      </c>
      <c r="AA1413">
        <f>IF(ISNA(MATCH(A1413,'ICRP-72'!A:A,0)),0,VLOOKUP(A1413,'ICRP-72'!A:B,2,FALSE))</f>
        <v>1.5E-10</v>
      </c>
      <c r="AB1413">
        <f>IF(ISNA(MATCH(A1413,'FGR-15'!A:A,0)),0,VLOOKUP(A1413,'FGR-15'!A:B,2,FALSE))</f>
        <v>2.6E-17</v>
      </c>
    </row>
    <row r="1414" spans="1:28" x14ac:dyDescent="0.2">
      <c r="A1414" s="1" t="s">
        <v>1412</v>
      </c>
      <c r="B1414">
        <f>VLOOKUP(D1414,Elements!S:T,2,FALSE)</f>
        <v>19</v>
      </c>
      <c r="C1414" s="9">
        <f t="shared" si="110"/>
        <v>45</v>
      </c>
      <c r="D1414" t="str">
        <f t="shared" si="111"/>
        <v>K</v>
      </c>
      <c r="E1414" t="str">
        <f t="shared" si="112"/>
        <v/>
      </c>
      <c r="F1414" s="9">
        <f t="shared" si="113"/>
        <v>190450000</v>
      </c>
      <c r="G1414" s="1">
        <v>44.960691490999999</v>
      </c>
      <c r="H1414" s="1">
        <f t="shared" si="114"/>
        <v>3.2892937587411561E-5</v>
      </c>
      <c r="I1414" s="2">
        <v>17.3</v>
      </c>
      <c r="J1414" t="s">
        <v>1514</v>
      </c>
      <c r="K1414" t="s">
        <v>1861</v>
      </c>
      <c r="L1414" s="1" t="s">
        <v>1413</v>
      </c>
      <c r="P1414" s="1">
        <v>1</v>
      </c>
      <c r="T1414" s="6" t="s">
        <v>2667</v>
      </c>
      <c r="X1414">
        <f>IF(ISNA(MATCH(A1414,'ICRP-07'!B:B,0)),0,VLOOKUP(A1414,'ICRP-07'!B:X,21,FALSE))</f>
        <v>0</v>
      </c>
      <c r="Y1414">
        <f>IF(ISNA(MATCH(A1414,'ICRP-07'!B:B,0)),0,VLOOKUP(A1414,'ICRP-07'!B:X,22,FALSE))</f>
        <v>0.99592999999999998</v>
      </c>
      <c r="Z1414">
        <f>IF(ISNA(MATCH(A1414,'ICRP-07'!B:B,0)),0,VLOOKUP(A1414,'ICRP-07'!B:X,23,FALSE))</f>
        <v>1.83595</v>
      </c>
      <c r="AA1414">
        <f>IF(ISNA(MATCH(A1414,'ICRP-72'!A:A,0)),0,VLOOKUP(A1414,'ICRP-72'!A:B,2,FALSE))</f>
        <v>5.4000000000000001E-11</v>
      </c>
      <c r="AB1414">
        <f>IF(ISNA(MATCH(A1414,'FGR-15'!A:A,0)),0,VLOOKUP(A1414,'FGR-15'!A:B,2,FALSE))</f>
        <v>6.4600000000000004E-17</v>
      </c>
    </row>
    <row r="1415" spans="1:28" x14ac:dyDescent="0.2">
      <c r="A1415" s="1" t="s">
        <v>1413</v>
      </c>
      <c r="B1415">
        <f>VLOOKUP(D1415,Elements!S:T,2,FALSE)</f>
        <v>20</v>
      </c>
      <c r="C1415" s="9">
        <f t="shared" si="110"/>
        <v>45</v>
      </c>
      <c r="D1415" t="str">
        <f t="shared" si="111"/>
        <v>Ca</v>
      </c>
      <c r="E1415" t="str">
        <f t="shared" si="112"/>
        <v/>
      </c>
      <c r="F1415" s="9">
        <f t="shared" si="113"/>
        <v>200450000</v>
      </c>
      <c r="G1415" s="1">
        <v>44.956186270000003</v>
      </c>
      <c r="H1415" s="1">
        <f t="shared" si="114"/>
        <v>0.44537569864599158</v>
      </c>
      <c r="I1415" s="2">
        <v>162.66999999999899</v>
      </c>
      <c r="J1415" t="s">
        <v>1513</v>
      </c>
      <c r="K1415" t="s">
        <v>2608</v>
      </c>
      <c r="L1415" s="1" t="s">
        <v>1414</v>
      </c>
      <c r="P1415" s="1">
        <v>1</v>
      </c>
      <c r="T1415" s="6" t="s">
        <v>2667</v>
      </c>
      <c r="X1415">
        <f>IF(ISNA(MATCH(A1415,'ICRP-07'!B:B,0)),0,VLOOKUP(A1415,'ICRP-07'!B:X,21,FALSE))</f>
        <v>0</v>
      </c>
      <c r="Y1415">
        <f>IF(ISNA(MATCH(A1415,'ICRP-07'!B:B,0)),0,VLOOKUP(A1415,'ICRP-07'!B:X,22,FALSE))</f>
        <v>7.7200000000000005E-2</v>
      </c>
      <c r="Z1415">
        <f>IF(ISNA(MATCH(A1415,'ICRP-07'!B:B,0)),0,VLOOKUP(A1415,'ICRP-07'!B:X,23,FALSE))</f>
        <v>0</v>
      </c>
      <c r="AA1415">
        <f>IF(ISNA(MATCH(A1415,'ICRP-72'!A:A,0)),0,VLOOKUP(A1415,'ICRP-72'!A:B,2,FALSE))</f>
        <v>7.1000000000000003E-10</v>
      </c>
      <c r="AB1415">
        <f>IF(ISNA(MATCH(A1415,'FGR-15'!A:A,0)),0,VLOOKUP(A1415,'FGR-15'!A:B,2,FALSE))</f>
        <v>6.7399999999999999E-20</v>
      </c>
    </row>
    <row r="1416" spans="1:28" x14ac:dyDescent="0.2">
      <c r="A1416" s="1" t="s">
        <v>1414</v>
      </c>
      <c r="B1416">
        <f>VLOOKUP(D1416,Elements!S:T,2,FALSE)</f>
        <v>21</v>
      </c>
      <c r="C1416" s="9">
        <f t="shared" si="110"/>
        <v>45</v>
      </c>
      <c r="D1416" t="str">
        <f t="shared" si="111"/>
        <v>Sc</v>
      </c>
      <c r="E1416" t="str">
        <f t="shared" si="112"/>
        <v/>
      </c>
      <c r="F1416" s="9">
        <f t="shared" si="113"/>
        <v>210450000</v>
      </c>
      <c r="G1416" s="1">
        <v>44.955907050999997</v>
      </c>
      <c r="H1416" s="1" t="str">
        <f t="shared" si="114"/>
        <v>inf</v>
      </c>
      <c r="I1416" s="2" t="s">
        <v>1512</v>
      </c>
      <c r="J1416" t="s">
        <v>1517</v>
      </c>
      <c r="K1416" s="4" t="s">
        <v>1722</v>
      </c>
      <c r="L1416" s="1"/>
      <c r="P1416" s="1"/>
      <c r="T1416" s="1"/>
      <c r="X1416">
        <f>IF(ISNA(MATCH(A1416,'ICRP-07'!B:B,0)),0,VLOOKUP(A1416,'ICRP-07'!B:X,21,FALSE))</f>
        <v>0</v>
      </c>
      <c r="Y1416">
        <f>IF(ISNA(MATCH(A1416,'ICRP-07'!B:B,0)),0,VLOOKUP(A1416,'ICRP-07'!B:X,22,FALSE))</f>
        <v>0</v>
      </c>
      <c r="Z1416">
        <f>IF(ISNA(MATCH(A1416,'ICRP-07'!B:B,0)),0,VLOOKUP(A1416,'ICRP-07'!B:X,23,FALSE))</f>
        <v>0</v>
      </c>
      <c r="AA1416">
        <f>IF(ISNA(MATCH(A1416,'ICRP-72'!A:A,0)),0,VLOOKUP(A1416,'ICRP-72'!A:B,2,FALSE))</f>
        <v>0</v>
      </c>
      <c r="AB1416">
        <f>IF(ISNA(MATCH(A1416,'FGR-15'!A:A,0)),0,VLOOKUP(A1416,'FGR-15'!A:B,2,FALSE))</f>
        <v>0</v>
      </c>
    </row>
    <row r="1417" spans="1:28" x14ac:dyDescent="0.2">
      <c r="A1417" s="1" t="s">
        <v>1415</v>
      </c>
      <c r="B1417">
        <f>VLOOKUP(D1417,Elements!S:T,2,FALSE)</f>
        <v>22</v>
      </c>
      <c r="C1417" s="9">
        <f t="shared" si="110"/>
        <v>44</v>
      </c>
      <c r="D1417" t="str">
        <f t="shared" si="111"/>
        <v>Ti</v>
      </c>
      <c r="E1417" t="str">
        <f t="shared" si="112"/>
        <v/>
      </c>
      <c r="F1417" s="9">
        <f t="shared" si="113"/>
        <v>220440000</v>
      </c>
      <c r="G1417" s="1">
        <v>43.959689935999997</v>
      </c>
      <c r="H1417" s="1">
        <f t="shared" si="114"/>
        <v>60</v>
      </c>
      <c r="I1417" s="2">
        <v>60</v>
      </c>
      <c r="J1417" t="s">
        <v>1516</v>
      </c>
      <c r="K1417" t="s">
        <v>2609</v>
      </c>
      <c r="L1417" s="1" t="s">
        <v>1417</v>
      </c>
      <c r="P1417" s="1">
        <v>1</v>
      </c>
      <c r="T1417" s="6" t="s">
        <v>2670</v>
      </c>
      <c r="X1417">
        <f>IF(ISNA(MATCH(A1417,'ICRP-07'!B:B,0)),0,VLOOKUP(A1417,'ICRP-07'!B:X,21,FALSE))</f>
        <v>0</v>
      </c>
      <c r="Y1417">
        <f>IF(ISNA(MATCH(A1417,'ICRP-07'!B:B,0)),0,VLOOKUP(A1417,'ICRP-07'!B:X,22,FALSE))</f>
        <v>1.081E-2</v>
      </c>
      <c r="Z1417">
        <f>IF(ISNA(MATCH(A1417,'ICRP-07'!B:B,0)),0,VLOOKUP(A1417,'ICRP-07'!B:X,23,FALSE))</f>
        <v>0.13961000000000001</v>
      </c>
      <c r="AA1417">
        <f>IF(ISNA(MATCH(A1417,'ICRP-72'!A:A,0)),0,VLOOKUP(A1417,'ICRP-72'!A:B,2,FALSE))</f>
        <v>5.7999999999999998E-9</v>
      </c>
      <c r="AB1417">
        <f>IF(ISNA(MATCH(A1417,'FGR-15'!A:A,0)),0,VLOOKUP(A1417,'FGR-15'!A:B,2,FALSE))</f>
        <v>1.8999999999999999E-18</v>
      </c>
    </row>
    <row r="1418" spans="1:28" x14ac:dyDescent="0.2">
      <c r="A1418" s="1" t="s">
        <v>1416</v>
      </c>
      <c r="B1418">
        <f>VLOOKUP(D1418,Elements!S:T,2,FALSE)</f>
        <v>21</v>
      </c>
      <c r="C1418" s="9">
        <f t="shared" si="110"/>
        <v>44</v>
      </c>
      <c r="D1418" t="str">
        <f t="shared" si="111"/>
        <v>Sc</v>
      </c>
      <c r="E1418" t="str">
        <f t="shared" si="112"/>
        <v>m</v>
      </c>
      <c r="F1418" s="9">
        <f t="shared" si="113"/>
        <v>210440001</v>
      </c>
      <c r="G1418" s="1">
        <v>43.959694006100001</v>
      </c>
      <c r="H1418" s="1">
        <f t="shared" si="114"/>
        <v>6.6862025618434264E-3</v>
      </c>
      <c r="I1418" s="2">
        <v>58.6099999999999</v>
      </c>
      <c r="J1418" t="s">
        <v>1515</v>
      </c>
      <c r="K1418" t="s">
        <v>2610</v>
      </c>
      <c r="L1418" s="1" t="s">
        <v>1417</v>
      </c>
      <c r="M1418" t="s">
        <v>1420</v>
      </c>
      <c r="P1418" s="1">
        <v>0.98799999999999999</v>
      </c>
      <c r="Q1418">
        <v>1.2E-2</v>
      </c>
      <c r="T1418" s="6" t="s">
        <v>2671</v>
      </c>
      <c r="U1418" t="s">
        <v>2670</v>
      </c>
      <c r="X1418">
        <f>IF(ISNA(MATCH(A1418,'ICRP-07'!B:B,0)),0,VLOOKUP(A1418,'ICRP-07'!B:X,21,FALSE))</f>
        <v>0</v>
      </c>
      <c r="Y1418">
        <f>IF(ISNA(MATCH(A1418,'ICRP-07'!B:B,0)),0,VLOOKUP(A1418,'ICRP-07'!B:X,22,FALSE))</f>
        <v>3.2779999999999997E-2</v>
      </c>
      <c r="Z1418">
        <f>IF(ISNA(MATCH(A1418,'ICRP-07'!B:B,0)),0,VLOOKUP(A1418,'ICRP-07'!B:X,23,FALSE))</f>
        <v>0.27433000000000002</v>
      </c>
      <c r="AA1418">
        <f>IF(ISNA(MATCH(A1418,'ICRP-72'!A:A,0)),0,VLOOKUP(A1418,'ICRP-72'!A:B,2,FALSE))</f>
        <v>2.4E-9</v>
      </c>
      <c r="AB1418">
        <f>IF(ISNA(MATCH(A1418,'FGR-15'!A:A,0)),0,VLOOKUP(A1418,'FGR-15'!A:B,2,FALSE))</f>
        <v>7.4499999999999996E-18</v>
      </c>
    </row>
    <row r="1419" spans="1:28" x14ac:dyDescent="0.2">
      <c r="A1419" s="1" t="s">
        <v>1417</v>
      </c>
      <c r="B1419">
        <f>VLOOKUP(D1419,Elements!S:T,2,FALSE)</f>
        <v>21</v>
      </c>
      <c r="C1419" s="9">
        <f t="shared" si="110"/>
        <v>44</v>
      </c>
      <c r="D1419" t="str">
        <f t="shared" si="111"/>
        <v>Sc</v>
      </c>
      <c r="E1419" t="str">
        <f t="shared" si="112"/>
        <v/>
      </c>
      <c r="F1419" s="9">
        <f t="shared" si="113"/>
        <v>210440000</v>
      </c>
      <c r="G1419" s="1">
        <v>43.959402818000001</v>
      </c>
      <c r="H1419" s="1">
        <f t="shared" si="114"/>
        <v>4.5289582273534294E-4</v>
      </c>
      <c r="I1419" s="2">
        <v>3.97</v>
      </c>
      <c r="J1419" t="s">
        <v>1515</v>
      </c>
      <c r="K1419" t="s">
        <v>2611</v>
      </c>
      <c r="L1419" s="1" t="s">
        <v>1420</v>
      </c>
      <c r="P1419" s="1">
        <v>1</v>
      </c>
      <c r="T1419" s="6" t="s">
        <v>2669</v>
      </c>
      <c r="X1419">
        <f>IF(ISNA(MATCH(A1419,'ICRP-07'!B:B,0)),0,VLOOKUP(A1419,'ICRP-07'!B:X,21,FALSE))</f>
        <v>0</v>
      </c>
      <c r="Y1419">
        <f>IF(ISNA(MATCH(A1419,'ICRP-07'!B:B,0)),0,VLOOKUP(A1419,'ICRP-07'!B:X,22,FALSE))</f>
        <v>0.59606000000000003</v>
      </c>
      <c r="Z1419">
        <f>IF(ISNA(MATCH(A1419,'ICRP-07'!B:B,0)),0,VLOOKUP(A1419,'ICRP-07'!B:X,23,FALSE))</f>
        <v>2.1369199999999999</v>
      </c>
      <c r="AA1419">
        <f>IF(ISNA(MATCH(A1419,'ICRP-72'!A:A,0)),0,VLOOKUP(A1419,'ICRP-72'!A:B,2,FALSE))</f>
        <v>3.4999999999999998E-10</v>
      </c>
      <c r="AB1419">
        <f>IF(ISNA(MATCH(A1419,'FGR-15'!A:A,0)),0,VLOOKUP(A1419,'FGR-15'!A:B,2,FALSE))</f>
        <v>6.7300000000000004E-17</v>
      </c>
    </row>
    <row r="1420" spans="1:28" x14ac:dyDescent="0.2">
      <c r="A1420" s="1" t="s">
        <v>1418</v>
      </c>
      <c r="B1420">
        <f>VLOOKUP(D1420,Elements!S:T,2,FALSE)</f>
        <v>18</v>
      </c>
      <c r="C1420" s="9">
        <f t="shared" si="110"/>
        <v>44</v>
      </c>
      <c r="D1420" t="str">
        <f t="shared" si="111"/>
        <v>Ar</v>
      </c>
      <c r="E1420" t="str">
        <f t="shared" si="112"/>
        <v/>
      </c>
      <c r="F1420" s="9">
        <f t="shared" si="113"/>
        <v>180440000</v>
      </c>
      <c r="G1420" s="1">
        <v>43.964923814000002</v>
      </c>
      <c r="H1420" s="1">
        <f t="shared" si="114"/>
        <v>2.256873810188277E-5</v>
      </c>
      <c r="I1420" s="2">
        <v>11.8699999999999</v>
      </c>
      <c r="J1420" t="s">
        <v>1514</v>
      </c>
      <c r="K1420" t="s">
        <v>2612</v>
      </c>
      <c r="L1420" s="1" t="s">
        <v>1419</v>
      </c>
      <c r="P1420" s="1">
        <v>1</v>
      </c>
      <c r="T1420" s="6" t="s">
        <v>2667</v>
      </c>
      <c r="X1420">
        <f>IF(ISNA(MATCH(A1420,'ICRP-07'!B:B,0)),0,VLOOKUP(A1420,'ICRP-07'!B:X,21,FALSE))</f>
        <v>0</v>
      </c>
      <c r="Y1420">
        <f>IF(ISNA(MATCH(A1420,'ICRP-07'!B:B,0)),0,VLOOKUP(A1420,'ICRP-07'!B:X,22,FALSE))</f>
        <v>0.52444999999999997</v>
      </c>
      <c r="Z1420">
        <f>IF(ISNA(MATCH(A1420,'ICRP-07'!B:B,0)),0,VLOOKUP(A1420,'ICRP-07'!B:X,23,FALSE))</f>
        <v>1.93763</v>
      </c>
      <c r="AA1420">
        <f>IF(ISNA(MATCH(A1420,'ICRP-72'!A:A,0)),0,VLOOKUP(A1420,'ICRP-72'!A:B,2,FALSE))</f>
        <v>0</v>
      </c>
      <c r="AB1420">
        <f>IF(ISNA(MATCH(A1420,'FGR-15'!A:A,0)),0,VLOOKUP(A1420,'FGR-15'!A:B,2,FALSE))</f>
        <v>6.6499999999999996E-17</v>
      </c>
    </row>
    <row r="1421" spans="1:28" x14ac:dyDescent="0.2">
      <c r="A1421" s="1" t="s">
        <v>1419</v>
      </c>
      <c r="B1421">
        <f>VLOOKUP(D1421,Elements!S:T,2,FALSE)</f>
        <v>19</v>
      </c>
      <c r="C1421" s="9">
        <f t="shared" si="110"/>
        <v>44</v>
      </c>
      <c r="D1421" t="str">
        <f t="shared" si="111"/>
        <v>K</v>
      </c>
      <c r="E1421" t="str">
        <f t="shared" si="112"/>
        <v/>
      </c>
      <c r="F1421" s="9">
        <f t="shared" si="113"/>
        <v>190440000</v>
      </c>
      <c r="G1421" s="1">
        <v>43.961586984</v>
      </c>
      <c r="H1421" s="1">
        <f t="shared" si="114"/>
        <v>4.207634154967714E-5</v>
      </c>
      <c r="I1421" s="2">
        <v>22.1299999999999</v>
      </c>
      <c r="J1421" t="s">
        <v>1514</v>
      </c>
      <c r="K1421" t="s">
        <v>2613</v>
      </c>
      <c r="L1421" s="1" t="s">
        <v>1420</v>
      </c>
      <c r="P1421" s="1">
        <v>1</v>
      </c>
      <c r="T1421" s="6" t="s">
        <v>2667</v>
      </c>
      <c r="X1421">
        <f>IF(ISNA(MATCH(A1421,'ICRP-07'!B:B,0)),0,VLOOKUP(A1421,'ICRP-07'!B:X,21,FALSE))</f>
        <v>0</v>
      </c>
      <c r="Y1421">
        <f>IF(ISNA(MATCH(A1421,'ICRP-07'!B:B,0)),0,VLOOKUP(A1421,'ICRP-07'!B:X,22,FALSE))</f>
        <v>1.4566699999999999</v>
      </c>
      <c r="Z1421">
        <f>IF(ISNA(MATCH(A1421,'ICRP-07'!B:B,0)),0,VLOOKUP(A1421,'ICRP-07'!B:X,23,FALSE))</f>
        <v>2.3846400000000001</v>
      </c>
      <c r="AA1421">
        <f>IF(ISNA(MATCH(A1421,'ICRP-72'!A:A,0)),0,VLOOKUP(A1421,'ICRP-72'!A:B,2,FALSE))</f>
        <v>8.3999999999999994E-11</v>
      </c>
      <c r="AB1421">
        <f>IF(ISNA(MATCH(A1421,'FGR-15'!A:A,0)),0,VLOOKUP(A1421,'FGR-15'!A:B,2,FALSE))</f>
        <v>8.68E-17</v>
      </c>
    </row>
    <row r="1422" spans="1:28" x14ac:dyDescent="0.2">
      <c r="A1422" s="1" t="s">
        <v>1420</v>
      </c>
      <c r="B1422">
        <f>VLOOKUP(D1422,Elements!S:T,2,FALSE)</f>
        <v>20</v>
      </c>
      <c r="C1422" s="9">
        <f t="shared" si="110"/>
        <v>44</v>
      </c>
      <c r="D1422" t="str">
        <f t="shared" si="111"/>
        <v>Ca</v>
      </c>
      <c r="E1422" t="str">
        <f t="shared" si="112"/>
        <v/>
      </c>
      <c r="F1422" s="9">
        <f t="shared" si="113"/>
        <v>200440000</v>
      </c>
      <c r="G1422" s="1">
        <v>43.955481489</v>
      </c>
      <c r="H1422" s="1" t="str">
        <f t="shared" si="114"/>
        <v>inf</v>
      </c>
      <c r="I1422" s="2" t="s">
        <v>1512</v>
      </c>
      <c r="J1422" t="s">
        <v>1517</v>
      </c>
      <c r="K1422" s="4" t="s">
        <v>1722</v>
      </c>
      <c r="L1422" s="1"/>
      <c r="P1422" s="1"/>
      <c r="T1422" s="1"/>
      <c r="X1422">
        <f>IF(ISNA(MATCH(A1422,'ICRP-07'!B:B,0)),0,VLOOKUP(A1422,'ICRP-07'!B:X,21,FALSE))</f>
        <v>0</v>
      </c>
      <c r="Y1422">
        <f>IF(ISNA(MATCH(A1422,'ICRP-07'!B:B,0)),0,VLOOKUP(A1422,'ICRP-07'!B:X,22,FALSE))</f>
        <v>0</v>
      </c>
      <c r="Z1422">
        <f>IF(ISNA(MATCH(A1422,'ICRP-07'!B:B,0)),0,VLOOKUP(A1422,'ICRP-07'!B:X,23,FALSE))</f>
        <v>0</v>
      </c>
      <c r="AA1422">
        <f>IF(ISNA(MATCH(A1422,'ICRP-72'!A:A,0)),0,VLOOKUP(A1422,'ICRP-72'!A:B,2,FALSE))</f>
        <v>0</v>
      </c>
      <c r="AB1422">
        <f>IF(ISNA(MATCH(A1422,'FGR-15'!A:A,0)),0,VLOOKUP(A1422,'FGR-15'!A:B,2,FALSE))</f>
        <v>0</v>
      </c>
    </row>
    <row r="1423" spans="1:28" x14ac:dyDescent="0.2">
      <c r="A1423" s="1" t="s">
        <v>1421</v>
      </c>
      <c r="B1423">
        <f>VLOOKUP(D1423,Elements!S:T,2,FALSE)</f>
        <v>21</v>
      </c>
      <c r="C1423" s="9">
        <f t="shared" si="110"/>
        <v>43</v>
      </c>
      <c r="D1423" t="str">
        <f t="shared" si="111"/>
        <v>Sc</v>
      </c>
      <c r="E1423" t="str">
        <f t="shared" si="112"/>
        <v/>
      </c>
      <c r="F1423" s="9">
        <f t="shared" si="113"/>
        <v>210430000</v>
      </c>
      <c r="G1423" s="1">
        <v>42.961150425</v>
      </c>
      <c r="H1423" s="1">
        <f t="shared" si="114"/>
        <v>4.4388353810156662E-4</v>
      </c>
      <c r="I1423" s="2">
        <v>3.891</v>
      </c>
      <c r="J1423" t="s">
        <v>1515</v>
      </c>
      <c r="K1423" t="s">
        <v>2614</v>
      </c>
      <c r="L1423" s="1" t="s">
        <v>1424</v>
      </c>
      <c r="P1423" s="1">
        <v>1</v>
      </c>
      <c r="T1423" s="6" t="s">
        <v>2669</v>
      </c>
      <c r="X1423">
        <f>IF(ISNA(MATCH(A1423,'ICRP-07'!B:B,0)),0,VLOOKUP(A1423,'ICRP-07'!B:X,21,FALSE))</f>
        <v>0</v>
      </c>
      <c r="Y1423">
        <f>IF(ISNA(MATCH(A1423,'ICRP-07'!B:B,0)),0,VLOOKUP(A1423,'ICRP-07'!B:X,22,FALSE))</f>
        <v>0.41944999999999999</v>
      </c>
      <c r="Z1423">
        <f>IF(ISNA(MATCH(A1423,'ICRP-07'!B:B,0)),0,VLOOKUP(A1423,'ICRP-07'!B:X,23,FALSE))</f>
        <v>0.98404999999999998</v>
      </c>
      <c r="AA1423">
        <f>IF(ISNA(MATCH(A1423,'ICRP-72'!A:A,0)),0,VLOOKUP(A1423,'ICRP-72'!A:B,2,FALSE))</f>
        <v>1.8999999999999999E-10</v>
      </c>
      <c r="AB1423">
        <f>IF(ISNA(MATCH(A1423,'FGR-15'!A:A,0)),0,VLOOKUP(A1423,'FGR-15'!A:B,2,FALSE))</f>
        <v>2.9300000000000003E-17</v>
      </c>
    </row>
    <row r="1424" spans="1:28" x14ac:dyDescent="0.2">
      <c r="A1424" s="1" t="s">
        <v>1422</v>
      </c>
      <c r="B1424">
        <f>VLOOKUP(D1424,Elements!S:T,2,FALSE)</f>
        <v>18</v>
      </c>
      <c r="C1424" s="9">
        <f t="shared" si="110"/>
        <v>43</v>
      </c>
      <c r="D1424" t="str">
        <f t="shared" si="111"/>
        <v>Ar</v>
      </c>
      <c r="E1424" t="str">
        <f t="shared" si="112"/>
        <v/>
      </c>
      <c r="F1424" s="9">
        <f t="shared" si="113"/>
        <v>180430000</v>
      </c>
      <c r="G1424" s="1">
        <v>42.965636056000001</v>
      </c>
      <c r="H1424" s="1">
        <f t="shared" si="114"/>
        <v>1.0210119933202316E-5</v>
      </c>
      <c r="I1424" s="2">
        <v>5.37</v>
      </c>
      <c r="J1424" t="s">
        <v>1514</v>
      </c>
      <c r="K1424" t="s">
        <v>2615</v>
      </c>
      <c r="L1424" s="1" t="s">
        <v>1423</v>
      </c>
      <c r="P1424" s="1">
        <v>1</v>
      </c>
      <c r="T1424" s="6" t="s">
        <v>2667</v>
      </c>
      <c r="X1424">
        <f>IF(ISNA(MATCH(A1424,'ICRP-07'!B:B,0)),0,VLOOKUP(A1424,'ICRP-07'!B:X,21,FALSE))</f>
        <v>0</v>
      </c>
      <c r="Y1424">
        <f>IF(ISNA(MATCH(A1424,'ICRP-07'!B:B,0)),0,VLOOKUP(A1424,'ICRP-07'!B:X,22,FALSE))</f>
        <v>1.3569500000000001</v>
      </c>
      <c r="Z1424">
        <f>IF(ISNA(MATCH(A1424,'ICRP-07'!B:B,0)),0,VLOOKUP(A1424,'ICRP-07'!B:X,23,FALSE))</f>
        <v>1.53518</v>
      </c>
      <c r="AA1424">
        <f>IF(ISNA(MATCH(A1424,'ICRP-72'!A:A,0)),0,VLOOKUP(A1424,'ICRP-72'!A:B,2,FALSE))</f>
        <v>0</v>
      </c>
      <c r="AB1424">
        <f>IF(ISNA(MATCH(A1424,'FGR-15'!A:A,0)),0,VLOOKUP(A1424,'FGR-15'!A:B,2,FALSE))</f>
        <v>5.5399999999999998E-17</v>
      </c>
    </row>
    <row r="1425" spans="1:28" x14ac:dyDescent="0.2">
      <c r="A1425" s="1" t="s">
        <v>1423</v>
      </c>
      <c r="B1425">
        <f>VLOOKUP(D1425,Elements!S:T,2,FALSE)</f>
        <v>19</v>
      </c>
      <c r="C1425" s="9">
        <f t="shared" si="110"/>
        <v>43</v>
      </c>
      <c r="D1425" t="str">
        <f t="shared" si="111"/>
        <v>K</v>
      </c>
      <c r="E1425" t="str">
        <f t="shared" si="112"/>
        <v/>
      </c>
      <c r="F1425" s="9">
        <f t="shared" si="113"/>
        <v>190430000</v>
      </c>
      <c r="G1425" s="1">
        <v>42.960734701</v>
      </c>
      <c r="H1425" s="1">
        <f t="shared" si="114"/>
        <v>2.5439740168761078E-3</v>
      </c>
      <c r="I1425" s="2">
        <v>22.3</v>
      </c>
      <c r="J1425" t="s">
        <v>1515</v>
      </c>
      <c r="K1425" t="s">
        <v>2616</v>
      </c>
      <c r="L1425" s="1" t="s">
        <v>1424</v>
      </c>
      <c r="P1425" s="1">
        <v>1</v>
      </c>
      <c r="T1425" s="6" t="s">
        <v>2667</v>
      </c>
      <c r="X1425">
        <f>IF(ISNA(MATCH(A1425,'ICRP-07'!B:B,0)),0,VLOOKUP(A1425,'ICRP-07'!B:X,21,FALSE))</f>
        <v>0</v>
      </c>
      <c r="Y1425">
        <f>IF(ISNA(MATCH(A1425,'ICRP-07'!B:B,0)),0,VLOOKUP(A1425,'ICRP-07'!B:X,22,FALSE))</f>
        <v>0.30974000000000002</v>
      </c>
      <c r="Z1425">
        <f>IF(ISNA(MATCH(A1425,'ICRP-07'!B:B,0)),0,VLOOKUP(A1425,'ICRP-07'!B:X,23,FALSE))</f>
        <v>0.96414</v>
      </c>
      <c r="AA1425">
        <f>IF(ISNA(MATCH(A1425,'ICRP-72'!A:A,0)),0,VLOOKUP(A1425,'ICRP-72'!A:B,2,FALSE))</f>
        <v>2.5000000000000002E-10</v>
      </c>
      <c r="AB1425">
        <f>IF(ISNA(MATCH(A1425,'FGR-15'!A:A,0)),0,VLOOKUP(A1425,'FGR-15'!A:B,2,FALSE))</f>
        <v>2.8500000000000001E-17</v>
      </c>
    </row>
    <row r="1426" spans="1:28" x14ac:dyDescent="0.2">
      <c r="A1426" s="1" t="s">
        <v>1424</v>
      </c>
      <c r="B1426">
        <f>VLOOKUP(D1426,Elements!S:T,2,FALSE)</f>
        <v>20</v>
      </c>
      <c r="C1426" s="9">
        <f t="shared" si="110"/>
        <v>43</v>
      </c>
      <c r="D1426" t="str">
        <f t="shared" si="111"/>
        <v>Ca</v>
      </c>
      <c r="E1426" t="str">
        <f t="shared" si="112"/>
        <v/>
      </c>
      <c r="F1426" s="9">
        <f t="shared" si="113"/>
        <v>200430000</v>
      </c>
      <c r="G1426" s="1">
        <v>42.958766380999997</v>
      </c>
      <c r="H1426" s="1" t="str">
        <f t="shared" si="114"/>
        <v>inf</v>
      </c>
      <c r="I1426" s="2" t="s">
        <v>1512</v>
      </c>
      <c r="J1426" t="s">
        <v>1517</v>
      </c>
      <c r="K1426" s="4" t="s">
        <v>1722</v>
      </c>
      <c r="L1426" s="1"/>
      <c r="P1426" s="1"/>
      <c r="T1426" s="1"/>
      <c r="X1426">
        <f>IF(ISNA(MATCH(A1426,'ICRP-07'!B:B,0)),0,VLOOKUP(A1426,'ICRP-07'!B:X,21,FALSE))</f>
        <v>0</v>
      </c>
      <c r="Y1426">
        <f>IF(ISNA(MATCH(A1426,'ICRP-07'!B:B,0)),0,VLOOKUP(A1426,'ICRP-07'!B:X,22,FALSE))</f>
        <v>0</v>
      </c>
      <c r="Z1426">
        <f>IF(ISNA(MATCH(A1426,'ICRP-07'!B:B,0)),0,VLOOKUP(A1426,'ICRP-07'!B:X,23,FALSE))</f>
        <v>0</v>
      </c>
      <c r="AA1426">
        <f>IF(ISNA(MATCH(A1426,'ICRP-72'!A:A,0)),0,VLOOKUP(A1426,'ICRP-72'!A:B,2,FALSE))</f>
        <v>0</v>
      </c>
      <c r="AB1426">
        <f>IF(ISNA(MATCH(A1426,'FGR-15'!A:A,0)),0,VLOOKUP(A1426,'FGR-15'!A:B,2,FALSE))</f>
        <v>0</v>
      </c>
    </row>
    <row r="1427" spans="1:28" x14ac:dyDescent="0.2">
      <c r="A1427" s="1" t="s">
        <v>1425</v>
      </c>
      <c r="B1427">
        <f>VLOOKUP(D1427,Elements!S:T,2,FALSE)</f>
        <v>21</v>
      </c>
      <c r="C1427" s="9">
        <f t="shared" si="110"/>
        <v>42</v>
      </c>
      <c r="D1427" t="str">
        <f t="shared" si="111"/>
        <v>Sc</v>
      </c>
      <c r="E1427" t="str">
        <f t="shared" si="112"/>
        <v>m</v>
      </c>
      <c r="F1427" s="9">
        <f t="shared" si="113"/>
        <v>210420001</v>
      </c>
      <c r="G1427" s="1">
        <v>41.966178858699998</v>
      </c>
      <c r="H1427" s="1">
        <f t="shared" si="114"/>
        <v>1.9647034011748716E-6</v>
      </c>
      <c r="I1427" s="2">
        <v>62</v>
      </c>
      <c r="J1427" t="s">
        <v>1517</v>
      </c>
      <c r="K1427" t="s">
        <v>2099</v>
      </c>
      <c r="L1427" s="1" t="s">
        <v>1428</v>
      </c>
      <c r="P1427" s="1">
        <v>1</v>
      </c>
      <c r="T1427" s="6" t="s">
        <v>2669</v>
      </c>
      <c r="X1427">
        <f>IF(ISNA(MATCH(A1427,'ICRP-07'!B:B,0)),0,VLOOKUP(A1427,'ICRP-07'!B:X,21,FALSE))</f>
        <v>0</v>
      </c>
      <c r="Y1427">
        <f>IF(ISNA(MATCH(A1427,'ICRP-07'!B:B,0)),0,VLOOKUP(A1427,'ICRP-07'!B:X,22,FALSE))</f>
        <v>1.25647</v>
      </c>
      <c r="Z1427">
        <f>IF(ISNA(MATCH(A1427,'ICRP-07'!B:B,0)),0,VLOOKUP(A1427,'ICRP-07'!B:X,23,FALSE))</f>
        <v>4.2042200000000003</v>
      </c>
      <c r="AA1427">
        <f>IF(ISNA(MATCH(A1427,'ICRP-72'!A:A,0)),0,VLOOKUP(A1427,'ICRP-72'!A:B,2,FALSE))</f>
        <v>0</v>
      </c>
      <c r="AB1427">
        <f>IF(ISNA(MATCH(A1427,'FGR-15'!A:A,0)),0,VLOOKUP(A1427,'FGR-15'!A:B,2,FALSE))</f>
        <v>1.3700000000000001E-16</v>
      </c>
    </row>
    <row r="1428" spans="1:28" x14ac:dyDescent="0.2">
      <c r="A1428" s="1" t="s">
        <v>1426</v>
      </c>
      <c r="B1428">
        <f>VLOOKUP(D1428,Elements!S:T,2,FALSE)</f>
        <v>18</v>
      </c>
      <c r="C1428" s="9">
        <f t="shared" si="110"/>
        <v>42</v>
      </c>
      <c r="D1428" t="str">
        <f t="shared" si="111"/>
        <v>Ar</v>
      </c>
      <c r="E1428" t="str">
        <f t="shared" si="112"/>
        <v/>
      </c>
      <c r="F1428" s="9">
        <f t="shared" si="113"/>
        <v>180420000</v>
      </c>
      <c r="G1428" s="1">
        <v>41.963045737000002</v>
      </c>
      <c r="H1428" s="1">
        <f t="shared" si="114"/>
        <v>32.899999999999899</v>
      </c>
      <c r="I1428" s="2">
        <v>32.899999999999899</v>
      </c>
      <c r="J1428" t="s">
        <v>1516</v>
      </c>
      <c r="K1428" t="s">
        <v>1730</v>
      </c>
      <c r="L1428" s="1" t="s">
        <v>1427</v>
      </c>
      <c r="P1428" s="1">
        <v>1</v>
      </c>
      <c r="T1428" s="6" t="s">
        <v>2667</v>
      </c>
      <c r="X1428">
        <f>IF(ISNA(MATCH(A1428,'ICRP-07'!B:B,0)),0,VLOOKUP(A1428,'ICRP-07'!B:X,21,FALSE))</f>
        <v>0</v>
      </c>
      <c r="Y1428">
        <f>IF(ISNA(MATCH(A1428,'ICRP-07'!B:B,0)),0,VLOOKUP(A1428,'ICRP-07'!B:X,22,FALSE))</f>
        <v>0.23252999999999999</v>
      </c>
      <c r="Z1428">
        <f>IF(ISNA(MATCH(A1428,'ICRP-07'!B:B,0)),0,VLOOKUP(A1428,'ICRP-07'!B:X,23,FALSE))</f>
        <v>0</v>
      </c>
      <c r="AA1428">
        <f>IF(ISNA(MATCH(A1428,'ICRP-72'!A:A,0)),0,VLOOKUP(A1428,'ICRP-72'!A:B,2,FALSE))</f>
        <v>0</v>
      </c>
      <c r="AB1428">
        <f>IF(ISNA(MATCH(A1428,'FGR-15'!A:A,0)),0,VLOOKUP(A1428,'FGR-15'!A:B,2,FALSE))</f>
        <v>3.32E-19</v>
      </c>
    </row>
    <row r="1429" spans="1:28" x14ac:dyDescent="0.2">
      <c r="A1429" s="1" t="s">
        <v>1427</v>
      </c>
      <c r="B1429">
        <f>VLOOKUP(D1429,Elements!S:T,2,FALSE)</f>
        <v>19</v>
      </c>
      <c r="C1429" s="9">
        <f t="shared" si="110"/>
        <v>42</v>
      </c>
      <c r="D1429" t="str">
        <f t="shared" si="111"/>
        <v>K</v>
      </c>
      <c r="E1429" t="str">
        <f t="shared" si="112"/>
        <v/>
      </c>
      <c r="F1429" s="9">
        <f t="shared" si="113"/>
        <v>190420000</v>
      </c>
      <c r="G1429" s="1">
        <v>41.962402304999998</v>
      </c>
      <c r="H1429" s="1">
        <f t="shared" si="114"/>
        <v>1.4100232667528447E-3</v>
      </c>
      <c r="I1429" s="2">
        <v>12.3599999999999</v>
      </c>
      <c r="J1429" t="s">
        <v>1515</v>
      </c>
      <c r="K1429" t="s">
        <v>2187</v>
      </c>
      <c r="L1429" s="1" t="s">
        <v>1428</v>
      </c>
      <c r="P1429" s="1">
        <v>1</v>
      </c>
      <c r="T1429" s="6" t="s">
        <v>2667</v>
      </c>
      <c r="X1429">
        <f>IF(ISNA(MATCH(A1429,'ICRP-07'!B:B,0)),0,VLOOKUP(A1429,'ICRP-07'!B:X,21,FALSE))</f>
        <v>0</v>
      </c>
      <c r="Y1429">
        <f>IF(ISNA(MATCH(A1429,'ICRP-07'!B:B,0)),0,VLOOKUP(A1429,'ICRP-07'!B:X,22,FALSE))</f>
        <v>1.4303399999999999</v>
      </c>
      <c r="Z1429">
        <f>IF(ISNA(MATCH(A1429,'ICRP-07'!B:B,0)),0,VLOOKUP(A1429,'ICRP-07'!B:X,23,FALSE))</f>
        <v>0.27868999999999999</v>
      </c>
      <c r="AA1429">
        <f>IF(ISNA(MATCH(A1429,'ICRP-72'!A:A,0)),0,VLOOKUP(A1429,'ICRP-72'!A:B,2,FALSE))</f>
        <v>4.3000000000000001E-10</v>
      </c>
      <c r="AB1429">
        <f>IF(ISNA(MATCH(A1429,'FGR-15'!A:A,0)),0,VLOOKUP(A1429,'FGR-15'!A:B,2,FALSE))</f>
        <v>1.36E-17</v>
      </c>
    </row>
    <row r="1430" spans="1:28" x14ac:dyDescent="0.2">
      <c r="A1430" s="1" t="s">
        <v>1428</v>
      </c>
      <c r="B1430">
        <f>VLOOKUP(D1430,Elements!S:T,2,FALSE)</f>
        <v>20</v>
      </c>
      <c r="C1430" s="9">
        <f t="shared" si="110"/>
        <v>42</v>
      </c>
      <c r="D1430" t="str">
        <f t="shared" si="111"/>
        <v>Ca</v>
      </c>
      <c r="E1430" t="str">
        <f t="shared" si="112"/>
        <v/>
      </c>
      <c r="F1430" s="9">
        <f t="shared" si="113"/>
        <v>200420000</v>
      </c>
      <c r="G1430" s="1">
        <v>41.958617779999997</v>
      </c>
      <c r="H1430" s="1" t="str">
        <f t="shared" si="114"/>
        <v>inf</v>
      </c>
      <c r="I1430" s="2" t="s">
        <v>1512</v>
      </c>
      <c r="J1430" t="s">
        <v>1517</v>
      </c>
      <c r="K1430" s="4" t="s">
        <v>1722</v>
      </c>
      <c r="L1430" s="1"/>
      <c r="P1430" s="1"/>
      <c r="T1430" s="1"/>
      <c r="X1430">
        <f>IF(ISNA(MATCH(A1430,'ICRP-07'!B:B,0)),0,VLOOKUP(A1430,'ICRP-07'!B:X,21,FALSE))</f>
        <v>0</v>
      </c>
      <c r="Y1430">
        <f>IF(ISNA(MATCH(A1430,'ICRP-07'!B:B,0)),0,VLOOKUP(A1430,'ICRP-07'!B:X,22,FALSE))</f>
        <v>0</v>
      </c>
      <c r="Z1430">
        <f>IF(ISNA(MATCH(A1430,'ICRP-07'!B:B,0)),0,VLOOKUP(A1430,'ICRP-07'!B:X,23,FALSE))</f>
        <v>0</v>
      </c>
      <c r="AA1430">
        <f>IF(ISNA(MATCH(A1430,'ICRP-72'!A:A,0)),0,VLOOKUP(A1430,'ICRP-72'!A:B,2,FALSE))</f>
        <v>0</v>
      </c>
      <c r="AB1430">
        <f>IF(ISNA(MATCH(A1430,'FGR-15'!A:A,0)),0,VLOOKUP(A1430,'FGR-15'!A:B,2,FALSE))</f>
        <v>0</v>
      </c>
    </row>
    <row r="1431" spans="1:28" x14ac:dyDescent="0.2">
      <c r="A1431" s="1" t="s">
        <v>1429</v>
      </c>
      <c r="B1431">
        <f>VLOOKUP(D1431,Elements!S:T,2,FALSE)</f>
        <v>20</v>
      </c>
      <c r="C1431" s="9">
        <f t="shared" si="110"/>
        <v>41</v>
      </c>
      <c r="D1431" t="str">
        <f t="shared" si="111"/>
        <v>Ca</v>
      </c>
      <c r="E1431" t="str">
        <f t="shared" si="112"/>
        <v/>
      </c>
      <c r="F1431" s="9">
        <f t="shared" si="113"/>
        <v>200410000</v>
      </c>
      <c r="G1431" s="1">
        <v>40.962277905000001</v>
      </c>
      <c r="H1431" s="1">
        <f t="shared" si="114"/>
        <v>102000</v>
      </c>
      <c r="I1431" s="2">
        <v>102000</v>
      </c>
      <c r="J1431" t="s">
        <v>1516</v>
      </c>
      <c r="K1431" t="s">
        <v>2617</v>
      </c>
      <c r="L1431" s="1" t="s">
        <v>1431</v>
      </c>
      <c r="P1431" s="1">
        <v>1</v>
      </c>
      <c r="T1431" s="6" t="s">
        <v>2670</v>
      </c>
      <c r="X1431">
        <f>IF(ISNA(MATCH(A1431,'ICRP-07'!B:B,0)),0,VLOOKUP(A1431,'ICRP-07'!B:X,21,FALSE))</f>
        <v>0</v>
      </c>
      <c r="Y1431">
        <f>IF(ISNA(MATCH(A1431,'ICRP-07'!B:B,0)),0,VLOOKUP(A1431,'ICRP-07'!B:X,22,FALSE))</f>
        <v>2.7299999999999998E-3</v>
      </c>
      <c r="Z1431">
        <f>IF(ISNA(MATCH(A1431,'ICRP-07'!B:B,0)),0,VLOOKUP(A1431,'ICRP-07'!B:X,23,FALSE))</f>
        <v>5.0000000000000001E-4</v>
      </c>
      <c r="AA1431">
        <f>IF(ISNA(MATCH(A1431,'ICRP-72'!A:A,0)),0,VLOOKUP(A1431,'ICRP-72'!A:B,2,FALSE))</f>
        <v>1.8999999999999999E-10</v>
      </c>
      <c r="AB1431">
        <f>IF(ISNA(MATCH(A1431,'FGR-15'!A:A,0)),0,VLOOKUP(A1431,'FGR-15'!A:B,2,FALSE))</f>
        <v>0</v>
      </c>
    </row>
    <row r="1432" spans="1:28" x14ac:dyDescent="0.2">
      <c r="A1432" s="1" t="s">
        <v>1430</v>
      </c>
      <c r="B1432">
        <f>VLOOKUP(D1432,Elements!S:T,2,FALSE)</f>
        <v>18</v>
      </c>
      <c r="C1432" s="9">
        <f t="shared" si="110"/>
        <v>41</v>
      </c>
      <c r="D1432" t="str">
        <f t="shared" si="111"/>
        <v>Ar</v>
      </c>
      <c r="E1432" t="str">
        <f t="shared" si="112"/>
        <v/>
      </c>
      <c r="F1432" s="9">
        <f t="shared" si="113"/>
        <v>180410000</v>
      </c>
      <c r="G1432" s="1">
        <v>40.964500569999998</v>
      </c>
      <c r="H1432" s="1">
        <f t="shared" si="114"/>
        <v>2.0840432884139775E-4</v>
      </c>
      <c r="I1432" s="2">
        <v>109.61</v>
      </c>
      <c r="J1432" t="s">
        <v>1514</v>
      </c>
      <c r="K1432" t="s">
        <v>2618</v>
      </c>
      <c r="L1432" s="1" t="s">
        <v>1431</v>
      </c>
      <c r="P1432" s="1">
        <v>1</v>
      </c>
      <c r="T1432" s="6" t="s">
        <v>2667</v>
      </c>
      <c r="X1432">
        <f>IF(ISNA(MATCH(A1432,'ICRP-07'!B:B,0)),0,VLOOKUP(A1432,'ICRP-07'!B:X,21,FALSE))</f>
        <v>0</v>
      </c>
      <c r="Y1432">
        <f>IF(ISNA(MATCH(A1432,'ICRP-07'!B:B,0)),0,VLOOKUP(A1432,'ICRP-07'!B:X,22,FALSE))</f>
        <v>0.46373999999999999</v>
      </c>
      <c r="Z1432">
        <f>IF(ISNA(MATCH(A1432,'ICRP-07'!B:B,0)),0,VLOOKUP(A1432,'ICRP-07'!B:X,23,FALSE))</f>
        <v>1.28363</v>
      </c>
      <c r="AA1432">
        <f>IF(ISNA(MATCH(A1432,'ICRP-72'!A:A,0)),0,VLOOKUP(A1432,'ICRP-72'!A:B,2,FALSE))</f>
        <v>0</v>
      </c>
      <c r="AB1432">
        <f>IF(ISNA(MATCH(A1432,'FGR-15'!A:A,0)),0,VLOOKUP(A1432,'FGR-15'!A:B,2,FALSE))</f>
        <v>4.3300000000000002E-17</v>
      </c>
    </row>
    <row r="1433" spans="1:28" x14ac:dyDescent="0.2">
      <c r="A1433" s="1" t="s">
        <v>1431</v>
      </c>
      <c r="B1433">
        <f>VLOOKUP(D1433,Elements!S:T,2,FALSE)</f>
        <v>19</v>
      </c>
      <c r="C1433" s="9">
        <f t="shared" si="110"/>
        <v>41</v>
      </c>
      <c r="D1433" t="str">
        <f t="shared" si="111"/>
        <v>K</v>
      </c>
      <c r="E1433" t="str">
        <f t="shared" si="112"/>
        <v/>
      </c>
      <c r="F1433" s="9">
        <f t="shared" si="113"/>
        <v>190410000</v>
      </c>
      <c r="G1433" s="1">
        <v>40.961825256099999</v>
      </c>
      <c r="H1433" s="1" t="str">
        <f t="shared" si="114"/>
        <v>inf</v>
      </c>
      <c r="I1433" s="2" t="s">
        <v>1512</v>
      </c>
      <c r="J1433" t="s">
        <v>1517</v>
      </c>
      <c r="K1433" s="4" t="s">
        <v>1722</v>
      </c>
      <c r="L1433" s="1"/>
      <c r="P1433" s="1"/>
      <c r="T1433" s="1"/>
      <c r="X1433">
        <f>IF(ISNA(MATCH(A1433,'ICRP-07'!B:B,0)),0,VLOOKUP(A1433,'ICRP-07'!B:X,21,FALSE))</f>
        <v>0</v>
      </c>
      <c r="Y1433">
        <f>IF(ISNA(MATCH(A1433,'ICRP-07'!B:B,0)),0,VLOOKUP(A1433,'ICRP-07'!B:X,22,FALSE))</f>
        <v>0</v>
      </c>
      <c r="Z1433">
        <f>IF(ISNA(MATCH(A1433,'ICRP-07'!B:B,0)),0,VLOOKUP(A1433,'ICRP-07'!B:X,23,FALSE))</f>
        <v>0</v>
      </c>
      <c r="AA1433">
        <f>IF(ISNA(MATCH(A1433,'ICRP-72'!A:A,0)),0,VLOOKUP(A1433,'ICRP-72'!A:B,2,FALSE))</f>
        <v>0</v>
      </c>
      <c r="AB1433">
        <f>IF(ISNA(MATCH(A1433,'FGR-15'!A:A,0)),0,VLOOKUP(A1433,'FGR-15'!A:B,2,FALSE))</f>
        <v>0</v>
      </c>
    </row>
    <row r="1434" spans="1:28" x14ac:dyDescent="0.2">
      <c r="A1434" s="1" t="s">
        <v>1432</v>
      </c>
      <c r="B1434">
        <f>VLOOKUP(D1434,Elements!S:T,2,FALSE)</f>
        <v>19</v>
      </c>
      <c r="C1434" s="9">
        <f t="shared" si="110"/>
        <v>40</v>
      </c>
      <c r="D1434" t="str">
        <f t="shared" si="111"/>
        <v>K</v>
      </c>
      <c r="E1434" t="str">
        <f t="shared" si="112"/>
        <v/>
      </c>
      <c r="F1434" s="9">
        <f t="shared" si="113"/>
        <v>190400000</v>
      </c>
      <c r="G1434" s="1">
        <v>39.963998165</v>
      </c>
      <c r="H1434" s="1">
        <f t="shared" si="114"/>
        <v>1251000000</v>
      </c>
      <c r="I1434" s="2">
        <v>1251000000</v>
      </c>
      <c r="J1434" t="s">
        <v>1516</v>
      </c>
      <c r="K1434" t="s">
        <v>2619</v>
      </c>
      <c r="L1434" s="1" t="s">
        <v>1433</v>
      </c>
      <c r="M1434" t="s">
        <v>1435</v>
      </c>
      <c r="P1434" s="1">
        <v>0.89139999999999997</v>
      </c>
      <c r="Q1434">
        <v>0.1086</v>
      </c>
      <c r="T1434" s="6" t="s">
        <v>2667</v>
      </c>
      <c r="U1434" t="s">
        <v>2669</v>
      </c>
      <c r="X1434">
        <f>IF(ISNA(MATCH(A1434,'ICRP-07'!B:B,0)),0,VLOOKUP(A1434,'ICRP-07'!B:X,21,FALSE))</f>
        <v>0</v>
      </c>
      <c r="Y1434">
        <f>IF(ISNA(MATCH(A1434,'ICRP-07'!B:B,0)),0,VLOOKUP(A1434,'ICRP-07'!B:X,22,FALSE))</f>
        <v>0.52176</v>
      </c>
      <c r="Z1434">
        <f>IF(ISNA(MATCH(A1434,'ICRP-07'!B:B,0)),0,VLOOKUP(A1434,'ICRP-07'!B:X,23,FALSE))</f>
        <v>0.15670999999999999</v>
      </c>
      <c r="AA1434">
        <f>IF(ISNA(MATCH(A1434,'ICRP-72'!A:A,0)),0,VLOOKUP(A1434,'ICRP-72'!A:B,2,FALSE))</f>
        <v>6.2000000000000001E-9</v>
      </c>
      <c r="AB1434">
        <f>IF(ISNA(MATCH(A1434,'FGR-15'!A:A,0)),0,VLOOKUP(A1434,'FGR-15'!A:B,2,FALSE))</f>
        <v>6.3300000000000002E-18</v>
      </c>
    </row>
    <row r="1435" spans="1:28" x14ac:dyDescent="0.2">
      <c r="A1435" s="1" t="s">
        <v>1433</v>
      </c>
      <c r="B1435">
        <f>VLOOKUP(D1435,Elements!S:T,2,FALSE)</f>
        <v>20</v>
      </c>
      <c r="C1435" s="9">
        <f t="shared" si="110"/>
        <v>40</v>
      </c>
      <c r="D1435" t="str">
        <f t="shared" si="111"/>
        <v>Ca</v>
      </c>
      <c r="E1435" t="str">
        <f t="shared" si="112"/>
        <v/>
      </c>
      <c r="F1435" s="9">
        <f t="shared" si="113"/>
        <v>200400000</v>
      </c>
      <c r="G1435" s="1">
        <v>39.962590849999998</v>
      </c>
      <c r="H1435" s="1" t="str">
        <f t="shared" si="114"/>
        <v>inf</v>
      </c>
      <c r="I1435" s="2" t="s">
        <v>1512</v>
      </c>
      <c r="J1435" t="s">
        <v>1517</v>
      </c>
      <c r="K1435" s="4" t="s">
        <v>1722</v>
      </c>
      <c r="L1435" s="1"/>
      <c r="P1435" s="1"/>
      <c r="T1435" s="1"/>
      <c r="X1435">
        <f>IF(ISNA(MATCH(A1435,'ICRP-07'!B:B,0)),0,VLOOKUP(A1435,'ICRP-07'!B:X,21,FALSE))</f>
        <v>0</v>
      </c>
      <c r="Y1435">
        <f>IF(ISNA(MATCH(A1435,'ICRP-07'!B:B,0)),0,VLOOKUP(A1435,'ICRP-07'!B:X,22,FALSE))</f>
        <v>0</v>
      </c>
      <c r="Z1435">
        <f>IF(ISNA(MATCH(A1435,'ICRP-07'!B:B,0)),0,VLOOKUP(A1435,'ICRP-07'!B:X,23,FALSE))</f>
        <v>0</v>
      </c>
      <c r="AA1435">
        <f>IF(ISNA(MATCH(A1435,'ICRP-72'!A:A,0)),0,VLOOKUP(A1435,'ICRP-72'!A:B,2,FALSE))</f>
        <v>0</v>
      </c>
      <c r="AB1435">
        <f>IF(ISNA(MATCH(A1435,'FGR-15'!A:A,0)),0,VLOOKUP(A1435,'FGR-15'!A:B,2,FALSE))</f>
        <v>0</v>
      </c>
    </row>
    <row r="1436" spans="1:28" x14ac:dyDescent="0.2">
      <c r="A1436" s="1" t="s">
        <v>1434</v>
      </c>
      <c r="B1436">
        <f>VLOOKUP(D1436,Elements!S:T,2,FALSE)</f>
        <v>17</v>
      </c>
      <c r="C1436" s="9">
        <f t="shared" si="110"/>
        <v>40</v>
      </c>
      <c r="D1436" t="str">
        <f t="shared" si="111"/>
        <v>Cl</v>
      </c>
      <c r="E1436" t="str">
        <f t="shared" si="112"/>
        <v/>
      </c>
      <c r="F1436" s="9">
        <f t="shared" si="113"/>
        <v>170400000</v>
      </c>
      <c r="G1436" s="1">
        <v>39.970415465999999</v>
      </c>
      <c r="H1436" s="1">
        <f t="shared" si="114"/>
        <v>2.5667899273413646E-6</v>
      </c>
      <c r="I1436" s="2">
        <v>1.35</v>
      </c>
      <c r="J1436" t="s">
        <v>1514</v>
      </c>
      <c r="K1436" t="s">
        <v>2620</v>
      </c>
      <c r="L1436" s="1" t="s">
        <v>1435</v>
      </c>
      <c r="P1436" s="1">
        <v>1</v>
      </c>
      <c r="T1436" s="6" t="s">
        <v>2667</v>
      </c>
      <c r="X1436">
        <f>IF(ISNA(MATCH(A1436,'ICRP-07'!B:B,0)),0,VLOOKUP(A1436,'ICRP-07'!B:X,21,FALSE))</f>
        <v>0</v>
      </c>
      <c r="Y1436">
        <f>IF(ISNA(MATCH(A1436,'ICRP-07'!B:B,0)),0,VLOOKUP(A1436,'ICRP-07'!B:X,22,FALSE))</f>
        <v>1.5264500000000001</v>
      </c>
      <c r="Z1436">
        <f>IF(ISNA(MATCH(A1436,'ICRP-07'!B:B,0)),0,VLOOKUP(A1436,'ICRP-07'!B:X,23,FALSE))</f>
        <v>4.0820800000000004</v>
      </c>
      <c r="AA1436">
        <f>IF(ISNA(MATCH(A1436,'ICRP-72'!A:A,0)),0,VLOOKUP(A1436,'ICRP-72'!A:B,2,FALSE))</f>
        <v>0</v>
      </c>
      <c r="AB1436">
        <f>IF(ISNA(MATCH(A1436,'FGR-15'!A:A,0)),0,VLOOKUP(A1436,'FGR-15'!A:B,2,FALSE))</f>
        <v>1.5E-16</v>
      </c>
    </row>
    <row r="1437" spans="1:28" x14ac:dyDescent="0.2">
      <c r="A1437" s="1" t="s">
        <v>1435</v>
      </c>
      <c r="B1437">
        <f>VLOOKUP(D1437,Elements!S:T,2,FALSE)</f>
        <v>18</v>
      </c>
      <c r="C1437" s="9">
        <f t="shared" si="110"/>
        <v>40</v>
      </c>
      <c r="D1437" t="str">
        <f t="shared" si="111"/>
        <v>Ar</v>
      </c>
      <c r="E1437" t="str">
        <f t="shared" si="112"/>
        <v/>
      </c>
      <c r="F1437" s="9">
        <f t="shared" si="113"/>
        <v>180400000</v>
      </c>
      <c r="G1437" s="1">
        <v>39.962383121999999</v>
      </c>
      <c r="H1437" s="1" t="str">
        <f t="shared" si="114"/>
        <v>inf</v>
      </c>
      <c r="I1437" s="2" t="s">
        <v>1512</v>
      </c>
      <c r="J1437" t="s">
        <v>1517</v>
      </c>
      <c r="K1437" s="4" t="s">
        <v>1722</v>
      </c>
      <c r="L1437" s="1"/>
      <c r="P1437" s="1"/>
      <c r="T1437" s="1"/>
      <c r="X1437">
        <f>IF(ISNA(MATCH(A1437,'ICRP-07'!B:B,0)),0,VLOOKUP(A1437,'ICRP-07'!B:X,21,FALSE))</f>
        <v>0</v>
      </c>
      <c r="Y1437">
        <f>IF(ISNA(MATCH(A1437,'ICRP-07'!B:B,0)),0,VLOOKUP(A1437,'ICRP-07'!B:X,22,FALSE))</f>
        <v>0</v>
      </c>
      <c r="Z1437">
        <f>IF(ISNA(MATCH(A1437,'ICRP-07'!B:B,0)),0,VLOOKUP(A1437,'ICRP-07'!B:X,23,FALSE))</f>
        <v>0</v>
      </c>
      <c r="AA1437">
        <f>IF(ISNA(MATCH(A1437,'ICRP-72'!A:A,0)),0,VLOOKUP(A1437,'ICRP-72'!A:B,2,FALSE))</f>
        <v>0</v>
      </c>
      <c r="AB1437">
        <f>IF(ISNA(MATCH(A1437,'FGR-15'!A:A,0)),0,VLOOKUP(A1437,'FGR-15'!A:B,2,FALSE))</f>
        <v>0</v>
      </c>
    </row>
    <row r="1438" spans="1:28" x14ac:dyDescent="0.2">
      <c r="A1438" s="1" t="s">
        <v>1436</v>
      </c>
      <c r="B1438">
        <f>VLOOKUP(D1438,Elements!S:T,2,FALSE)</f>
        <v>17</v>
      </c>
      <c r="C1438" s="9">
        <f t="shared" si="110"/>
        <v>39</v>
      </c>
      <c r="D1438" t="str">
        <f t="shared" si="111"/>
        <v>Cl</v>
      </c>
      <c r="E1438" t="str">
        <f t="shared" si="112"/>
        <v/>
      </c>
      <c r="F1438" s="9">
        <f t="shared" si="113"/>
        <v>170390000</v>
      </c>
      <c r="G1438" s="1">
        <v>38.968008150999999</v>
      </c>
      <c r="H1438" s="1">
        <f t="shared" si="114"/>
        <v>1.0571371848902213E-4</v>
      </c>
      <c r="I1438" s="2">
        <v>55.6</v>
      </c>
      <c r="J1438" t="s">
        <v>1514</v>
      </c>
      <c r="K1438" t="s">
        <v>1538</v>
      </c>
      <c r="L1438" s="1" t="s">
        <v>1437</v>
      </c>
      <c r="P1438" s="1">
        <v>1</v>
      </c>
      <c r="T1438" s="6" t="s">
        <v>2667</v>
      </c>
      <c r="X1438">
        <f>IF(ISNA(MATCH(A1438,'ICRP-07'!B:B,0)),0,VLOOKUP(A1438,'ICRP-07'!B:X,21,FALSE))</f>
        <v>0</v>
      </c>
      <c r="Y1438">
        <f>IF(ISNA(MATCH(A1438,'ICRP-07'!B:B,0)),0,VLOOKUP(A1438,'ICRP-07'!B:X,22,FALSE))</f>
        <v>0.82462999999999997</v>
      </c>
      <c r="Z1438">
        <f>IF(ISNA(MATCH(A1438,'ICRP-07'!B:B,0)),0,VLOOKUP(A1438,'ICRP-07'!B:X,23,FALSE))</f>
        <v>1.45089</v>
      </c>
      <c r="AA1438">
        <f>IF(ISNA(MATCH(A1438,'ICRP-72'!A:A,0)),0,VLOOKUP(A1438,'ICRP-72'!A:B,2,FALSE))</f>
        <v>8.5000000000000004E-11</v>
      </c>
      <c r="AB1438">
        <f>IF(ISNA(MATCH(A1438,'FGR-15'!A:A,0)),0,VLOOKUP(A1438,'FGR-15'!A:B,2,FALSE))</f>
        <v>4.9499999999999997E-17</v>
      </c>
    </row>
    <row r="1439" spans="1:28" x14ac:dyDescent="0.2">
      <c r="A1439" s="1" t="s">
        <v>1437</v>
      </c>
      <c r="B1439">
        <f>VLOOKUP(D1439,Elements!S:T,2,FALSE)</f>
        <v>18</v>
      </c>
      <c r="C1439" s="9">
        <f t="shared" si="110"/>
        <v>39</v>
      </c>
      <c r="D1439" t="str">
        <f t="shared" si="111"/>
        <v>Ar</v>
      </c>
      <c r="E1439" t="str">
        <f t="shared" si="112"/>
        <v/>
      </c>
      <c r="F1439" s="9">
        <f t="shared" si="113"/>
        <v>180390000</v>
      </c>
      <c r="G1439" s="1">
        <v>38.964313036999997</v>
      </c>
      <c r="H1439" s="1">
        <f t="shared" si="114"/>
        <v>269</v>
      </c>
      <c r="I1439" s="2">
        <v>269</v>
      </c>
      <c r="J1439" t="s">
        <v>1516</v>
      </c>
      <c r="K1439" t="s">
        <v>2621</v>
      </c>
      <c r="L1439" s="1" t="s">
        <v>1438</v>
      </c>
      <c r="P1439" s="1">
        <v>1</v>
      </c>
      <c r="T1439" s="6" t="s">
        <v>2667</v>
      </c>
      <c r="X1439">
        <f>IF(ISNA(MATCH(A1439,'ICRP-07'!B:B,0)),0,VLOOKUP(A1439,'ICRP-07'!B:X,21,FALSE))</f>
        <v>0</v>
      </c>
      <c r="Y1439">
        <f>IF(ISNA(MATCH(A1439,'ICRP-07'!B:B,0)),0,VLOOKUP(A1439,'ICRP-07'!B:X,22,FALSE))</f>
        <v>0.21878</v>
      </c>
      <c r="Z1439">
        <f>IF(ISNA(MATCH(A1439,'ICRP-07'!B:B,0)),0,VLOOKUP(A1439,'ICRP-07'!B:X,23,FALSE))</f>
        <v>0</v>
      </c>
      <c r="AA1439">
        <f>IF(ISNA(MATCH(A1439,'ICRP-72'!A:A,0)),0,VLOOKUP(A1439,'ICRP-72'!A:B,2,FALSE))</f>
        <v>0</v>
      </c>
      <c r="AB1439">
        <f>IF(ISNA(MATCH(A1439,'FGR-15'!A:A,0)),0,VLOOKUP(A1439,'FGR-15'!A:B,2,FALSE))</f>
        <v>3.0500000000000001E-19</v>
      </c>
    </row>
    <row r="1440" spans="1:28" x14ac:dyDescent="0.2">
      <c r="A1440" s="1" t="s">
        <v>1438</v>
      </c>
      <c r="B1440">
        <f>VLOOKUP(D1440,Elements!S:T,2,FALSE)</f>
        <v>19</v>
      </c>
      <c r="C1440" s="9">
        <f t="shared" si="110"/>
        <v>39</v>
      </c>
      <c r="D1440" t="str">
        <f t="shared" si="111"/>
        <v>K</v>
      </c>
      <c r="E1440" t="str">
        <f t="shared" si="112"/>
        <v/>
      </c>
      <c r="F1440" s="9">
        <f t="shared" si="113"/>
        <v>190390000</v>
      </c>
      <c r="G1440" s="1">
        <v>38.963706484799999</v>
      </c>
      <c r="H1440" s="1" t="str">
        <f t="shared" si="114"/>
        <v>inf</v>
      </c>
      <c r="I1440" s="2" t="s">
        <v>1512</v>
      </c>
      <c r="J1440" t="s">
        <v>1517</v>
      </c>
      <c r="K1440" s="4" t="s">
        <v>1722</v>
      </c>
      <c r="L1440" s="1"/>
      <c r="P1440" s="1"/>
      <c r="T1440" s="1"/>
      <c r="X1440">
        <f>IF(ISNA(MATCH(A1440,'ICRP-07'!B:B,0)),0,VLOOKUP(A1440,'ICRP-07'!B:X,21,FALSE))</f>
        <v>0</v>
      </c>
      <c r="Y1440">
        <f>IF(ISNA(MATCH(A1440,'ICRP-07'!B:B,0)),0,VLOOKUP(A1440,'ICRP-07'!B:X,22,FALSE))</f>
        <v>0</v>
      </c>
      <c r="Z1440">
        <f>IF(ISNA(MATCH(A1440,'ICRP-07'!B:B,0)),0,VLOOKUP(A1440,'ICRP-07'!B:X,23,FALSE))</f>
        <v>0</v>
      </c>
      <c r="AA1440">
        <f>IF(ISNA(MATCH(A1440,'ICRP-72'!A:A,0)),0,VLOOKUP(A1440,'ICRP-72'!A:B,2,FALSE))</f>
        <v>0</v>
      </c>
      <c r="AB1440">
        <f>IF(ISNA(MATCH(A1440,'FGR-15'!A:A,0)),0,VLOOKUP(A1440,'FGR-15'!A:B,2,FALSE))</f>
        <v>0</v>
      </c>
    </row>
    <row r="1441" spans="1:28" x14ac:dyDescent="0.2">
      <c r="A1441" s="1" t="s">
        <v>1439</v>
      </c>
      <c r="B1441">
        <f>VLOOKUP(D1441,Elements!S:T,2,FALSE)</f>
        <v>19</v>
      </c>
      <c r="C1441" s="9">
        <f t="shared" si="110"/>
        <v>38</v>
      </c>
      <c r="D1441" t="str">
        <f t="shared" si="111"/>
        <v>K</v>
      </c>
      <c r="E1441" t="str">
        <f t="shared" si="112"/>
        <v/>
      </c>
      <c r="F1441" s="9">
        <f t="shared" si="113"/>
        <v>190380000</v>
      </c>
      <c r="G1441" s="1">
        <v>37.969081113999998</v>
      </c>
      <c r="H1441" s="1">
        <f t="shared" si="114"/>
        <v>1.4518524359391599E-5</v>
      </c>
      <c r="I1441" s="2">
        <v>7.6360000000000001</v>
      </c>
      <c r="J1441" t="s">
        <v>1514</v>
      </c>
      <c r="K1441" t="s">
        <v>2622</v>
      </c>
      <c r="L1441" s="1" t="s">
        <v>1442</v>
      </c>
      <c r="P1441" s="1">
        <v>1</v>
      </c>
      <c r="T1441" s="6" t="s">
        <v>2669</v>
      </c>
      <c r="X1441">
        <f>IF(ISNA(MATCH(A1441,'ICRP-07'!B:B,0)),0,VLOOKUP(A1441,'ICRP-07'!B:X,21,FALSE))</f>
        <v>0</v>
      </c>
      <c r="Y1441">
        <f>IF(ISNA(MATCH(A1441,'ICRP-07'!B:B,0)),0,VLOOKUP(A1441,'ICRP-07'!B:X,22,FALSE))</f>
        <v>1.21071</v>
      </c>
      <c r="Z1441">
        <f>IF(ISNA(MATCH(A1441,'ICRP-07'!B:B,0)),0,VLOOKUP(A1441,'ICRP-07'!B:X,23,FALSE))</f>
        <v>3.1866500000000002</v>
      </c>
      <c r="AA1441">
        <f>IF(ISNA(MATCH(A1441,'ICRP-72'!A:A,0)),0,VLOOKUP(A1441,'ICRP-72'!A:B,2,FALSE))</f>
        <v>0</v>
      </c>
      <c r="AB1441">
        <f>IF(ISNA(MATCH(A1441,'FGR-15'!A:A,0)),0,VLOOKUP(A1441,'FGR-15'!A:B,2,FALSE))</f>
        <v>1.1E-16</v>
      </c>
    </row>
    <row r="1442" spans="1:28" x14ac:dyDescent="0.2">
      <c r="A1442" s="1" t="s">
        <v>1440</v>
      </c>
      <c r="B1442">
        <f>VLOOKUP(D1442,Elements!S:T,2,FALSE)</f>
        <v>16</v>
      </c>
      <c r="C1442" s="9">
        <f t="shared" si="110"/>
        <v>38</v>
      </c>
      <c r="D1442" t="str">
        <f t="shared" si="111"/>
        <v>S</v>
      </c>
      <c r="E1442" t="str">
        <f t="shared" si="112"/>
        <v/>
      </c>
      <c r="F1442" s="9">
        <f t="shared" si="113"/>
        <v>160380000</v>
      </c>
      <c r="G1442" s="1">
        <v>37.971163300000001</v>
      </c>
      <c r="H1442" s="1">
        <f t="shared" si="114"/>
        <v>3.2379579601943292E-4</v>
      </c>
      <c r="I1442" s="2">
        <v>170.3</v>
      </c>
      <c r="J1442" t="s">
        <v>1514</v>
      </c>
      <c r="K1442" t="s">
        <v>2623</v>
      </c>
      <c r="L1442" s="1" t="s">
        <v>1441</v>
      </c>
      <c r="P1442" s="1">
        <v>1</v>
      </c>
      <c r="T1442" s="6" t="s">
        <v>2667</v>
      </c>
      <c r="X1442">
        <f>IF(ISNA(MATCH(A1442,'ICRP-07'!B:B,0)),0,VLOOKUP(A1442,'ICRP-07'!B:X,21,FALSE))</f>
        <v>0</v>
      </c>
      <c r="Y1442">
        <f>IF(ISNA(MATCH(A1442,'ICRP-07'!B:B,0)),0,VLOOKUP(A1442,'ICRP-07'!B:X,22,FALSE))</f>
        <v>0.48984</v>
      </c>
      <c r="Z1442">
        <f>IF(ISNA(MATCH(A1442,'ICRP-07'!B:B,0)),0,VLOOKUP(A1442,'ICRP-07'!B:X,23,FALSE))</f>
        <v>1.6952799999999999</v>
      </c>
      <c r="AA1442">
        <f>IF(ISNA(MATCH(A1442,'ICRP-72'!A:A,0)),0,VLOOKUP(A1442,'ICRP-72'!A:B,2,FALSE))</f>
        <v>0</v>
      </c>
      <c r="AB1442">
        <f>IF(ISNA(MATCH(A1442,'FGR-15'!A:A,0)),0,VLOOKUP(A1442,'FGR-15'!A:B,2,FALSE))</f>
        <v>6.0700000000000005E-17</v>
      </c>
    </row>
    <row r="1443" spans="1:28" x14ac:dyDescent="0.2">
      <c r="A1443" s="1" t="s">
        <v>1441</v>
      </c>
      <c r="B1443">
        <f>VLOOKUP(D1443,Elements!S:T,2,FALSE)</f>
        <v>17</v>
      </c>
      <c r="C1443" s="9">
        <f t="shared" si="110"/>
        <v>38</v>
      </c>
      <c r="D1443" t="str">
        <f t="shared" si="111"/>
        <v>Cl</v>
      </c>
      <c r="E1443" t="str">
        <f t="shared" si="112"/>
        <v/>
      </c>
      <c r="F1443" s="9">
        <f t="shared" si="113"/>
        <v>170380000</v>
      </c>
      <c r="G1443" s="1">
        <v>37.968010407999998</v>
      </c>
      <c r="H1443" s="1">
        <f t="shared" si="114"/>
        <v>7.0805375477179565E-5</v>
      </c>
      <c r="I1443" s="2">
        <v>37.24</v>
      </c>
      <c r="J1443" t="s">
        <v>1514</v>
      </c>
      <c r="K1443" t="s">
        <v>2624</v>
      </c>
      <c r="L1443" s="1" t="s">
        <v>1442</v>
      </c>
      <c r="P1443" s="1">
        <v>1</v>
      </c>
      <c r="T1443" s="6" t="s">
        <v>2667</v>
      </c>
      <c r="X1443">
        <f>IF(ISNA(MATCH(A1443,'ICRP-07'!B:B,0)),0,VLOOKUP(A1443,'ICRP-07'!B:X,21,FALSE))</f>
        <v>0</v>
      </c>
      <c r="Y1443">
        <f>IF(ISNA(MATCH(A1443,'ICRP-07'!B:B,0)),0,VLOOKUP(A1443,'ICRP-07'!B:X,22,FALSE))</f>
        <v>1.5504100000000001</v>
      </c>
      <c r="Z1443">
        <f>IF(ISNA(MATCH(A1443,'ICRP-07'!B:B,0)),0,VLOOKUP(A1443,'ICRP-07'!B:X,23,FALSE))</f>
        <v>1.4430000000000001</v>
      </c>
      <c r="AA1443">
        <f>IF(ISNA(MATCH(A1443,'ICRP-72'!A:A,0)),0,VLOOKUP(A1443,'ICRP-72'!A:B,2,FALSE))</f>
        <v>1.2E-10</v>
      </c>
      <c r="AB1443">
        <f>IF(ISNA(MATCH(A1443,'FGR-15'!A:A,0)),0,VLOOKUP(A1443,'FGR-15'!A:B,2,FALSE))</f>
        <v>5.5800000000000002E-17</v>
      </c>
    </row>
    <row r="1444" spans="1:28" x14ac:dyDescent="0.2">
      <c r="A1444" s="1" t="s">
        <v>1442</v>
      </c>
      <c r="B1444">
        <f>VLOOKUP(D1444,Elements!S:T,2,FALSE)</f>
        <v>18</v>
      </c>
      <c r="C1444" s="9">
        <f t="shared" si="110"/>
        <v>38</v>
      </c>
      <c r="D1444" t="str">
        <f t="shared" si="111"/>
        <v>Ar</v>
      </c>
      <c r="E1444" t="str">
        <f t="shared" si="112"/>
        <v/>
      </c>
      <c r="F1444" s="9">
        <f t="shared" si="113"/>
        <v>180380000</v>
      </c>
      <c r="G1444" s="1">
        <v>37.962732101999997</v>
      </c>
      <c r="H1444" s="1" t="str">
        <f t="shared" si="114"/>
        <v>inf</v>
      </c>
      <c r="I1444" s="2" t="s">
        <v>1512</v>
      </c>
      <c r="J1444" t="s">
        <v>1517</v>
      </c>
      <c r="K1444" s="4" t="s">
        <v>1722</v>
      </c>
      <c r="L1444" s="1"/>
      <c r="P1444" s="1"/>
      <c r="T1444" s="1"/>
      <c r="X1444">
        <f>IF(ISNA(MATCH(A1444,'ICRP-07'!B:B,0)),0,VLOOKUP(A1444,'ICRP-07'!B:X,21,FALSE))</f>
        <v>0</v>
      </c>
      <c r="Y1444">
        <f>IF(ISNA(MATCH(A1444,'ICRP-07'!B:B,0)),0,VLOOKUP(A1444,'ICRP-07'!B:X,22,FALSE))</f>
        <v>0</v>
      </c>
      <c r="Z1444">
        <f>IF(ISNA(MATCH(A1444,'ICRP-07'!B:B,0)),0,VLOOKUP(A1444,'ICRP-07'!B:X,23,FALSE))</f>
        <v>0</v>
      </c>
      <c r="AA1444">
        <f>IF(ISNA(MATCH(A1444,'ICRP-72'!A:A,0)),0,VLOOKUP(A1444,'ICRP-72'!A:B,2,FALSE))</f>
        <v>0</v>
      </c>
      <c r="AB1444">
        <f>IF(ISNA(MATCH(A1444,'FGR-15'!A:A,0)),0,VLOOKUP(A1444,'FGR-15'!A:B,2,FALSE))</f>
        <v>0</v>
      </c>
    </row>
    <row r="1445" spans="1:28" x14ac:dyDescent="0.2">
      <c r="A1445" s="1" t="s">
        <v>1443</v>
      </c>
      <c r="B1445">
        <f>VLOOKUP(D1445,Elements!S:T,2,FALSE)</f>
        <v>18</v>
      </c>
      <c r="C1445" s="9">
        <f t="shared" si="110"/>
        <v>37</v>
      </c>
      <c r="D1445" t="str">
        <f t="shared" si="111"/>
        <v>Ar</v>
      </c>
      <c r="E1445" t="str">
        <f t="shared" si="112"/>
        <v/>
      </c>
      <c r="F1445" s="9">
        <f t="shared" si="113"/>
        <v>180370000</v>
      </c>
      <c r="G1445" s="1">
        <v>36.966776301000003</v>
      </c>
      <c r="H1445" s="1">
        <f t="shared" si="114"/>
        <v>9.5936340324310546E-2</v>
      </c>
      <c r="I1445" s="2">
        <v>35.0399999999999</v>
      </c>
      <c r="J1445" t="s">
        <v>1513</v>
      </c>
      <c r="K1445" t="s">
        <v>2625</v>
      </c>
      <c r="L1445" s="1" t="s">
        <v>1445</v>
      </c>
      <c r="P1445" s="1">
        <v>1</v>
      </c>
      <c r="T1445" s="6" t="s">
        <v>2670</v>
      </c>
      <c r="X1445">
        <f>IF(ISNA(MATCH(A1445,'ICRP-07'!B:B,0)),0,VLOOKUP(A1445,'ICRP-07'!B:X,21,FALSE))</f>
        <v>0</v>
      </c>
      <c r="Y1445">
        <f>IF(ISNA(MATCH(A1445,'ICRP-07'!B:B,0)),0,VLOOKUP(A1445,'ICRP-07'!B:X,22,FALSE))</f>
        <v>2.2599999999999999E-3</v>
      </c>
      <c r="Z1445">
        <f>IF(ISNA(MATCH(A1445,'ICRP-07'!B:B,0)),0,VLOOKUP(A1445,'ICRP-07'!B:X,23,FALSE))</f>
        <v>2.7999999999999998E-4</v>
      </c>
      <c r="AA1445">
        <f>IF(ISNA(MATCH(A1445,'ICRP-72'!A:A,0)),0,VLOOKUP(A1445,'ICRP-72'!A:B,2,FALSE))</f>
        <v>0</v>
      </c>
      <c r="AB1445">
        <f>IF(ISNA(MATCH(A1445,'FGR-15'!A:A,0)),0,VLOOKUP(A1445,'FGR-15'!A:B,2,FALSE))</f>
        <v>0</v>
      </c>
    </row>
    <row r="1446" spans="1:28" x14ac:dyDescent="0.2">
      <c r="A1446" s="1" t="s">
        <v>1444</v>
      </c>
      <c r="B1446">
        <f>VLOOKUP(D1446,Elements!S:T,2,FALSE)</f>
        <v>16</v>
      </c>
      <c r="C1446" s="9">
        <f t="shared" si="110"/>
        <v>37</v>
      </c>
      <c r="D1446" t="str">
        <f t="shared" si="111"/>
        <v>S</v>
      </c>
      <c r="E1446" t="str">
        <f t="shared" si="112"/>
        <v/>
      </c>
      <c r="F1446" s="9">
        <f t="shared" si="113"/>
        <v>160370000</v>
      </c>
      <c r="G1446" s="1">
        <v>36.971125499999999</v>
      </c>
      <c r="H1446" s="1">
        <f t="shared" si="114"/>
        <v>9.6016956541287893E-6</v>
      </c>
      <c r="I1446" s="2">
        <v>5.0499999999999901</v>
      </c>
      <c r="J1446" t="s">
        <v>1514</v>
      </c>
      <c r="K1446" t="s">
        <v>2626</v>
      </c>
      <c r="L1446" s="1" t="s">
        <v>1445</v>
      </c>
      <c r="P1446" s="1">
        <v>1</v>
      </c>
      <c r="T1446" s="6" t="s">
        <v>2667</v>
      </c>
      <c r="X1446">
        <f>IF(ISNA(MATCH(A1446,'ICRP-07'!B:B,0)),0,VLOOKUP(A1446,'ICRP-07'!B:X,21,FALSE))</f>
        <v>0</v>
      </c>
      <c r="Y1446">
        <f>IF(ISNA(MATCH(A1446,'ICRP-07'!B:B,0)),0,VLOOKUP(A1446,'ICRP-07'!B:X,22,FALSE))</f>
        <v>0.79979999999999996</v>
      </c>
      <c r="Z1446">
        <f>IF(ISNA(MATCH(A1446,'ICRP-07'!B:B,0)),0,VLOOKUP(A1446,'ICRP-07'!B:X,23,FALSE))</f>
        <v>2.9310499999999999</v>
      </c>
      <c r="AA1446">
        <f>IF(ISNA(MATCH(A1446,'ICRP-72'!A:A,0)),0,VLOOKUP(A1446,'ICRP-72'!A:B,2,FALSE))</f>
        <v>0</v>
      </c>
      <c r="AB1446">
        <f>IF(ISNA(MATCH(A1446,'FGR-15'!A:A,0)),0,VLOOKUP(A1446,'FGR-15'!A:B,2,FALSE))</f>
        <v>1.09E-16</v>
      </c>
    </row>
    <row r="1447" spans="1:28" x14ac:dyDescent="0.2">
      <c r="A1447" s="1" t="s">
        <v>1445</v>
      </c>
      <c r="B1447">
        <f>VLOOKUP(D1447,Elements!S:T,2,FALSE)</f>
        <v>17</v>
      </c>
      <c r="C1447" s="9">
        <f t="shared" si="110"/>
        <v>37</v>
      </c>
      <c r="D1447" t="str">
        <f t="shared" si="111"/>
        <v>Cl</v>
      </c>
      <c r="E1447" t="str">
        <f t="shared" si="112"/>
        <v/>
      </c>
      <c r="F1447" s="9">
        <f t="shared" si="113"/>
        <v>170370000</v>
      </c>
      <c r="G1447" s="1">
        <v>36.965902573000001</v>
      </c>
      <c r="H1447" s="1" t="str">
        <f t="shared" si="114"/>
        <v>inf</v>
      </c>
      <c r="I1447" s="2" t="s">
        <v>1512</v>
      </c>
      <c r="J1447" t="s">
        <v>1517</v>
      </c>
      <c r="K1447" s="4" t="s">
        <v>1722</v>
      </c>
      <c r="L1447" s="1"/>
      <c r="P1447" s="1"/>
      <c r="T1447" s="1"/>
      <c r="X1447">
        <f>IF(ISNA(MATCH(A1447,'ICRP-07'!B:B,0)),0,VLOOKUP(A1447,'ICRP-07'!B:X,21,FALSE))</f>
        <v>0</v>
      </c>
      <c r="Y1447">
        <f>IF(ISNA(MATCH(A1447,'ICRP-07'!B:B,0)),0,VLOOKUP(A1447,'ICRP-07'!B:X,22,FALSE))</f>
        <v>0</v>
      </c>
      <c r="Z1447">
        <f>IF(ISNA(MATCH(A1447,'ICRP-07'!B:B,0)),0,VLOOKUP(A1447,'ICRP-07'!B:X,23,FALSE))</f>
        <v>0</v>
      </c>
      <c r="AA1447">
        <f>IF(ISNA(MATCH(A1447,'ICRP-72'!A:A,0)),0,VLOOKUP(A1447,'ICRP-72'!A:B,2,FALSE))</f>
        <v>0</v>
      </c>
      <c r="AB1447">
        <f>IF(ISNA(MATCH(A1447,'FGR-15'!A:A,0)),0,VLOOKUP(A1447,'FGR-15'!A:B,2,FALSE))</f>
        <v>0</v>
      </c>
    </row>
    <row r="1448" spans="1:28" x14ac:dyDescent="0.2">
      <c r="A1448" s="1" t="s">
        <v>1446</v>
      </c>
      <c r="B1448">
        <f>VLOOKUP(D1448,Elements!S:T,2,FALSE)</f>
        <v>17</v>
      </c>
      <c r="C1448" s="9">
        <f t="shared" si="110"/>
        <v>36</v>
      </c>
      <c r="D1448" t="str">
        <f t="shared" si="111"/>
        <v>Cl</v>
      </c>
      <c r="E1448" t="str">
        <f t="shared" si="112"/>
        <v/>
      </c>
      <c r="F1448" s="9">
        <f t="shared" si="113"/>
        <v>170360000</v>
      </c>
      <c r="G1448" s="1">
        <v>35.968306822000002</v>
      </c>
      <c r="H1448" s="1">
        <f t="shared" si="114"/>
        <v>301000</v>
      </c>
      <c r="I1448" s="2">
        <v>301000</v>
      </c>
      <c r="J1448" t="s">
        <v>1516</v>
      </c>
      <c r="K1448" t="s">
        <v>2627</v>
      </c>
      <c r="L1448" s="1" t="s">
        <v>1447</v>
      </c>
      <c r="M1448" t="s">
        <v>1448</v>
      </c>
      <c r="P1448" s="1">
        <v>0.98099999999999998</v>
      </c>
      <c r="Q1448">
        <v>1.9E-2</v>
      </c>
      <c r="T1448" s="6" t="s">
        <v>2667</v>
      </c>
      <c r="U1448" t="s">
        <v>2669</v>
      </c>
      <c r="X1448">
        <f>IF(ISNA(MATCH(A1448,'ICRP-07'!B:B,0)),0,VLOOKUP(A1448,'ICRP-07'!B:X,21,FALSE))</f>
        <v>0</v>
      </c>
      <c r="Y1448">
        <f>IF(ISNA(MATCH(A1448,'ICRP-07'!B:B,0)),0,VLOOKUP(A1448,'ICRP-07'!B:X,22,FALSE))</f>
        <v>0.27318999999999999</v>
      </c>
      <c r="Z1448">
        <f>IF(ISNA(MATCH(A1448,'ICRP-07'!B:B,0)),0,VLOOKUP(A1448,'ICRP-07'!B:X,23,FALSE))</f>
        <v>1.3999999999999999E-4</v>
      </c>
      <c r="AA1448">
        <f>IF(ISNA(MATCH(A1448,'ICRP-72'!A:A,0)),0,VLOOKUP(A1448,'ICRP-72'!A:B,2,FALSE))</f>
        <v>9.2999999999999999E-10</v>
      </c>
      <c r="AB1448">
        <f>IF(ISNA(MATCH(A1448,'FGR-15'!A:A,0)),0,VLOOKUP(A1448,'FGR-15'!A:B,2,FALSE))</f>
        <v>4.2100000000000001E-19</v>
      </c>
    </row>
    <row r="1449" spans="1:28" x14ac:dyDescent="0.2">
      <c r="A1449" s="1" t="s">
        <v>1447</v>
      </c>
      <c r="B1449">
        <f>VLOOKUP(D1449,Elements!S:T,2,FALSE)</f>
        <v>18</v>
      </c>
      <c r="C1449" s="9">
        <f t="shared" si="110"/>
        <v>36</v>
      </c>
      <c r="D1449" t="str">
        <f t="shared" si="111"/>
        <v>Ar</v>
      </c>
      <c r="E1449" t="str">
        <f t="shared" si="112"/>
        <v/>
      </c>
      <c r="F1449" s="9">
        <f t="shared" si="113"/>
        <v>180360000</v>
      </c>
      <c r="G1449" s="1">
        <v>35.967545106000003</v>
      </c>
      <c r="H1449" s="1" t="str">
        <f t="shared" si="114"/>
        <v>inf</v>
      </c>
      <c r="I1449" s="2" t="s">
        <v>1512</v>
      </c>
      <c r="J1449" t="s">
        <v>1517</v>
      </c>
      <c r="K1449" s="4" t="s">
        <v>1722</v>
      </c>
      <c r="L1449" s="1"/>
      <c r="P1449" s="1"/>
      <c r="T1449" s="1"/>
      <c r="X1449">
        <f>IF(ISNA(MATCH(A1449,'ICRP-07'!B:B,0)),0,VLOOKUP(A1449,'ICRP-07'!B:X,21,FALSE))</f>
        <v>0</v>
      </c>
      <c r="Y1449">
        <f>IF(ISNA(MATCH(A1449,'ICRP-07'!B:B,0)),0,VLOOKUP(A1449,'ICRP-07'!B:X,22,FALSE))</f>
        <v>0</v>
      </c>
      <c r="Z1449">
        <f>IF(ISNA(MATCH(A1449,'ICRP-07'!B:B,0)),0,VLOOKUP(A1449,'ICRP-07'!B:X,23,FALSE))</f>
        <v>0</v>
      </c>
      <c r="AA1449">
        <f>IF(ISNA(MATCH(A1449,'ICRP-72'!A:A,0)),0,VLOOKUP(A1449,'ICRP-72'!A:B,2,FALSE))</f>
        <v>0</v>
      </c>
      <c r="AB1449">
        <f>IF(ISNA(MATCH(A1449,'FGR-15'!A:A,0)),0,VLOOKUP(A1449,'FGR-15'!A:B,2,FALSE))</f>
        <v>0</v>
      </c>
    </row>
    <row r="1450" spans="1:28" x14ac:dyDescent="0.2">
      <c r="A1450" s="1" t="s">
        <v>1448</v>
      </c>
      <c r="B1450">
        <f>VLOOKUP(D1450,Elements!S:T,2,FALSE)</f>
        <v>16</v>
      </c>
      <c r="C1450" s="9">
        <f t="shared" si="110"/>
        <v>36</v>
      </c>
      <c r="D1450" t="str">
        <f t="shared" si="111"/>
        <v>S</v>
      </c>
      <c r="E1450" t="str">
        <f t="shared" si="112"/>
        <v/>
      </c>
      <c r="F1450" s="9">
        <f t="shared" si="113"/>
        <v>160360000</v>
      </c>
      <c r="G1450" s="1">
        <v>35.967080692000003</v>
      </c>
      <c r="H1450" s="1" t="str">
        <f t="shared" si="114"/>
        <v>inf</v>
      </c>
      <c r="I1450" s="2" t="s">
        <v>1512</v>
      </c>
      <c r="J1450" t="s">
        <v>1517</v>
      </c>
      <c r="K1450" s="4" t="s">
        <v>1722</v>
      </c>
      <c r="L1450" s="1"/>
      <c r="P1450" s="1"/>
      <c r="T1450" s="1"/>
      <c r="X1450">
        <f>IF(ISNA(MATCH(A1450,'ICRP-07'!B:B,0)),0,VLOOKUP(A1450,'ICRP-07'!B:X,21,FALSE))</f>
        <v>0</v>
      </c>
      <c r="Y1450">
        <f>IF(ISNA(MATCH(A1450,'ICRP-07'!B:B,0)),0,VLOOKUP(A1450,'ICRP-07'!B:X,22,FALSE))</f>
        <v>0</v>
      </c>
      <c r="Z1450">
        <f>IF(ISNA(MATCH(A1450,'ICRP-07'!B:B,0)),0,VLOOKUP(A1450,'ICRP-07'!B:X,23,FALSE))</f>
        <v>0</v>
      </c>
      <c r="AA1450">
        <f>IF(ISNA(MATCH(A1450,'ICRP-72'!A:A,0)),0,VLOOKUP(A1450,'ICRP-72'!A:B,2,FALSE))</f>
        <v>0</v>
      </c>
      <c r="AB1450">
        <f>IF(ISNA(MATCH(A1450,'FGR-15'!A:A,0)),0,VLOOKUP(A1450,'FGR-15'!A:B,2,FALSE))</f>
        <v>0</v>
      </c>
    </row>
    <row r="1451" spans="1:28" x14ac:dyDescent="0.2">
      <c r="A1451" s="1" t="s">
        <v>1449</v>
      </c>
      <c r="B1451">
        <f>VLOOKUP(D1451,Elements!S:T,2,FALSE)</f>
        <v>16</v>
      </c>
      <c r="C1451" s="9">
        <f t="shared" si="110"/>
        <v>35</v>
      </c>
      <c r="D1451" t="str">
        <f t="shared" si="111"/>
        <v>S</v>
      </c>
      <c r="E1451" t="str">
        <f t="shared" si="112"/>
        <v/>
      </c>
      <c r="F1451" s="9">
        <f t="shared" si="113"/>
        <v>160350000</v>
      </c>
      <c r="G1451" s="1">
        <v>34.969032321</v>
      </c>
      <c r="H1451" s="1">
        <f t="shared" si="114"/>
        <v>0.23959443897775229</v>
      </c>
      <c r="I1451" s="2">
        <v>87.51</v>
      </c>
      <c r="J1451" t="s">
        <v>1513</v>
      </c>
      <c r="K1451" t="s">
        <v>2628</v>
      </c>
      <c r="L1451" s="1" t="s">
        <v>1450</v>
      </c>
      <c r="P1451" s="1">
        <v>1</v>
      </c>
      <c r="T1451" s="6" t="s">
        <v>2667</v>
      </c>
      <c r="X1451">
        <f>IF(ISNA(MATCH(A1451,'ICRP-07'!B:B,0)),0,VLOOKUP(A1451,'ICRP-07'!B:X,21,FALSE))</f>
        <v>0</v>
      </c>
      <c r="Y1451">
        <f>IF(ISNA(MATCH(A1451,'ICRP-07'!B:B,0)),0,VLOOKUP(A1451,'ICRP-07'!B:X,22,FALSE))</f>
        <v>4.8719999999999999E-2</v>
      </c>
      <c r="Z1451">
        <f>IF(ISNA(MATCH(A1451,'ICRP-07'!B:B,0)),0,VLOOKUP(A1451,'ICRP-07'!B:X,23,FALSE))</f>
        <v>0</v>
      </c>
      <c r="AA1451">
        <f>IF(ISNA(MATCH(A1451,'ICRP-72'!A:A,0)),0,VLOOKUP(A1451,'ICRP-72'!A:B,2,FALSE))</f>
        <v>7.7000000000000003E-10</v>
      </c>
      <c r="AB1451">
        <f>IF(ISNA(MATCH(A1451,'FGR-15'!A:A,0)),0,VLOOKUP(A1451,'FGR-15'!A:B,2,FALSE))</f>
        <v>3.1600000000000002E-20</v>
      </c>
    </row>
    <row r="1452" spans="1:28" x14ac:dyDescent="0.2">
      <c r="A1452" s="1" t="s">
        <v>1450</v>
      </c>
      <c r="B1452">
        <f>VLOOKUP(D1452,Elements!S:T,2,FALSE)</f>
        <v>17</v>
      </c>
      <c r="C1452" s="9">
        <f t="shared" si="110"/>
        <v>35</v>
      </c>
      <c r="D1452" t="str">
        <f t="shared" si="111"/>
        <v>Cl</v>
      </c>
      <c r="E1452" t="str">
        <f t="shared" si="112"/>
        <v/>
      </c>
      <c r="F1452" s="9">
        <f t="shared" si="113"/>
        <v>170350000</v>
      </c>
      <c r="G1452" s="1">
        <v>34.968852693999999</v>
      </c>
      <c r="H1452" s="1" t="str">
        <f t="shared" si="114"/>
        <v>inf</v>
      </c>
      <c r="I1452" s="2" t="s">
        <v>1512</v>
      </c>
      <c r="J1452" t="s">
        <v>1517</v>
      </c>
      <c r="K1452" s="4" t="s">
        <v>1722</v>
      </c>
      <c r="L1452" s="1"/>
      <c r="P1452" s="1"/>
      <c r="T1452" s="1"/>
      <c r="X1452">
        <f>IF(ISNA(MATCH(A1452,'ICRP-07'!B:B,0)),0,VLOOKUP(A1452,'ICRP-07'!B:X,21,FALSE))</f>
        <v>0</v>
      </c>
      <c r="Y1452">
        <f>IF(ISNA(MATCH(A1452,'ICRP-07'!B:B,0)),0,VLOOKUP(A1452,'ICRP-07'!B:X,22,FALSE))</f>
        <v>0</v>
      </c>
      <c r="Z1452">
        <f>IF(ISNA(MATCH(A1452,'ICRP-07'!B:B,0)),0,VLOOKUP(A1452,'ICRP-07'!B:X,23,FALSE))</f>
        <v>0</v>
      </c>
      <c r="AA1452">
        <f>IF(ISNA(MATCH(A1452,'ICRP-72'!A:A,0)),0,VLOOKUP(A1452,'ICRP-72'!A:B,2,FALSE))</f>
        <v>0</v>
      </c>
      <c r="AB1452">
        <f>IF(ISNA(MATCH(A1452,'FGR-15'!A:A,0)),0,VLOOKUP(A1452,'FGR-15'!A:B,2,FALSE))</f>
        <v>0</v>
      </c>
    </row>
    <row r="1453" spans="1:28" x14ac:dyDescent="0.2">
      <c r="A1453" s="1" t="s">
        <v>1451</v>
      </c>
      <c r="B1453">
        <f>VLOOKUP(D1453,Elements!S:T,2,FALSE)</f>
        <v>17</v>
      </c>
      <c r="C1453" s="9">
        <f t="shared" si="110"/>
        <v>34</v>
      </c>
      <c r="D1453" t="str">
        <f t="shared" si="111"/>
        <v>Cl</v>
      </c>
      <c r="E1453" t="str">
        <f t="shared" si="112"/>
        <v>m</v>
      </c>
      <c r="F1453" s="9">
        <f t="shared" si="113"/>
        <v>170340001</v>
      </c>
      <c r="G1453" s="1">
        <v>33.973919613900001</v>
      </c>
      <c r="H1453" s="1">
        <f t="shared" si="114"/>
        <v>6.0842427907350861E-5</v>
      </c>
      <c r="I1453" s="2">
        <v>32</v>
      </c>
      <c r="J1453" t="s">
        <v>1514</v>
      </c>
      <c r="K1453" t="s">
        <v>2629</v>
      </c>
      <c r="L1453" s="1" t="s">
        <v>1453</v>
      </c>
      <c r="M1453" t="s">
        <v>1452</v>
      </c>
      <c r="P1453" s="1">
        <v>0.55400000000000005</v>
      </c>
      <c r="Q1453">
        <v>0.44600000000000001</v>
      </c>
      <c r="T1453" s="6" t="s">
        <v>2669</v>
      </c>
      <c r="U1453" t="s">
        <v>2671</v>
      </c>
      <c r="X1453">
        <f>IF(ISNA(MATCH(A1453,'ICRP-07'!B:B,0)),0,VLOOKUP(A1453,'ICRP-07'!B:X,21,FALSE))</f>
        <v>0</v>
      </c>
      <c r="Y1453">
        <f>IF(ISNA(MATCH(A1453,'ICRP-07'!B:B,0)),0,VLOOKUP(A1453,'ICRP-07'!B:X,22,FALSE))</f>
        <v>0.45956000000000002</v>
      </c>
      <c r="Z1453">
        <f>IF(ISNA(MATCH(A1453,'ICRP-07'!B:B,0)),0,VLOOKUP(A1453,'ICRP-07'!B:X,23,FALSE))</f>
        <v>2.1126499999999999</v>
      </c>
      <c r="AA1453">
        <f>IF(ISNA(MATCH(A1453,'ICRP-72'!A:A,0)),0,VLOOKUP(A1453,'ICRP-72'!A:B,2,FALSE))</f>
        <v>0</v>
      </c>
      <c r="AB1453">
        <f>IF(ISNA(MATCH(A1453,'FGR-15'!A:A,0)),0,VLOOKUP(A1453,'FGR-15'!A:B,2,FALSE))</f>
        <v>7.1800000000000003E-17</v>
      </c>
    </row>
    <row r="1454" spans="1:28" x14ac:dyDescent="0.2">
      <c r="A1454" s="1" t="s">
        <v>1452</v>
      </c>
      <c r="B1454">
        <f>VLOOKUP(D1454,Elements!S:T,2,FALSE)</f>
        <v>17</v>
      </c>
      <c r="C1454" s="9">
        <f t="shared" si="110"/>
        <v>34</v>
      </c>
      <c r="D1454" t="str">
        <f t="shared" si="111"/>
        <v>Cl</v>
      </c>
      <c r="E1454" t="str">
        <f t="shared" si="112"/>
        <v/>
      </c>
      <c r="F1454" s="9">
        <f t="shared" si="113"/>
        <v>170340000</v>
      </c>
      <c r="G1454" s="1">
        <v>33.973762489999999</v>
      </c>
      <c r="H1454" s="1">
        <f t="shared" si="114"/>
        <v>4.8369730186343935E-8</v>
      </c>
      <c r="I1454" s="2">
        <v>1.5264</v>
      </c>
      <c r="J1454" t="s">
        <v>1517</v>
      </c>
      <c r="K1454" t="s">
        <v>2630</v>
      </c>
      <c r="L1454" s="1" t="s">
        <v>1453</v>
      </c>
      <c r="P1454" s="1">
        <v>1</v>
      </c>
      <c r="T1454" s="6" t="s">
        <v>2669</v>
      </c>
      <c r="X1454">
        <f>IF(ISNA(MATCH(A1454,'ICRP-07'!B:B,0)),0,VLOOKUP(A1454,'ICRP-07'!B:X,21,FALSE))</f>
        <v>0</v>
      </c>
      <c r="Y1454">
        <f>IF(ISNA(MATCH(A1454,'ICRP-07'!B:B,0)),0,VLOOKUP(A1454,'ICRP-07'!B:X,22,FALSE))</f>
        <v>2.05077</v>
      </c>
      <c r="Z1454">
        <f>IF(ISNA(MATCH(A1454,'ICRP-07'!B:B,0)),0,VLOOKUP(A1454,'ICRP-07'!B:X,23,FALSE))</f>
        <v>1.02119</v>
      </c>
      <c r="AA1454">
        <f>IF(ISNA(MATCH(A1454,'ICRP-72'!A:A,0)),0,VLOOKUP(A1454,'ICRP-72'!A:B,2,FALSE))</f>
        <v>0</v>
      </c>
      <c r="AB1454">
        <f>IF(ISNA(MATCH(A1454,'FGR-15'!A:A,0)),0,VLOOKUP(A1454,'FGR-15'!A:B,2,FALSE))</f>
        <v>3.6399999999999997E-17</v>
      </c>
    </row>
    <row r="1455" spans="1:28" x14ac:dyDescent="0.2">
      <c r="A1455" s="1" t="s">
        <v>1453</v>
      </c>
      <c r="B1455">
        <f>VLOOKUP(D1455,Elements!S:T,2,FALSE)</f>
        <v>16</v>
      </c>
      <c r="C1455" s="9">
        <f t="shared" si="110"/>
        <v>34</v>
      </c>
      <c r="D1455" t="str">
        <f t="shared" si="111"/>
        <v>S</v>
      </c>
      <c r="E1455" t="str">
        <f t="shared" si="112"/>
        <v/>
      </c>
      <c r="F1455" s="9">
        <f t="shared" si="113"/>
        <v>160340000</v>
      </c>
      <c r="G1455" s="1">
        <v>33.967867011000003</v>
      </c>
      <c r="H1455" s="1" t="str">
        <f t="shared" si="114"/>
        <v>inf</v>
      </c>
      <c r="I1455" s="2" t="s">
        <v>1512</v>
      </c>
      <c r="J1455" t="s">
        <v>1517</v>
      </c>
      <c r="K1455" s="4" t="s">
        <v>1722</v>
      </c>
      <c r="L1455" s="1"/>
      <c r="P1455" s="1"/>
      <c r="T1455" s="1"/>
      <c r="X1455">
        <f>IF(ISNA(MATCH(A1455,'ICRP-07'!B:B,0)),0,VLOOKUP(A1455,'ICRP-07'!B:X,21,FALSE))</f>
        <v>0</v>
      </c>
      <c r="Y1455">
        <f>IF(ISNA(MATCH(A1455,'ICRP-07'!B:B,0)),0,VLOOKUP(A1455,'ICRP-07'!B:X,22,FALSE))</f>
        <v>0</v>
      </c>
      <c r="Z1455">
        <f>IF(ISNA(MATCH(A1455,'ICRP-07'!B:B,0)),0,VLOOKUP(A1455,'ICRP-07'!B:X,23,FALSE))</f>
        <v>0</v>
      </c>
      <c r="AA1455">
        <f>IF(ISNA(MATCH(A1455,'ICRP-72'!A:A,0)),0,VLOOKUP(A1455,'ICRP-72'!A:B,2,FALSE))</f>
        <v>0</v>
      </c>
      <c r="AB1455">
        <f>IF(ISNA(MATCH(A1455,'FGR-15'!A:A,0)),0,VLOOKUP(A1455,'FGR-15'!A:B,2,FALSE))</f>
        <v>0</v>
      </c>
    </row>
    <row r="1456" spans="1:28" x14ac:dyDescent="0.2">
      <c r="A1456" s="1" t="s">
        <v>1454</v>
      </c>
      <c r="B1456">
        <f>VLOOKUP(D1456,Elements!S:T,2,FALSE)</f>
        <v>15</v>
      </c>
      <c r="C1456" s="9">
        <f t="shared" si="110"/>
        <v>33</v>
      </c>
      <c r="D1456" t="str">
        <f t="shared" si="111"/>
        <v>P</v>
      </c>
      <c r="E1456" t="str">
        <f t="shared" si="112"/>
        <v/>
      </c>
      <c r="F1456" s="9">
        <f t="shared" si="113"/>
        <v>150330000</v>
      </c>
      <c r="G1456" s="1">
        <v>32.971725692</v>
      </c>
      <c r="H1456" s="1">
        <f t="shared" si="114"/>
        <v>6.9378620542752178E-2</v>
      </c>
      <c r="I1456" s="2">
        <v>25.34</v>
      </c>
      <c r="J1456" t="s">
        <v>1513</v>
      </c>
      <c r="K1456" t="s">
        <v>2631</v>
      </c>
      <c r="L1456" s="1" t="s">
        <v>1455</v>
      </c>
      <c r="P1456" s="1">
        <v>1</v>
      </c>
      <c r="T1456" s="6" t="s">
        <v>2667</v>
      </c>
      <c r="X1456">
        <f>IF(ISNA(MATCH(A1456,'ICRP-07'!B:B,0)),0,VLOOKUP(A1456,'ICRP-07'!B:X,21,FALSE))</f>
        <v>0</v>
      </c>
      <c r="Y1456">
        <f>IF(ISNA(MATCH(A1456,'ICRP-07'!B:B,0)),0,VLOOKUP(A1456,'ICRP-07'!B:X,22,FALSE))</f>
        <v>7.6420000000000002E-2</v>
      </c>
      <c r="Z1456">
        <f>IF(ISNA(MATCH(A1456,'ICRP-07'!B:B,0)),0,VLOOKUP(A1456,'ICRP-07'!B:X,23,FALSE))</f>
        <v>0</v>
      </c>
      <c r="AA1456">
        <f>IF(ISNA(MATCH(A1456,'ICRP-72'!A:A,0)),0,VLOOKUP(A1456,'ICRP-72'!A:B,2,FALSE))</f>
        <v>2.4E-10</v>
      </c>
      <c r="AB1456">
        <f>IF(ISNA(MATCH(A1456,'FGR-15'!A:A,0)),0,VLOOKUP(A1456,'FGR-15'!A:B,2,FALSE))</f>
        <v>6.5899999999999997E-20</v>
      </c>
    </row>
    <row r="1457" spans="1:28" x14ac:dyDescent="0.2">
      <c r="A1457" s="1" t="s">
        <v>1455</v>
      </c>
      <c r="B1457">
        <f>VLOOKUP(D1457,Elements!S:T,2,FALSE)</f>
        <v>16</v>
      </c>
      <c r="C1457" s="9">
        <f t="shared" si="110"/>
        <v>33</v>
      </c>
      <c r="D1457" t="str">
        <f t="shared" si="111"/>
        <v>S</v>
      </c>
      <c r="E1457" t="str">
        <f t="shared" si="112"/>
        <v/>
      </c>
      <c r="F1457" s="9">
        <f t="shared" si="113"/>
        <v>160330000</v>
      </c>
      <c r="G1457" s="1">
        <v>32.971458908599999</v>
      </c>
      <c r="H1457" s="1" t="str">
        <f t="shared" si="114"/>
        <v>inf</v>
      </c>
      <c r="I1457" s="2" t="s">
        <v>1512</v>
      </c>
      <c r="J1457" t="s">
        <v>1517</v>
      </c>
      <c r="K1457" s="4" t="s">
        <v>1722</v>
      </c>
      <c r="L1457" s="1"/>
      <c r="P1457" s="1"/>
      <c r="T1457" s="1"/>
      <c r="X1457">
        <f>IF(ISNA(MATCH(A1457,'ICRP-07'!B:B,0)),0,VLOOKUP(A1457,'ICRP-07'!B:X,21,FALSE))</f>
        <v>0</v>
      </c>
      <c r="Y1457">
        <f>IF(ISNA(MATCH(A1457,'ICRP-07'!B:B,0)),0,VLOOKUP(A1457,'ICRP-07'!B:X,22,FALSE))</f>
        <v>0</v>
      </c>
      <c r="Z1457">
        <f>IF(ISNA(MATCH(A1457,'ICRP-07'!B:B,0)),0,VLOOKUP(A1457,'ICRP-07'!B:X,23,FALSE))</f>
        <v>0</v>
      </c>
      <c r="AA1457">
        <f>IF(ISNA(MATCH(A1457,'ICRP-72'!A:A,0)),0,VLOOKUP(A1457,'ICRP-72'!A:B,2,FALSE))</f>
        <v>0</v>
      </c>
      <c r="AB1457">
        <f>IF(ISNA(MATCH(A1457,'FGR-15'!A:A,0)),0,VLOOKUP(A1457,'FGR-15'!A:B,2,FALSE))</f>
        <v>0</v>
      </c>
    </row>
    <row r="1458" spans="1:28" x14ac:dyDescent="0.2">
      <c r="A1458" s="1" t="s">
        <v>1456</v>
      </c>
      <c r="B1458">
        <f>VLOOKUP(D1458,Elements!S:T,2,FALSE)</f>
        <v>14</v>
      </c>
      <c r="C1458" s="9">
        <f t="shared" si="110"/>
        <v>32</v>
      </c>
      <c r="D1458" t="str">
        <f t="shared" si="111"/>
        <v>Si</v>
      </c>
      <c r="E1458" t="str">
        <f t="shared" si="112"/>
        <v/>
      </c>
      <c r="F1458" s="9">
        <f t="shared" si="113"/>
        <v>140320000</v>
      </c>
      <c r="G1458" s="1">
        <v>31.974151538000001</v>
      </c>
      <c r="H1458" s="1">
        <f t="shared" si="114"/>
        <v>132</v>
      </c>
      <c r="I1458" s="2">
        <v>132</v>
      </c>
      <c r="J1458" t="s">
        <v>1516</v>
      </c>
      <c r="K1458" t="s">
        <v>2632</v>
      </c>
      <c r="L1458" s="1" t="s">
        <v>1457</v>
      </c>
      <c r="P1458" s="1">
        <v>1</v>
      </c>
      <c r="T1458" s="6" t="s">
        <v>2667</v>
      </c>
      <c r="X1458">
        <f>IF(ISNA(MATCH(A1458,'ICRP-07'!B:B,0)),0,VLOOKUP(A1458,'ICRP-07'!B:X,21,FALSE))</f>
        <v>0</v>
      </c>
      <c r="Y1458">
        <f>IF(ISNA(MATCH(A1458,'ICRP-07'!B:B,0)),0,VLOOKUP(A1458,'ICRP-07'!B:X,22,FALSE))</f>
        <v>6.862E-2</v>
      </c>
      <c r="Z1458">
        <f>IF(ISNA(MATCH(A1458,'ICRP-07'!B:B,0)),0,VLOOKUP(A1458,'ICRP-07'!B:X,23,FALSE))</f>
        <v>0</v>
      </c>
      <c r="AA1458">
        <f>IF(ISNA(MATCH(A1458,'ICRP-72'!A:A,0)),0,VLOOKUP(A1458,'ICRP-72'!A:B,2,FALSE))</f>
        <v>5.6000000000000003E-10</v>
      </c>
      <c r="AB1458">
        <f>IF(ISNA(MATCH(A1458,'FGR-15'!A:A,0)),0,VLOOKUP(A1458,'FGR-15'!A:B,2,FALSE))</f>
        <v>5.5399999999999997E-20</v>
      </c>
    </row>
    <row r="1459" spans="1:28" x14ac:dyDescent="0.2">
      <c r="A1459" s="1" t="s">
        <v>1457</v>
      </c>
      <c r="B1459">
        <f>VLOOKUP(D1459,Elements!S:T,2,FALSE)</f>
        <v>15</v>
      </c>
      <c r="C1459" s="9">
        <f t="shared" si="110"/>
        <v>32</v>
      </c>
      <c r="D1459" t="str">
        <f t="shared" si="111"/>
        <v>P</v>
      </c>
      <c r="E1459" t="str">
        <f t="shared" si="112"/>
        <v/>
      </c>
      <c r="F1459" s="9">
        <f t="shared" si="113"/>
        <v>150320000</v>
      </c>
      <c r="G1459" s="1">
        <v>31.973907643</v>
      </c>
      <c r="H1459" s="1">
        <f t="shared" si="114"/>
        <v>3.9050799715914533E-2</v>
      </c>
      <c r="I1459" s="2">
        <v>14.263</v>
      </c>
      <c r="J1459" t="s">
        <v>1513</v>
      </c>
      <c r="K1459" t="s">
        <v>2633</v>
      </c>
      <c r="L1459" s="1" t="s">
        <v>1458</v>
      </c>
      <c r="P1459" s="1">
        <v>1</v>
      </c>
      <c r="T1459" s="6" t="s">
        <v>2667</v>
      </c>
      <c r="X1459">
        <f>IF(ISNA(MATCH(A1459,'ICRP-07'!B:B,0)),0,VLOOKUP(A1459,'ICRP-07'!B:X,21,FALSE))</f>
        <v>0</v>
      </c>
      <c r="Y1459">
        <f>IF(ISNA(MATCH(A1459,'ICRP-07'!B:B,0)),0,VLOOKUP(A1459,'ICRP-07'!B:X,22,FALSE))</f>
        <v>0.69477</v>
      </c>
      <c r="Z1459">
        <f>IF(ISNA(MATCH(A1459,'ICRP-07'!B:B,0)),0,VLOOKUP(A1459,'ICRP-07'!B:X,23,FALSE))</f>
        <v>0</v>
      </c>
      <c r="AA1459">
        <f>IF(ISNA(MATCH(A1459,'ICRP-72'!A:A,0)),0,VLOOKUP(A1459,'ICRP-72'!A:B,2,FALSE))</f>
        <v>2.4E-9</v>
      </c>
      <c r="AB1459">
        <f>IF(ISNA(MATCH(A1459,'FGR-15'!A:A,0)),0,VLOOKUP(A1459,'FGR-15'!A:B,2,FALSE))</f>
        <v>1.49E-18</v>
      </c>
    </row>
    <row r="1460" spans="1:28" x14ac:dyDescent="0.2">
      <c r="A1460" s="1" t="s">
        <v>1458</v>
      </c>
      <c r="B1460">
        <f>VLOOKUP(D1460,Elements!S:T,2,FALSE)</f>
        <v>16</v>
      </c>
      <c r="C1460" s="9">
        <f t="shared" si="110"/>
        <v>32</v>
      </c>
      <c r="D1460" t="str">
        <f t="shared" si="111"/>
        <v>S</v>
      </c>
      <c r="E1460" t="str">
        <f t="shared" si="112"/>
        <v/>
      </c>
      <c r="F1460" s="9">
        <f t="shared" si="113"/>
        <v>160320000</v>
      </c>
      <c r="G1460" s="1">
        <v>31.972071173500002</v>
      </c>
      <c r="H1460" s="1" t="str">
        <f t="shared" si="114"/>
        <v>inf</v>
      </c>
      <c r="I1460" s="2" t="s">
        <v>1512</v>
      </c>
      <c r="J1460" t="s">
        <v>1517</v>
      </c>
      <c r="K1460" s="4" t="s">
        <v>1722</v>
      </c>
      <c r="L1460" s="1"/>
      <c r="P1460" s="1"/>
      <c r="T1460" s="1"/>
      <c r="X1460">
        <f>IF(ISNA(MATCH(A1460,'ICRP-07'!B:B,0)),0,VLOOKUP(A1460,'ICRP-07'!B:X,21,FALSE))</f>
        <v>0</v>
      </c>
      <c r="Y1460">
        <f>IF(ISNA(MATCH(A1460,'ICRP-07'!B:B,0)),0,VLOOKUP(A1460,'ICRP-07'!B:X,22,FALSE))</f>
        <v>0</v>
      </c>
      <c r="Z1460">
        <f>IF(ISNA(MATCH(A1460,'ICRP-07'!B:B,0)),0,VLOOKUP(A1460,'ICRP-07'!B:X,23,FALSE))</f>
        <v>0</v>
      </c>
      <c r="AA1460">
        <f>IF(ISNA(MATCH(A1460,'ICRP-72'!A:A,0)),0,VLOOKUP(A1460,'ICRP-72'!A:B,2,FALSE))</f>
        <v>0</v>
      </c>
      <c r="AB1460">
        <f>IF(ISNA(MATCH(A1460,'FGR-15'!A:A,0)),0,VLOOKUP(A1460,'FGR-15'!A:B,2,FALSE))</f>
        <v>0</v>
      </c>
    </row>
    <row r="1461" spans="1:28" x14ac:dyDescent="0.2">
      <c r="A1461" s="1" t="s">
        <v>1459</v>
      </c>
      <c r="B1461">
        <f>VLOOKUP(D1461,Elements!S:T,2,FALSE)</f>
        <v>14</v>
      </c>
      <c r="C1461" s="9">
        <f t="shared" si="110"/>
        <v>31</v>
      </c>
      <c r="D1461" t="str">
        <f t="shared" si="111"/>
        <v>Si</v>
      </c>
      <c r="E1461" t="str">
        <f t="shared" si="112"/>
        <v/>
      </c>
      <c r="F1461" s="9">
        <f t="shared" si="113"/>
        <v>140310000</v>
      </c>
      <c r="G1461" s="1">
        <v>30.975363196</v>
      </c>
      <c r="H1461" s="1">
        <f t="shared" si="114"/>
        <v>2.9907855968207161E-4</v>
      </c>
      <c r="I1461" s="2">
        <v>157.30000000000001</v>
      </c>
      <c r="J1461" t="s">
        <v>1514</v>
      </c>
      <c r="K1461" t="s">
        <v>2634</v>
      </c>
      <c r="L1461" s="1" t="s">
        <v>1460</v>
      </c>
      <c r="P1461" s="1">
        <v>1</v>
      </c>
      <c r="T1461" s="6" t="s">
        <v>2667</v>
      </c>
      <c r="X1461">
        <f>IF(ISNA(MATCH(A1461,'ICRP-07'!B:B,0)),0,VLOOKUP(A1461,'ICRP-07'!B:X,21,FALSE))</f>
        <v>0</v>
      </c>
      <c r="Y1461">
        <f>IF(ISNA(MATCH(A1461,'ICRP-07'!B:B,0)),0,VLOOKUP(A1461,'ICRP-07'!B:X,22,FALSE))</f>
        <v>0.59484999999999999</v>
      </c>
      <c r="Z1461">
        <f>IF(ISNA(MATCH(A1461,'ICRP-07'!B:B,0)),0,VLOOKUP(A1461,'ICRP-07'!B:X,23,FALSE))</f>
        <v>8.8000000000000003E-4</v>
      </c>
      <c r="AA1461">
        <f>IF(ISNA(MATCH(A1461,'ICRP-72'!A:A,0)),0,VLOOKUP(A1461,'ICRP-72'!A:B,2,FALSE))</f>
        <v>1.5999999999999999E-10</v>
      </c>
      <c r="AB1461">
        <f>IF(ISNA(MATCH(A1461,'FGR-15'!A:A,0)),0,VLOOKUP(A1461,'FGR-15'!A:B,2,FALSE))</f>
        <v>1.23E-18</v>
      </c>
    </row>
    <row r="1462" spans="1:28" x14ac:dyDescent="0.2">
      <c r="A1462" s="1" t="s">
        <v>1460</v>
      </c>
      <c r="B1462">
        <f>VLOOKUP(D1462,Elements!S:T,2,FALSE)</f>
        <v>15</v>
      </c>
      <c r="C1462" s="9">
        <f t="shared" si="110"/>
        <v>31</v>
      </c>
      <c r="D1462" t="str">
        <f t="shared" si="111"/>
        <v>P</v>
      </c>
      <c r="E1462" t="str">
        <f t="shared" si="112"/>
        <v/>
      </c>
      <c r="F1462" s="9">
        <f t="shared" si="113"/>
        <v>150310000</v>
      </c>
      <c r="G1462" s="1">
        <v>30.973761997699999</v>
      </c>
      <c r="H1462" s="1" t="str">
        <f t="shared" si="114"/>
        <v>inf</v>
      </c>
      <c r="I1462" s="2" t="s">
        <v>1512</v>
      </c>
      <c r="J1462" t="s">
        <v>1517</v>
      </c>
      <c r="K1462" s="4" t="s">
        <v>1722</v>
      </c>
      <c r="L1462" s="1"/>
      <c r="P1462" s="1"/>
      <c r="T1462" s="1"/>
      <c r="X1462">
        <f>IF(ISNA(MATCH(A1462,'ICRP-07'!B:B,0)),0,VLOOKUP(A1462,'ICRP-07'!B:X,21,FALSE))</f>
        <v>0</v>
      </c>
      <c r="Y1462">
        <f>IF(ISNA(MATCH(A1462,'ICRP-07'!B:B,0)),0,VLOOKUP(A1462,'ICRP-07'!B:X,22,FALSE))</f>
        <v>0</v>
      </c>
      <c r="Z1462">
        <f>IF(ISNA(MATCH(A1462,'ICRP-07'!B:B,0)),0,VLOOKUP(A1462,'ICRP-07'!B:X,23,FALSE))</f>
        <v>0</v>
      </c>
      <c r="AA1462">
        <f>IF(ISNA(MATCH(A1462,'ICRP-72'!A:A,0)),0,VLOOKUP(A1462,'ICRP-72'!A:B,2,FALSE))</f>
        <v>0</v>
      </c>
      <c r="AB1462">
        <f>IF(ISNA(MATCH(A1462,'FGR-15'!A:A,0)),0,VLOOKUP(A1462,'FGR-15'!A:B,2,FALSE))</f>
        <v>0</v>
      </c>
    </row>
    <row r="1463" spans="1:28" x14ac:dyDescent="0.2">
      <c r="A1463" s="1" t="s">
        <v>1461</v>
      </c>
      <c r="B1463">
        <f>VLOOKUP(D1463,Elements!S:T,2,FALSE)</f>
        <v>15</v>
      </c>
      <c r="C1463" s="9">
        <f t="shared" si="110"/>
        <v>30</v>
      </c>
      <c r="D1463" t="str">
        <f t="shared" si="111"/>
        <v>P</v>
      </c>
      <c r="E1463" t="str">
        <f t="shared" si="112"/>
        <v/>
      </c>
      <c r="F1463" s="9">
        <f t="shared" si="113"/>
        <v>150300000</v>
      </c>
      <c r="G1463" s="1">
        <v>29.978313490000001</v>
      </c>
      <c r="H1463" s="1">
        <f t="shared" si="114"/>
        <v>4.749512028517577E-6</v>
      </c>
      <c r="I1463" s="2">
        <v>2.4980000000000002</v>
      </c>
      <c r="J1463" t="s">
        <v>1514</v>
      </c>
      <c r="K1463" t="s">
        <v>2635</v>
      </c>
      <c r="L1463" s="1" t="s">
        <v>1462</v>
      </c>
      <c r="P1463" s="1">
        <v>1</v>
      </c>
      <c r="T1463" s="6" t="s">
        <v>2669</v>
      </c>
      <c r="X1463">
        <f>IF(ISNA(MATCH(A1463,'ICRP-07'!B:B,0)),0,VLOOKUP(A1463,'ICRP-07'!B:X,21,FALSE))</f>
        <v>0</v>
      </c>
      <c r="Y1463">
        <f>IF(ISNA(MATCH(A1463,'ICRP-07'!B:B,0)),0,VLOOKUP(A1463,'ICRP-07'!B:X,22,FALSE))</f>
        <v>1.43885</v>
      </c>
      <c r="Z1463">
        <f>IF(ISNA(MATCH(A1463,'ICRP-07'!B:B,0)),0,VLOOKUP(A1463,'ICRP-07'!B:X,23,FALSE))</f>
        <v>1.02217</v>
      </c>
      <c r="AA1463">
        <f>IF(ISNA(MATCH(A1463,'ICRP-72'!A:A,0)),0,VLOOKUP(A1463,'ICRP-72'!A:B,2,FALSE))</f>
        <v>0</v>
      </c>
      <c r="AB1463">
        <f>IF(ISNA(MATCH(A1463,'FGR-15'!A:A,0)),0,VLOOKUP(A1463,'FGR-15'!A:B,2,FALSE))</f>
        <v>3.3699999999999998E-17</v>
      </c>
    </row>
    <row r="1464" spans="1:28" x14ac:dyDescent="0.2">
      <c r="A1464" s="1" t="s">
        <v>1462</v>
      </c>
      <c r="B1464">
        <f>VLOOKUP(D1464,Elements!S:T,2,FALSE)</f>
        <v>14</v>
      </c>
      <c r="C1464" s="9">
        <f t="shared" si="110"/>
        <v>30</v>
      </c>
      <c r="D1464" t="str">
        <f t="shared" si="111"/>
        <v>Si</v>
      </c>
      <c r="E1464" t="str">
        <f t="shared" si="112"/>
        <v/>
      </c>
      <c r="F1464" s="9">
        <f t="shared" si="113"/>
        <v>140300000</v>
      </c>
      <c r="G1464" s="1">
        <v>29.973770136999999</v>
      </c>
      <c r="H1464" s="1" t="str">
        <f t="shared" si="114"/>
        <v>inf</v>
      </c>
      <c r="I1464" s="2" t="s">
        <v>1512</v>
      </c>
      <c r="J1464" t="s">
        <v>1517</v>
      </c>
      <c r="K1464" s="4" t="s">
        <v>1722</v>
      </c>
      <c r="L1464" s="1"/>
      <c r="P1464" s="1"/>
      <c r="T1464" s="1"/>
      <c r="X1464">
        <f>IF(ISNA(MATCH(A1464,'ICRP-07'!B:B,0)),0,VLOOKUP(A1464,'ICRP-07'!B:X,21,FALSE))</f>
        <v>0</v>
      </c>
      <c r="Y1464">
        <f>IF(ISNA(MATCH(A1464,'ICRP-07'!B:B,0)),0,VLOOKUP(A1464,'ICRP-07'!B:X,22,FALSE))</f>
        <v>0</v>
      </c>
      <c r="Z1464">
        <f>IF(ISNA(MATCH(A1464,'ICRP-07'!B:B,0)),0,VLOOKUP(A1464,'ICRP-07'!B:X,23,FALSE))</f>
        <v>0</v>
      </c>
      <c r="AA1464">
        <f>IF(ISNA(MATCH(A1464,'ICRP-72'!A:A,0)),0,VLOOKUP(A1464,'ICRP-72'!A:B,2,FALSE))</f>
        <v>0</v>
      </c>
      <c r="AB1464">
        <f>IF(ISNA(MATCH(A1464,'FGR-15'!A:A,0)),0,VLOOKUP(A1464,'FGR-15'!A:B,2,FALSE))</f>
        <v>0</v>
      </c>
    </row>
    <row r="1465" spans="1:28" x14ac:dyDescent="0.2">
      <c r="A1465" s="1" t="s">
        <v>1463</v>
      </c>
      <c r="B1465">
        <f>VLOOKUP(D1465,Elements!S:T,2,FALSE)</f>
        <v>13</v>
      </c>
      <c r="C1465" s="9">
        <f t="shared" si="110"/>
        <v>29</v>
      </c>
      <c r="D1465" t="str">
        <f t="shared" si="111"/>
        <v>Al</v>
      </c>
      <c r="E1465" t="str">
        <f t="shared" si="112"/>
        <v/>
      </c>
      <c r="F1465" s="9">
        <f t="shared" si="113"/>
        <v>130290000</v>
      </c>
      <c r="G1465" s="1">
        <v>28.980453164</v>
      </c>
      <c r="H1465" s="1">
        <f t="shared" si="114"/>
        <v>1.2472697721006908E-5</v>
      </c>
      <c r="I1465" s="2">
        <v>6.5599999999999898</v>
      </c>
      <c r="J1465" t="s">
        <v>1514</v>
      </c>
      <c r="K1465" t="s">
        <v>2636</v>
      </c>
      <c r="L1465" s="1" t="s">
        <v>1464</v>
      </c>
      <c r="P1465" s="1">
        <v>1</v>
      </c>
      <c r="T1465" s="6" t="s">
        <v>2667</v>
      </c>
      <c r="X1465">
        <f>IF(ISNA(MATCH(A1465,'ICRP-07'!B:B,0)),0,VLOOKUP(A1465,'ICRP-07'!B:X,21,FALSE))</f>
        <v>0</v>
      </c>
      <c r="Y1465">
        <f>IF(ISNA(MATCH(A1465,'ICRP-07'!B:B,0)),0,VLOOKUP(A1465,'ICRP-07'!B:X,22,FALSE))</f>
        <v>0.97635000000000005</v>
      </c>
      <c r="Z1465">
        <f>IF(ISNA(MATCH(A1465,'ICRP-07'!B:B,0)),0,VLOOKUP(A1465,'ICRP-07'!B:X,23,FALSE))</f>
        <v>1.37941</v>
      </c>
      <c r="AA1465">
        <f>IF(ISNA(MATCH(A1465,'ICRP-72'!A:A,0)),0,VLOOKUP(A1465,'ICRP-72'!A:B,2,FALSE))</f>
        <v>0</v>
      </c>
      <c r="AB1465">
        <f>IF(ISNA(MATCH(A1465,'FGR-15'!A:A,0)),0,VLOOKUP(A1465,'FGR-15'!A:B,2,FALSE))</f>
        <v>4.8499999999999999E-17</v>
      </c>
    </row>
    <row r="1466" spans="1:28" x14ac:dyDescent="0.2">
      <c r="A1466" s="1" t="s">
        <v>1464</v>
      </c>
      <c r="B1466">
        <f>VLOOKUP(D1466,Elements!S:T,2,FALSE)</f>
        <v>14</v>
      </c>
      <c r="C1466" s="9">
        <f t="shared" si="110"/>
        <v>29</v>
      </c>
      <c r="D1466" t="str">
        <f t="shared" si="111"/>
        <v>Si</v>
      </c>
      <c r="E1466" t="str">
        <f t="shared" si="112"/>
        <v/>
      </c>
      <c r="F1466" s="9">
        <f t="shared" si="113"/>
        <v>140290000</v>
      </c>
      <c r="G1466" s="1">
        <v>28.976494664299999</v>
      </c>
      <c r="H1466" s="1" t="str">
        <f t="shared" si="114"/>
        <v>inf</v>
      </c>
      <c r="I1466" s="2" t="s">
        <v>1512</v>
      </c>
      <c r="J1466" t="s">
        <v>1517</v>
      </c>
      <c r="K1466" s="4" t="s">
        <v>1722</v>
      </c>
      <c r="L1466" s="1"/>
      <c r="P1466" s="1"/>
      <c r="T1466" s="1"/>
      <c r="X1466">
        <f>IF(ISNA(MATCH(A1466,'ICRP-07'!B:B,0)),0,VLOOKUP(A1466,'ICRP-07'!B:X,21,FALSE))</f>
        <v>0</v>
      </c>
      <c r="Y1466">
        <f>IF(ISNA(MATCH(A1466,'ICRP-07'!B:B,0)),0,VLOOKUP(A1466,'ICRP-07'!B:X,22,FALSE))</f>
        <v>0</v>
      </c>
      <c r="Z1466">
        <f>IF(ISNA(MATCH(A1466,'ICRP-07'!B:B,0)),0,VLOOKUP(A1466,'ICRP-07'!B:X,23,FALSE))</f>
        <v>0</v>
      </c>
      <c r="AA1466">
        <f>IF(ISNA(MATCH(A1466,'ICRP-72'!A:A,0)),0,VLOOKUP(A1466,'ICRP-72'!A:B,2,FALSE))</f>
        <v>0</v>
      </c>
      <c r="AB1466">
        <f>IF(ISNA(MATCH(A1466,'FGR-15'!A:A,0)),0,VLOOKUP(A1466,'FGR-15'!A:B,2,FALSE))</f>
        <v>0</v>
      </c>
    </row>
    <row r="1467" spans="1:28" x14ac:dyDescent="0.2">
      <c r="A1467" s="1" t="s">
        <v>1465</v>
      </c>
      <c r="B1467">
        <f>VLOOKUP(D1467,Elements!S:T,2,FALSE)</f>
        <v>12</v>
      </c>
      <c r="C1467" s="9">
        <f t="shared" si="110"/>
        <v>28</v>
      </c>
      <c r="D1467" t="str">
        <f t="shared" si="111"/>
        <v>Mg</v>
      </c>
      <c r="E1467" t="str">
        <f t="shared" si="112"/>
        <v/>
      </c>
      <c r="F1467" s="9">
        <f t="shared" si="113"/>
        <v>120280000</v>
      </c>
      <c r="G1467" s="1">
        <v>27.983875426000001</v>
      </c>
      <c r="H1467" s="1">
        <f t="shared" si="114"/>
        <v>2.3859738369041944E-3</v>
      </c>
      <c r="I1467" s="2">
        <v>20.9149999999999</v>
      </c>
      <c r="J1467" t="s">
        <v>1515</v>
      </c>
      <c r="K1467" t="s">
        <v>2637</v>
      </c>
      <c r="L1467" s="1" t="s">
        <v>1466</v>
      </c>
      <c r="P1467" s="1">
        <v>1</v>
      </c>
      <c r="T1467" s="6" t="s">
        <v>2667</v>
      </c>
      <c r="X1467">
        <f>IF(ISNA(MATCH(A1467,'ICRP-07'!B:B,0)),0,VLOOKUP(A1467,'ICRP-07'!B:X,21,FALSE))</f>
        <v>0</v>
      </c>
      <c r="Y1467">
        <f>IF(ISNA(MATCH(A1467,'ICRP-07'!B:B,0)),0,VLOOKUP(A1467,'ICRP-07'!B:X,22,FALSE))</f>
        <v>0.16098999999999999</v>
      </c>
      <c r="Z1467">
        <f>IF(ISNA(MATCH(A1467,'ICRP-07'!B:B,0)),0,VLOOKUP(A1467,'ICRP-07'!B:X,23,FALSE))</f>
        <v>1.3699600000000001</v>
      </c>
      <c r="AA1467">
        <f>IF(ISNA(MATCH(A1467,'ICRP-72'!A:A,0)),0,VLOOKUP(A1467,'ICRP-72'!A:B,2,FALSE))</f>
        <v>2.1999999999999998E-9</v>
      </c>
      <c r="AB1467">
        <f>IF(ISNA(MATCH(A1467,'FGR-15'!A:A,0)),0,VLOOKUP(A1467,'FGR-15'!A:B,2,FALSE))</f>
        <v>4.3799999999999998E-17</v>
      </c>
    </row>
    <row r="1468" spans="1:28" x14ac:dyDescent="0.2">
      <c r="A1468" s="1" t="s">
        <v>1466</v>
      </c>
      <c r="B1468">
        <f>VLOOKUP(D1468,Elements!S:T,2,FALSE)</f>
        <v>13</v>
      </c>
      <c r="C1468" s="9">
        <f t="shared" si="110"/>
        <v>28</v>
      </c>
      <c r="D1468" t="str">
        <f t="shared" si="111"/>
        <v>Al</v>
      </c>
      <c r="E1468" t="str">
        <f t="shared" si="112"/>
        <v/>
      </c>
      <c r="F1468" s="9">
        <f t="shared" si="113"/>
        <v>130280000</v>
      </c>
      <c r="G1468" s="1">
        <v>27.981910009</v>
      </c>
      <c r="H1468" s="1">
        <f t="shared" si="114"/>
        <v>4.2616318097355072E-6</v>
      </c>
      <c r="I1468" s="2">
        <v>2.2414000000000001</v>
      </c>
      <c r="J1468" t="s">
        <v>1514</v>
      </c>
      <c r="K1468" t="s">
        <v>2638</v>
      </c>
      <c r="L1468" s="1" t="s">
        <v>1467</v>
      </c>
      <c r="P1468" s="1">
        <v>1</v>
      </c>
      <c r="T1468" s="6" t="s">
        <v>2667</v>
      </c>
      <c r="X1468">
        <f>IF(ISNA(MATCH(A1468,'ICRP-07'!B:B,0)),0,VLOOKUP(A1468,'ICRP-07'!B:X,21,FALSE))</f>
        <v>0</v>
      </c>
      <c r="Y1468">
        <f>IF(ISNA(MATCH(A1468,'ICRP-07'!B:B,0)),0,VLOOKUP(A1468,'ICRP-07'!B:X,22,FALSE))</f>
        <v>1.2416499999999999</v>
      </c>
      <c r="Z1468">
        <f>IF(ISNA(MATCH(A1468,'ICRP-07'!B:B,0)),0,VLOOKUP(A1468,'ICRP-07'!B:X,23,FALSE))</f>
        <v>1.77885</v>
      </c>
      <c r="AA1468">
        <f>IF(ISNA(MATCH(A1468,'ICRP-72'!A:A,0)),0,VLOOKUP(A1468,'ICRP-72'!A:B,2,FALSE))</f>
        <v>0</v>
      </c>
      <c r="AB1468">
        <f>IF(ISNA(MATCH(A1468,'FGR-15'!A:A,0)),0,VLOOKUP(A1468,'FGR-15'!A:B,2,FALSE))</f>
        <v>6.51E-17</v>
      </c>
    </row>
    <row r="1469" spans="1:28" x14ac:dyDescent="0.2">
      <c r="A1469" s="1" t="s">
        <v>1467</v>
      </c>
      <c r="B1469">
        <f>VLOOKUP(D1469,Elements!S:T,2,FALSE)</f>
        <v>14</v>
      </c>
      <c r="C1469" s="9">
        <f t="shared" si="110"/>
        <v>28</v>
      </c>
      <c r="D1469" t="str">
        <f t="shared" si="111"/>
        <v>Si</v>
      </c>
      <c r="E1469" t="str">
        <f t="shared" si="112"/>
        <v/>
      </c>
      <c r="F1469" s="9">
        <f t="shared" si="113"/>
        <v>140280000</v>
      </c>
      <c r="G1469" s="1">
        <v>27.9769265344</v>
      </c>
      <c r="H1469" s="1" t="str">
        <f t="shared" si="114"/>
        <v>inf</v>
      </c>
      <c r="I1469" s="2" t="s">
        <v>1512</v>
      </c>
      <c r="J1469" t="s">
        <v>1517</v>
      </c>
      <c r="K1469" s="4" t="s">
        <v>1722</v>
      </c>
      <c r="L1469" s="1"/>
      <c r="P1469" s="1"/>
      <c r="T1469" s="1"/>
      <c r="X1469">
        <f>IF(ISNA(MATCH(A1469,'ICRP-07'!B:B,0)),0,VLOOKUP(A1469,'ICRP-07'!B:X,21,FALSE))</f>
        <v>0</v>
      </c>
      <c r="Y1469">
        <f>IF(ISNA(MATCH(A1469,'ICRP-07'!B:B,0)),0,VLOOKUP(A1469,'ICRP-07'!B:X,22,FALSE))</f>
        <v>0</v>
      </c>
      <c r="Z1469">
        <f>IF(ISNA(MATCH(A1469,'ICRP-07'!B:B,0)),0,VLOOKUP(A1469,'ICRP-07'!B:X,23,FALSE))</f>
        <v>0</v>
      </c>
      <c r="AA1469">
        <f>IF(ISNA(MATCH(A1469,'ICRP-72'!A:A,0)),0,VLOOKUP(A1469,'ICRP-72'!A:B,2,FALSE))</f>
        <v>0</v>
      </c>
      <c r="AB1469">
        <f>IF(ISNA(MATCH(A1469,'FGR-15'!A:A,0)),0,VLOOKUP(A1469,'FGR-15'!A:B,2,FALSE))</f>
        <v>0</v>
      </c>
    </row>
    <row r="1470" spans="1:28" x14ac:dyDescent="0.2">
      <c r="A1470" s="1" t="s">
        <v>1468</v>
      </c>
      <c r="B1470">
        <f>VLOOKUP(D1470,Elements!S:T,2,FALSE)</f>
        <v>12</v>
      </c>
      <c r="C1470" s="9">
        <f t="shared" si="110"/>
        <v>27</v>
      </c>
      <c r="D1470" t="str">
        <f t="shared" si="111"/>
        <v>Mg</v>
      </c>
      <c r="E1470" t="str">
        <f t="shared" si="112"/>
        <v/>
      </c>
      <c r="F1470" s="9">
        <f t="shared" si="113"/>
        <v>120270000</v>
      </c>
      <c r="G1470" s="1">
        <v>26.984340647</v>
      </c>
      <c r="H1470" s="1">
        <f t="shared" si="114"/>
        <v>1.7982740098366389E-5</v>
      </c>
      <c r="I1470" s="2">
        <v>9.4580000000000002</v>
      </c>
      <c r="J1470" t="s">
        <v>1514</v>
      </c>
      <c r="K1470" t="s">
        <v>2639</v>
      </c>
      <c r="L1470" s="1" t="s">
        <v>1469</v>
      </c>
      <c r="P1470" s="1">
        <v>1</v>
      </c>
      <c r="T1470" s="6" t="s">
        <v>2667</v>
      </c>
      <c r="X1470">
        <f>IF(ISNA(MATCH(A1470,'ICRP-07'!B:B,0)),0,VLOOKUP(A1470,'ICRP-07'!B:X,21,FALSE))</f>
        <v>0</v>
      </c>
      <c r="Y1470">
        <f>IF(ISNA(MATCH(A1470,'ICRP-07'!B:B,0)),0,VLOOKUP(A1470,'ICRP-07'!B:X,22,FALSE))</f>
        <v>0.70206000000000002</v>
      </c>
      <c r="Z1470">
        <f>IF(ISNA(MATCH(A1470,'ICRP-07'!B:B,0)),0,VLOOKUP(A1470,'ICRP-07'!B:X,23,FALSE))</f>
        <v>0.89122000000000001</v>
      </c>
      <c r="AA1470">
        <f>IF(ISNA(MATCH(A1470,'ICRP-72'!A:A,0)),0,VLOOKUP(A1470,'ICRP-72'!A:B,2,FALSE))</f>
        <v>0</v>
      </c>
      <c r="AB1470">
        <f>IF(ISNA(MATCH(A1470,'FGR-15'!A:A,0)),0,VLOOKUP(A1470,'FGR-15'!A:B,2,FALSE))</f>
        <v>2.9400000000000001E-17</v>
      </c>
    </row>
    <row r="1471" spans="1:28" x14ac:dyDescent="0.2">
      <c r="A1471" s="1" t="s">
        <v>1469</v>
      </c>
      <c r="B1471">
        <f>VLOOKUP(D1471,Elements!S:T,2,FALSE)</f>
        <v>13</v>
      </c>
      <c r="C1471" s="9">
        <f t="shared" si="110"/>
        <v>27</v>
      </c>
      <c r="D1471" t="str">
        <f t="shared" si="111"/>
        <v>Al</v>
      </c>
      <c r="E1471" t="str">
        <f t="shared" si="112"/>
        <v/>
      </c>
      <c r="F1471" s="9">
        <f t="shared" si="113"/>
        <v>130270000</v>
      </c>
      <c r="G1471" s="1">
        <v>26.981538407999999</v>
      </c>
      <c r="H1471" s="1" t="str">
        <f t="shared" si="114"/>
        <v>inf</v>
      </c>
      <c r="I1471" s="2" t="s">
        <v>1512</v>
      </c>
      <c r="J1471" t="s">
        <v>1517</v>
      </c>
      <c r="K1471" s="4" t="s">
        <v>1722</v>
      </c>
      <c r="L1471" s="1"/>
      <c r="P1471" s="1"/>
      <c r="T1471" s="1"/>
      <c r="X1471">
        <f>IF(ISNA(MATCH(A1471,'ICRP-07'!B:B,0)),0,VLOOKUP(A1471,'ICRP-07'!B:X,21,FALSE))</f>
        <v>0</v>
      </c>
      <c r="Y1471">
        <f>IF(ISNA(MATCH(A1471,'ICRP-07'!B:B,0)),0,VLOOKUP(A1471,'ICRP-07'!B:X,22,FALSE))</f>
        <v>0</v>
      </c>
      <c r="Z1471">
        <f>IF(ISNA(MATCH(A1471,'ICRP-07'!B:B,0)),0,VLOOKUP(A1471,'ICRP-07'!B:X,23,FALSE))</f>
        <v>0</v>
      </c>
      <c r="AA1471">
        <f>IF(ISNA(MATCH(A1471,'ICRP-72'!A:A,0)),0,VLOOKUP(A1471,'ICRP-72'!A:B,2,FALSE))</f>
        <v>0</v>
      </c>
      <c r="AB1471">
        <f>IF(ISNA(MATCH(A1471,'FGR-15'!A:A,0)),0,VLOOKUP(A1471,'FGR-15'!A:B,2,FALSE))</f>
        <v>0</v>
      </c>
    </row>
    <row r="1472" spans="1:28" x14ac:dyDescent="0.2">
      <c r="A1472" s="1" t="s">
        <v>1470</v>
      </c>
      <c r="B1472">
        <f>VLOOKUP(D1472,Elements!S:T,2,FALSE)</f>
        <v>13</v>
      </c>
      <c r="C1472" s="9">
        <f t="shared" si="110"/>
        <v>26</v>
      </c>
      <c r="D1472" t="str">
        <f t="shared" si="111"/>
        <v>Al</v>
      </c>
      <c r="E1472" t="str">
        <f t="shared" si="112"/>
        <v/>
      </c>
      <c r="F1472" s="9">
        <f t="shared" si="113"/>
        <v>130260000</v>
      </c>
      <c r="G1472" s="1">
        <v>25.986891876000001</v>
      </c>
      <c r="H1472" s="1">
        <f t="shared" si="114"/>
        <v>717000</v>
      </c>
      <c r="I1472" s="2">
        <v>717000</v>
      </c>
      <c r="J1472" t="s">
        <v>1516</v>
      </c>
      <c r="K1472" t="s">
        <v>2640</v>
      </c>
      <c r="L1472" s="1" t="s">
        <v>1471</v>
      </c>
      <c r="P1472" s="1">
        <v>1</v>
      </c>
      <c r="T1472" s="6" t="s">
        <v>2669</v>
      </c>
      <c r="X1472">
        <f>IF(ISNA(MATCH(A1472,'ICRP-07'!B:B,0)),0,VLOOKUP(A1472,'ICRP-07'!B:X,21,FALSE))</f>
        <v>0</v>
      </c>
      <c r="Y1472">
        <f>IF(ISNA(MATCH(A1472,'ICRP-07'!B:B,0)),0,VLOOKUP(A1472,'ICRP-07'!B:X,22,FALSE))</f>
        <v>0.44441999999999998</v>
      </c>
      <c r="Z1472">
        <f>IF(ISNA(MATCH(A1472,'ICRP-07'!B:B,0)),0,VLOOKUP(A1472,'ICRP-07'!B:X,23,FALSE))</f>
        <v>2.6750600000000002</v>
      </c>
      <c r="AA1472">
        <f>IF(ISNA(MATCH(A1472,'ICRP-72'!A:A,0)),0,VLOOKUP(A1472,'ICRP-72'!A:B,2,FALSE))</f>
        <v>3.4999999999999999E-9</v>
      </c>
      <c r="AB1472">
        <f>IF(ISNA(MATCH(A1472,'FGR-15'!A:A,0)),0,VLOOKUP(A1472,'FGR-15'!A:B,2,FALSE))</f>
        <v>8.9099999999999996E-17</v>
      </c>
    </row>
    <row r="1473" spans="1:28" x14ac:dyDescent="0.2">
      <c r="A1473" s="1" t="s">
        <v>1471</v>
      </c>
      <c r="B1473">
        <f>VLOOKUP(D1473,Elements!S:T,2,FALSE)</f>
        <v>12</v>
      </c>
      <c r="C1473" s="9">
        <f t="shared" si="110"/>
        <v>26</v>
      </c>
      <c r="D1473" t="str">
        <f t="shared" si="111"/>
        <v>Mg</v>
      </c>
      <c r="E1473" t="str">
        <f t="shared" si="112"/>
        <v/>
      </c>
      <c r="F1473" s="9">
        <f t="shared" si="113"/>
        <v>120260000</v>
      </c>
      <c r="G1473" s="1">
        <v>25.982592971999999</v>
      </c>
      <c r="H1473" s="1" t="str">
        <f t="shared" si="114"/>
        <v>inf</v>
      </c>
      <c r="I1473" s="2" t="s">
        <v>1512</v>
      </c>
      <c r="J1473" t="s">
        <v>1517</v>
      </c>
      <c r="K1473" s="4" t="s">
        <v>1722</v>
      </c>
      <c r="L1473" s="1"/>
      <c r="P1473" s="1"/>
      <c r="T1473" s="1"/>
      <c r="X1473">
        <f>IF(ISNA(MATCH(A1473,'ICRP-07'!B:B,0)),0,VLOOKUP(A1473,'ICRP-07'!B:X,21,FALSE))</f>
        <v>0</v>
      </c>
      <c r="Y1473">
        <f>IF(ISNA(MATCH(A1473,'ICRP-07'!B:B,0)),0,VLOOKUP(A1473,'ICRP-07'!B:X,22,FALSE))</f>
        <v>0</v>
      </c>
      <c r="Z1473">
        <f>IF(ISNA(MATCH(A1473,'ICRP-07'!B:B,0)),0,VLOOKUP(A1473,'ICRP-07'!B:X,23,FALSE))</f>
        <v>0</v>
      </c>
      <c r="AA1473">
        <f>IF(ISNA(MATCH(A1473,'ICRP-72'!A:A,0)),0,VLOOKUP(A1473,'ICRP-72'!A:B,2,FALSE))</f>
        <v>0</v>
      </c>
      <c r="AB1473">
        <f>IF(ISNA(MATCH(A1473,'FGR-15'!A:A,0)),0,VLOOKUP(A1473,'FGR-15'!A:B,2,FALSE))</f>
        <v>0</v>
      </c>
    </row>
    <row r="1474" spans="1:28" x14ac:dyDescent="0.2">
      <c r="A1474" s="1" t="s">
        <v>1472</v>
      </c>
      <c r="B1474">
        <f>VLOOKUP(D1474,Elements!S:T,2,FALSE)</f>
        <v>12</v>
      </c>
      <c r="C1474" s="9">
        <f t="shared" ref="C1474:C1513" si="115">VALUE(SUBSTITUTE(RIGHT(A1474,LEN(A1474)-FIND("-",A1474)),E1474,""))</f>
        <v>25</v>
      </c>
      <c r="D1474" t="str">
        <f t="shared" ref="D1474:D1513" si="116">LEFT(A1474,FIND("-",A1474)-1)</f>
        <v>Mg</v>
      </c>
      <c r="E1474" t="str">
        <f t="shared" ref="E1474:E1513" si="117">IF(ISERROR(FIND(RIGHT(A1474,1),"mnpqrx")),"",RIGHT(A1474,1))</f>
        <v/>
      </c>
      <c r="F1474" s="9">
        <f t="shared" ref="F1474:F1513" si="118">(B1474* 10000000) + (C1474 * 10000)+(FIND(E1474," mnpqrx"))-1</f>
        <v>120250000</v>
      </c>
      <c r="G1474" s="1">
        <v>24.985836966000001</v>
      </c>
      <c r="H1474" s="1" t="str">
        <f t="shared" ref="H1474:H1513" si="119">IF(I1474="inf",I1474,IF(J1474="y",I1474,IF(J1474="d",I1474/(1826211/5000),IF(J1474="h",I1474/(1826211/5000*24),IF(J1474="m",I1474/(1826211/5000*24*60),IF(J1474="s",I1474/(1826211/5000*24*60*60),IF(J1474="ms",I1474/(1826211/5000*24*60*60*1000),IF(J1474="μs",I1474/(1826211/5000*24*60*60*1000000)))))))))</f>
        <v>inf</v>
      </c>
      <c r="I1474" s="2" t="s">
        <v>1512</v>
      </c>
      <c r="J1474" t="s">
        <v>1517</v>
      </c>
      <c r="K1474" s="4" t="s">
        <v>1722</v>
      </c>
      <c r="L1474" s="1"/>
      <c r="P1474" s="1"/>
      <c r="T1474" s="1"/>
      <c r="X1474">
        <f>IF(ISNA(MATCH(A1474,'ICRP-07'!B:B,0)),0,VLOOKUP(A1474,'ICRP-07'!B:X,21,FALSE))</f>
        <v>0</v>
      </c>
      <c r="Y1474">
        <f>IF(ISNA(MATCH(A1474,'ICRP-07'!B:B,0)),0,VLOOKUP(A1474,'ICRP-07'!B:X,22,FALSE))</f>
        <v>0</v>
      </c>
      <c r="Z1474">
        <f>IF(ISNA(MATCH(A1474,'ICRP-07'!B:B,0)),0,VLOOKUP(A1474,'ICRP-07'!B:X,23,FALSE))</f>
        <v>0</v>
      </c>
      <c r="AA1474">
        <f>IF(ISNA(MATCH(A1474,'ICRP-72'!A:A,0)),0,VLOOKUP(A1474,'ICRP-72'!A:B,2,FALSE))</f>
        <v>0</v>
      </c>
      <c r="AB1474">
        <f>IF(ISNA(MATCH(A1474,'FGR-15'!A:A,0)),0,VLOOKUP(A1474,'FGR-15'!A:B,2,FALSE))</f>
        <v>0</v>
      </c>
    </row>
    <row r="1475" spans="1:28" x14ac:dyDescent="0.2">
      <c r="A1475" s="1" t="s">
        <v>1473</v>
      </c>
      <c r="B1475">
        <f>VLOOKUP(D1475,Elements!S:T,2,FALSE)</f>
        <v>10</v>
      </c>
      <c r="C1475" s="9">
        <f t="shared" si="115"/>
        <v>24</v>
      </c>
      <c r="D1475" t="str">
        <f t="shared" si="116"/>
        <v>Ne</v>
      </c>
      <c r="E1475" t="str">
        <f t="shared" si="117"/>
        <v/>
      </c>
      <c r="F1475" s="9">
        <f t="shared" si="118"/>
        <v>100240000</v>
      </c>
      <c r="G1475" s="1">
        <v>23.993610649000001</v>
      </c>
      <c r="H1475" s="1">
        <f t="shared" si="119"/>
        <v>6.4264814477139162E-6</v>
      </c>
      <c r="I1475" s="2">
        <v>3.3799999999999901</v>
      </c>
      <c r="J1475" t="s">
        <v>1514</v>
      </c>
      <c r="K1475" t="s">
        <v>2641</v>
      </c>
      <c r="L1475" s="1" t="s">
        <v>1474</v>
      </c>
      <c r="P1475" s="1">
        <v>1</v>
      </c>
      <c r="T1475" s="6" t="s">
        <v>2667</v>
      </c>
      <c r="X1475">
        <f>IF(ISNA(MATCH(A1475,'ICRP-07'!B:B,0)),0,VLOOKUP(A1475,'ICRP-07'!B:X,21,FALSE))</f>
        <v>0</v>
      </c>
      <c r="Y1475">
        <f>IF(ISNA(MATCH(A1475,'ICRP-07'!B:B,0)),0,VLOOKUP(A1475,'ICRP-07'!B:X,22,FALSE))</f>
        <v>0.80354000000000003</v>
      </c>
      <c r="Z1475">
        <f>IF(ISNA(MATCH(A1475,'ICRP-07'!B:B,0)),0,VLOOKUP(A1475,'ICRP-07'!B:X,23,FALSE))</f>
        <v>0.54193000000000002</v>
      </c>
      <c r="AA1475">
        <f>IF(ISNA(MATCH(A1475,'ICRP-72'!A:A,0)),0,VLOOKUP(A1475,'ICRP-72'!A:B,2,FALSE))</f>
        <v>0</v>
      </c>
      <c r="AB1475">
        <f>IF(ISNA(MATCH(A1475,'FGR-15'!A:A,0)),0,VLOOKUP(A1475,'FGR-15'!A:B,2,FALSE))</f>
        <v>1.7599999999999999E-17</v>
      </c>
    </row>
    <row r="1476" spans="1:28" x14ac:dyDescent="0.2">
      <c r="A1476" s="1" t="s">
        <v>1474</v>
      </c>
      <c r="B1476">
        <f>VLOOKUP(D1476,Elements!S:T,2,FALSE)</f>
        <v>11</v>
      </c>
      <c r="C1476" s="9">
        <f t="shared" si="115"/>
        <v>24</v>
      </c>
      <c r="D1476" t="str">
        <f t="shared" si="116"/>
        <v>Na</v>
      </c>
      <c r="E1476" t="str">
        <f t="shared" si="117"/>
        <v/>
      </c>
      <c r="F1476" s="9">
        <f t="shared" si="118"/>
        <v>110240000</v>
      </c>
      <c r="G1476" s="1">
        <v>23.990963012000002</v>
      </c>
      <c r="H1476" s="1">
        <f t="shared" si="119"/>
        <v>1.7065160232488652E-3</v>
      </c>
      <c r="I1476" s="2">
        <v>14.959</v>
      </c>
      <c r="J1476" t="s">
        <v>1515</v>
      </c>
      <c r="K1476" t="s">
        <v>2642</v>
      </c>
      <c r="L1476" s="1" t="s">
        <v>1475</v>
      </c>
      <c r="P1476" s="1">
        <v>1</v>
      </c>
      <c r="T1476" s="6" t="s">
        <v>2667</v>
      </c>
      <c r="X1476">
        <f>IF(ISNA(MATCH(A1476,'ICRP-07'!B:B,0)),0,VLOOKUP(A1476,'ICRP-07'!B:X,21,FALSE))</f>
        <v>0</v>
      </c>
      <c r="Y1476">
        <f>IF(ISNA(MATCH(A1476,'ICRP-07'!B:B,0)),0,VLOOKUP(A1476,'ICRP-07'!B:X,22,FALSE))</f>
        <v>0.55381000000000002</v>
      </c>
      <c r="Z1476">
        <f>IF(ISNA(MATCH(A1476,'ICRP-07'!B:B,0)),0,VLOOKUP(A1476,'ICRP-07'!B:X,23,FALSE))</f>
        <v>4.1231900000000001</v>
      </c>
      <c r="AA1476">
        <f>IF(ISNA(MATCH(A1476,'ICRP-72'!A:A,0)),0,VLOOKUP(A1476,'ICRP-72'!A:B,2,FALSE))</f>
        <v>4.3000000000000001E-10</v>
      </c>
      <c r="AB1476">
        <f>IF(ISNA(MATCH(A1476,'FGR-15'!A:A,0)),0,VLOOKUP(A1476,'FGR-15'!A:B,2,FALSE))</f>
        <v>1.47E-16</v>
      </c>
    </row>
    <row r="1477" spans="1:28" x14ac:dyDescent="0.2">
      <c r="A1477" s="1" t="s">
        <v>1475</v>
      </c>
      <c r="B1477">
        <f>VLOOKUP(D1477,Elements!S:T,2,FALSE)</f>
        <v>12</v>
      </c>
      <c r="C1477" s="9">
        <f t="shared" si="115"/>
        <v>24</v>
      </c>
      <c r="D1477" t="str">
        <f t="shared" si="116"/>
        <v>Mg</v>
      </c>
      <c r="E1477" t="str">
        <f t="shared" si="117"/>
        <v/>
      </c>
      <c r="F1477" s="9">
        <f t="shared" si="118"/>
        <v>120240000</v>
      </c>
      <c r="G1477" s="1">
        <v>23.985041688999999</v>
      </c>
      <c r="H1477" s="1" t="str">
        <f t="shared" si="119"/>
        <v>inf</v>
      </c>
      <c r="I1477" s="2" t="s">
        <v>1512</v>
      </c>
      <c r="J1477" t="s">
        <v>1517</v>
      </c>
      <c r="K1477" s="4" t="s">
        <v>1722</v>
      </c>
      <c r="L1477" s="1"/>
      <c r="P1477" s="1"/>
      <c r="T1477" s="1"/>
      <c r="X1477">
        <f>IF(ISNA(MATCH(A1477,'ICRP-07'!B:B,0)),0,VLOOKUP(A1477,'ICRP-07'!B:X,21,FALSE))</f>
        <v>0</v>
      </c>
      <c r="Y1477">
        <f>IF(ISNA(MATCH(A1477,'ICRP-07'!B:B,0)),0,VLOOKUP(A1477,'ICRP-07'!B:X,22,FALSE))</f>
        <v>0</v>
      </c>
      <c r="Z1477">
        <f>IF(ISNA(MATCH(A1477,'ICRP-07'!B:B,0)),0,VLOOKUP(A1477,'ICRP-07'!B:X,23,FALSE))</f>
        <v>0</v>
      </c>
      <c r="AA1477">
        <f>IF(ISNA(MATCH(A1477,'ICRP-72'!A:A,0)),0,VLOOKUP(A1477,'ICRP-72'!A:B,2,FALSE))</f>
        <v>0</v>
      </c>
      <c r="AB1477">
        <f>IF(ISNA(MATCH(A1477,'FGR-15'!A:A,0)),0,VLOOKUP(A1477,'FGR-15'!A:B,2,FALSE))</f>
        <v>0</v>
      </c>
    </row>
    <row r="1478" spans="1:28" x14ac:dyDescent="0.2">
      <c r="A1478" s="1" t="s">
        <v>1476</v>
      </c>
      <c r="B1478">
        <f>VLOOKUP(D1478,Elements!S:T,2,FALSE)</f>
        <v>11</v>
      </c>
      <c r="C1478" s="9">
        <f t="shared" si="115"/>
        <v>23</v>
      </c>
      <c r="D1478" t="str">
        <f t="shared" si="116"/>
        <v>Na</v>
      </c>
      <c r="E1478" t="str">
        <f t="shared" si="117"/>
        <v/>
      </c>
      <c r="F1478" s="9">
        <f t="shared" si="118"/>
        <v>110230000</v>
      </c>
      <c r="G1478" s="1">
        <v>22.989769282000001</v>
      </c>
      <c r="H1478" s="1" t="str">
        <f t="shared" si="119"/>
        <v>inf</v>
      </c>
      <c r="I1478" s="2" t="s">
        <v>1512</v>
      </c>
      <c r="J1478" t="s">
        <v>1517</v>
      </c>
      <c r="K1478" s="4" t="s">
        <v>1722</v>
      </c>
      <c r="L1478" s="1"/>
      <c r="P1478" s="1"/>
      <c r="T1478" s="1"/>
      <c r="X1478">
        <f>IF(ISNA(MATCH(A1478,'ICRP-07'!B:B,0)),0,VLOOKUP(A1478,'ICRP-07'!B:X,21,FALSE))</f>
        <v>0</v>
      </c>
      <c r="Y1478">
        <f>IF(ISNA(MATCH(A1478,'ICRP-07'!B:B,0)),0,VLOOKUP(A1478,'ICRP-07'!B:X,22,FALSE))</f>
        <v>0</v>
      </c>
      <c r="Z1478">
        <f>IF(ISNA(MATCH(A1478,'ICRP-07'!B:B,0)),0,VLOOKUP(A1478,'ICRP-07'!B:X,23,FALSE))</f>
        <v>0</v>
      </c>
      <c r="AA1478">
        <f>IF(ISNA(MATCH(A1478,'ICRP-72'!A:A,0)),0,VLOOKUP(A1478,'ICRP-72'!A:B,2,FALSE))</f>
        <v>0</v>
      </c>
      <c r="AB1478">
        <f>IF(ISNA(MATCH(A1478,'FGR-15'!A:A,0)),0,VLOOKUP(A1478,'FGR-15'!A:B,2,FALSE))</f>
        <v>0</v>
      </c>
    </row>
    <row r="1479" spans="1:28" x14ac:dyDescent="0.2">
      <c r="A1479" s="1" t="s">
        <v>1477</v>
      </c>
      <c r="B1479">
        <f>VLOOKUP(D1479,Elements!S:T,2,FALSE)</f>
        <v>11</v>
      </c>
      <c r="C1479" s="9">
        <f t="shared" si="115"/>
        <v>22</v>
      </c>
      <c r="D1479" t="str">
        <f t="shared" si="116"/>
        <v>Na</v>
      </c>
      <c r="E1479" t="str">
        <f t="shared" si="117"/>
        <v/>
      </c>
      <c r="F1479" s="9">
        <f t="shared" si="118"/>
        <v>110220000</v>
      </c>
      <c r="G1479" s="1">
        <v>21.994437547</v>
      </c>
      <c r="H1479" s="1">
        <f t="shared" si="119"/>
        <v>2.6019000000000001</v>
      </c>
      <c r="I1479" s="2">
        <v>2.6019000000000001</v>
      </c>
      <c r="J1479" t="s">
        <v>1516</v>
      </c>
      <c r="K1479" t="s">
        <v>2643</v>
      </c>
      <c r="L1479" s="1" t="s">
        <v>1478</v>
      </c>
      <c r="P1479" s="1">
        <v>1</v>
      </c>
      <c r="T1479" s="6" t="s">
        <v>2669</v>
      </c>
      <c r="X1479">
        <f>IF(ISNA(MATCH(A1479,'ICRP-07'!B:B,0)),0,VLOOKUP(A1479,'ICRP-07'!B:X,21,FALSE))</f>
        <v>0</v>
      </c>
      <c r="Y1479">
        <f>IF(ISNA(MATCH(A1479,'ICRP-07'!B:B,0)),0,VLOOKUP(A1479,'ICRP-07'!B:X,22,FALSE))</f>
        <v>0.19406000000000001</v>
      </c>
      <c r="Z1479">
        <f>IF(ISNA(MATCH(A1479,'ICRP-07'!B:B,0)),0,VLOOKUP(A1479,'ICRP-07'!B:X,23,FALSE))</f>
        <v>2.1925699999999999</v>
      </c>
      <c r="AA1479">
        <f>IF(ISNA(MATCH(A1479,'ICRP-72'!A:A,0)),0,VLOOKUP(A1479,'ICRP-72'!A:B,2,FALSE))</f>
        <v>3.2000000000000001E-9</v>
      </c>
      <c r="AB1479">
        <f>IF(ISNA(MATCH(A1479,'FGR-15'!A:A,0)),0,VLOOKUP(A1479,'FGR-15'!A:B,2,FALSE))</f>
        <v>6.9E-17</v>
      </c>
    </row>
    <row r="1480" spans="1:28" x14ac:dyDescent="0.2">
      <c r="A1480" s="1" t="s">
        <v>1478</v>
      </c>
      <c r="B1480">
        <f>VLOOKUP(D1480,Elements!S:T,2,FALSE)</f>
        <v>10</v>
      </c>
      <c r="C1480" s="9">
        <f t="shared" si="115"/>
        <v>22</v>
      </c>
      <c r="D1480" t="str">
        <f t="shared" si="116"/>
        <v>Ne</v>
      </c>
      <c r="E1480" t="str">
        <f t="shared" si="117"/>
        <v/>
      </c>
      <c r="F1480" s="9">
        <f t="shared" si="118"/>
        <v>100220000</v>
      </c>
      <c r="G1480" s="1">
        <v>21.991385113</v>
      </c>
      <c r="H1480" s="1" t="str">
        <f t="shared" si="119"/>
        <v>inf</v>
      </c>
      <c r="I1480" s="2" t="s">
        <v>1512</v>
      </c>
      <c r="J1480" t="s">
        <v>1517</v>
      </c>
      <c r="K1480" s="4" t="s">
        <v>1722</v>
      </c>
      <c r="L1480" s="1"/>
      <c r="P1480" s="1"/>
      <c r="T1480" s="1"/>
      <c r="X1480">
        <f>IF(ISNA(MATCH(A1480,'ICRP-07'!B:B,0)),0,VLOOKUP(A1480,'ICRP-07'!B:X,21,FALSE))</f>
        <v>0</v>
      </c>
      <c r="Y1480">
        <f>IF(ISNA(MATCH(A1480,'ICRP-07'!B:B,0)),0,VLOOKUP(A1480,'ICRP-07'!B:X,22,FALSE))</f>
        <v>0</v>
      </c>
      <c r="Z1480">
        <f>IF(ISNA(MATCH(A1480,'ICRP-07'!B:B,0)),0,VLOOKUP(A1480,'ICRP-07'!B:X,23,FALSE))</f>
        <v>0</v>
      </c>
      <c r="AA1480">
        <f>IF(ISNA(MATCH(A1480,'ICRP-72'!A:A,0)),0,VLOOKUP(A1480,'ICRP-72'!A:B,2,FALSE))</f>
        <v>0</v>
      </c>
      <c r="AB1480">
        <f>IF(ISNA(MATCH(A1480,'FGR-15'!A:A,0)),0,VLOOKUP(A1480,'FGR-15'!A:B,2,FALSE))</f>
        <v>0</v>
      </c>
    </row>
    <row r="1481" spans="1:28" x14ac:dyDescent="0.2">
      <c r="A1481" s="1" t="s">
        <v>1479</v>
      </c>
      <c r="B1481">
        <f>VLOOKUP(D1481,Elements!S:T,2,FALSE)</f>
        <v>10</v>
      </c>
      <c r="C1481" s="9">
        <f t="shared" si="115"/>
        <v>21</v>
      </c>
      <c r="D1481" t="str">
        <f t="shared" si="116"/>
        <v>Ne</v>
      </c>
      <c r="E1481" t="str">
        <f t="shared" si="117"/>
        <v/>
      </c>
      <c r="F1481" s="9">
        <f t="shared" si="118"/>
        <v>100210000</v>
      </c>
      <c r="G1481" s="1">
        <v>20.993846685000001</v>
      </c>
      <c r="H1481" s="1" t="str">
        <f t="shared" si="119"/>
        <v>inf</v>
      </c>
      <c r="I1481" s="2" t="s">
        <v>1512</v>
      </c>
      <c r="J1481" t="s">
        <v>1517</v>
      </c>
      <c r="K1481" s="4" t="s">
        <v>1722</v>
      </c>
      <c r="L1481" s="1"/>
      <c r="P1481" s="1"/>
      <c r="T1481" s="1"/>
      <c r="X1481">
        <f>IF(ISNA(MATCH(A1481,'ICRP-07'!B:B,0)),0,VLOOKUP(A1481,'ICRP-07'!B:X,21,FALSE))</f>
        <v>0</v>
      </c>
      <c r="Y1481">
        <f>IF(ISNA(MATCH(A1481,'ICRP-07'!B:B,0)),0,VLOOKUP(A1481,'ICRP-07'!B:X,22,FALSE))</f>
        <v>0</v>
      </c>
      <c r="Z1481">
        <f>IF(ISNA(MATCH(A1481,'ICRP-07'!B:B,0)),0,VLOOKUP(A1481,'ICRP-07'!B:X,23,FALSE))</f>
        <v>0</v>
      </c>
      <c r="AA1481">
        <f>IF(ISNA(MATCH(A1481,'ICRP-72'!A:A,0)),0,VLOOKUP(A1481,'ICRP-72'!A:B,2,FALSE))</f>
        <v>0</v>
      </c>
      <c r="AB1481">
        <f>IF(ISNA(MATCH(A1481,'FGR-15'!A:A,0)),0,VLOOKUP(A1481,'FGR-15'!A:B,2,FALSE))</f>
        <v>0</v>
      </c>
    </row>
    <row r="1482" spans="1:28" x14ac:dyDescent="0.2">
      <c r="A1482" s="1" t="s">
        <v>1480</v>
      </c>
      <c r="B1482">
        <f>VLOOKUP(D1482,Elements!S:T,2,FALSE)</f>
        <v>10</v>
      </c>
      <c r="C1482" s="9">
        <f t="shared" si="115"/>
        <v>20</v>
      </c>
      <c r="D1482" t="str">
        <f t="shared" si="116"/>
        <v>Ne</v>
      </c>
      <c r="E1482" t="str">
        <f t="shared" si="117"/>
        <v/>
      </c>
      <c r="F1482" s="9">
        <f t="shared" si="118"/>
        <v>100200000</v>
      </c>
      <c r="G1482" s="1">
        <v>19.992440175199999</v>
      </c>
      <c r="H1482" s="1" t="str">
        <f t="shared" si="119"/>
        <v>inf</v>
      </c>
      <c r="I1482" s="2" t="s">
        <v>1512</v>
      </c>
      <c r="J1482" t="s">
        <v>1517</v>
      </c>
      <c r="K1482" s="4" t="s">
        <v>1722</v>
      </c>
      <c r="L1482" s="1"/>
      <c r="P1482" s="1"/>
      <c r="T1482" s="1"/>
      <c r="X1482">
        <f>IF(ISNA(MATCH(A1482,'ICRP-07'!B:B,0)),0,VLOOKUP(A1482,'ICRP-07'!B:X,21,FALSE))</f>
        <v>0</v>
      </c>
      <c r="Y1482">
        <f>IF(ISNA(MATCH(A1482,'ICRP-07'!B:B,0)),0,VLOOKUP(A1482,'ICRP-07'!B:X,22,FALSE))</f>
        <v>0</v>
      </c>
      <c r="Z1482">
        <f>IF(ISNA(MATCH(A1482,'ICRP-07'!B:B,0)),0,VLOOKUP(A1482,'ICRP-07'!B:X,23,FALSE))</f>
        <v>0</v>
      </c>
      <c r="AA1482">
        <f>IF(ISNA(MATCH(A1482,'ICRP-72'!A:A,0)),0,VLOOKUP(A1482,'ICRP-72'!A:B,2,FALSE))</f>
        <v>0</v>
      </c>
      <c r="AB1482">
        <f>IF(ISNA(MATCH(A1482,'FGR-15'!A:A,0)),0,VLOOKUP(A1482,'FGR-15'!A:B,2,FALSE))</f>
        <v>0</v>
      </c>
    </row>
    <row r="1483" spans="1:28" x14ac:dyDescent="0.2">
      <c r="A1483" s="1" t="s">
        <v>1481</v>
      </c>
      <c r="B1483">
        <f>VLOOKUP(D1483,Elements!S:T,2,FALSE)</f>
        <v>10</v>
      </c>
      <c r="C1483" s="9">
        <f t="shared" si="115"/>
        <v>19</v>
      </c>
      <c r="D1483" t="str">
        <f t="shared" si="116"/>
        <v>Ne</v>
      </c>
      <c r="E1483" t="str">
        <f t="shared" si="117"/>
        <v/>
      </c>
      <c r="F1483" s="9">
        <f t="shared" si="118"/>
        <v>100190000</v>
      </c>
      <c r="G1483" s="1">
        <v>19.001880906</v>
      </c>
      <c r="H1483" s="1">
        <f t="shared" si="119"/>
        <v>5.4568052529404992E-7</v>
      </c>
      <c r="I1483" s="2">
        <v>17.219999999999899</v>
      </c>
      <c r="J1483" t="s">
        <v>1517</v>
      </c>
      <c r="K1483" t="s">
        <v>2644</v>
      </c>
      <c r="L1483" s="1" t="s">
        <v>1483</v>
      </c>
      <c r="P1483" s="1">
        <v>1</v>
      </c>
      <c r="T1483" s="6" t="s">
        <v>2669</v>
      </c>
      <c r="X1483">
        <f>IF(ISNA(MATCH(A1483,'ICRP-07'!B:B,0)),0,VLOOKUP(A1483,'ICRP-07'!B:X,21,FALSE))</f>
        <v>0</v>
      </c>
      <c r="Y1483">
        <f>IF(ISNA(MATCH(A1483,'ICRP-07'!B:B,0)),0,VLOOKUP(A1483,'ICRP-07'!B:X,22,FALSE))</f>
        <v>0.96242000000000005</v>
      </c>
      <c r="Z1483">
        <f>IF(ISNA(MATCH(A1483,'ICRP-07'!B:B,0)),0,VLOOKUP(A1483,'ICRP-07'!B:X,23,FALSE))</f>
        <v>1.02102</v>
      </c>
      <c r="AA1483">
        <f>IF(ISNA(MATCH(A1483,'ICRP-72'!A:A,0)),0,VLOOKUP(A1483,'ICRP-72'!A:B,2,FALSE))</f>
        <v>0</v>
      </c>
      <c r="AB1483">
        <f>IF(ISNA(MATCH(A1483,'FGR-15'!A:A,0)),0,VLOOKUP(A1483,'FGR-15'!A:B,2,FALSE))</f>
        <v>3.2000000000000002E-17</v>
      </c>
    </row>
    <row r="1484" spans="1:28" x14ac:dyDescent="0.2">
      <c r="A1484" s="1" t="s">
        <v>1482</v>
      </c>
      <c r="B1484">
        <f>VLOOKUP(D1484,Elements!S:T,2,FALSE)</f>
        <v>8</v>
      </c>
      <c r="C1484" s="9">
        <f t="shared" si="115"/>
        <v>19</v>
      </c>
      <c r="D1484" t="str">
        <f t="shared" si="116"/>
        <v>O</v>
      </c>
      <c r="E1484" t="str">
        <f t="shared" si="117"/>
        <v/>
      </c>
      <c r="F1484" s="9">
        <f t="shared" si="118"/>
        <v>80190000</v>
      </c>
      <c r="G1484" s="1">
        <v>19.003577968999998</v>
      </c>
      <c r="H1484" s="1">
        <f t="shared" si="119"/>
        <v>8.3861146465631626E-7</v>
      </c>
      <c r="I1484" s="2">
        <v>26.463999999999899</v>
      </c>
      <c r="J1484" t="s">
        <v>1517</v>
      </c>
      <c r="K1484" t="s">
        <v>2645</v>
      </c>
      <c r="L1484" s="1" t="s">
        <v>1483</v>
      </c>
      <c r="P1484" s="1">
        <v>1</v>
      </c>
      <c r="T1484" s="6" t="s">
        <v>2667</v>
      </c>
      <c r="X1484">
        <f>IF(ISNA(MATCH(A1484,'ICRP-07'!B:B,0)),0,VLOOKUP(A1484,'ICRP-07'!B:X,21,FALSE))</f>
        <v>0</v>
      </c>
      <c r="Y1484">
        <f>IF(ISNA(MATCH(A1484,'ICRP-07'!B:B,0)),0,VLOOKUP(A1484,'ICRP-07'!B:X,22,FALSE))</f>
        <v>1.76084</v>
      </c>
      <c r="Z1484">
        <f>IF(ISNA(MATCH(A1484,'ICRP-07'!B:B,0)),0,VLOOKUP(A1484,'ICRP-07'!B:X,23,FALSE))</f>
        <v>0.93972</v>
      </c>
      <c r="AA1484">
        <f>IF(ISNA(MATCH(A1484,'ICRP-72'!A:A,0)),0,VLOOKUP(A1484,'ICRP-72'!A:B,2,FALSE))</f>
        <v>0</v>
      </c>
      <c r="AB1484">
        <f>IF(ISNA(MATCH(A1484,'FGR-15'!A:A,0)),0,VLOOKUP(A1484,'FGR-15'!A:B,2,FALSE))</f>
        <v>3.51E-17</v>
      </c>
    </row>
    <row r="1485" spans="1:28" x14ac:dyDescent="0.2">
      <c r="A1485" s="1" t="s">
        <v>1483</v>
      </c>
      <c r="B1485">
        <f>VLOOKUP(D1485,Elements!S:T,2,FALSE)</f>
        <v>9</v>
      </c>
      <c r="C1485" s="9">
        <f t="shared" si="115"/>
        <v>19</v>
      </c>
      <c r="D1485" t="str">
        <f t="shared" si="116"/>
        <v>F</v>
      </c>
      <c r="E1485" t="str">
        <f t="shared" si="117"/>
        <v/>
      </c>
      <c r="F1485" s="9">
        <f t="shared" si="118"/>
        <v>90190000</v>
      </c>
      <c r="G1485" s="1">
        <v>18.998403162100001</v>
      </c>
      <c r="H1485" s="1" t="str">
        <f t="shared" si="119"/>
        <v>inf</v>
      </c>
      <c r="I1485" s="2" t="s">
        <v>1512</v>
      </c>
      <c r="J1485" t="s">
        <v>1517</v>
      </c>
      <c r="K1485" s="4" t="s">
        <v>1722</v>
      </c>
      <c r="L1485" s="1"/>
      <c r="P1485" s="1"/>
      <c r="T1485" s="1"/>
      <c r="X1485">
        <f>IF(ISNA(MATCH(A1485,'ICRP-07'!B:B,0)),0,VLOOKUP(A1485,'ICRP-07'!B:X,21,FALSE))</f>
        <v>0</v>
      </c>
      <c r="Y1485">
        <f>IF(ISNA(MATCH(A1485,'ICRP-07'!B:B,0)),0,VLOOKUP(A1485,'ICRP-07'!B:X,22,FALSE))</f>
        <v>0</v>
      </c>
      <c r="Z1485">
        <f>IF(ISNA(MATCH(A1485,'ICRP-07'!B:B,0)),0,VLOOKUP(A1485,'ICRP-07'!B:X,23,FALSE))</f>
        <v>0</v>
      </c>
      <c r="AA1485">
        <f>IF(ISNA(MATCH(A1485,'ICRP-72'!A:A,0)),0,VLOOKUP(A1485,'ICRP-72'!A:B,2,FALSE))</f>
        <v>0</v>
      </c>
      <c r="AB1485">
        <f>IF(ISNA(MATCH(A1485,'FGR-15'!A:A,0)),0,VLOOKUP(A1485,'FGR-15'!A:B,2,FALSE))</f>
        <v>0</v>
      </c>
    </row>
    <row r="1486" spans="1:28" x14ac:dyDescent="0.2">
      <c r="A1486" s="1" t="s">
        <v>1484</v>
      </c>
      <c r="B1486">
        <f>VLOOKUP(D1486,Elements!S:T,2,FALSE)</f>
        <v>9</v>
      </c>
      <c r="C1486" s="9">
        <f t="shared" si="115"/>
        <v>18</v>
      </c>
      <c r="D1486" t="str">
        <f t="shared" si="116"/>
        <v>F</v>
      </c>
      <c r="E1486" t="str">
        <f t="shared" si="117"/>
        <v/>
      </c>
      <c r="F1486" s="9">
        <f t="shared" si="118"/>
        <v>90180000</v>
      </c>
      <c r="G1486" s="1">
        <v>18.000937323999999</v>
      </c>
      <c r="H1486" s="1">
        <f t="shared" si="119"/>
        <v>2.087085409809345E-4</v>
      </c>
      <c r="I1486" s="2">
        <v>109.77</v>
      </c>
      <c r="J1486" t="s">
        <v>1514</v>
      </c>
      <c r="K1486" t="s">
        <v>2646</v>
      </c>
      <c r="L1486" s="1" t="s">
        <v>1485</v>
      </c>
      <c r="P1486" s="1">
        <v>1</v>
      </c>
      <c r="T1486" s="6" t="s">
        <v>2669</v>
      </c>
      <c r="X1486">
        <f>IF(ISNA(MATCH(A1486,'ICRP-07'!B:B,0)),0,VLOOKUP(A1486,'ICRP-07'!B:X,21,FALSE))</f>
        <v>0</v>
      </c>
      <c r="Y1486">
        <f>IF(ISNA(MATCH(A1486,'ICRP-07'!B:B,0)),0,VLOOKUP(A1486,'ICRP-07'!B:X,22,FALSE))</f>
        <v>0.24160000000000001</v>
      </c>
      <c r="Z1486">
        <f>IF(ISNA(MATCH(A1486,'ICRP-07'!B:B,0)),0,VLOOKUP(A1486,'ICRP-07'!B:X,23,FALSE))</f>
        <v>0.98858000000000001</v>
      </c>
      <c r="AA1486">
        <f>IF(ISNA(MATCH(A1486,'ICRP-72'!A:A,0)),0,VLOOKUP(A1486,'ICRP-72'!A:B,2,FALSE))</f>
        <v>4.8999999999999999E-11</v>
      </c>
      <c r="AB1486">
        <f>IF(ISNA(MATCH(A1486,'FGR-15'!A:A,0)),0,VLOOKUP(A1486,'FGR-15'!A:B,2,FALSE))</f>
        <v>2.9100000000000001E-17</v>
      </c>
    </row>
    <row r="1487" spans="1:28" x14ac:dyDescent="0.2">
      <c r="A1487" s="1" t="s">
        <v>1485</v>
      </c>
      <c r="B1487">
        <f>VLOOKUP(D1487,Elements!S:T,2,FALSE)</f>
        <v>8</v>
      </c>
      <c r="C1487" s="9">
        <f t="shared" si="115"/>
        <v>18</v>
      </c>
      <c r="D1487" t="str">
        <f t="shared" si="116"/>
        <v>O</v>
      </c>
      <c r="E1487" t="str">
        <f t="shared" si="117"/>
        <v/>
      </c>
      <c r="F1487" s="9">
        <f t="shared" si="118"/>
        <v>80180000</v>
      </c>
      <c r="G1487" s="1">
        <v>17.999159612100001</v>
      </c>
      <c r="H1487" s="1" t="str">
        <f t="shared" si="119"/>
        <v>inf</v>
      </c>
      <c r="I1487" s="2" t="s">
        <v>1512</v>
      </c>
      <c r="J1487" t="s">
        <v>1517</v>
      </c>
      <c r="K1487" s="4" t="s">
        <v>1722</v>
      </c>
      <c r="L1487" s="1"/>
      <c r="P1487" s="1"/>
      <c r="T1487" s="1"/>
      <c r="X1487">
        <f>IF(ISNA(MATCH(A1487,'ICRP-07'!B:B,0)),0,VLOOKUP(A1487,'ICRP-07'!B:X,21,FALSE))</f>
        <v>0</v>
      </c>
      <c r="Y1487">
        <f>IF(ISNA(MATCH(A1487,'ICRP-07'!B:B,0)),0,VLOOKUP(A1487,'ICRP-07'!B:X,22,FALSE))</f>
        <v>0</v>
      </c>
      <c r="Z1487">
        <f>IF(ISNA(MATCH(A1487,'ICRP-07'!B:B,0)),0,VLOOKUP(A1487,'ICRP-07'!B:X,23,FALSE))</f>
        <v>0</v>
      </c>
      <c r="AA1487">
        <f>IF(ISNA(MATCH(A1487,'ICRP-72'!A:A,0)),0,VLOOKUP(A1487,'ICRP-72'!A:B,2,FALSE))</f>
        <v>0</v>
      </c>
      <c r="AB1487">
        <f>IF(ISNA(MATCH(A1487,'FGR-15'!A:A,0)),0,VLOOKUP(A1487,'FGR-15'!A:B,2,FALSE))</f>
        <v>0</v>
      </c>
    </row>
    <row r="1488" spans="1:28" x14ac:dyDescent="0.2">
      <c r="A1488" s="1" t="s">
        <v>1486</v>
      </c>
      <c r="B1488">
        <f>VLOOKUP(D1488,Elements!S:T,2,FALSE)</f>
        <v>9</v>
      </c>
      <c r="C1488" s="9">
        <f t="shared" si="115"/>
        <v>17</v>
      </c>
      <c r="D1488" t="str">
        <f t="shared" si="116"/>
        <v>F</v>
      </c>
      <c r="E1488" t="str">
        <f t="shared" si="117"/>
        <v/>
      </c>
      <c r="F1488" s="9">
        <f t="shared" si="118"/>
        <v>90170000</v>
      </c>
      <c r="G1488" s="1">
        <v>17.002095236999999</v>
      </c>
      <c r="H1488" s="1">
        <f t="shared" si="119"/>
        <v>2.0436084248672142E-6</v>
      </c>
      <c r="I1488" s="2">
        <v>64.489999999999895</v>
      </c>
      <c r="J1488" t="s">
        <v>1517</v>
      </c>
      <c r="K1488" t="s">
        <v>2647</v>
      </c>
      <c r="L1488" s="1" t="s">
        <v>1487</v>
      </c>
      <c r="P1488" s="1">
        <v>1</v>
      </c>
      <c r="T1488" s="6" t="s">
        <v>2669</v>
      </c>
      <c r="X1488">
        <f>IF(ISNA(MATCH(A1488,'ICRP-07'!B:B,0)),0,VLOOKUP(A1488,'ICRP-07'!B:X,21,FALSE))</f>
        <v>0</v>
      </c>
      <c r="Y1488">
        <f>IF(ISNA(MATCH(A1488,'ICRP-07'!B:B,0)),0,VLOOKUP(A1488,'ICRP-07'!B:X,22,FALSE))</f>
        <v>0.73848000000000003</v>
      </c>
      <c r="Z1488">
        <f>IF(ISNA(MATCH(A1488,'ICRP-07'!B:B,0)),0,VLOOKUP(A1488,'ICRP-07'!B:X,23,FALSE))</f>
        <v>1.0207999999999999</v>
      </c>
      <c r="AA1488">
        <f>IF(ISNA(MATCH(A1488,'ICRP-72'!A:A,0)),0,VLOOKUP(A1488,'ICRP-72'!A:B,2,FALSE))</f>
        <v>0</v>
      </c>
      <c r="AB1488">
        <f>IF(ISNA(MATCH(A1488,'FGR-15'!A:A,0)),0,VLOOKUP(A1488,'FGR-15'!A:B,2,FALSE))</f>
        <v>3.1299999999999998E-17</v>
      </c>
    </row>
    <row r="1489" spans="1:28" x14ac:dyDescent="0.2">
      <c r="A1489" s="1" t="s">
        <v>1487</v>
      </c>
      <c r="B1489">
        <f>VLOOKUP(D1489,Elements!S:T,2,FALSE)</f>
        <v>8</v>
      </c>
      <c r="C1489" s="9">
        <f t="shared" si="115"/>
        <v>17</v>
      </c>
      <c r="D1489" t="str">
        <f t="shared" si="116"/>
        <v>O</v>
      </c>
      <c r="E1489" t="str">
        <f t="shared" si="117"/>
        <v/>
      </c>
      <c r="F1489" s="9">
        <f t="shared" si="118"/>
        <v>80170000</v>
      </c>
      <c r="G1489" s="1">
        <v>16.999131755899999</v>
      </c>
      <c r="H1489" s="1" t="str">
        <f t="shared" si="119"/>
        <v>inf</v>
      </c>
      <c r="I1489" s="2" t="s">
        <v>1512</v>
      </c>
      <c r="J1489" t="s">
        <v>1517</v>
      </c>
      <c r="K1489" s="4" t="s">
        <v>1722</v>
      </c>
      <c r="L1489" s="1"/>
      <c r="P1489" s="1"/>
      <c r="T1489" s="1"/>
      <c r="X1489">
        <f>IF(ISNA(MATCH(A1489,'ICRP-07'!B:B,0)),0,VLOOKUP(A1489,'ICRP-07'!B:X,21,FALSE))</f>
        <v>0</v>
      </c>
      <c r="Y1489">
        <f>IF(ISNA(MATCH(A1489,'ICRP-07'!B:B,0)),0,VLOOKUP(A1489,'ICRP-07'!B:X,22,FALSE))</f>
        <v>0</v>
      </c>
      <c r="Z1489">
        <f>IF(ISNA(MATCH(A1489,'ICRP-07'!B:B,0)),0,VLOOKUP(A1489,'ICRP-07'!B:X,23,FALSE))</f>
        <v>0</v>
      </c>
      <c r="AA1489">
        <f>IF(ISNA(MATCH(A1489,'ICRP-72'!A:A,0)),0,VLOOKUP(A1489,'ICRP-72'!A:B,2,FALSE))</f>
        <v>0</v>
      </c>
      <c r="AB1489">
        <f>IF(ISNA(MATCH(A1489,'FGR-15'!A:A,0)),0,VLOOKUP(A1489,'FGR-15'!A:B,2,FALSE))</f>
        <v>0</v>
      </c>
    </row>
    <row r="1490" spans="1:28" x14ac:dyDescent="0.2">
      <c r="A1490" s="1" t="s">
        <v>1488</v>
      </c>
      <c r="B1490">
        <f>VLOOKUP(D1490,Elements!S:T,2,FALSE)</f>
        <v>7</v>
      </c>
      <c r="C1490" s="9">
        <f t="shared" si="115"/>
        <v>16</v>
      </c>
      <c r="D1490" t="str">
        <f t="shared" si="116"/>
        <v>N</v>
      </c>
      <c r="E1490" t="str">
        <f t="shared" si="117"/>
        <v/>
      </c>
      <c r="F1490" s="9">
        <f t="shared" si="118"/>
        <v>70160000</v>
      </c>
      <c r="G1490" s="1">
        <v>16.006101924999999</v>
      </c>
      <c r="H1490" s="1">
        <f t="shared" si="119"/>
        <v>2.2594089113510993E-7</v>
      </c>
      <c r="I1490" s="2">
        <v>7.1299999999999901</v>
      </c>
      <c r="J1490" t="s">
        <v>1517</v>
      </c>
      <c r="K1490" t="s">
        <v>2648</v>
      </c>
      <c r="L1490" s="1" t="s">
        <v>1489</v>
      </c>
      <c r="P1490" s="1">
        <v>1</v>
      </c>
      <c r="T1490" s="6" t="s">
        <v>2667</v>
      </c>
      <c r="X1490">
        <f>IF(ISNA(MATCH(A1490,'ICRP-07'!B:B,0)),0,VLOOKUP(A1490,'ICRP-07'!B:X,21,FALSE))</f>
        <v>0</v>
      </c>
      <c r="Y1490">
        <f>IF(ISNA(MATCH(A1490,'ICRP-07'!B:B,0)),0,VLOOKUP(A1490,'ICRP-07'!B:X,22,FALSE))</f>
        <v>2.7646099999999998</v>
      </c>
      <c r="Z1490">
        <f>IF(ISNA(MATCH(A1490,'ICRP-07'!B:B,0)),0,VLOOKUP(A1490,'ICRP-07'!B:X,23,FALSE))</f>
        <v>4.4932400000000001</v>
      </c>
      <c r="AA1490">
        <f>IF(ISNA(MATCH(A1490,'ICRP-72'!A:A,0)),0,VLOOKUP(A1490,'ICRP-72'!A:B,2,FALSE))</f>
        <v>0</v>
      </c>
      <c r="AB1490">
        <f>IF(ISNA(MATCH(A1490,'FGR-15'!A:A,0)),0,VLOOKUP(A1490,'FGR-15'!A:B,2,FALSE))</f>
        <v>2E-16</v>
      </c>
    </row>
    <row r="1491" spans="1:28" x14ac:dyDescent="0.2">
      <c r="A1491" s="1" t="s">
        <v>1489</v>
      </c>
      <c r="B1491">
        <f>VLOOKUP(D1491,Elements!S:T,2,FALSE)</f>
        <v>8</v>
      </c>
      <c r="C1491" s="9">
        <f t="shared" si="115"/>
        <v>16</v>
      </c>
      <c r="D1491" t="str">
        <f t="shared" si="116"/>
        <v>O</v>
      </c>
      <c r="E1491" t="str">
        <f t="shared" si="117"/>
        <v/>
      </c>
      <c r="F1491" s="9">
        <f t="shared" si="118"/>
        <v>80160000</v>
      </c>
      <c r="G1491" s="1">
        <v>15.994914619299999</v>
      </c>
      <c r="H1491" s="1" t="str">
        <f t="shared" si="119"/>
        <v>inf</v>
      </c>
      <c r="I1491" s="2" t="s">
        <v>1512</v>
      </c>
      <c r="J1491" t="s">
        <v>1517</v>
      </c>
      <c r="K1491" s="4" t="s">
        <v>1722</v>
      </c>
      <c r="L1491" s="1"/>
      <c r="P1491" s="1"/>
      <c r="T1491" s="1"/>
      <c r="X1491">
        <f>IF(ISNA(MATCH(A1491,'ICRP-07'!B:B,0)),0,VLOOKUP(A1491,'ICRP-07'!B:X,21,FALSE))</f>
        <v>0</v>
      </c>
      <c r="Y1491">
        <f>IF(ISNA(MATCH(A1491,'ICRP-07'!B:B,0)),0,VLOOKUP(A1491,'ICRP-07'!B:X,22,FALSE))</f>
        <v>0</v>
      </c>
      <c r="Z1491">
        <f>IF(ISNA(MATCH(A1491,'ICRP-07'!B:B,0)),0,VLOOKUP(A1491,'ICRP-07'!B:X,23,FALSE))</f>
        <v>0</v>
      </c>
      <c r="AA1491">
        <f>IF(ISNA(MATCH(A1491,'ICRP-72'!A:A,0)),0,VLOOKUP(A1491,'ICRP-72'!A:B,2,FALSE))</f>
        <v>0</v>
      </c>
      <c r="AB1491">
        <f>IF(ISNA(MATCH(A1491,'FGR-15'!A:A,0)),0,VLOOKUP(A1491,'FGR-15'!A:B,2,FALSE))</f>
        <v>0</v>
      </c>
    </row>
    <row r="1492" spans="1:28" x14ac:dyDescent="0.2">
      <c r="A1492" s="1" t="s">
        <v>1490</v>
      </c>
      <c r="B1492">
        <f>VLOOKUP(D1492,Elements!S:T,2,FALSE)</f>
        <v>8</v>
      </c>
      <c r="C1492" s="9">
        <f t="shared" si="115"/>
        <v>15</v>
      </c>
      <c r="D1492" t="str">
        <f t="shared" si="116"/>
        <v>O</v>
      </c>
      <c r="E1492" t="str">
        <f t="shared" si="117"/>
        <v/>
      </c>
      <c r="F1492" s="9">
        <f t="shared" si="118"/>
        <v>80150000</v>
      </c>
      <c r="G1492" s="1">
        <v>15.003065636000001</v>
      </c>
      <c r="H1492" s="1">
        <f t="shared" si="119"/>
        <v>3.8736345767679731E-6</v>
      </c>
      <c r="I1492" s="2">
        <v>122.239999999999</v>
      </c>
      <c r="J1492" t="s">
        <v>1517</v>
      </c>
      <c r="K1492" t="s">
        <v>2649</v>
      </c>
      <c r="L1492" s="1" t="s">
        <v>1491</v>
      </c>
      <c r="P1492" s="1">
        <v>1</v>
      </c>
      <c r="T1492" s="6" t="s">
        <v>2669</v>
      </c>
      <c r="X1492">
        <f>IF(ISNA(MATCH(A1492,'ICRP-07'!B:B,0)),0,VLOOKUP(A1492,'ICRP-07'!B:X,21,FALSE))</f>
        <v>0</v>
      </c>
      <c r="Y1492">
        <f>IF(ISNA(MATCH(A1492,'ICRP-07'!B:B,0)),0,VLOOKUP(A1492,'ICRP-07'!B:X,22,FALSE))</f>
        <v>0.73468</v>
      </c>
      <c r="Z1492">
        <f>IF(ISNA(MATCH(A1492,'ICRP-07'!B:B,0)),0,VLOOKUP(A1492,'ICRP-07'!B:X,23,FALSE))</f>
        <v>1.02098</v>
      </c>
      <c r="AA1492">
        <f>IF(ISNA(MATCH(A1492,'ICRP-72'!A:A,0)),0,VLOOKUP(A1492,'ICRP-72'!A:B,2,FALSE))</f>
        <v>0</v>
      </c>
      <c r="AB1492">
        <f>IF(ISNA(MATCH(A1492,'FGR-15'!A:A,0)),0,VLOOKUP(A1492,'FGR-15'!A:B,2,FALSE))</f>
        <v>3.1299999999999998E-17</v>
      </c>
    </row>
    <row r="1493" spans="1:28" x14ac:dyDescent="0.2">
      <c r="A1493" s="1" t="s">
        <v>1491</v>
      </c>
      <c r="B1493">
        <f>VLOOKUP(D1493,Elements!S:T,2,FALSE)</f>
        <v>7</v>
      </c>
      <c r="C1493" s="9">
        <f t="shared" si="115"/>
        <v>15</v>
      </c>
      <c r="D1493" t="str">
        <f t="shared" si="116"/>
        <v>N</v>
      </c>
      <c r="E1493" t="str">
        <f t="shared" si="117"/>
        <v/>
      </c>
      <c r="F1493" s="9">
        <f t="shared" si="118"/>
        <v>70150000</v>
      </c>
      <c r="G1493" s="1">
        <v>15.000108898300001</v>
      </c>
      <c r="H1493" s="1" t="str">
        <f t="shared" si="119"/>
        <v>inf</v>
      </c>
      <c r="I1493" s="2" t="s">
        <v>1512</v>
      </c>
      <c r="J1493" t="s">
        <v>1517</v>
      </c>
      <c r="K1493" s="4" t="s">
        <v>1722</v>
      </c>
      <c r="L1493" s="1"/>
      <c r="P1493" s="1"/>
      <c r="T1493" s="1"/>
      <c r="X1493">
        <f>IF(ISNA(MATCH(A1493,'ICRP-07'!B:B,0)),0,VLOOKUP(A1493,'ICRP-07'!B:X,21,FALSE))</f>
        <v>0</v>
      </c>
      <c r="Y1493">
        <f>IF(ISNA(MATCH(A1493,'ICRP-07'!B:B,0)),0,VLOOKUP(A1493,'ICRP-07'!B:X,22,FALSE))</f>
        <v>0</v>
      </c>
      <c r="Z1493">
        <f>IF(ISNA(MATCH(A1493,'ICRP-07'!B:B,0)),0,VLOOKUP(A1493,'ICRP-07'!B:X,23,FALSE))</f>
        <v>0</v>
      </c>
      <c r="AA1493">
        <f>IF(ISNA(MATCH(A1493,'ICRP-72'!A:A,0)),0,VLOOKUP(A1493,'ICRP-72'!A:B,2,FALSE))</f>
        <v>0</v>
      </c>
      <c r="AB1493">
        <f>IF(ISNA(MATCH(A1493,'FGR-15'!A:A,0)),0,VLOOKUP(A1493,'FGR-15'!A:B,2,FALSE))</f>
        <v>0</v>
      </c>
    </row>
    <row r="1494" spans="1:28" x14ac:dyDescent="0.2">
      <c r="A1494" s="1" t="s">
        <v>1492</v>
      </c>
      <c r="B1494">
        <f>VLOOKUP(D1494,Elements!S:T,2,FALSE)</f>
        <v>8</v>
      </c>
      <c r="C1494" s="9">
        <f t="shared" si="115"/>
        <v>14</v>
      </c>
      <c r="D1494" t="str">
        <f t="shared" si="116"/>
        <v>O</v>
      </c>
      <c r="E1494" t="str">
        <f t="shared" si="117"/>
        <v/>
      </c>
      <c r="F1494" s="9">
        <f t="shared" si="118"/>
        <v>80140000</v>
      </c>
      <c r="G1494" s="1">
        <v>14.008596706000001</v>
      </c>
      <c r="H1494" s="1">
        <f t="shared" si="119"/>
        <v>2.2374169087637547E-6</v>
      </c>
      <c r="I1494" s="2">
        <v>70.605999999999895</v>
      </c>
      <c r="J1494" t="s">
        <v>1517</v>
      </c>
      <c r="K1494" t="s">
        <v>2650</v>
      </c>
      <c r="L1494" s="1" t="s">
        <v>1494</v>
      </c>
      <c r="P1494" s="1">
        <v>1</v>
      </c>
      <c r="T1494" s="6" t="s">
        <v>2669</v>
      </c>
      <c r="X1494">
        <f>IF(ISNA(MATCH(A1494,'ICRP-07'!B:B,0)),0,VLOOKUP(A1494,'ICRP-07'!B:X,21,FALSE))</f>
        <v>0</v>
      </c>
      <c r="Y1494">
        <f>IF(ISNA(MATCH(A1494,'ICRP-07'!B:B,0)),0,VLOOKUP(A1494,'ICRP-07'!B:X,22,FALSE))</f>
        <v>0.77634000000000003</v>
      </c>
      <c r="Z1494">
        <f>IF(ISNA(MATCH(A1494,'ICRP-07'!B:B,0)),0,VLOOKUP(A1494,'ICRP-07'!B:X,23,FALSE))</f>
        <v>3.3201200000000002</v>
      </c>
      <c r="AA1494">
        <f>IF(ISNA(MATCH(A1494,'ICRP-72'!A:A,0)),0,VLOOKUP(A1494,'ICRP-72'!A:B,2,FALSE))</f>
        <v>0</v>
      </c>
      <c r="AB1494">
        <f>IF(ISNA(MATCH(A1494,'FGR-15'!A:A,0)),0,VLOOKUP(A1494,'FGR-15'!A:B,2,FALSE))</f>
        <v>1.14E-16</v>
      </c>
    </row>
    <row r="1495" spans="1:28" x14ac:dyDescent="0.2">
      <c r="A1495" s="1" t="s">
        <v>1493</v>
      </c>
      <c r="B1495">
        <f>VLOOKUP(D1495,Elements!S:T,2,FALSE)</f>
        <v>6</v>
      </c>
      <c r="C1495" s="9">
        <f t="shared" si="115"/>
        <v>14</v>
      </c>
      <c r="D1495" t="str">
        <f t="shared" si="116"/>
        <v>C</v>
      </c>
      <c r="E1495" t="str">
        <f t="shared" si="117"/>
        <v/>
      </c>
      <c r="F1495" s="9">
        <f t="shared" si="118"/>
        <v>60140000</v>
      </c>
      <c r="G1495" s="1">
        <v>14.003241988599999</v>
      </c>
      <c r="H1495" s="1">
        <f t="shared" si="119"/>
        <v>5700</v>
      </c>
      <c r="I1495" s="2">
        <v>5700</v>
      </c>
      <c r="J1495" t="s">
        <v>1516</v>
      </c>
      <c r="K1495" t="s">
        <v>2651</v>
      </c>
      <c r="L1495" s="1" t="s">
        <v>1494</v>
      </c>
      <c r="P1495" s="1">
        <v>1</v>
      </c>
      <c r="T1495" s="6" t="s">
        <v>2667</v>
      </c>
      <c r="X1495">
        <f>IF(ISNA(MATCH(A1495,'ICRP-07'!B:B,0)),0,VLOOKUP(A1495,'ICRP-07'!B:X,21,FALSE))</f>
        <v>0</v>
      </c>
      <c r="Y1495">
        <f>IF(ISNA(MATCH(A1495,'ICRP-07'!B:B,0)),0,VLOOKUP(A1495,'ICRP-07'!B:X,22,FALSE))</f>
        <v>4.9450000000000001E-2</v>
      </c>
      <c r="Z1495">
        <f>IF(ISNA(MATCH(A1495,'ICRP-07'!B:B,0)),0,VLOOKUP(A1495,'ICRP-07'!B:X,23,FALSE))</f>
        <v>0</v>
      </c>
      <c r="AA1495">
        <f>IF(ISNA(MATCH(A1495,'ICRP-72'!A:A,0)),0,VLOOKUP(A1495,'ICRP-72'!A:B,2,FALSE))</f>
        <v>5.7999999999999996E-10</v>
      </c>
      <c r="AB1495">
        <f>IF(ISNA(MATCH(A1495,'FGR-15'!A:A,0)),0,VLOOKUP(A1495,'FGR-15'!A:B,2,FALSE))</f>
        <v>3.1400000000000001E-20</v>
      </c>
    </row>
    <row r="1496" spans="1:28" x14ac:dyDescent="0.2">
      <c r="A1496" s="1" t="s">
        <v>1494</v>
      </c>
      <c r="B1496">
        <f>VLOOKUP(D1496,Elements!S:T,2,FALSE)</f>
        <v>7</v>
      </c>
      <c r="C1496" s="9">
        <f t="shared" si="115"/>
        <v>14</v>
      </c>
      <c r="D1496" t="str">
        <f t="shared" si="116"/>
        <v>N</v>
      </c>
      <c r="E1496" t="str">
        <f t="shared" si="117"/>
        <v/>
      </c>
      <c r="F1496" s="9">
        <f t="shared" si="118"/>
        <v>70140000</v>
      </c>
      <c r="G1496" s="1">
        <v>14.0030740042</v>
      </c>
      <c r="H1496" s="1" t="str">
        <f t="shared" si="119"/>
        <v>inf</v>
      </c>
      <c r="I1496" s="2" t="s">
        <v>1512</v>
      </c>
      <c r="J1496" t="s">
        <v>1517</v>
      </c>
      <c r="K1496" s="4" t="s">
        <v>1722</v>
      </c>
      <c r="L1496" s="1"/>
      <c r="P1496" s="1"/>
      <c r="T1496" s="1"/>
      <c r="X1496">
        <f>IF(ISNA(MATCH(A1496,'ICRP-07'!B:B,0)),0,VLOOKUP(A1496,'ICRP-07'!B:X,21,FALSE))</f>
        <v>0</v>
      </c>
      <c r="Y1496">
        <f>IF(ISNA(MATCH(A1496,'ICRP-07'!B:B,0)),0,VLOOKUP(A1496,'ICRP-07'!B:X,22,FALSE))</f>
        <v>0</v>
      </c>
      <c r="Z1496">
        <f>IF(ISNA(MATCH(A1496,'ICRP-07'!B:B,0)),0,VLOOKUP(A1496,'ICRP-07'!B:X,23,FALSE))</f>
        <v>0</v>
      </c>
      <c r="AA1496">
        <f>IF(ISNA(MATCH(A1496,'ICRP-72'!A:A,0)),0,VLOOKUP(A1496,'ICRP-72'!A:B,2,FALSE))</f>
        <v>0</v>
      </c>
      <c r="AB1496">
        <f>IF(ISNA(MATCH(A1496,'FGR-15'!A:A,0)),0,VLOOKUP(A1496,'FGR-15'!A:B,2,FALSE))</f>
        <v>0</v>
      </c>
    </row>
    <row r="1497" spans="1:28" x14ac:dyDescent="0.2">
      <c r="A1497" s="1" t="s">
        <v>1495</v>
      </c>
      <c r="B1497">
        <f>VLOOKUP(D1497,Elements!S:T,2,FALSE)</f>
        <v>7</v>
      </c>
      <c r="C1497" s="9">
        <f t="shared" si="115"/>
        <v>13</v>
      </c>
      <c r="D1497" t="str">
        <f t="shared" si="116"/>
        <v>N</v>
      </c>
      <c r="E1497" t="str">
        <f t="shared" si="117"/>
        <v/>
      </c>
      <c r="F1497" s="9">
        <f t="shared" si="118"/>
        <v>70130000</v>
      </c>
      <c r="G1497" s="1">
        <v>13.005738609</v>
      </c>
      <c r="H1497" s="1">
        <f t="shared" si="119"/>
        <v>1.8946712315523458E-5</v>
      </c>
      <c r="I1497" s="2">
        <v>9.9649999999999892</v>
      </c>
      <c r="J1497" t="s">
        <v>1514</v>
      </c>
      <c r="K1497" t="s">
        <v>2652</v>
      </c>
      <c r="L1497" s="1" t="s">
        <v>1496</v>
      </c>
      <c r="P1497" s="1">
        <v>1</v>
      </c>
      <c r="T1497" s="6" t="s">
        <v>2669</v>
      </c>
      <c r="X1497">
        <f>IF(ISNA(MATCH(A1497,'ICRP-07'!B:B,0)),0,VLOOKUP(A1497,'ICRP-07'!B:X,21,FALSE))</f>
        <v>0</v>
      </c>
      <c r="Y1497">
        <f>IF(ISNA(MATCH(A1497,'ICRP-07'!B:B,0)),0,VLOOKUP(A1497,'ICRP-07'!B:X,22,FALSE))</f>
        <v>0.49085000000000001</v>
      </c>
      <c r="Z1497">
        <f>IF(ISNA(MATCH(A1497,'ICRP-07'!B:B,0)),0,VLOOKUP(A1497,'ICRP-07'!B:X,23,FALSE))</f>
        <v>1.01999</v>
      </c>
      <c r="AA1497">
        <f>IF(ISNA(MATCH(A1497,'ICRP-72'!A:A,0)),0,VLOOKUP(A1497,'ICRP-72'!A:B,2,FALSE))</f>
        <v>0</v>
      </c>
      <c r="AB1497">
        <f>IF(ISNA(MATCH(A1497,'FGR-15'!A:A,0)),0,VLOOKUP(A1497,'FGR-15'!A:B,2,FALSE))</f>
        <v>3.0500000000000003E-17</v>
      </c>
    </row>
    <row r="1498" spans="1:28" x14ac:dyDescent="0.2">
      <c r="A1498" s="1" t="s">
        <v>1496</v>
      </c>
      <c r="B1498">
        <f>VLOOKUP(D1498,Elements!S:T,2,FALSE)</f>
        <v>6</v>
      </c>
      <c r="C1498" s="9">
        <f t="shared" si="115"/>
        <v>13</v>
      </c>
      <c r="D1498" t="str">
        <f t="shared" si="116"/>
        <v>C</v>
      </c>
      <c r="E1498" t="str">
        <f t="shared" si="117"/>
        <v/>
      </c>
      <c r="F1498" s="9">
        <f t="shared" si="118"/>
        <v>60130000</v>
      </c>
      <c r="G1498" s="1">
        <v>13.0033548353</v>
      </c>
      <c r="H1498" s="1" t="str">
        <f t="shared" si="119"/>
        <v>inf</v>
      </c>
      <c r="I1498" s="2" t="s">
        <v>1512</v>
      </c>
      <c r="J1498" t="s">
        <v>1517</v>
      </c>
      <c r="K1498" s="4" t="s">
        <v>1722</v>
      </c>
      <c r="L1498" s="1"/>
      <c r="P1498" s="1"/>
      <c r="T1498" s="1"/>
      <c r="X1498">
        <f>IF(ISNA(MATCH(A1498,'ICRP-07'!B:B,0)),0,VLOOKUP(A1498,'ICRP-07'!B:X,21,FALSE))</f>
        <v>0</v>
      </c>
      <c r="Y1498">
        <f>IF(ISNA(MATCH(A1498,'ICRP-07'!B:B,0)),0,VLOOKUP(A1498,'ICRP-07'!B:X,22,FALSE))</f>
        <v>0</v>
      </c>
      <c r="Z1498">
        <f>IF(ISNA(MATCH(A1498,'ICRP-07'!B:B,0)),0,VLOOKUP(A1498,'ICRP-07'!B:X,23,FALSE))</f>
        <v>0</v>
      </c>
      <c r="AA1498">
        <f>IF(ISNA(MATCH(A1498,'ICRP-72'!A:A,0)),0,VLOOKUP(A1498,'ICRP-72'!A:B,2,FALSE))</f>
        <v>0</v>
      </c>
      <c r="AB1498">
        <f>IF(ISNA(MATCH(A1498,'FGR-15'!A:A,0)),0,VLOOKUP(A1498,'FGR-15'!A:B,2,FALSE))</f>
        <v>0</v>
      </c>
    </row>
    <row r="1499" spans="1:28" x14ac:dyDescent="0.2">
      <c r="A1499" s="1" t="s">
        <v>1497</v>
      </c>
      <c r="B1499">
        <f>VLOOKUP(D1499,Elements!S:T,2,FALSE)</f>
        <v>6</v>
      </c>
      <c r="C1499" s="9">
        <f t="shared" si="115"/>
        <v>12</v>
      </c>
      <c r="D1499" t="str">
        <f t="shared" si="116"/>
        <v>C</v>
      </c>
      <c r="E1499" t="str">
        <f t="shared" si="117"/>
        <v/>
      </c>
      <c r="F1499" s="9">
        <f t="shared" si="118"/>
        <v>60120000</v>
      </c>
      <c r="G1499" s="1">
        <v>12</v>
      </c>
      <c r="H1499" s="1" t="str">
        <f t="shared" si="119"/>
        <v>inf</v>
      </c>
      <c r="I1499" s="2" t="s">
        <v>1512</v>
      </c>
      <c r="J1499" t="s">
        <v>1517</v>
      </c>
      <c r="K1499" s="4" t="s">
        <v>1722</v>
      </c>
      <c r="L1499" s="1"/>
      <c r="P1499" s="1"/>
      <c r="T1499" s="1"/>
      <c r="X1499">
        <f>IF(ISNA(MATCH(A1499,'ICRP-07'!B:B,0)),0,VLOOKUP(A1499,'ICRP-07'!B:X,21,FALSE))</f>
        <v>0</v>
      </c>
      <c r="Y1499">
        <f>IF(ISNA(MATCH(A1499,'ICRP-07'!B:B,0)),0,VLOOKUP(A1499,'ICRP-07'!B:X,22,FALSE))</f>
        <v>0</v>
      </c>
      <c r="Z1499">
        <f>IF(ISNA(MATCH(A1499,'ICRP-07'!B:B,0)),0,VLOOKUP(A1499,'ICRP-07'!B:X,23,FALSE))</f>
        <v>0</v>
      </c>
      <c r="AA1499">
        <f>IF(ISNA(MATCH(A1499,'ICRP-72'!A:A,0)),0,VLOOKUP(A1499,'ICRP-72'!A:B,2,FALSE))</f>
        <v>0</v>
      </c>
      <c r="AB1499">
        <f>IF(ISNA(MATCH(A1499,'FGR-15'!A:A,0)),0,VLOOKUP(A1499,'FGR-15'!A:B,2,FALSE))</f>
        <v>0</v>
      </c>
    </row>
    <row r="1500" spans="1:28" x14ac:dyDescent="0.2">
      <c r="A1500" s="1" t="s">
        <v>1498</v>
      </c>
      <c r="B1500">
        <f>VLOOKUP(D1500,Elements!S:T,2,FALSE)</f>
        <v>6</v>
      </c>
      <c r="C1500" s="9">
        <f t="shared" si="115"/>
        <v>11</v>
      </c>
      <c r="D1500" t="str">
        <f t="shared" si="116"/>
        <v>C</v>
      </c>
      <c r="E1500" t="str">
        <f t="shared" si="117"/>
        <v/>
      </c>
      <c r="F1500" s="9">
        <f t="shared" si="118"/>
        <v>60110000</v>
      </c>
      <c r="G1500" s="1">
        <v>11.011432597000001</v>
      </c>
      <c r="H1500" s="1">
        <f t="shared" si="119"/>
        <v>3.8768034532215126E-5</v>
      </c>
      <c r="I1500" s="2">
        <v>20.39</v>
      </c>
      <c r="J1500" t="s">
        <v>1514</v>
      </c>
      <c r="K1500" t="s">
        <v>2653</v>
      </c>
      <c r="L1500" s="1" t="s">
        <v>1499</v>
      </c>
      <c r="P1500" s="1">
        <v>1</v>
      </c>
      <c r="T1500" s="6" t="s">
        <v>2669</v>
      </c>
      <c r="X1500">
        <f>IF(ISNA(MATCH(A1500,'ICRP-07'!B:B,0)),0,VLOOKUP(A1500,'ICRP-07'!B:X,21,FALSE))</f>
        <v>0</v>
      </c>
      <c r="Y1500">
        <f>IF(ISNA(MATCH(A1500,'ICRP-07'!B:B,0)),0,VLOOKUP(A1500,'ICRP-07'!B:X,22,FALSE))</f>
        <v>0.38472000000000001</v>
      </c>
      <c r="Z1500">
        <f>IF(ISNA(MATCH(A1500,'ICRP-07'!B:B,0)),0,VLOOKUP(A1500,'ICRP-07'!B:X,23,FALSE))</f>
        <v>1.0196099999999999</v>
      </c>
      <c r="AA1500">
        <f>IF(ISNA(MATCH(A1500,'ICRP-72'!A:A,0)),0,VLOOKUP(A1500,'ICRP-72'!A:B,2,FALSE))</f>
        <v>2.4000000000000001E-11</v>
      </c>
      <c r="AB1500">
        <f>IF(ISNA(MATCH(A1500,'FGR-15'!A:A,0)),0,VLOOKUP(A1500,'FGR-15'!A:B,2,FALSE))</f>
        <v>3.0300000000000001E-17</v>
      </c>
    </row>
    <row r="1501" spans="1:28" x14ac:dyDescent="0.2">
      <c r="A1501" s="1" t="s">
        <v>1499</v>
      </c>
      <c r="B1501">
        <f>VLOOKUP(D1501,Elements!S:T,2,FALSE)</f>
        <v>5</v>
      </c>
      <c r="C1501" s="9">
        <f t="shared" si="115"/>
        <v>11</v>
      </c>
      <c r="D1501" t="str">
        <f t="shared" si="116"/>
        <v>B</v>
      </c>
      <c r="E1501" t="str">
        <f t="shared" si="117"/>
        <v/>
      </c>
      <c r="F1501" s="9">
        <f t="shared" si="118"/>
        <v>50110000</v>
      </c>
      <c r="G1501" s="1">
        <v>11.009305166000001</v>
      </c>
      <c r="H1501" s="1" t="str">
        <f t="shared" si="119"/>
        <v>inf</v>
      </c>
      <c r="I1501" s="2" t="s">
        <v>1512</v>
      </c>
      <c r="J1501" t="s">
        <v>1517</v>
      </c>
      <c r="K1501" s="4" t="s">
        <v>1722</v>
      </c>
      <c r="L1501" s="1"/>
      <c r="P1501" s="1"/>
      <c r="T1501" s="1"/>
      <c r="X1501">
        <f>IF(ISNA(MATCH(A1501,'ICRP-07'!B:B,0)),0,VLOOKUP(A1501,'ICRP-07'!B:X,21,FALSE))</f>
        <v>0</v>
      </c>
      <c r="Y1501">
        <f>IF(ISNA(MATCH(A1501,'ICRP-07'!B:B,0)),0,VLOOKUP(A1501,'ICRP-07'!B:X,22,FALSE))</f>
        <v>0</v>
      </c>
      <c r="Z1501">
        <f>IF(ISNA(MATCH(A1501,'ICRP-07'!B:B,0)),0,VLOOKUP(A1501,'ICRP-07'!B:X,23,FALSE))</f>
        <v>0</v>
      </c>
      <c r="AA1501">
        <f>IF(ISNA(MATCH(A1501,'ICRP-72'!A:A,0)),0,VLOOKUP(A1501,'ICRP-72'!A:B,2,FALSE))</f>
        <v>0</v>
      </c>
      <c r="AB1501">
        <f>IF(ISNA(MATCH(A1501,'FGR-15'!A:A,0)),0,VLOOKUP(A1501,'FGR-15'!A:B,2,FALSE))</f>
        <v>0</v>
      </c>
    </row>
    <row r="1502" spans="1:28" x14ac:dyDescent="0.2">
      <c r="A1502" s="1" t="s">
        <v>1500</v>
      </c>
      <c r="B1502">
        <f>VLOOKUP(D1502,Elements!S:T,2,FALSE)</f>
        <v>6</v>
      </c>
      <c r="C1502" s="9">
        <f t="shared" si="115"/>
        <v>10</v>
      </c>
      <c r="D1502" t="str">
        <f t="shared" si="116"/>
        <v>C</v>
      </c>
      <c r="E1502" t="str">
        <f t="shared" si="117"/>
        <v/>
      </c>
      <c r="F1502" s="9">
        <f t="shared" si="118"/>
        <v>60100000</v>
      </c>
      <c r="G1502" s="1">
        <v>10.016853217</v>
      </c>
      <c r="H1502" s="1">
        <f t="shared" si="119"/>
        <v>6.1016716112293475E-7</v>
      </c>
      <c r="I1502" s="2">
        <v>19.2549999999999</v>
      </c>
      <c r="J1502" t="s">
        <v>1517</v>
      </c>
      <c r="K1502" t="s">
        <v>2654</v>
      </c>
      <c r="L1502" s="1" t="s">
        <v>1502</v>
      </c>
      <c r="P1502" s="1">
        <v>1</v>
      </c>
      <c r="T1502" s="6" t="s">
        <v>2669</v>
      </c>
      <c r="X1502">
        <f>IF(ISNA(MATCH(A1502,'ICRP-07'!B:B,0)),0,VLOOKUP(A1502,'ICRP-07'!B:X,21,FALSE))</f>
        <v>0</v>
      </c>
      <c r="Y1502">
        <f>IF(ISNA(MATCH(A1502,'ICRP-07'!B:B,0)),0,VLOOKUP(A1502,'ICRP-07'!B:X,22,FALSE))</f>
        <v>0.80872999999999995</v>
      </c>
      <c r="Z1502">
        <f>IF(ISNA(MATCH(A1502,'ICRP-07'!B:B,0)),0,VLOOKUP(A1502,'ICRP-07'!B:X,23,FALSE))</f>
        <v>1.7443299999999999</v>
      </c>
      <c r="AA1502">
        <f>IF(ISNA(MATCH(A1502,'ICRP-72'!A:A,0)),0,VLOOKUP(A1502,'ICRP-72'!A:B,2,FALSE))</f>
        <v>0</v>
      </c>
      <c r="AB1502">
        <f>IF(ISNA(MATCH(A1502,'FGR-15'!A:A,0)),0,VLOOKUP(A1502,'FGR-15'!A:B,2,FALSE))</f>
        <v>5.35E-17</v>
      </c>
    </row>
    <row r="1503" spans="1:28" x14ac:dyDescent="0.2">
      <c r="A1503" s="1" t="s">
        <v>1501</v>
      </c>
      <c r="B1503">
        <f>VLOOKUP(D1503,Elements!S:T,2,FALSE)</f>
        <v>4</v>
      </c>
      <c r="C1503" s="9">
        <f t="shared" si="115"/>
        <v>10</v>
      </c>
      <c r="D1503" t="str">
        <f t="shared" si="116"/>
        <v>Be</v>
      </c>
      <c r="E1503" t="str">
        <f t="shared" si="117"/>
        <v/>
      </c>
      <c r="F1503" s="9">
        <f t="shared" si="118"/>
        <v>40100000</v>
      </c>
      <c r="G1503" s="1">
        <v>10.013534692</v>
      </c>
      <c r="H1503" s="1">
        <f t="shared" si="119"/>
        <v>1510000</v>
      </c>
      <c r="I1503" s="2">
        <v>1510000</v>
      </c>
      <c r="J1503" t="s">
        <v>1516</v>
      </c>
      <c r="K1503" t="s">
        <v>2655</v>
      </c>
      <c r="L1503" s="1" t="s">
        <v>1502</v>
      </c>
      <c r="P1503" s="1">
        <v>1</v>
      </c>
      <c r="T1503" s="6" t="s">
        <v>2667</v>
      </c>
      <c r="X1503">
        <f>IF(ISNA(MATCH(A1503,'ICRP-07'!B:B,0)),0,VLOOKUP(A1503,'ICRP-07'!B:X,21,FALSE))</f>
        <v>0</v>
      </c>
      <c r="Y1503">
        <f>IF(ISNA(MATCH(A1503,'ICRP-07'!B:B,0)),0,VLOOKUP(A1503,'ICRP-07'!B:X,22,FALSE))</f>
        <v>0.25247000000000003</v>
      </c>
      <c r="Z1503">
        <f>IF(ISNA(MATCH(A1503,'ICRP-07'!B:B,0)),0,VLOOKUP(A1503,'ICRP-07'!B:X,23,FALSE))</f>
        <v>0</v>
      </c>
      <c r="AA1503">
        <f>IF(ISNA(MATCH(A1503,'ICRP-72'!A:A,0)),0,VLOOKUP(A1503,'ICRP-72'!A:B,2,FALSE))</f>
        <v>1.0999999999999999E-9</v>
      </c>
      <c r="AB1503">
        <f>IF(ISNA(MATCH(A1503,'FGR-15'!A:A,0)),0,VLOOKUP(A1503,'FGR-15'!A:B,2,FALSE))</f>
        <v>3.6300000000000001E-19</v>
      </c>
    </row>
    <row r="1504" spans="1:28" x14ac:dyDescent="0.2">
      <c r="A1504" s="1" t="s">
        <v>1502</v>
      </c>
      <c r="B1504">
        <f>VLOOKUP(D1504,Elements!S:T,2,FALSE)</f>
        <v>5</v>
      </c>
      <c r="C1504" s="9">
        <f t="shared" si="115"/>
        <v>10</v>
      </c>
      <c r="D1504" t="str">
        <f t="shared" si="116"/>
        <v>B</v>
      </c>
      <c r="E1504" t="str">
        <f t="shared" si="117"/>
        <v/>
      </c>
      <c r="F1504" s="9">
        <f t="shared" si="118"/>
        <v>50100000</v>
      </c>
      <c r="G1504" s="1">
        <v>10.012936862</v>
      </c>
      <c r="H1504" s="1" t="str">
        <f t="shared" si="119"/>
        <v>inf</v>
      </c>
      <c r="I1504" s="2" t="s">
        <v>1512</v>
      </c>
      <c r="J1504" t="s">
        <v>1517</v>
      </c>
      <c r="K1504" s="4" t="s">
        <v>1722</v>
      </c>
      <c r="L1504" s="1"/>
      <c r="P1504" s="1"/>
      <c r="T1504" s="1"/>
      <c r="X1504">
        <f>IF(ISNA(MATCH(A1504,'ICRP-07'!B:B,0)),0,VLOOKUP(A1504,'ICRP-07'!B:X,21,FALSE))</f>
        <v>0</v>
      </c>
      <c r="Y1504">
        <f>IF(ISNA(MATCH(A1504,'ICRP-07'!B:B,0)),0,VLOOKUP(A1504,'ICRP-07'!B:X,22,FALSE))</f>
        <v>0</v>
      </c>
      <c r="Z1504">
        <f>IF(ISNA(MATCH(A1504,'ICRP-07'!B:B,0)),0,VLOOKUP(A1504,'ICRP-07'!B:X,23,FALSE))</f>
        <v>0</v>
      </c>
      <c r="AA1504">
        <f>IF(ISNA(MATCH(A1504,'ICRP-72'!A:A,0)),0,VLOOKUP(A1504,'ICRP-72'!A:B,2,FALSE))</f>
        <v>0</v>
      </c>
      <c r="AB1504">
        <f>IF(ISNA(MATCH(A1504,'FGR-15'!A:A,0)),0,VLOOKUP(A1504,'FGR-15'!A:B,2,FALSE))</f>
        <v>0</v>
      </c>
    </row>
    <row r="1505" spans="1:28" x14ac:dyDescent="0.2">
      <c r="A1505" s="1" t="s">
        <v>1503</v>
      </c>
      <c r="B1505">
        <f>VLOOKUP(D1505,Elements!S:T,2,FALSE)</f>
        <v>4</v>
      </c>
      <c r="C1505" s="9">
        <f t="shared" si="115"/>
        <v>9</v>
      </c>
      <c r="D1505" t="str">
        <f t="shared" si="116"/>
        <v>Be</v>
      </c>
      <c r="E1505" t="str">
        <f t="shared" si="117"/>
        <v/>
      </c>
      <c r="F1505" s="9">
        <f t="shared" si="118"/>
        <v>40090000</v>
      </c>
      <c r="G1505" s="1">
        <v>9.0121830620000001</v>
      </c>
      <c r="H1505" s="1" t="str">
        <f t="shared" si="119"/>
        <v>inf</v>
      </c>
      <c r="I1505" s="2" t="s">
        <v>1512</v>
      </c>
      <c r="J1505" t="s">
        <v>1517</v>
      </c>
      <c r="K1505" s="4" t="s">
        <v>1722</v>
      </c>
      <c r="L1505" s="1"/>
      <c r="P1505" s="1"/>
      <c r="T1505" s="1"/>
      <c r="X1505">
        <f>IF(ISNA(MATCH(A1505,'ICRP-07'!B:B,0)),0,VLOOKUP(A1505,'ICRP-07'!B:X,21,FALSE))</f>
        <v>0</v>
      </c>
      <c r="Y1505">
        <f>IF(ISNA(MATCH(A1505,'ICRP-07'!B:B,0)),0,VLOOKUP(A1505,'ICRP-07'!B:X,22,FALSE))</f>
        <v>0</v>
      </c>
      <c r="Z1505">
        <f>IF(ISNA(MATCH(A1505,'ICRP-07'!B:B,0)),0,VLOOKUP(A1505,'ICRP-07'!B:X,23,FALSE))</f>
        <v>0</v>
      </c>
      <c r="AA1505">
        <f>IF(ISNA(MATCH(A1505,'ICRP-72'!A:A,0)),0,VLOOKUP(A1505,'ICRP-72'!A:B,2,FALSE))</f>
        <v>0</v>
      </c>
      <c r="AB1505">
        <f>IF(ISNA(MATCH(A1505,'FGR-15'!A:A,0)),0,VLOOKUP(A1505,'FGR-15'!A:B,2,FALSE))</f>
        <v>0</v>
      </c>
    </row>
    <row r="1506" spans="1:28" x14ac:dyDescent="0.2">
      <c r="A1506" s="1" t="s">
        <v>1504</v>
      </c>
      <c r="B1506">
        <f>VLOOKUP(D1506,Elements!S:T,2,FALSE)</f>
        <v>4</v>
      </c>
      <c r="C1506" s="9">
        <f t="shared" si="115"/>
        <v>7</v>
      </c>
      <c r="D1506" t="str">
        <f t="shared" si="116"/>
        <v>Be</v>
      </c>
      <c r="E1506" t="str">
        <f t="shared" si="117"/>
        <v/>
      </c>
      <c r="F1506" s="9">
        <f t="shared" si="118"/>
        <v>40070000</v>
      </c>
      <c r="G1506" s="1">
        <v>7.0169287139999996</v>
      </c>
      <c r="H1506" s="1">
        <f t="shared" si="119"/>
        <v>0.14571153059531428</v>
      </c>
      <c r="I1506" s="2">
        <v>53.219999999999899</v>
      </c>
      <c r="J1506" t="s">
        <v>1513</v>
      </c>
      <c r="K1506" t="s">
        <v>2656</v>
      </c>
      <c r="L1506" s="1" t="s">
        <v>1505</v>
      </c>
      <c r="P1506" s="1">
        <v>1</v>
      </c>
      <c r="T1506" s="6" t="s">
        <v>2670</v>
      </c>
      <c r="X1506">
        <f>IF(ISNA(MATCH(A1506,'ICRP-07'!B:B,0)),0,VLOOKUP(A1506,'ICRP-07'!B:X,21,FALSE))</f>
        <v>0</v>
      </c>
      <c r="Y1506">
        <f>IF(ISNA(MATCH(A1506,'ICRP-07'!B:B,0)),0,VLOOKUP(A1506,'ICRP-07'!B:X,22,FALSE))</f>
        <v>0</v>
      </c>
      <c r="Z1506">
        <f>IF(ISNA(MATCH(A1506,'ICRP-07'!B:B,0)),0,VLOOKUP(A1506,'ICRP-07'!B:X,23,FALSE))</f>
        <v>4.9860000000000002E-2</v>
      </c>
      <c r="AA1506">
        <f>IF(ISNA(MATCH(A1506,'ICRP-72'!A:A,0)),0,VLOOKUP(A1506,'ICRP-72'!A:B,2,FALSE))</f>
        <v>2.8E-11</v>
      </c>
      <c r="AB1506">
        <f>IF(ISNA(MATCH(A1506,'FGR-15'!A:A,0)),0,VLOOKUP(A1506,'FGR-15'!A:B,2,FALSE))</f>
        <v>1.44E-18</v>
      </c>
    </row>
    <row r="1507" spans="1:28" x14ac:dyDescent="0.2">
      <c r="A1507" s="1" t="s">
        <v>1505</v>
      </c>
      <c r="B1507">
        <f>VLOOKUP(D1507,Elements!S:T,2,FALSE)</f>
        <v>3</v>
      </c>
      <c r="C1507" s="9">
        <f t="shared" si="115"/>
        <v>7</v>
      </c>
      <c r="D1507" t="str">
        <f t="shared" si="116"/>
        <v>Li</v>
      </c>
      <c r="E1507" t="str">
        <f t="shared" si="117"/>
        <v/>
      </c>
      <c r="F1507" s="9">
        <f t="shared" si="118"/>
        <v>30070000</v>
      </c>
      <c r="G1507" s="1">
        <v>7.0160034342599999</v>
      </c>
      <c r="H1507" s="1" t="str">
        <f t="shared" si="119"/>
        <v>inf</v>
      </c>
      <c r="I1507" s="2" t="s">
        <v>1512</v>
      </c>
      <c r="J1507" t="s">
        <v>1517</v>
      </c>
      <c r="K1507" s="4" t="s">
        <v>1722</v>
      </c>
      <c r="L1507" s="1"/>
      <c r="P1507" s="1"/>
      <c r="T1507" s="1"/>
      <c r="X1507">
        <f>IF(ISNA(MATCH(A1507,'ICRP-07'!B:B,0)),0,VLOOKUP(A1507,'ICRP-07'!B:X,21,FALSE))</f>
        <v>0</v>
      </c>
      <c r="Y1507">
        <f>IF(ISNA(MATCH(A1507,'ICRP-07'!B:B,0)),0,VLOOKUP(A1507,'ICRP-07'!B:X,22,FALSE))</f>
        <v>0</v>
      </c>
      <c r="Z1507">
        <f>IF(ISNA(MATCH(A1507,'ICRP-07'!B:B,0)),0,VLOOKUP(A1507,'ICRP-07'!B:X,23,FALSE))</f>
        <v>0</v>
      </c>
      <c r="AA1507">
        <f>IF(ISNA(MATCH(A1507,'ICRP-72'!A:A,0)),0,VLOOKUP(A1507,'ICRP-72'!A:B,2,FALSE))</f>
        <v>0</v>
      </c>
      <c r="AB1507">
        <f>IF(ISNA(MATCH(A1507,'FGR-15'!A:A,0)),0,VLOOKUP(A1507,'FGR-15'!A:B,2,FALSE))</f>
        <v>0</v>
      </c>
    </row>
    <row r="1508" spans="1:28" x14ac:dyDescent="0.2">
      <c r="A1508" s="1" t="s">
        <v>1506</v>
      </c>
      <c r="B1508">
        <f>VLOOKUP(D1508,Elements!S:T,2,FALSE)</f>
        <v>3</v>
      </c>
      <c r="C1508" s="9">
        <f t="shared" si="115"/>
        <v>6</v>
      </c>
      <c r="D1508" t="str">
        <f t="shared" si="116"/>
        <v>Li</v>
      </c>
      <c r="E1508" t="str">
        <f t="shared" si="117"/>
        <v/>
      </c>
      <c r="F1508" s="9">
        <f t="shared" si="118"/>
        <v>30060000</v>
      </c>
      <c r="G1508" s="1">
        <v>6.0151228874199996</v>
      </c>
      <c r="H1508" s="1" t="str">
        <f t="shared" si="119"/>
        <v>inf</v>
      </c>
      <c r="I1508" s="2" t="s">
        <v>1512</v>
      </c>
      <c r="J1508" t="s">
        <v>1517</v>
      </c>
      <c r="K1508" s="4" t="s">
        <v>1722</v>
      </c>
      <c r="L1508" s="1"/>
      <c r="P1508" s="1"/>
      <c r="T1508" s="1"/>
      <c r="X1508">
        <f>IF(ISNA(MATCH(A1508,'ICRP-07'!B:B,0)),0,VLOOKUP(A1508,'ICRP-07'!B:X,21,FALSE))</f>
        <v>0</v>
      </c>
      <c r="Y1508">
        <f>IF(ISNA(MATCH(A1508,'ICRP-07'!B:B,0)),0,VLOOKUP(A1508,'ICRP-07'!B:X,22,FALSE))</f>
        <v>0</v>
      </c>
      <c r="Z1508">
        <f>IF(ISNA(MATCH(A1508,'ICRP-07'!B:B,0)),0,VLOOKUP(A1508,'ICRP-07'!B:X,23,FALSE))</f>
        <v>0</v>
      </c>
      <c r="AA1508">
        <f>IF(ISNA(MATCH(A1508,'ICRP-72'!A:A,0)),0,VLOOKUP(A1508,'ICRP-72'!A:B,2,FALSE))</f>
        <v>0</v>
      </c>
      <c r="AB1508">
        <f>IF(ISNA(MATCH(A1508,'FGR-15'!A:A,0)),0,VLOOKUP(A1508,'FGR-15'!A:B,2,FALSE))</f>
        <v>0</v>
      </c>
    </row>
    <row r="1509" spans="1:28" x14ac:dyDescent="0.2">
      <c r="A1509" s="1" t="s">
        <v>1507</v>
      </c>
      <c r="B1509">
        <f>VLOOKUP(D1509,Elements!S:T,2,FALSE)</f>
        <v>2</v>
      </c>
      <c r="C1509" s="9">
        <f t="shared" si="115"/>
        <v>4</v>
      </c>
      <c r="D1509" t="str">
        <f t="shared" si="116"/>
        <v>He</v>
      </c>
      <c r="E1509" t="str">
        <f t="shared" si="117"/>
        <v/>
      </c>
      <c r="F1509" s="9">
        <f t="shared" si="118"/>
        <v>20040000</v>
      </c>
      <c r="G1509" s="1">
        <v>4.0026032541300003</v>
      </c>
      <c r="H1509" s="1" t="str">
        <f t="shared" si="119"/>
        <v>inf</v>
      </c>
      <c r="I1509" s="2" t="s">
        <v>1512</v>
      </c>
      <c r="J1509" t="s">
        <v>1517</v>
      </c>
      <c r="K1509" s="4" t="s">
        <v>1722</v>
      </c>
      <c r="L1509" s="1"/>
      <c r="P1509" s="1"/>
      <c r="T1509" s="1"/>
      <c r="X1509">
        <f>IF(ISNA(MATCH(A1509,'ICRP-07'!B:B,0)),0,VLOOKUP(A1509,'ICRP-07'!B:X,21,FALSE))</f>
        <v>0</v>
      </c>
      <c r="Y1509">
        <f>IF(ISNA(MATCH(A1509,'ICRP-07'!B:B,0)),0,VLOOKUP(A1509,'ICRP-07'!B:X,22,FALSE))</f>
        <v>0</v>
      </c>
      <c r="Z1509">
        <f>IF(ISNA(MATCH(A1509,'ICRP-07'!B:B,0)),0,VLOOKUP(A1509,'ICRP-07'!B:X,23,FALSE))</f>
        <v>0</v>
      </c>
      <c r="AA1509">
        <f>IF(ISNA(MATCH(A1509,'ICRP-72'!A:A,0)),0,VLOOKUP(A1509,'ICRP-72'!A:B,2,FALSE))</f>
        <v>0</v>
      </c>
      <c r="AB1509">
        <f>IF(ISNA(MATCH(A1509,'FGR-15'!A:A,0)),0,VLOOKUP(A1509,'FGR-15'!A:B,2,FALSE))</f>
        <v>0</v>
      </c>
    </row>
    <row r="1510" spans="1:28" x14ac:dyDescent="0.2">
      <c r="A1510" s="1" t="s">
        <v>1508</v>
      </c>
      <c r="B1510">
        <f>VLOOKUP(D1510,Elements!S:T,2,FALSE)</f>
        <v>1</v>
      </c>
      <c r="C1510" s="9">
        <f t="shared" si="115"/>
        <v>3</v>
      </c>
      <c r="D1510" t="str">
        <f t="shared" si="116"/>
        <v>H</v>
      </c>
      <c r="E1510" t="str">
        <f t="shared" si="117"/>
        <v/>
      </c>
      <c r="F1510" s="9">
        <f t="shared" si="118"/>
        <v>10030000</v>
      </c>
      <c r="G1510" s="1">
        <v>3.0160492813199999</v>
      </c>
      <c r="H1510" s="1">
        <f t="shared" si="119"/>
        <v>12.32</v>
      </c>
      <c r="I1510" s="2">
        <v>12.32</v>
      </c>
      <c r="J1510" t="s">
        <v>1516</v>
      </c>
      <c r="K1510" t="s">
        <v>2657</v>
      </c>
      <c r="L1510" s="1" t="s">
        <v>1509</v>
      </c>
      <c r="P1510" s="1">
        <v>1</v>
      </c>
      <c r="T1510" s="6" t="s">
        <v>2667</v>
      </c>
      <c r="X1510">
        <f>IF(ISNA(MATCH(A1510,'ICRP-07'!B:B,0)),0,VLOOKUP(A1510,'ICRP-07'!B:X,21,FALSE))</f>
        <v>0</v>
      </c>
      <c r="Y1510">
        <f>IF(ISNA(MATCH(A1510,'ICRP-07'!B:B,0)),0,VLOOKUP(A1510,'ICRP-07'!B:X,22,FALSE))</f>
        <v>5.6699999999999997E-3</v>
      </c>
      <c r="Z1510">
        <f>IF(ISNA(MATCH(A1510,'ICRP-07'!B:B,0)),0,VLOOKUP(A1510,'ICRP-07'!B:X,23,FALSE))</f>
        <v>0</v>
      </c>
      <c r="AA1510">
        <f>IF(ISNA(MATCH(A1510,'ICRP-72'!A:A,0)),0,VLOOKUP(A1510,'ICRP-72'!A:B,2,FALSE))</f>
        <v>4.1999999999999997E-11</v>
      </c>
      <c r="AB1510">
        <f>IF(ISNA(MATCH(A1510,'FGR-15'!A:A,0)),0,VLOOKUP(A1510,'FGR-15'!A:B,2,FALSE))</f>
        <v>3.4100000000000001E-23</v>
      </c>
    </row>
    <row r="1511" spans="1:28" x14ac:dyDescent="0.2">
      <c r="A1511" s="1" t="s">
        <v>1509</v>
      </c>
      <c r="B1511">
        <f>VLOOKUP(D1511,Elements!S:T,2,FALSE)</f>
        <v>2</v>
      </c>
      <c r="C1511" s="9">
        <f t="shared" si="115"/>
        <v>3</v>
      </c>
      <c r="D1511" t="str">
        <f t="shared" si="116"/>
        <v>He</v>
      </c>
      <c r="E1511" t="str">
        <f t="shared" si="117"/>
        <v/>
      </c>
      <c r="F1511" s="9">
        <f t="shared" si="118"/>
        <v>20030000</v>
      </c>
      <c r="G1511" s="1">
        <v>3.0160293219700001</v>
      </c>
      <c r="H1511" s="1" t="str">
        <f t="shared" si="119"/>
        <v>inf</v>
      </c>
      <c r="I1511" s="2" t="s">
        <v>1512</v>
      </c>
      <c r="J1511" t="s">
        <v>1517</v>
      </c>
      <c r="K1511" s="4" t="s">
        <v>1722</v>
      </c>
      <c r="L1511" s="1"/>
      <c r="P1511" s="1"/>
      <c r="T1511" s="1"/>
      <c r="X1511">
        <f>IF(ISNA(MATCH(A1511,'ICRP-07'!B:B,0)),0,VLOOKUP(A1511,'ICRP-07'!B:X,21,FALSE))</f>
        <v>0</v>
      </c>
      <c r="Y1511">
        <f>IF(ISNA(MATCH(A1511,'ICRP-07'!B:B,0)),0,VLOOKUP(A1511,'ICRP-07'!B:X,22,FALSE))</f>
        <v>0</v>
      </c>
      <c r="Z1511">
        <f>IF(ISNA(MATCH(A1511,'ICRP-07'!B:B,0)),0,VLOOKUP(A1511,'ICRP-07'!B:X,23,FALSE))</f>
        <v>0</v>
      </c>
      <c r="AA1511">
        <f>IF(ISNA(MATCH(A1511,'ICRP-72'!A:A,0)),0,VLOOKUP(A1511,'ICRP-72'!A:B,2,FALSE))</f>
        <v>0</v>
      </c>
      <c r="AB1511">
        <f>IF(ISNA(MATCH(A1511,'FGR-15'!A:A,0)),0,VLOOKUP(A1511,'FGR-15'!A:B,2,FALSE))</f>
        <v>0</v>
      </c>
    </row>
    <row r="1512" spans="1:28" x14ac:dyDescent="0.2">
      <c r="A1512" s="1" t="s">
        <v>1510</v>
      </c>
      <c r="B1512">
        <f>VLOOKUP(D1512,Elements!S:T,2,FALSE)</f>
        <v>1</v>
      </c>
      <c r="C1512" s="9">
        <f t="shared" si="115"/>
        <v>2</v>
      </c>
      <c r="D1512" t="str">
        <f t="shared" si="116"/>
        <v>H</v>
      </c>
      <c r="E1512" t="str">
        <f t="shared" si="117"/>
        <v/>
      </c>
      <c r="F1512" s="9">
        <f t="shared" si="118"/>
        <v>10020000</v>
      </c>
      <c r="G1512" s="1">
        <v>2.0141017778400001</v>
      </c>
      <c r="H1512" s="1" t="str">
        <f t="shared" si="119"/>
        <v>inf</v>
      </c>
      <c r="I1512" s="2" t="s">
        <v>1512</v>
      </c>
      <c r="J1512" t="s">
        <v>1517</v>
      </c>
      <c r="K1512" s="4" t="s">
        <v>1722</v>
      </c>
      <c r="L1512" s="1"/>
      <c r="P1512" s="1"/>
      <c r="T1512" s="1"/>
      <c r="X1512">
        <f>IF(ISNA(MATCH(A1512,'ICRP-07'!B:B,0)),0,VLOOKUP(A1512,'ICRP-07'!B:X,21,FALSE))</f>
        <v>0</v>
      </c>
      <c r="Y1512">
        <f>IF(ISNA(MATCH(A1512,'ICRP-07'!B:B,0)),0,VLOOKUP(A1512,'ICRP-07'!B:X,22,FALSE))</f>
        <v>0</v>
      </c>
      <c r="Z1512">
        <f>IF(ISNA(MATCH(A1512,'ICRP-07'!B:B,0)),0,VLOOKUP(A1512,'ICRP-07'!B:X,23,FALSE))</f>
        <v>0</v>
      </c>
      <c r="AA1512">
        <f>IF(ISNA(MATCH(A1512,'ICRP-72'!A:A,0)),0,VLOOKUP(A1512,'ICRP-72'!A:B,2,FALSE))</f>
        <v>0</v>
      </c>
      <c r="AB1512">
        <f>IF(ISNA(MATCH(A1512,'FGR-15'!A:A,0)),0,VLOOKUP(A1512,'FGR-15'!A:B,2,FALSE))</f>
        <v>0</v>
      </c>
    </row>
    <row r="1513" spans="1:28" x14ac:dyDescent="0.2">
      <c r="A1513" s="1" t="s">
        <v>1511</v>
      </c>
      <c r="B1513">
        <f>VLOOKUP(D1513,Elements!S:T,2,FALSE)</f>
        <v>1</v>
      </c>
      <c r="C1513" s="9">
        <f t="shared" si="115"/>
        <v>1</v>
      </c>
      <c r="D1513" t="str">
        <f t="shared" si="116"/>
        <v>H</v>
      </c>
      <c r="E1513" t="str">
        <f t="shared" si="117"/>
        <v/>
      </c>
      <c r="F1513" s="9">
        <f t="shared" si="118"/>
        <v>10010000</v>
      </c>
      <c r="G1513" s="1">
        <v>1.0078250318999999</v>
      </c>
      <c r="H1513" s="1" t="str">
        <f t="shared" si="119"/>
        <v>inf</v>
      </c>
      <c r="I1513" s="2" t="s">
        <v>1512</v>
      </c>
      <c r="J1513" t="s">
        <v>1517</v>
      </c>
      <c r="K1513" s="4" t="s">
        <v>1722</v>
      </c>
      <c r="L1513" s="1"/>
      <c r="P1513" s="1"/>
      <c r="T1513" s="1"/>
      <c r="X1513">
        <f>IF(ISNA(MATCH(A1513,'ICRP-07'!B:B,0)),0,VLOOKUP(A1513,'ICRP-07'!B:X,21,FALSE))</f>
        <v>0</v>
      </c>
      <c r="Y1513">
        <f>IF(ISNA(MATCH(A1513,'ICRP-07'!B:B,0)),0,VLOOKUP(A1513,'ICRP-07'!B:X,22,FALSE))</f>
        <v>0</v>
      </c>
      <c r="Z1513">
        <f>IF(ISNA(MATCH(A1513,'ICRP-07'!B:B,0)),0,VLOOKUP(A1513,'ICRP-07'!B:X,23,FALSE))</f>
        <v>0</v>
      </c>
      <c r="AA1513">
        <f>IF(ISNA(MATCH(A1513,'ICRP-72'!A:A,0)),0,VLOOKUP(A1513,'ICRP-72'!A:B,2,FALSE))</f>
        <v>0</v>
      </c>
      <c r="AB1513">
        <f>IF(ISNA(MATCH(A1513,'FGR-15'!A:A,0)),0,VLOOKUP(A1513,'FGR-15'!A:B,2,FALSE))</f>
        <v>0</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298D6-CD74-4C82-AC43-329D00A20923}">
  <dimension ref="A1:T119"/>
  <sheetViews>
    <sheetView workbookViewId="0">
      <selection activeCell="V51" sqref="V51"/>
    </sheetView>
  </sheetViews>
  <sheetFormatPr baseColWidth="10" defaultColWidth="8.83203125" defaultRowHeight="15" x14ac:dyDescent="0.2"/>
  <cols>
    <col min="4" max="4" width="12.33203125" customWidth="1"/>
    <col min="13" max="13" width="17.6640625" customWidth="1"/>
  </cols>
  <sheetData>
    <row r="1" spans="1:20" x14ac:dyDescent="0.2">
      <c r="A1" t="s">
        <v>3134</v>
      </c>
      <c r="B1" t="s">
        <v>2929</v>
      </c>
      <c r="C1" t="s">
        <v>3135</v>
      </c>
      <c r="D1" t="s">
        <v>3119</v>
      </c>
      <c r="E1" t="s">
        <v>3120</v>
      </c>
      <c r="F1" t="s">
        <v>3137</v>
      </c>
      <c r="G1" t="s">
        <v>3136</v>
      </c>
      <c r="H1" t="s">
        <v>3124</v>
      </c>
      <c r="I1" t="s">
        <v>3123</v>
      </c>
      <c r="J1" t="s">
        <v>3121</v>
      </c>
      <c r="K1" t="s">
        <v>3122</v>
      </c>
      <c r="R1" t="str">
        <f>Elements!D2</f>
        <v>Hydrogen</v>
      </c>
      <c r="S1" t="s">
        <v>2679</v>
      </c>
      <c r="T1" s="7">
        <v>1</v>
      </c>
    </row>
    <row r="2" spans="1:20" ht="17" x14ac:dyDescent="0.2">
      <c r="A2" s="14">
        <v>1</v>
      </c>
      <c r="B2" s="10"/>
      <c r="C2" s="10">
        <v>1.008</v>
      </c>
      <c r="D2" s="11" t="s">
        <v>2804</v>
      </c>
      <c r="E2" s="11" t="s">
        <v>2679</v>
      </c>
      <c r="F2" s="10">
        <v>-259</v>
      </c>
      <c r="G2" s="10">
        <v>-253</v>
      </c>
      <c r="H2" s="10">
        <v>0.09</v>
      </c>
      <c r="I2" s="10">
        <v>0.14000000000000001</v>
      </c>
      <c r="J2" s="10">
        <v>1</v>
      </c>
      <c r="K2" s="15" t="s">
        <v>2805</v>
      </c>
      <c r="L2" s="10">
        <v>6</v>
      </c>
      <c r="M2" s="10" t="str">
        <f t="shared" ref="M2:M33" si="0">VLOOKUP(L2,N:O,2)</f>
        <v>Reactive nonmetal</v>
      </c>
      <c r="N2" s="10">
        <v>1</v>
      </c>
      <c r="O2" t="s">
        <v>3146</v>
      </c>
      <c r="R2" t="str">
        <f>Elements!D3</f>
        <v>Helium</v>
      </c>
      <c r="S2" t="s">
        <v>2680</v>
      </c>
      <c r="T2" s="7">
        <v>2</v>
      </c>
    </row>
    <row r="3" spans="1:20" ht="17" x14ac:dyDescent="0.2">
      <c r="A3" s="16">
        <v>2</v>
      </c>
      <c r="B3" s="12"/>
      <c r="C3" s="12">
        <v>4.0030000000000001</v>
      </c>
      <c r="D3" s="13" t="s">
        <v>2806</v>
      </c>
      <c r="E3" s="13" t="s">
        <v>2680</v>
      </c>
      <c r="F3" s="12">
        <v>-272</v>
      </c>
      <c r="G3" s="12">
        <v>-269</v>
      </c>
      <c r="H3" s="12">
        <v>0.18</v>
      </c>
      <c r="I3" s="12"/>
      <c r="J3" s="12">
        <v>18</v>
      </c>
      <c r="K3" s="17" t="s">
        <v>2807</v>
      </c>
      <c r="L3" s="12">
        <v>7</v>
      </c>
      <c r="M3" s="10" t="str">
        <f t="shared" si="0"/>
        <v>Noble gas</v>
      </c>
      <c r="N3">
        <v>2</v>
      </c>
      <c r="O3" t="s">
        <v>3147</v>
      </c>
      <c r="R3" t="str">
        <f>Elements!D4</f>
        <v>Lithium</v>
      </c>
      <c r="S3" t="s">
        <v>2681</v>
      </c>
      <c r="T3" s="7">
        <v>3</v>
      </c>
    </row>
    <row r="4" spans="1:20" ht="17" x14ac:dyDescent="0.2">
      <c r="A4" s="14">
        <v>3</v>
      </c>
      <c r="B4" s="10"/>
      <c r="C4" s="10">
        <v>6.9409999999999998</v>
      </c>
      <c r="D4" s="11" t="s">
        <v>2808</v>
      </c>
      <c r="E4" s="11" t="s">
        <v>2681</v>
      </c>
      <c r="F4" s="10">
        <v>180</v>
      </c>
      <c r="G4" s="10" t="s">
        <v>2809</v>
      </c>
      <c r="H4" s="10">
        <v>0.53</v>
      </c>
      <c r="I4" s="10"/>
      <c r="J4" s="10">
        <v>1</v>
      </c>
      <c r="K4" s="15" t="s">
        <v>2810</v>
      </c>
      <c r="L4">
        <v>1</v>
      </c>
      <c r="M4" s="10" t="str">
        <f t="shared" si="0"/>
        <v>Alkali metal</v>
      </c>
      <c r="N4" s="10">
        <v>3</v>
      </c>
      <c r="O4" t="s">
        <v>3139</v>
      </c>
      <c r="R4" t="str">
        <f>Elements!D5</f>
        <v>Beryllium</v>
      </c>
      <c r="S4" t="s">
        <v>2682</v>
      </c>
      <c r="T4" s="7">
        <v>4</v>
      </c>
    </row>
    <row r="5" spans="1:20" ht="17" x14ac:dyDescent="0.2">
      <c r="A5" s="16">
        <v>4</v>
      </c>
      <c r="B5" s="12"/>
      <c r="C5" s="12">
        <v>9.0120000000000005</v>
      </c>
      <c r="D5" s="13" t="s">
        <v>2811</v>
      </c>
      <c r="E5" s="13" t="s">
        <v>2682</v>
      </c>
      <c r="F5" s="12" t="s">
        <v>2812</v>
      </c>
      <c r="G5" s="12" t="s">
        <v>2813</v>
      </c>
      <c r="H5" s="12">
        <v>1.85</v>
      </c>
      <c r="I5" s="12"/>
      <c r="J5" s="12">
        <v>2</v>
      </c>
      <c r="K5" s="17" t="s">
        <v>2814</v>
      </c>
      <c r="L5">
        <v>2</v>
      </c>
      <c r="M5" s="10" t="str">
        <f t="shared" si="0"/>
        <v>Alkaline earth metal</v>
      </c>
      <c r="N5">
        <v>4</v>
      </c>
      <c r="O5" t="s">
        <v>3140</v>
      </c>
      <c r="R5" t="str">
        <f>Elements!D6</f>
        <v>Boron</v>
      </c>
      <c r="S5" t="s">
        <v>2683</v>
      </c>
      <c r="T5" s="7">
        <v>5</v>
      </c>
    </row>
    <row r="6" spans="1:20" ht="32" x14ac:dyDescent="0.2">
      <c r="A6" s="14">
        <v>5</v>
      </c>
      <c r="B6" s="10"/>
      <c r="C6" s="10">
        <v>10.811</v>
      </c>
      <c r="D6" s="11" t="s">
        <v>2815</v>
      </c>
      <c r="E6" s="11" t="s">
        <v>2683</v>
      </c>
      <c r="F6" s="10" t="s">
        <v>2816</v>
      </c>
      <c r="G6" s="10" t="s">
        <v>2817</v>
      </c>
      <c r="H6" s="10">
        <v>2.34</v>
      </c>
      <c r="I6" s="10"/>
      <c r="J6" s="10">
        <v>13</v>
      </c>
      <c r="K6" s="15" t="s">
        <v>2818</v>
      </c>
      <c r="L6">
        <v>5</v>
      </c>
      <c r="M6" s="10" t="str">
        <f t="shared" si="0"/>
        <v>Metalloid</v>
      </c>
      <c r="N6" s="10">
        <v>5</v>
      </c>
      <c r="O6" t="s">
        <v>3141</v>
      </c>
      <c r="R6" t="str">
        <f>Elements!D7</f>
        <v>Carbon</v>
      </c>
      <c r="S6" t="s">
        <v>2684</v>
      </c>
      <c r="T6" s="7">
        <v>6</v>
      </c>
    </row>
    <row r="7" spans="1:20" ht="32" x14ac:dyDescent="0.2">
      <c r="A7" s="16">
        <v>6</v>
      </c>
      <c r="B7" s="12"/>
      <c r="C7" s="12">
        <v>12.010999999999999</v>
      </c>
      <c r="D7" s="13" t="s">
        <v>2819</v>
      </c>
      <c r="E7" s="13" t="s">
        <v>2684</v>
      </c>
      <c r="F7" s="12" t="s">
        <v>2820</v>
      </c>
      <c r="G7" s="12" t="s">
        <v>2821</v>
      </c>
      <c r="H7" s="12">
        <v>2.2599999999999998</v>
      </c>
      <c r="I7" s="12">
        <v>0.09</v>
      </c>
      <c r="J7" s="12">
        <v>14</v>
      </c>
      <c r="K7" s="17" t="s">
        <v>2822</v>
      </c>
      <c r="L7" s="12">
        <v>6</v>
      </c>
      <c r="M7" s="10" t="str">
        <f t="shared" si="0"/>
        <v>Reactive nonmetal</v>
      </c>
      <c r="N7">
        <v>6</v>
      </c>
      <c r="O7" t="s">
        <v>3142</v>
      </c>
      <c r="R7" t="str">
        <f>Elements!D8</f>
        <v>Nitrogen</v>
      </c>
      <c r="S7" t="s">
        <v>2685</v>
      </c>
      <c r="T7" s="7">
        <v>7</v>
      </c>
    </row>
    <row r="8" spans="1:20" ht="32" x14ac:dyDescent="0.2">
      <c r="A8" s="14">
        <v>7</v>
      </c>
      <c r="B8" s="10"/>
      <c r="C8" s="10">
        <v>14.007</v>
      </c>
      <c r="D8" s="11" t="s">
        <v>2823</v>
      </c>
      <c r="E8" s="11" t="s">
        <v>2685</v>
      </c>
      <c r="F8" s="10">
        <v>-210</v>
      </c>
      <c r="G8" s="10">
        <v>-196</v>
      </c>
      <c r="H8" s="10">
        <v>1.25</v>
      </c>
      <c r="I8" s="10"/>
      <c r="J8" s="10">
        <v>15</v>
      </c>
      <c r="K8" s="15" t="s">
        <v>2824</v>
      </c>
      <c r="L8" s="10">
        <v>6</v>
      </c>
      <c r="M8" s="10" t="str">
        <f t="shared" si="0"/>
        <v>Reactive nonmetal</v>
      </c>
      <c r="N8" s="10">
        <v>7</v>
      </c>
      <c r="O8" t="s">
        <v>3143</v>
      </c>
      <c r="R8" t="str">
        <f>Elements!D9</f>
        <v>Oxygen</v>
      </c>
      <c r="S8" t="s">
        <v>2686</v>
      </c>
      <c r="T8" s="7">
        <v>8</v>
      </c>
    </row>
    <row r="9" spans="1:20" ht="32" x14ac:dyDescent="0.2">
      <c r="A9" s="16">
        <v>8</v>
      </c>
      <c r="B9" s="12"/>
      <c r="C9" s="12">
        <v>15.999000000000001</v>
      </c>
      <c r="D9" s="13" t="s">
        <v>2825</v>
      </c>
      <c r="E9" s="13" t="s">
        <v>2686</v>
      </c>
      <c r="F9" s="12">
        <v>-218</v>
      </c>
      <c r="G9" s="12">
        <v>-183</v>
      </c>
      <c r="H9" s="12">
        <v>1.43</v>
      </c>
      <c r="I9" s="12">
        <v>46.71</v>
      </c>
      <c r="J9" s="12">
        <v>16</v>
      </c>
      <c r="K9" s="17" t="s">
        <v>2826</v>
      </c>
      <c r="L9" s="12">
        <v>6</v>
      </c>
      <c r="M9" s="10" t="str">
        <f t="shared" si="0"/>
        <v>Reactive nonmetal</v>
      </c>
      <c r="N9">
        <v>8</v>
      </c>
      <c r="O9" t="s">
        <v>3144</v>
      </c>
      <c r="R9" t="str">
        <f>Elements!D10</f>
        <v>Fluorine</v>
      </c>
      <c r="S9" t="s">
        <v>2687</v>
      </c>
      <c r="T9" s="7">
        <v>9</v>
      </c>
    </row>
    <row r="10" spans="1:20" ht="32" x14ac:dyDescent="0.2">
      <c r="A10" s="14">
        <v>9</v>
      </c>
      <c r="B10" s="10"/>
      <c r="C10" s="10">
        <v>18.998000000000001</v>
      </c>
      <c r="D10" s="11" t="s">
        <v>2827</v>
      </c>
      <c r="E10" s="11" t="s">
        <v>2687</v>
      </c>
      <c r="F10" s="10">
        <v>-220</v>
      </c>
      <c r="G10" s="10">
        <v>-188</v>
      </c>
      <c r="H10" s="10">
        <v>1.7</v>
      </c>
      <c r="I10" s="10">
        <v>0.03</v>
      </c>
      <c r="J10" s="10">
        <v>17</v>
      </c>
      <c r="K10" s="15" t="s">
        <v>2828</v>
      </c>
      <c r="L10" s="10">
        <v>6</v>
      </c>
      <c r="M10" s="10" t="str">
        <f t="shared" si="0"/>
        <v>Reactive nonmetal</v>
      </c>
      <c r="N10" s="10">
        <v>9</v>
      </c>
      <c r="O10" t="s">
        <v>3145</v>
      </c>
      <c r="R10" t="str">
        <f>Elements!D11</f>
        <v>Neon</v>
      </c>
      <c r="S10" t="s">
        <v>2688</v>
      </c>
      <c r="T10" s="7">
        <v>10</v>
      </c>
    </row>
    <row r="11" spans="1:20" ht="32" x14ac:dyDescent="0.2">
      <c r="A11" s="16">
        <v>10</v>
      </c>
      <c r="B11" s="12"/>
      <c r="C11" s="12">
        <v>20.18</v>
      </c>
      <c r="D11" s="13" t="s">
        <v>2829</v>
      </c>
      <c r="E11" s="13" t="s">
        <v>2688</v>
      </c>
      <c r="F11" s="12">
        <v>-249</v>
      </c>
      <c r="G11" s="12">
        <v>-246</v>
      </c>
      <c r="H11" s="12">
        <v>0.9</v>
      </c>
      <c r="I11" s="12"/>
      <c r="J11" s="12">
        <v>18</v>
      </c>
      <c r="K11" s="17" t="s">
        <v>2830</v>
      </c>
      <c r="L11" s="12">
        <v>7</v>
      </c>
      <c r="M11" s="10" t="str">
        <f t="shared" si="0"/>
        <v>Noble gas</v>
      </c>
      <c r="N11">
        <v>10</v>
      </c>
      <c r="O11" t="s">
        <v>3138</v>
      </c>
      <c r="R11" t="str">
        <f>Elements!D12</f>
        <v>Sodium</v>
      </c>
      <c r="S11" t="s">
        <v>2689</v>
      </c>
      <c r="T11" s="7">
        <v>11</v>
      </c>
    </row>
    <row r="12" spans="1:20" ht="17" x14ac:dyDescent="0.2">
      <c r="A12" s="14">
        <v>11</v>
      </c>
      <c r="B12" s="10"/>
      <c r="C12" s="10">
        <v>22.99</v>
      </c>
      <c r="D12" s="11" t="s">
        <v>2831</v>
      </c>
      <c r="E12" s="11" t="s">
        <v>2689</v>
      </c>
      <c r="F12" s="10">
        <v>98</v>
      </c>
      <c r="G12" s="10">
        <v>883</v>
      </c>
      <c r="H12" s="10">
        <v>0.97</v>
      </c>
      <c r="I12" s="10">
        <v>2.75</v>
      </c>
      <c r="J12" s="10">
        <v>1</v>
      </c>
      <c r="K12" s="15" t="s">
        <v>2832</v>
      </c>
      <c r="L12" s="10">
        <v>1</v>
      </c>
      <c r="M12" s="10" t="str">
        <f t="shared" si="0"/>
        <v>Alkali metal</v>
      </c>
      <c r="R12" t="str">
        <f>Elements!D13</f>
        <v>Magnesium</v>
      </c>
      <c r="S12" t="s">
        <v>2690</v>
      </c>
      <c r="T12" s="7">
        <v>12</v>
      </c>
    </row>
    <row r="13" spans="1:20" ht="17" x14ac:dyDescent="0.2">
      <c r="A13" s="16">
        <v>12</v>
      </c>
      <c r="B13" s="12"/>
      <c r="C13" s="12">
        <v>24.305</v>
      </c>
      <c r="D13" s="13" t="s">
        <v>2833</v>
      </c>
      <c r="E13" s="13" t="s">
        <v>2690</v>
      </c>
      <c r="F13" s="12">
        <v>639</v>
      </c>
      <c r="G13" s="12" t="s">
        <v>2834</v>
      </c>
      <c r="H13" s="12">
        <v>1.74</v>
      </c>
      <c r="I13" s="12">
        <v>2.08</v>
      </c>
      <c r="J13" s="12">
        <v>2</v>
      </c>
      <c r="K13" s="17" t="s">
        <v>2835</v>
      </c>
      <c r="L13" s="12">
        <v>2</v>
      </c>
      <c r="M13" s="10" t="str">
        <f t="shared" si="0"/>
        <v>Alkaline earth metal</v>
      </c>
      <c r="R13" t="str">
        <f>Elements!D14</f>
        <v>Aluminum</v>
      </c>
      <c r="S13" t="s">
        <v>2691</v>
      </c>
      <c r="T13" s="7">
        <v>13</v>
      </c>
    </row>
    <row r="14" spans="1:20" ht="32" x14ac:dyDescent="0.2">
      <c r="A14" s="14">
        <v>13</v>
      </c>
      <c r="B14" s="10"/>
      <c r="C14" s="10">
        <v>26.981999999999999</v>
      </c>
      <c r="D14" s="11" t="s">
        <v>2836</v>
      </c>
      <c r="E14" s="11" t="s">
        <v>2691</v>
      </c>
      <c r="F14" s="10">
        <v>660</v>
      </c>
      <c r="G14" s="10" t="s">
        <v>2837</v>
      </c>
      <c r="H14" s="10">
        <v>2.7</v>
      </c>
      <c r="I14" s="10">
        <v>8.07</v>
      </c>
      <c r="J14" s="10">
        <v>13</v>
      </c>
      <c r="K14" s="15" t="s">
        <v>2838</v>
      </c>
      <c r="L14" s="10">
        <v>4</v>
      </c>
      <c r="M14" s="10" t="str">
        <f t="shared" si="0"/>
        <v>Post-transition metal</v>
      </c>
      <c r="R14" t="str">
        <f>Elements!D15</f>
        <v>Silicon</v>
      </c>
      <c r="S14" t="s">
        <v>2692</v>
      </c>
      <c r="T14" s="7">
        <v>14</v>
      </c>
    </row>
    <row r="15" spans="1:20" ht="32" x14ac:dyDescent="0.2">
      <c r="A15" s="16">
        <v>14</v>
      </c>
      <c r="B15" s="12"/>
      <c r="C15" s="12">
        <v>28.085999999999999</v>
      </c>
      <c r="D15" s="13" t="s">
        <v>2839</v>
      </c>
      <c r="E15" s="13" t="s">
        <v>2692</v>
      </c>
      <c r="F15" s="12" t="s">
        <v>2840</v>
      </c>
      <c r="G15" s="12" t="s">
        <v>2841</v>
      </c>
      <c r="H15" s="12">
        <v>2.33</v>
      </c>
      <c r="I15" s="12">
        <v>27.69</v>
      </c>
      <c r="J15" s="12">
        <v>14</v>
      </c>
      <c r="K15" s="17" t="s">
        <v>2842</v>
      </c>
      <c r="L15" s="12">
        <v>5</v>
      </c>
      <c r="M15" s="10" t="str">
        <f t="shared" si="0"/>
        <v>Metalloid</v>
      </c>
      <c r="R15" t="str">
        <f>Elements!D16</f>
        <v>Phosphorus</v>
      </c>
      <c r="S15" t="s">
        <v>2693</v>
      </c>
      <c r="T15" s="7">
        <v>15</v>
      </c>
    </row>
    <row r="16" spans="1:20" ht="32" x14ac:dyDescent="0.2">
      <c r="A16" s="14">
        <v>15</v>
      </c>
      <c r="B16" s="10"/>
      <c r="C16" s="10">
        <v>30.974</v>
      </c>
      <c r="D16" s="11" t="s">
        <v>2843</v>
      </c>
      <c r="E16" s="11" t="s">
        <v>2693</v>
      </c>
      <c r="F16" s="10">
        <v>44</v>
      </c>
      <c r="G16" s="10">
        <v>280</v>
      </c>
      <c r="H16" s="10">
        <v>1.82</v>
      </c>
      <c r="I16" s="10">
        <v>0.13</v>
      </c>
      <c r="J16" s="10">
        <v>15</v>
      </c>
      <c r="K16" s="15" t="s">
        <v>2844</v>
      </c>
      <c r="L16" s="10">
        <v>6</v>
      </c>
      <c r="M16" s="10" t="str">
        <f t="shared" si="0"/>
        <v>Reactive nonmetal</v>
      </c>
      <c r="R16" t="str">
        <f>Elements!D17</f>
        <v>Sulfur</v>
      </c>
      <c r="S16" t="s">
        <v>2694</v>
      </c>
      <c r="T16" s="7">
        <v>16</v>
      </c>
    </row>
    <row r="17" spans="1:20" ht="32" x14ac:dyDescent="0.2">
      <c r="A17" s="16">
        <v>16</v>
      </c>
      <c r="B17" s="12"/>
      <c r="C17" s="12">
        <v>32.064999999999998</v>
      </c>
      <c r="D17" s="13" t="s">
        <v>2845</v>
      </c>
      <c r="E17" s="13" t="s">
        <v>2694</v>
      </c>
      <c r="F17" s="12">
        <v>113</v>
      </c>
      <c r="G17" s="12">
        <v>445</v>
      </c>
      <c r="H17" s="12">
        <v>2.0699999999999998</v>
      </c>
      <c r="I17" s="12">
        <v>0.05</v>
      </c>
      <c r="J17" s="12">
        <v>16</v>
      </c>
      <c r="K17" s="17" t="s">
        <v>2846</v>
      </c>
      <c r="L17" s="12">
        <v>6</v>
      </c>
      <c r="M17" s="10" t="str">
        <f t="shared" si="0"/>
        <v>Reactive nonmetal</v>
      </c>
      <c r="R17" t="str">
        <f>Elements!D18</f>
        <v>Chlorine</v>
      </c>
      <c r="S17" t="s">
        <v>2695</v>
      </c>
      <c r="T17" s="7">
        <v>17</v>
      </c>
    </row>
    <row r="18" spans="1:20" ht="32" x14ac:dyDescent="0.2">
      <c r="A18" s="14">
        <v>17</v>
      </c>
      <c r="B18" s="10"/>
      <c r="C18" s="10">
        <v>35.453000000000003</v>
      </c>
      <c r="D18" s="11" t="s">
        <v>2847</v>
      </c>
      <c r="E18" s="11" t="s">
        <v>2695</v>
      </c>
      <c r="F18" s="10">
        <v>-101</v>
      </c>
      <c r="G18" s="10">
        <v>-35</v>
      </c>
      <c r="H18" s="10">
        <v>3.21</v>
      </c>
      <c r="I18" s="10">
        <v>0.05</v>
      </c>
      <c r="J18" s="10">
        <v>17</v>
      </c>
      <c r="K18" s="15" t="s">
        <v>2848</v>
      </c>
      <c r="L18" s="10">
        <v>6</v>
      </c>
      <c r="M18" s="10" t="str">
        <f t="shared" si="0"/>
        <v>Reactive nonmetal</v>
      </c>
      <c r="R18" t="str">
        <f>Elements!D19</f>
        <v>Argon</v>
      </c>
      <c r="S18" t="s">
        <v>2696</v>
      </c>
      <c r="T18" s="7">
        <v>18</v>
      </c>
    </row>
    <row r="19" spans="1:20" ht="32" x14ac:dyDescent="0.2">
      <c r="A19" s="16">
        <v>18</v>
      </c>
      <c r="B19" s="12"/>
      <c r="C19" s="12">
        <v>39.948</v>
      </c>
      <c r="D19" s="13" t="s">
        <v>2849</v>
      </c>
      <c r="E19" s="13" t="s">
        <v>2696</v>
      </c>
      <c r="F19" s="12">
        <v>-189</v>
      </c>
      <c r="G19" s="12">
        <v>-186</v>
      </c>
      <c r="H19" s="12">
        <v>1.78</v>
      </c>
      <c r="I19" s="12"/>
      <c r="J19" s="12">
        <v>18</v>
      </c>
      <c r="K19" s="17" t="s">
        <v>2850</v>
      </c>
      <c r="L19" s="12">
        <v>7</v>
      </c>
      <c r="M19" s="10" t="str">
        <f t="shared" si="0"/>
        <v>Noble gas</v>
      </c>
      <c r="R19" t="str">
        <f>Elements!D20</f>
        <v>Potassium</v>
      </c>
      <c r="S19" t="s">
        <v>2697</v>
      </c>
      <c r="T19" s="7">
        <v>19</v>
      </c>
    </row>
    <row r="20" spans="1:20" ht="17" x14ac:dyDescent="0.2">
      <c r="A20" s="14">
        <v>19</v>
      </c>
      <c r="B20" s="10"/>
      <c r="C20" s="10">
        <v>39.097999999999999</v>
      </c>
      <c r="D20" s="11" t="s">
        <v>2851</v>
      </c>
      <c r="E20" s="11" t="s">
        <v>2697</v>
      </c>
      <c r="F20" s="10">
        <v>64</v>
      </c>
      <c r="G20" s="10">
        <v>774</v>
      </c>
      <c r="H20" s="10">
        <v>0.86</v>
      </c>
      <c r="I20" s="10">
        <v>2.58</v>
      </c>
      <c r="J20" s="10">
        <v>1</v>
      </c>
      <c r="K20" s="15" t="s">
        <v>2852</v>
      </c>
      <c r="L20" s="10">
        <v>1</v>
      </c>
      <c r="M20" s="10" t="str">
        <f t="shared" si="0"/>
        <v>Alkali metal</v>
      </c>
      <c r="R20" t="str">
        <f>Elements!D21</f>
        <v>Calcium</v>
      </c>
      <c r="S20" t="s">
        <v>2698</v>
      </c>
      <c r="T20" s="7">
        <v>20</v>
      </c>
    </row>
    <row r="21" spans="1:20" ht="17" x14ac:dyDescent="0.2">
      <c r="A21" s="16">
        <v>20</v>
      </c>
      <c r="B21" s="12"/>
      <c r="C21" s="12">
        <v>40.078000000000003</v>
      </c>
      <c r="D21" s="13" t="s">
        <v>2853</v>
      </c>
      <c r="E21" s="13" t="s">
        <v>2698</v>
      </c>
      <c r="F21" s="12">
        <v>839</v>
      </c>
      <c r="G21" s="12" t="s">
        <v>2854</v>
      </c>
      <c r="H21" s="12">
        <v>1.55</v>
      </c>
      <c r="I21" s="12">
        <v>3.65</v>
      </c>
      <c r="J21" s="12">
        <v>2</v>
      </c>
      <c r="K21" s="17" t="s">
        <v>2855</v>
      </c>
      <c r="L21" s="12">
        <v>2</v>
      </c>
      <c r="M21" s="10" t="str">
        <f t="shared" si="0"/>
        <v>Alkaline earth metal</v>
      </c>
      <c r="R21" t="str">
        <f>Elements!D22</f>
        <v>Scandium</v>
      </c>
      <c r="S21" t="s">
        <v>2699</v>
      </c>
      <c r="T21" s="7">
        <v>21</v>
      </c>
    </row>
    <row r="22" spans="1:20" ht="17" x14ac:dyDescent="0.2">
      <c r="A22" s="14">
        <v>21</v>
      </c>
      <c r="B22" s="10"/>
      <c r="C22" s="10">
        <v>44.956000000000003</v>
      </c>
      <c r="D22" s="11" t="s">
        <v>2856</v>
      </c>
      <c r="E22" s="11" t="s">
        <v>2699</v>
      </c>
      <c r="F22" s="10" t="s">
        <v>2857</v>
      </c>
      <c r="G22" s="10" t="s">
        <v>2858</v>
      </c>
      <c r="H22" s="10">
        <v>2.99</v>
      </c>
      <c r="I22" s="10"/>
      <c r="J22" s="10">
        <v>3</v>
      </c>
      <c r="K22" s="15" t="s">
        <v>2859</v>
      </c>
      <c r="L22">
        <v>3</v>
      </c>
      <c r="M22" s="10" t="str">
        <f t="shared" si="0"/>
        <v>Transition metal</v>
      </c>
      <c r="R22" t="str">
        <f>Elements!D23</f>
        <v>Titanium</v>
      </c>
      <c r="S22" t="s">
        <v>2700</v>
      </c>
      <c r="T22" s="7">
        <v>22</v>
      </c>
    </row>
    <row r="23" spans="1:20" ht="17" x14ac:dyDescent="0.2">
      <c r="A23" s="16">
        <v>22</v>
      </c>
      <c r="B23" s="12"/>
      <c r="C23" s="12">
        <v>47.866999999999997</v>
      </c>
      <c r="D23" s="13" t="s">
        <v>2860</v>
      </c>
      <c r="E23" s="13" t="s">
        <v>2700</v>
      </c>
      <c r="F23" s="12" t="s">
        <v>2861</v>
      </c>
      <c r="G23" s="12" t="s">
        <v>2862</v>
      </c>
      <c r="H23" s="12">
        <v>4.54</v>
      </c>
      <c r="I23" s="12">
        <v>0.62</v>
      </c>
      <c r="J23" s="12">
        <v>4</v>
      </c>
      <c r="K23" s="17" t="s">
        <v>2863</v>
      </c>
      <c r="L23" s="12">
        <v>3</v>
      </c>
      <c r="M23" s="10" t="str">
        <f t="shared" si="0"/>
        <v>Transition metal</v>
      </c>
      <c r="R23" t="str">
        <f>Elements!D24</f>
        <v>Vanadium</v>
      </c>
      <c r="S23" t="s">
        <v>2701</v>
      </c>
      <c r="T23" s="7">
        <v>23</v>
      </c>
    </row>
    <row r="24" spans="1:20" ht="17" x14ac:dyDescent="0.2">
      <c r="A24" s="14">
        <v>23</v>
      </c>
      <c r="B24" s="10"/>
      <c r="C24" s="10">
        <v>50.942</v>
      </c>
      <c r="D24" s="11" t="s">
        <v>2864</v>
      </c>
      <c r="E24" s="11" t="s">
        <v>2701</v>
      </c>
      <c r="F24" s="10" t="s">
        <v>2865</v>
      </c>
      <c r="G24" s="10" t="s">
        <v>2866</v>
      </c>
      <c r="H24" s="10">
        <v>6.11</v>
      </c>
      <c r="I24" s="10"/>
      <c r="J24" s="10">
        <v>5</v>
      </c>
      <c r="K24" s="15" t="s">
        <v>2867</v>
      </c>
      <c r="L24">
        <v>3</v>
      </c>
      <c r="M24" s="10" t="str">
        <f t="shared" si="0"/>
        <v>Transition metal</v>
      </c>
      <c r="R24" t="str">
        <f>Elements!D25</f>
        <v>Chromium</v>
      </c>
      <c r="S24" t="s">
        <v>2702</v>
      </c>
      <c r="T24" s="7">
        <v>24</v>
      </c>
    </row>
    <row r="25" spans="1:20" ht="17" x14ac:dyDescent="0.2">
      <c r="A25" s="16">
        <v>24</v>
      </c>
      <c r="B25" s="12"/>
      <c r="C25" s="12">
        <v>51.996000000000002</v>
      </c>
      <c r="D25" s="13" t="s">
        <v>2868</v>
      </c>
      <c r="E25" s="13" t="s">
        <v>2702</v>
      </c>
      <c r="F25" s="12" t="s">
        <v>2869</v>
      </c>
      <c r="G25" s="12" t="s">
        <v>2870</v>
      </c>
      <c r="H25" s="12">
        <v>7.19</v>
      </c>
      <c r="I25" s="12">
        <v>0.04</v>
      </c>
      <c r="J25" s="12">
        <v>6</v>
      </c>
      <c r="K25" s="17" t="s">
        <v>2871</v>
      </c>
      <c r="L25" s="12">
        <v>3</v>
      </c>
      <c r="M25" s="10" t="str">
        <f t="shared" si="0"/>
        <v>Transition metal</v>
      </c>
      <c r="R25" t="str">
        <f>Elements!D26</f>
        <v>Manganese</v>
      </c>
      <c r="S25" t="s">
        <v>2703</v>
      </c>
      <c r="T25" s="7">
        <v>25</v>
      </c>
    </row>
    <row r="26" spans="1:20" ht="17" x14ac:dyDescent="0.2">
      <c r="A26" s="14">
        <v>25</v>
      </c>
      <c r="B26" s="10"/>
      <c r="C26" s="10">
        <v>54.938000000000002</v>
      </c>
      <c r="D26" s="11" t="s">
        <v>2872</v>
      </c>
      <c r="E26" s="11" t="s">
        <v>2703</v>
      </c>
      <c r="F26" s="10" t="s">
        <v>2873</v>
      </c>
      <c r="G26" s="10" t="s">
        <v>2874</v>
      </c>
      <c r="H26" s="10">
        <v>7.43</v>
      </c>
      <c r="I26" s="10">
        <v>0.09</v>
      </c>
      <c r="J26" s="10">
        <v>7</v>
      </c>
      <c r="K26" s="15" t="s">
        <v>2875</v>
      </c>
      <c r="L26" s="10">
        <v>3</v>
      </c>
      <c r="M26" s="10" t="str">
        <f t="shared" si="0"/>
        <v>Transition metal</v>
      </c>
      <c r="R26" t="str">
        <f>Elements!D27</f>
        <v>Iron</v>
      </c>
      <c r="S26" t="s">
        <v>2704</v>
      </c>
      <c r="T26" s="7">
        <v>26</v>
      </c>
    </row>
    <row r="27" spans="1:20" ht="17" x14ac:dyDescent="0.2">
      <c r="A27" s="16">
        <v>26</v>
      </c>
      <c r="B27" s="12"/>
      <c r="C27" s="12">
        <v>55.844999999999999</v>
      </c>
      <c r="D27" s="13" t="s">
        <v>2876</v>
      </c>
      <c r="E27" s="13" t="s">
        <v>2704</v>
      </c>
      <c r="F27" s="12" t="s">
        <v>2877</v>
      </c>
      <c r="G27" s="12" t="s">
        <v>2878</v>
      </c>
      <c r="H27" s="12">
        <v>7.87</v>
      </c>
      <c r="I27" s="12">
        <v>5.05</v>
      </c>
      <c r="J27" s="12">
        <v>8</v>
      </c>
      <c r="K27" s="17" t="s">
        <v>2879</v>
      </c>
      <c r="L27" s="12">
        <v>3</v>
      </c>
      <c r="M27" s="10" t="str">
        <f t="shared" si="0"/>
        <v>Transition metal</v>
      </c>
      <c r="R27" t="str">
        <f>Elements!D28</f>
        <v>Cobalt</v>
      </c>
      <c r="S27" t="s">
        <v>2705</v>
      </c>
      <c r="T27" s="7">
        <v>27</v>
      </c>
    </row>
    <row r="28" spans="1:20" ht="17" x14ac:dyDescent="0.2">
      <c r="A28" s="14">
        <v>27</v>
      </c>
      <c r="B28" s="10"/>
      <c r="C28" s="10">
        <v>58.933</v>
      </c>
      <c r="D28" s="11" t="s">
        <v>2880</v>
      </c>
      <c r="E28" s="11" t="s">
        <v>2705</v>
      </c>
      <c r="F28" s="10" t="s">
        <v>2881</v>
      </c>
      <c r="G28" s="10" t="s">
        <v>2882</v>
      </c>
      <c r="H28" s="10">
        <v>8.9</v>
      </c>
      <c r="I28" s="10"/>
      <c r="J28" s="10">
        <v>9</v>
      </c>
      <c r="K28" s="15" t="s">
        <v>2883</v>
      </c>
      <c r="L28" s="12">
        <v>3</v>
      </c>
      <c r="M28" s="10" t="str">
        <f t="shared" si="0"/>
        <v>Transition metal</v>
      </c>
      <c r="R28" t="str">
        <f>Elements!D29</f>
        <v>Nickel</v>
      </c>
      <c r="S28" t="s">
        <v>2706</v>
      </c>
      <c r="T28" s="7">
        <v>28</v>
      </c>
    </row>
    <row r="29" spans="1:20" ht="18" thickBot="1" x14ac:dyDescent="0.25">
      <c r="A29" s="16">
        <v>28</v>
      </c>
      <c r="B29" s="12"/>
      <c r="C29" s="12">
        <v>58.692999999999998</v>
      </c>
      <c r="D29" s="13" t="s">
        <v>2884</v>
      </c>
      <c r="E29" s="13" t="s">
        <v>2706</v>
      </c>
      <c r="F29" s="12" t="s">
        <v>2885</v>
      </c>
      <c r="G29" s="12" t="s">
        <v>2886</v>
      </c>
      <c r="H29" s="12">
        <v>8.9</v>
      </c>
      <c r="I29" s="12">
        <v>0.02</v>
      </c>
      <c r="J29" s="12">
        <v>10</v>
      </c>
      <c r="K29" s="17" t="s">
        <v>2887</v>
      </c>
      <c r="L29" s="12">
        <v>3</v>
      </c>
      <c r="M29" s="10" t="str">
        <f t="shared" si="0"/>
        <v>Transition metal</v>
      </c>
      <c r="R29" t="str">
        <f>Elements!D30</f>
        <v>Copper</v>
      </c>
      <c r="S29" t="s">
        <v>2707</v>
      </c>
      <c r="T29" s="7">
        <v>29</v>
      </c>
    </row>
    <row r="30" spans="1:20" ht="33" thickBot="1" x14ac:dyDescent="0.25">
      <c r="A30" s="14">
        <v>29</v>
      </c>
      <c r="B30" s="10"/>
      <c r="C30" s="10">
        <v>63.545999999999999</v>
      </c>
      <c r="D30" s="11" t="s">
        <v>2888</v>
      </c>
      <c r="E30" s="11" t="s">
        <v>2707</v>
      </c>
      <c r="F30" s="22" t="s">
        <v>2889</v>
      </c>
      <c r="G30" s="23" t="s">
        <v>2890</v>
      </c>
      <c r="H30" s="10">
        <v>8.9600000000000009</v>
      </c>
      <c r="I30" s="10"/>
      <c r="J30" s="10">
        <v>11</v>
      </c>
      <c r="K30" s="15" t="s">
        <v>2891</v>
      </c>
      <c r="L30" s="12">
        <v>3</v>
      </c>
      <c r="M30" s="10" t="str">
        <f t="shared" si="0"/>
        <v>Transition metal</v>
      </c>
      <c r="R30" t="str">
        <f>Elements!D31</f>
        <v>Zinc</v>
      </c>
      <c r="S30" t="s">
        <v>2708</v>
      </c>
      <c r="T30" s="7">
        <v>30</v>
      </c>
    </row>
    <row r="31" spans="1:20" ht="33" thickBot="1" x14ac:dyDescent="0.25">
      <c r="A31" s="16">
        <v>30</v>
      </c>
      <c r="B31" s="12"/>
      <c r="C31" s="12">
        <v>65.39</v>
      </c>
      <c r="D31" s="13" t="s">
        <v>2892</v>
      </c>
      <c r="E31" s="24" t="s">
        <v>2708</v>
      </c>
      <c r="F31" s="25">
        <v>420</v>
      </c>
      <c r="G31" s="26">
        <v>907</v>
      </c>
      <c r="H31" s="12">
        <v>7.13</v>
      </c>
      <c r="I31" s="12"/>
      <c r="J31" s="12">
        <v>12</v>
      </c>
      <c r="K31" s="17" t="s">
        <v>2893</v>
      </c>
      <c r="L31" s="12">
        <v>3</v>
      </c>
      <c r="M31" s="10" t="str">
        <f t="shared" si="0"/>
        <v>Transition metal</v>
      </c>
      <c r="R31" t="str">
        <f>Elements!D32</f>
        <v>Gallium</v>
      </c>
      <c r="S31" t="s">
        <v>2709</v>
      </c>
      <c r="T31" s="7">
        <v>31</v>
      </c>
    </row>
    <row r="32" spans="1:20" ht="48" x14ac:dyDescent="0.2">
      <c r="A32" s="14">
        <v>31</v>
      </c>
      <c r="B32" s="10"/>
      <c r="C32" s="10">
        <v>69.722999999999999</v>
      </c>
      <c r="D32" s="11" t="s">
        <v>2894</v>
      </c>
      <c r="E32" s="11" t="s">
        <v>2709</v>
      </c>
      <c r="F32" s="10">
        <v>30</v>
      </c>
      <c r="G32" s="10" t="s">
        <v>2895</v>
      </c>
      <c r="H32" s="10">
        <v>5.91</v>
      </c>
      <c r="I32" s="10"/>
      <c r="J32" s="10">
        <v>13</v>
      </c>
      <c r="K32" s="15" t="s">
        <v>2896</v>
      </c>
      <c r="L32" s="12">
        <v>4</v>
      </c>
      <c r="M32" s="10" t="str">
        <f t="shared" si="0"/>
        <v>Post-transition metal</v>
      </c>
      <c r="R32" t="str">
        <f>Elements!D33</f>
        <v>Germanium</v>
      </c>
      <c r="S32" t="s">
        <v>2710</v>
      </c>
      <c r="T32" s="7">
        <v>32</v>
      </c>
    </row>
    <row r="33" spans="1:20" ht="48" x14ac:dyDescent="0.2">
      <c r="A33" s="16">
        <v>32</v>
      </c>
      <c r="B33" s="12"/>
      <c r="C33" s="12">
        <v>72.64</v>
      </c>
      <c r="D33" s="13" t="s">
        <v>2897</v>
      </c>
      <c r="E33" s="13" t="s">
        <v>2710</v>
      </c>
      <c r="F33" s="12">
        <v>937</v>
      </c>
      <c r="G33" s="12" t="s">
        <v>2898</v>
      </c>
      <c r="H33" s="12">
        <v>5.32</v>
      </c>
      <c r="I33" s="12"/>
      <c r="J33" s="12">
        <v>14</v>
      </c>
      <c r="K33" s="17" t="s">
        <v>2899</v>
      </c>
      <c r="L33" s="12">
        <v>5</v>
      </c>
      <c r="M33" s="10" t="str">
        <f t="shared" si="0"/>
        <v>Metalloid</v>
      </c>
      <c r="R33" t="str">
        <f>Elements!D34</f>
        <v>Arsenic</v>
      </c>
      <c r="S33" t="s">
        <v>2711</v>
      </c>
      <c r="T33" s="7">
        <v>33</v>
      </c>
    </row>
    <row r="34" spans="1:20" ht="48" x14ac:dyDescent="0.2">
      <c r="A34" s="14">
        <v>33</v>
      </c>
      <c r="B34" s="10"/>
      <c r="C34" s="10">
        <v>74.921999999999997</v>
      </c>
      <c r="D34" s="11" t="s">
        <v>2900</v>
      </c>
      <c r="E34" s="11" t="s">
        <v>2711</v>
      </c>
      <c r="F34" s="10">
        <v>81</v>
      </c>
      <c r="G34" s="10">
        <v>613</v>
      </c>
      <c r="H34" s="10">
        <v>5.72</v>
      </c>
      <c r="I34" s="10"/>
      <c r="J34" s="10">
        <v>15</v>
      </c>
      <c r="K34" s="15" t="s">
        <v>2901</v>
      </c>
      <c r="L34" s="12">
        <v>5</v>
      </c>
      <c r="M34" s="10" t="str">
        <f t="shared" ref="M34:M65" si="1">VLOOKUP(L34,N:O,2)</f>
        <v>Metalloid</v>
      </c>
      <c r="R34" t="str">
        <f>Elements!D35</f>
        <v>Selenium</v>
      </c>
      <c r="S34" t="s">
        <v>2712</v>
      </c>
      <c r="T34" s="7">
        <v>34</v>
      </c>
    </row>
    <row r="35" spans="1:20" ht="48" x14ac:dyDescent="0.2">
      <c r="A35" s="16">
        <v>34</v>
      </c>
      <c r="B35" s="12"/>
      <c r="C35" s="12">
        <v>78.959999999999994</v>
      </c>
      <c r="D35" s="13" t="s">
        <v>2902</v>
      </c>
      <c r="E35" s="13" t="s">
        <v>2712</v>
      </c>
      <c r="F35" s="12">
        <v>217</v>
      </c>
      <c r="G35" s="12">
        <v>685</v>
      </c>
      <c r="H35" s="12">
        <v>4.79</v>
      </c>
      <c r="I35" s="12"/>
      <c r="J35" s="12">
        <v>16</v>
      </c>
      <c r="K35" s="17" t="s">
        <v>2903</v>
      </c>
      <c r="L35" s="12">
        <v>6</v>
      </c>
      <c r="M35" s="10" t="str">
        <f t="shared" si="1"/>
        <v>Reactive nonmetal</v>
      </c>
      <c r="R35" t="str">
        <f>Elements!D36</f>
        <v>Bromine</v>
      </c>
      <c r="S35" t="s">
        <v>2713</v>
      </c>
      <c r="T35" s="7">
        <v>35</v>
      </c>
    </row>
    <row r="36" spans="1:20" ht="48" x14ac:dyDescent="0.2">
      <c r="A36" s="14">
        <v>35</v>
      </c>
      <c r="B36" s="10"/>
      <c r="C36" s="10">
        <v>79.903999999999996</v>
      </c>
      <c r="D36" s="11" t="s">
        <v>2904</v>
      </c>
      <c r="E36" s="11" t="s">
        <v>2713</v>
      </c>
      <c r="F36" s="10">
        <v>-7</v>
      </c>
      <c r="G36" s="10">
        <v>59</v>
      </c>
      <c r="H36" s="10">
        <v>3.12</v>
      </c>
      <c r="I36" s="10"/>
      <c r="J36" s="10">
        <v>17</v>
      </c>
      <c r="K36" s="15" t="s">
        <v>2905</v>
      </c>
      <c r="L36" s="12">
        <v>6</v>
      </c>
      <c r="M36" s="10" t="str">
        <f t="shared" si="1"/>
        <v>Reactive nonmetal</v>
      </c>
      <c r="R36" t="str">
        <f>Elements!D37</f>
        <v>Krypton</v>
      </c>
      <c r="S36" t="s">
        <v>2714</v>
      </c>
      <c r="T36" s="7">
        <v>36</v>
      </c>
    </row>
    <row r="37" spans="1:20" ht="48" x14ac:dyDescent="0.2">
      <c r="A37" s="16">
        <v>36</v>
      </c>
      <c r="B37" s="12"/>
      <c r="C37" s="12">
        <v>83.8</v>
      </c>
      <c r="D37" s="13" t="s">
        <v>2906</v>
      </c>
      <c r="E37" s="13" t="s">
        <v>2714</v>
      </c>
      <c r="F37" s="12">
        <v>-157</v>
      </c>
      <c r="G37" s="12">
        <v>-153</v>
      </c>
      <c r="H37" s="12">
        <v>3.75</v>
      </c>
      <c r="I37" s="12"/>
      <c r="J37" s="12">
        <v>18</v>
      </c>
      <c r="K37" s="17" t="s">
        <v>2907</v>
      </c>
      <c r="L37" s="12">
        <v>7</v>
      </c>
      <c r="M37" s="10" t="str">
        <f t="shared" si="1"/>
        <v>Noble gas</v>
      </c>
      <c r="R37" t="str">
        <f>Elements!D38</f>
        <v>Rubidium</v>
      </c>
      <c r="S37" t="s">
        <v>2715</v>
      </c>
      <c r="T37" s="7">
        <v>37</v>
      </c>
    </row>
    <row r="38" spans="1:20" ht="17" x14ac:dyDescent="0.2">
      <c r="A38" s="14">
        <v>37</v>
      </c>
      <c r="B38" s="10"/>
      <c r="C38" s="10">
        <v>85.468000000000004</v>
      </c>
      <c r="D38" s="11" t="s">
        <v>2908</v>
      </c>
      <c r="E38" s="11" t="s">
        <v>2715</v>
      </c>
      <c r="F38" s="10">
        <v>39</v>
      </c>
      <c r="G38" s="10">
        <v>688</v>
      </c>
      <c r="H38" s="10">
        <v>1.63</v>
      </c>
      <c r="I38" s="10"/>
      <c r="J38" s="10">
        <v>1</v>
      </c>
      <c r="K38" s="15" t="s">
        <v>2909</v>
      </c>
      <c r="L38" s="10">
        <v>1</v>
      </c>
      <c r="M38" s="10" t="str">
        <f t="shared" si="1"/>
        <v>Alkali metal</v>
      </c>
      <c r="R38" t="str">
        <f>Elements!D39</f>
        <v>Strontium</v>
      </c>
      <c r="S38" t="s">
        <v>2716</v>
      </c>
      <c r="T38" s="7">
        <v>38</v>
      </c>
    </row>
    <row r="39" spans="1:20" ht="17" x14ac:dyDescent="0.2">
      <c r="A39" s="16">
        <v>38</v>
      </c>
      <c r="B39" s="12"/>
      <c r="C39" s="12">
        <v>87.62</v>
      </c>
      <c r="D39" s="13" t="s">
        <v>2910</v>
      </c>
      <c r="E39" s="13" t="s">
        <v>2716</v>
      </c>
      <c r="F39" s="12">
        <v>769</v>
      </c>
      <c r="G39" s="12" t="s">
        <v>2911</v>
      </c>
      <c r="H39" s="12">
        <v>2.54</v>
      </c>
      <c r="I39" s="12"/>
      <c r="J39" s="12">
        <v>2</v>
      </c>
      <c r="K39" s="17" t="s">
        <v>2912</v>
      </c>
      <c r="L39">
        <v>2</v>
      </c>
      <c r="M39" s="10" t="str">
        <f t="shared" si="1"/>
        <v>Alkaline earth metal</v>
      </c>
      <c r="R39" t="str">
        <f>Elements!D40</f>
        <v>Yttrium</v>
      </c>
      <c r="S39" t="s">
        <v>2717</v>
      </c>
      <c r="T39" s="7">
        <v>39</v>
      </c>
    </row>
    <row r="40" spans="1:20" ht="17" x14ac:dyDescent="0.2">
      <c r="A40" s="14">
        <v>39</v>
      </c>
      <c r="B40" s="10"/>
      <c r="C40" s="10">
        <v>88.906000000000006</v>
      </c>
      <c r="D40" s="11" t="s">
        <v>2913</v>
      </c>
      <c r="E40" s="11" t="s">
        <v>2717</v>
      </c>
      <c r="F40" s="10" t="s">
        <v>2914</v>
      </c>
      <c r="G40" s="10" t="s">
        <v>2915</v>
      </c>
      <c r="H40" s="10">
        <v>4.47</v>
      </c>
      <c r="I40" s="10"/>
      <c r="J40" s="10">
        <v>3</v>
      </c>
      <c r="K40" s="15" t="s">
        <v>2916</v>
      </c>
      <c r="L40">
        <v>3</v>
      </c>
      <c r="M40" s="10" t="str">
        <f t="shared" si="1"/>
        <v>Transition metal</v>
      </c>
      <c r="R40" t="str">
        <f>Elements!D41</f>
        <v>Zirconium</v>
      </c>
      <c r="S40" t="s">
        <v>2718</v>
      </c>
      <c r="T40" s="7">
        <v>40</v>
      </c>
    </row>
    <row r="41" spans="1:20" ht="17" x14ac:dyDescent="0.2">
      <c r="A41" s="16">
        <v>40</v>
      </c>
      <c r="B41" s="12"/>
      <c r="C41" s="12">
        <v>91.224000000000004</v>
      </c>
      <c r="D41" s="13" t="s">
        <v>2917</v>
      </c>
      <c r="E41" s="13" t="s">
        <v>2718</v>
      </c>
      <c r="F41" s="12" t="s">
        <v>2918</v>
      </c>
      <c r="G41" s="12" t="s">
        <v>2919</v>
      </c>
      <c r="H41" s="12">
        <v>6.51</v>
      </c>
      <c r="I41" s="12">
        <v>0.03</v>
      </c>
      <c r="J41" s="12">
        <v>4</v>
      </c>
      <c r="K41" s="17" t="s">
        <v>2920</v>
      </c>
      <c r="L41" s="12">
        <v>3</v>
      </c>
      <c r="M41" s="10" t="str">
        <f t="shared" si="1"/>
        <v>Transition metal</v>
      </c>
      <c r="R41" t="str">
        <f>Elements!D42</f>
        <v>Niobium</v>
      </c>
      <c r="S41" t="s">
        <v>2719</v>
      </c>
      <c r="T41" s="7">
        <v>41</v>
      </c>
    </row>
    <row r="42" spans="1:20" ht="17" x14ac:dyDescent="0.2">
      <c r="A42" s="14">
        <v>41</v>
      </c>
      <c r="B42" s="10"/>
      <c r="C42" s="10">
        <v>92.906000000000006</v>
      </c>
      <c r="D42" s="11" t="s">
        <v>2921</v>
      </c>
      <c r="E42" s="11" t="s">
        <v>2719</v>
      </c>
      <c r="F42" s="10" t="s">
        <v>2922</v>
      </c>
      <c r="G42" s="10" t="s">
        <v>2923</v>
      </c>
      <c r="H42" s="10">
        <v>8.57</v>
      </c>
      <c r="I42" s="10"/>
      <c r="J42" s="10">
        <v>5</v>
      </c>
      <c r="K42" s="15" t="s">
        <v>2924</v>
      </c>
      <c r="L42">
        <v>3</v>
      </c>
      <c r="M42" s="10" t="str">
        <f t="shared" si="1"/>
        <v>Transition metal</v>
      </c>
      <c r="R42" t="str">
        <f>Elements!D43</f>
        <v>Molybdenum</v>
      </c>
      <c r="S42" t="s">
        <v>2720</v>
      </c>
      <c r="T42" s="7">
        <v>42</v>
      </c>
    </row>
    <row r="43" spans="1:20" ht="17" x14ac:dyDescent="0.2">
      <c r="A43" s="16">
        <v>42</v>
      </c>
      <c r="B43" s="12"/>
      <c r="C43" s="12">
        <v>95.94</v>
      </c>
      <c r="D43" s="13" t="s">
        <v>2925</v>
      </c>
      <c r="E43" s="13" t="s">
        <v>2720</v>
      </c>
      <c r="F43" s="12" t="s">
        <v>2926</v>
      </c>
      <c r="G43" s="12" t="s">
        <v>2927</v>
      </c>
      <c r="H43" s="12">
        <v>10.220000000000001</v>
      </c>
      <c r="I43" s="12"/>
      <c r="J43" s="12">
        <v>6</v>
      </c>
      <c r="K43" s="17" t="s">
        <v>2928</v>
      </c>
      <c r="L43">
        <v>3</v>
      </c>
      <c r="M43" s="10" t="str">
        <f t="shared" si="1"/>
        <v>Transition metal</v>
      </c>
      <c r="R43" t="str">
        <f>Elements!D44</f>
        <v>Technetium</v>
      </c>
      <c r="S43" t="s">
        <v>2721</v>
      </c>
      <c r="T43" s="7">
        <v>43</v>
      </c>
    </row>
    <row r="44" spans="1:20" ht="17" x14ac:dyDescent="0.2">
      <c r="A44" s="14">
        <v>43</v>
      </c>
      <c r="B44" s="10" t="s">
        <v>2929</v>
      </c>
      <c r="C44" s="10">
        <v>98</v>
      </c>
      <c r="D44" s="11" t="s">
        <v>2930</v>
      </c>
      <c r="E44" s="11" t="s">
        <v>2721</v>
      </c>
      <c r="F44" s="10" t="s">
        <v>2931</v>
      </c>
      <c r="G44" s="10" t="s">
        <v>2932</v>
      </c>
      <c r="H44" s="10">
        <v>11.5</v>
      </c>
      <c r="I44" s="10"/>
      <c r="J44" s="10">
        <v>7</v>
      </c>
      <c r="K44" s="15" t="s">
        <v>2933</v>
      </c>
      <c r="L44">
        <v>3</v>
      </c>
      <c r="M44" s="10" t="str">
        <f t="shared" si="1"/>
        <v>Transition metal</v>
      </c>
      <c r="R44" t="str">
        <f>Elements!D45</f>
        <v>Ruthenium</v>
      </c>
      <c r="S44" t="s">
        <v>2722</v>
      </c>
      <c r="T44" s="7">
        <v>44</v>
      </c>
    </row>
    <row r="45" spans="1:20" ht="17" x14ac:dyDescent="0.2">
      <c r="A45" s="16">
        <v>44</v>
      </c>
      <c r="B45" s="12"/>
      <c r="C45" s="12">
        <v>101.07</v>
      </c>
      <c r="D45" s="13" t="s">
        <v>2934</v>
      </c>
      <c r="E45" s="13" t="s">
        <v>2722</v>
      </c>
      <c r="F45" s="12" t="s">
        <v>2935</v>
      </c>
      <c r="G45" s="12" t="s">
        <v>2936</v>
      </c>
      <c r="H45" s="12">
        <v>12.37</v>
      </c>
      <c r="I45" s="12"/>
      <c r="J45" s="12">
        <v>8</v>
      </c>
      <c r="K45" s="17" t="s">
        <v>2937</v>
      </c>
      <c r="L45">
        <v>3</v>
      </c>
      <c r="M45" s="10" t="str">
        <f t="shared" si="1"/>
        <v>Transition metal</v>
      </c>
      <c r="R45" t="str">
        <f>Elements!D46</f>
        <v>Rhodium</v>
      </c>
      <c r="S45" t="s">
        <v>2723</v>
      </c>
      <c r="T45" s="7">
        <v>45</v>
      </c>
    </row>
    <row r="46" spans="1:20" ht="17" x14ac:dyDescent="0.2">
      <c r="A46" s="14">
        <v>45</v>
      </c>
      <c r="B46" s="10"/>
      <c r="C46" s="10">
        <v>102.90600000000001</v>
      </c>
      <c r="D46" s="11" t="s">
        <v>2938</v>
      </c>
      <c r="E46" s="11" t="s">
        <v>2723</v>
      </c>
      <c r="F46" s="10" t="s">
        <v>2939</v>
      </c>
      <c r="G46" s="10" t="s">
        <v>2940</v>
      </c>
      <c r="H46" s="10">
        <v>12.41</v>
      </c>
      <c r="I46" s="10"/>
      <c r="J46" s="10">
        <v>9</v>
      </c>
      <c r="K46" s="15" t="s">
        <v>2941</v>
      </c>
      <c r="L46">
        <v>3</v>
      </c>
      <c r="M46" s="10" t="str">
        <f t="shared" si="1"/>
        <v>Transition metal</v>
      </c>
      <c r="R46" t="str">
        <f>Elements!D47</f>
        <v>Palladium</v>
      </c>
      <c r="S46" t="s">
        <v>2724</v>
      </c>
      <c r="T46" s="7">
        <v>46</v>
      </c>
    </row>
    <row r="47" spans="1:20" ht="17" x14ac:dyDescent="0.2">
      <c r="A47" s="16">
        <v>46</v>
      </c>
      <c r="B47" s="12"/>
      <c r="C47" s="12">
        <v>106.42</v>
      </c>
      <c r="D47" s="13" t="s">
        <v>2942</v>
      </c>
      <c r="E47" s="13" t="s">
        <v>2724</v>
      </c>
      <c r="F47" s="12" t="s">
        <v>2943</v>
      </c>
      <c r="G47" s="12" t="s">
        <v>2944</v>
      </c>
      <c r="H47" s="12">
        <v>12.02</v>
      </c>
      <c r="I47" s="12"/>
      <c r="J47" s="12">
        <v>10</v>
      </c>
      <c r="K47" s="17" t="s">
        <v>2945</v>
      </c>
      <c r="L47">
        <v>3</v>
      </c>
      <c r="M47" s="10" t="str">
        <f t="shared" si="1"/>
        <v>Transition metal</v>
      </c>
      <c r="R47" t="str">
        <f>Elements!D48</f>
        <v>Silver</v>
      </c>
      <c r="S47" t="s">
        <v>2725</v>
      </c>
      <c r="T47" s="7">
        <v>47</v>
      </c>
    </row>
    <row r="48" spans="1:20" ht="32" x14ac:dyDescent="0.2">
      <c r="A48" s="14">
        <v>47</v>
      </c>
      <c r="B48" s="10"/>
      <c r="C48" s="10">
        <v>107.86799999999999</v>
      </c>
      <c r="D48" s="11" t="s">
        <v>2946</v>
      </c>
      <c r="E48" s="11" t="s">
        <v>2725</v>
      </c>
      <c r="F48" s="10">
        <v>962</v>
      </c>
      <c r="G48" s="10" t="s">
        <v>2947</v>
      </c>
      <c r="H48" s="10">
        <v>10.5</v>
      </c>
      <c r="I48" s="10"/>
      <c r="J48" s="10">
        <v>11</v>
      </c>
      <c r="K48" s="15" t="s">
        <v>2948</v>
      </c>
      <c r="L48">
        <v>3</v>
      </c>
      <c r="M48" s="10" t="str">
        <f t="shared" si="1"/>
        <v>Transition metal</v>
      </c>
      <c r="R48" t="str">
        <f>Elements!D49</f>
        <v>Cadmium</v>
      </c>
      <c r="S48" t="s">
        <v>2726</v>
      </c>
      <c r="T48" s="7">
        <v>48</v>
      </c>
    </row>
    <row r="49" spans="1:20" ht="32" x14ac:dyDescent="0.2">
      <c r="A49" s="16">
        <v>48</v>
      </c>
      <c r="B49" s="12"/>
      <c r="C49" s="12">
        <v>112.411</v>
      </c>
      <c r="D49" s="13" t="s">
        <v>2949</v>
      </c>
      <c r="E49" s="13" t="s">
        <v>2726</v>
      </c>
      <c r="F49" s="12">
        <v>321</v>
      </c>
      <c r="G49" s="12">
        <v>765</v>
      </c>
      <c r="H49" s="12">
        <v>8.65</v>
      </c>
      <c r="I49" s="12"/>
      <c r="J49" s="12">
        <v>12</v>
      </c>
      <c r="K49" s="17" t="s">
        <v>2950</v>
      </c>
      <c r="L49" s="12">
        <v>3</v>
      </c>
      <c r="M49" s="10" t="str">
        <f t="shared" si="1"/>
        <v>Transition metal</v>
      </c>
      <c r="R49" t="str">
        <f>Elements!D50</f>
        <v>Indium</v>
      </c>
      <c r="S49" t="s">
        <v>2727</v>
      </c>
      <c r="T49" s="7">
        <v>49</v>
      </c>
    </row>
    <row r="50" spans="1:20" ht="48" x14ac:dyDescent="0.2">
      <c r="A50" s="14">
        <v>49</v>
      </c>
      <c r="B50" s="10"/>
      <c r="C50" s="10">
        <v>114.818</v>
      </c>
      <c r="D50" s="11" t="s">
        <v>2951</v>
      </c>
      <c r="E50" s="11" t="s">
        <v>2727</v>
      </c>
      <c r="F50" s="10">
        <v>157</v>
      </c>
      <c r="G50" s="10" t="s">
        <v>2952</v>
      </c>
      <c r="H50" s="10">
        <v>7.31</v>
      </c>
      <c r="I50" s="10"/>
      <c r="J50" s="10">
        <v>13</v>
      </c>
      <c r="K50" s="15" t="s">
        <v>2953</v>
      </c>
      <c r="L50">
        <v>4</v>
      </c>
      <c r="M50" s="10" t="str">
        <f t="shared" si="1"/>
        <v>Post-transition metal</v>
      </c>
      <c r="R50" t="str">
        <f>Elements!D51</f>
        <v>Tin</v>
      </c>
      <c r="S50" t="s">
        <v>2728</v>
      </c>
      <c r="T50" s="7">
        <v>50</v>
      </c>
    </row>
    <row r="51" spans="1:20" ht="48" x14ac:dyDescent="0.2">
      <c r="A51" s="16">
        <v>50</v>
      </c>
      <c r="B51" s="12"/>
      <c r="C51" s="12">
        <v>118.71</v>
      </c>
      <c r="D51" s="13" t="s">
        <v>2954</v>
      </c>
      <c r="E51" s="13" t="s">
        <v>2728</v>
      </c>
      <c r="F51" s="12">
        <v>232</v>
      </c>
      <c r="G51" s="12" t="s">
        <v>2955</v>
      </c>
      <c r="H51" s="12">
        <v>7.31</v>
      </c>
      <c r="I51" s="12"/>
      <c r="J51" s="12">
        <v>14</v>
      </c>
      <c r="K51" s="17" t="s">
        <v>2956</v>
      </c>
      <c r="L51">
        <v>4</v>
      </c>
      <c r="M51" s="10" t="str">
        <f t="shared" si="1"/>
        <v>Post-transition metal</v>
      </c>
      <c r="R51" t="str">
        <f>Elements!D52</f>
        <v>Antimony</v>
      </c>
      <c r="S51" t="s">
        <v>2729</v>
      </c>
      <c r="T51" s="7">
        <v>51</v>
      </c>
    </row>
    <row r="52" spans="1:20" ht="48" x14ac:dyDescent="0.2">
      <c r="A52" s="14">
        <v>51</v>
      </c>
      <c r="B52" s="10"/>
      <c r="C52" s="10">
        <v>121.76</v>
      </c>
      <c r="D52" s="11" t="s">
        <v>2957</v>
      </c>
      <c r="E52" s="11" t="s">
        <v>2729</v>
      </c>
      <c r="F52" s="10">
        <v>630</v>
      </c>
      <c r="G52" s="10" t="s">
        <v>2958</v>
      </c>
      <c r="H52" s="10">
        <v>6.68</v>
      </c>
      <c r="I52" s="10"/>
      <c r="J52" s="10">
        <v>15</v>
      </c>
      <c r="K52" s="15" t="s">
        <v>2959</v>
      </c>
      <c r="L52">
        <v>5</v>
      </c>
      <c r="M52" s="10" t="str">
        <f t="shared" si="1"/>
        <v>Metalloid</v>
      </c>
      <c r="R52" t="str">
        <f>Elements!D53</f>
        <v>Tellurium</v>
      </c>
      <c r="S52" t="s">
        <v>2730</v>
      </c>
      <c r="T52" s="7">
        <v>52</v>
      </c>
    </row>
    <row r="53" spans="1:20" ht="48" x14ac:dyDescent="0.2">
      <c r="A53" s="16">
        <v>52</v>
      </c>
      <c r="B53" s="12"/>
      <c r="C53" s="12">
        <v>127.6</v>
      </c>
      <c r="D53" s="13" t="s">
        <v>2960</v>
      </c>
      <c r="E53" s="13" t="s">
        <v>2730</v>
      </c>
      <c r="F53" s="12">
        <v>449</v>
      </c>
      <c r="G53" s="12">
        <v>990</v>
      </c>
      <c r="H53" s="12">
        <v>6.24</v>
      </c>
      <c r="I53" s="12"/>
      <c r="J53" s="12">
        <v>16</v>
      </c>
      <c r="K53" s="17" t="s">
        <v>2961</v>
      </c>
      <c r="L53" s="12">
        <v>5</v>
      </c>
      <c r="M53" s="10" t="str">
        <f t="shared" si="1"/>
        <v>Metalloid</v>
      </c>
      <c r="R53" t="str">
        <f>Elements!D54</f>
        <v>Iodine</v>
      </c>
      <c r="S53" t="s">
        <v>2731</v>
      </c>
      <c r="T53" s="7">
        <v>53</v>
      </c>
    </row>
    <row r="54" spans="1:20" ht="48" x14ac:dyDescent="0.2">
      <c r="A54" s="14">
        <v>53</v>
      </c>
      <c r="B54" s="10"/>
      <c r="C54" s="10">
        <v>126.905</v>
      </c>
      <c r="D54" s="11" t="s">
        <v>2962</v>
      </c>
      <c r="E54" s="11" t="s">
        <v>2731</v>
      </c>
      <c r="F54" s="10">
        <v>114</v>
      </c>
      <c r="G54" s="10">
        <v>184</v>
      </c>
      <c r="H54" s="10">
        <v>4.93</v>
      </c>
      <c r="I54" s="10"/>
      <c r="J54" s="10">
        <v>17</v>
      </c>
      <c r="K54" s="15" t="s">
        <v>2963</v>
      </c>
      <c r="L54" s="10">
        <v>6</v>
      </c>
      <c r="M54" s="10" t="str">
        <f t="shared" si="1"/>
        <v>Reactive nonmetal</v>
      </c>
      <c r="R54" t="str">
        <f>Elements!D55</f>
        <v>Xenon</v>
      </c>
      <c r="S54" t="s">
        <v>2732</v>
      </c>
      <c r="T54" s="7">
        <v>54</v>
      </c>
    </row>
    <row r="55" spans="1:20" ht="48" x14ac:dyDescent="0.2">
      <c r="A55" s="16">
        <v>54</v>
      </c>
      <c r="B55" s="12"/>
      <c r="C55" s="12">
        <v>131.29300000000001</v>
      </c>
      <c r="D55" s="13" t="s">
        <v>2964</v>
      </c>
      <c r="E55" s="13" t="s">
        <v>2732</v>
      </c>
      <c r="F55" s="12">
        <v>-112</v>
      </c>
      <c r="G55" s="12">
        <v>-108</v>
      </c>
      <c r="H55" s="12">
        <v>5.9</v>
      </c>
      <c r="I55" s="12"/>
      <c r="J55" s="12">
        <v>18</v>
      </c>
      <c r="K55" s="17" t="s">
        <v>2965</v>
      </c>
      <c r="L55" s="12">
        <v>7</v>
      </c>
      <c r="M55" s="10" t="str">
        <f t="shared" si="1"/>
        <v>Noble gas</v>
      </c>
      <c r="R55" t="str">
        <f>Elements!D56</f>
        <v>Cesium</v>
      </c>
      <c r="S55" t="s">
        <v>2733</v>
      </c>
      <c r="T55" s="7">
        <v>55</v>
      </c>
    </row>
    <row r="56" spans="1:20" ht="17" x14ac:dyDescent="0.2">
      <c r="A56" s="14">
        <v>55</v>
      </c>
      <c r="B56" s="10"/>
      <c r="C56" s="10">
        <v>132.90600000000001</v>
      </c>
      <c r="D56" s="11" t="s">
        <v>2966</v>
      </c>
      <c r="E56" s="11" t="s">
        <v>2733</v>
      </c>
      <c r="F56" s="10">
        <v>29</v>
      </c>
      <c r="G56" s="10">
        <v>678</v>
      </c>
      <c r="H56" s="10">
        <v>1.87</v>
      </c>
      <c r="I56" s="10"/>
      <c r="J56" s="10">
        <v>1</v>
      </c>
      <c r="K56" s="15" t="s">
        <v>2967</v>
      </c>
      <c r="L56" s="10">
        <v>1</v>
      </c>
      <c r="M56" s="10" t="str">
        <f t="shared" si="1"/>
        <v>Alkali metal</v>
      </c>
      <c r="R56" t="str">
        <f>Elements!D57</f>
        <v>Barium</v>
      </c>
      <c r="S56" t="s">
        <v>2734</v>
      </c>
      <c r="T56" s="7">
        <v>56</v>
      </c>
    </row>
    <row r="57" spans="1:20" ht="17" x14ac:dyDescent="0.2">
      <c r="A57" s="16">
        <v>56</v>
      </c>
      <c r="B57" s="12"/>
      <c r="C57" s="12">
        <v>137.327</v>
      </c>
      <c r="D57" s="13" t="s">
        <v>2968</v>
      </c>
      <c r="E57" s="13" t="s">
        <v>2734</v>
      </c>
      <c r="F57" s="12">
        <v>725</v>
      </c>
      <c r="G57" s="12" t="s">
        <v>2969</v>
      </c>
      <c r="H57" s="12">
        <v>3.59</v>
      </c>
      <c r="I57" s="12">
        <v>0.05</v>
      </c>
      <c r="J57" s="12">
        <v>2</v>
      </c>
      <c r="K57" s="17" t="s">
        <v>2970</v>
      </c>
      <c r="L57" s="12">
        <v>2</v>
      </c>
      <c r="M57" s="10" t="str">
        <f t="shared" si="1"/>
        <v>Alkaline earth metal</v>
      </c>
      <c r="R57" t="str">
        <f>Elements!D58</f>
        <v>Lanthanum</v>
      </c>
      <c r="S57" t="s">
        <v>2735</v>
      </c>
      <c r="T57" s="7">
        <v>57</v>
      </c>
    </row>
    <row r="58" spans="1:20" ht="17" x14ac:dyDescent="0.2">
      <c r="A58" s="14">
        <v>57</v>
      </c>
      <c r="B58" s="10"/>
      <c r="C58" s="10">
        <v>138.90600000000001</v>
      </c>
      <c r="D58" s="11" t="s">
        <v>2971</v>
      </c>
      <c r="E58" s="11" t="s">
        <v>2735</v>
      </c>
      <c r="F58" s="10">
        <v>920</v>
      </c>
      <c r="G58" s="10" t="s">
        <v>2972</v>
      </c>
      <c r="H58" s="10">
        <v>6.15</v>
      </c>
      <c r="I58" s="10"/>
      <c r="J58" s="10">
        <v>3</v>
      </c>
      <c r="K58" s="15" t="s">
        <v>2973</v>
      </c>
      <c r="L58" s="10">
        <v>8</v>
      </c>
      <c r="M58" s="10" t="str">
        <f t="shared" si="1"/>
        <v>Lanthanide</v>
      </c>
      <c r="R58" t="str">
        <f>Elements!D59</f>
        <v>Cerium</v>
      </c>
      <c r="S58" t="s">
        <v>2736</v>
      </c>
      <c r="T58" s="7">
        <v>58</v>
      </c>
    </row>
    <row r="59" spans="1:20" ht="32" x14ac:dyDescent="0.2">
      <c r="A59" s="16">
        <v>58</v>
      </c>
      <c r="B59" s="12"/>
      <c r="C59" s="12">
        <v>140.11600000000001</v>
      </c>
      <c r="D59" s="13" t="s">
        <v>2974</v>
      </c>
      <c r="E59" s="13" t="s">
        <v>2736</v>
      </c>
      <c r="F59" s="12">
        <v>795</v>
      </c>
      <c r="G59" s="12" t="s">
        <v>2975</v>
      </c>
      <c r="H59" s="12">
        <v>6.77</v>
      </c>
      <c r="I59" s="12"/>
      <c r="J59" s="12">
        <v>101</v>
      </c>
      <c r="K59" s="17" t="s">
        <v>2976</v>
      </c>
      <c r="L59" s="12">
        <v>8</v>
      </c>
      <c r="M59" s="10" t="str">
        <f t="shared" si="1"/>
        <v>Lanthanide</v>
      </c>
      <c r="R59" t="str">
        <f>Elements!D60</f>
        <v>Praseodymium</v>
      </c>
      <c r="S59" t="s">
        <v>2737</v>
      </c>
      <c r="T59" s="7">
        <v>59</v>
      </c>
    </row>
    <row r="60" spans="1:20" ht="17" x14ac:dyDescent="0.2">
      <c r="A60" s="14">
        <v>59</v>
      </c>
      <c r="B60" s="10"/>
      <c r="C60" s="10">
        <v>140.90799999999999</v>
      </c>
      <c r="D60" s="11" t="s">
        <v>2977</v>
      </c>
      <c r="E60" s="11" t="s">
        <v>2737</v>
      </c>
      <c r="F60" s="10">
        <v>935</v>
      </c>
      <c r="G60" s="10" t="s">
        <v>2978</v>
      </c>
      <c r="H60" s="10">
        <v>6.77</v>
      </c>
      <c r="I60" s="10"/>
      <c r="J60" s="10">
        <v>101</v>
      </c>
      <c r="K60" s="15" t="s">
        <v>2979</v>
      </c>
      <c r="L60" s="10">
        <v>8</v>
      </c>
      <c r="M60" s="10" t="str">
        <f t="shared" si="1"/>
        <v>Lanthanide</v>
      </c>
      <c r="R60" t="str">
        <f>Elements!D61</f>
        <v>Neodymium</v>
      </c>
      <c r="S60" t="s">
        <v>2738</v>
      </c>
      <c r="T60" s="7">
        <v>60</v>
      </c>
    </row>
    <row r="61" spans="1:20" ht="17" x14ac:dyDescent="0.2">
      <c r="A61" s="16">
        <v>60</v>
      </c>
      <c r="B61" s="12"/>
      <c r="C61" s="12">
        <v>144.24</v>
      </c>
      <c r="D61" s="13" t="s">
        <v>2980</v>
      </c>
      <c r="E61" s="13" t="s">
        <v>2738</v>
      </c>
      <c r="F61" s="12" t="s">
        <v>2981</v>
      </c>
      <c r="G61" s="12" t="s">
        <v>2978</v>
      </c>
      <c r="H61" s="12">
        <v>7.01</v>
      </c>
      <c r="I61" s="12"/>
      <c r="J61" s="12">
        <v>101</v>
      </c>
      <c r="K61" s="17" t="s">
        <v>2982</v>
      </c>
      <c r="L61" s="12">
        <v>8</v>
      </c>
      <c r="M61" s="10" t="str">
        <f t="shared" si="1"/>
        <v>Lanthanide</v>
      </c>
      <c r="R61" t="str">
        <f>Elements!D62</f>
        <v>Promethium</v>
      </c>
      <c r="S61" t="s">
        <v>2739</v>
      </c>
      <c r="T61" s="7">
        <v>61</v>
      </c>
    </row>
    <row r="62" spans="1:20" ht="17" x14ac:dyDescent="0.2">
      <c r="A62" s="14">
        <v>61</v>
      </c>
      <c r="B62" s="10" t="s">
        <v>2929</v>
      </c>
      <c r="C62" s="10">
        <v>145</v>
      </c>
      <c r="D62" s="11" t="s">
        <v>2983</v>
      </c>
      <c r="E62" s="11" t="s">
        <v>2739</v>
      </c>
      <c r="F62" s="10" t="s">
        <v>2984</v>
      </c>
      <c r="G62" s="10" t="s">
        <v>2985</v>
      </c>
      <c r="H62" s="10">
        <v>7.3</v>
      </c>
      <c r="I62" s="10"/>
      <c r="J62" s="10">
        <v>101</v>
      </c>
      <c r="K62" s="15" t="s">
        <v>2986</v>
      </c>
      <c r="L62" s="10">
        <v>8</v>
      </c>
      <c r="M62" s="10" t="str">
        <f t="shared" si="1"/>
        <v>Lanthanide</v>
      </c>
      <c r="R62" t="str">
        <f>Elements!D63</f>
        <v>Samarium</v>
      </c>
      <c r="S62" t="s">
        <v>2740</v>
      </c>
      <c r="T62" s="7">
        <v>62</v>
      </c>
    </row>
    <row r="63" spans="1:20" ht="17" x14ac:dyDescent="0.2">
      <c r="A63" s="16">
        <v>62</v>
      </c>
      <c r="B63" s="12"/>
      <c r="C63" s="12">
        <v>150.36000000000001</v>
      </c>
      <c r="D63" s="13" t="s">
        <v>2987</v>
      </c>
      <c r="E63" s="13" t="s">
        <v>2740</v>
      </c>
      <c r="F63" s="12" t="s">
        <v>2988</v>
      </c>
      <c r="G63" s="12" t="s">
        <v>2989</v>
      </c>
      <c r="H63" s="12">
        <v>7.52</v>
      </c>
      <c r="I63" s="12"/>
      <c r="J63" s="12">
        <v>101</v>
      </c>
      <c r="K63" s="17" t="s">
        <v>2990</v>
      </c>
      <c r="L63" s="12">
        <v>8</v>
      </c>
      <c r="M63" s="10" t="str">
        <f t="shared" si="1"/>
        <v>Lanthanide</v>
      </c>
      <c r="R63" t="str">
        <f>Elements!D64</f>
        <v>Europium</v>
      </c>
      <c r="S63" t="s">
        <v>2741</v>
      </c>
      <c r="T63" s="7">
        <v>63</v>
      </c>
    </row>
    <row r="64" spans="1:20" ht="17" x14ac:dyDescent="0.2">
      <c r="A64" s="14">
        <v>63</v>
      </c>
      <c r="B64" s="10"/>
      <c r="C64" s="10">
        <v>151.964</v>
      </c>
      <c r="D64" s="11" t="s">
        <v>2991</v>
      </c>
      <c r="E64" s="11" t="s">
        <v>2741</v>
      </c>
      <c r="F64" s="10">
        <v>822</v>
      </c>
      <c r="G64" s="10" t="s">
        <v>2992</v>
      </c>
      <c r="H64" s="10">
        <v>5.24</v>
      </c>
      <c r="I64" s="10"/>
      <c r="J64" s="10">
        <v>101</v>
      </c>
      <c r="K64" s="15" t="s">
        <v>2993</v>
      </c>
      <c r="L64" s="10">
        <v>8</v>
      </c>
      <c r="M64" s="10" t="str">
        <f t="shared" si="1"/>
        <v>Lanthanide</v>
      </c>
      <c r="R64" t="str">
        <f>Elements!D65</f>
        <v>Gadolinium</v>
      </c>
      <c r="S64" t="s">
        <v>2742</v>
      </c>
      <c r="T64" s="7">
        <v>64</v>
      </c>
    </row>
    <row r="65" spans="1:20" ht="32" x14ac:dyDescent="0.2">
      <c r="A65" s="16">
        <v>64</v>
      </c>
      <c r="B65" s="12"/>
      <c r="C65" s="12">
        <v>157.25</v>
      </c>
      <c r="D65" s="13" t="s">
        <v>2994</v>
      </c>
      <c r="E65" s="13" t="s">
        <v>2742</v>
      </c>
      <c r="F65" s="12" t="s">
        <v>2995</v>
      </c>
      <c r="G65" s="12" t="s">
        <v>2996</v>
      </c>
      <c r="H65" s="12">
        <v>7.9</v>
      </c>
      <c r="I65" s="12"/>
      <c r="J65" s="12">
        <v>101</v>
      </c>
      <c r="K65" s="17" t="s">
        <v>2997</v>
      </c>
      <c r="L65" s="12">
        <v>8</v>
      </c>
      <c r="M65" s="10" t="str">
        <f t="shared" si="1"/>
        <v>Lanthanide</v>
      </c>
      <c r="R65" t="str">
        <f>Elements!D66</f>
        <v>Terbium</v>
      </c>
      <c r="S65" t="s">
        <v>2743</v>
      </c>
      <c r="T65" s="7">
        <v>65</v>
      </c>
    </row>
    <row r="66" spans="1:20" ht="17" x14ac:dyDescent="0.2">
      <c r="A66" s="14">
        <v>65</v>
      </c>
      <c r="B66" s="10"/>
      <c r="C66" s="10">
        <v>158.92500000000001</v>
      </c>
      <c r="D66" s="11" t="s">
        <v>2998</v>
      </c>
      <c r="E66" s="11" t="s">
        <v>2743</v>
      </c>
      <c r="F66" s="10" t="s">
        <v>2999</v>
      </c>
      <c r="G66" s="10" t="s">
        <v>3000</v>
      </c>
      <c r="H66" s="10">
        <v>8.23</v>
      </c>
      <c r="I66" s="10"/>
      <c r="J66" s="10">
        <v>101</v>
      </c>
      <c r="K66" s="15" t="s">
        <v>3001</v>
      </c>
      <c r="L66" s="10">
        <v>8</v>
      </c>
      <c r="M66" s="10" t="str">
        <f t="shared" ref="M66:M97" si="2">VLOOKUP(L66,N:O,2)</f>
        <v>Lanthanide</v>
      </c>
      <c r="R66" t="str">
        <f>Elements!D67</f>
        <v>Dysprosium</v>
      </c>
      <c r="S66" t="s">
        <v>2744</v>
      </c>
      <c r="T66" s="7">
        <v>66</v>
      </c>
    </row>
    <row r="67" spans="1:20" ht="17" x14ac:dyDescent="0.2">
      <c r="A67" s="16">
        <v>66</v>
      </c>
      <c r="B67" s="12"/>
      <c r="C67" s="12">
        <v>162.5</v>
      </c>
      <c r="D67" s="13" t="s">
        <v>3002</v>
      </c>
      <c r="E67" s="13" t="s">
        <v>2744</v>
      </c>
      <c r="F67" s="12" t="s">
        <v>3003</v>
      </c>
      <c r="G67" s="12" t="s">
        <v>3004</v>
      </c>
      <c r="H67" s="12">
        <v>8.5500000000000007</v>
      </c>
      <c r="I67" s="12"/>
      <c r="J67" s="12">
        <v>101</v>
      </c>
      <c r="K67" s="17" t="s">
        <v>3005</v>
      </c>
      <c r="L67" s="12">
        <v>8</v>
      </c>
      <c r="M67" s="10" t="str">
        <f t="shared" si="2"/>
        <v>Lanthanide</v>
      </c>
      <c r="R67" t="str">
        <f>Elements!D68</f>
        <v>Holmium</v>
      </c>
      <c r="S67" t="s">
        <v>2745</v>
      </c>
      <c r="T67" s="7">
        <v>67</v>
      </c>
    </row>
    <row r="68" spans="1:20" ht="17" x14ac:dyDescent="0.2">
      <c r="A68" s="14">
        <v>67</v>
      </c>
      <c r="B68" s="10"/>
      <c r="C68" s="10">
        <v>164.93</v>
      </c>
      <c r="D68" s="11" t="s">
        <v>3006</v>
      </c>
      <c r="E68" s="11" t="s">
        <v>2745</v>
      </c>
      <c r="F68" s="10" t="s">
        <v>3007</v>
      </c>
      <c r="G68" s="10" t="s">
        <v>3008</v>
      </c>
      <c r="H68" s="10">
        <v>8.8000000000000007</v>
      </c>
      <c r="I68" s="10"/>
      <c r="J68" s="10">
        <v>101</v>
      </c>
      <c r="K68" s="15" t="s">
        <v>3009</v>
      </c>
      <c r="L68" s="10">
        <v>8</v>
      </c>
      <c r="M68" s="10" t="str">
        <f t="shared" si="2"/>
        <v>Lanthanide</v>
      </c>
      <c r="R68" t="str">
        <f>Elements!D69</f>
        <v>Erbium</v>
      </c>
      <c r="S68" t="s">
        <v>2746</v>
      </c>
      <c r="T68" s="7">
        <v>68</v>
      </c>
    </row>
    <row r="69" spans="1:20" ht="17" x14ac:dyDescent="0.2">
      <c r="A69" s="16">
        <v>68</v>
      </c>
      <c r="B69" s="12"/>
      <c r="C69" s="12">
        <v>167.25899999999999</v>
      </c>
      <c r="D69" s="13" t="s">
        <v>3010</v>
      </c>
      <c r="E69" s="13" t="s">
        <v>2746</v>
      </c>
      <c r="F69" s="12" t="s">
        <v>3011</v>
      </c>
      <c r="G69" s="12" t="s">
        <v>3012</v>
      </c>
      <c r="H69" s="12">
        <v>9.07</v>
      </c>
      <c r="I69" s="12"/>
      <c r="J69" s="12">
        <v>101</v>
      </c>
      <c r="K69" s="17" t="s">
        <v>3013</v>
      </c>
      <c r="L69" s="12">
        <v>8</v>
      </c>
      <c r="M69" s="10" t="str">
        <f t="shared" si="2"/>
        <v>Lanthanide</v>
      </c>
      <c r="R69" t="str">
        <f>Elements!D70</f>
        <v>Thulium</v>
      </c>
      <c r="S69" t="s">
        <v>2747</v>
      </c>
      <c r="T69" s="7">
        <v>69</v>
      </c>
    </row>
    <row r="70" spans="1:20" ht="17" x14ac:dyDescent="0.2">
      <c r="A70" s="14">
        <v>69</v>
      </c>
      <c r="B70" s="10"/>
      <c r="C70" s="10">
        <v>168.934</v>
      </c>
      <c r="D70" s="11" t="s">
        <v>3014</v>
      </c>
      <c r="E70" s="11" t="s">
        <v>2747</v>
      </c>
      <c r="F70" s="10" t="s">
        <v>3015</v>
      </c>
      <c r="G70" s="10" t="s">
        <v>3016</v>
      </c>
      <c r="H70" s="10">
        <v>9.32</v>
      </c>
      <c r="I70" s="10"/>
      <c r="J70" s="10">
        <v>101</v>
      </c>
      <c r="K70" s="15" t="s">
        <v>3017</v>
      </c>
      <c r="L70" s="10">
        <v>8</v>
      </c>
      <c r="M70" s="10" t="str">
        <f t="shared" si="2"/>
        <v>Lanthanide</v>
      </c>
      <c r="R70" t="str">
        <f>Elements!D71</f>
        <v>Ytterbium</v>
      </c>
      <c r="S70" t="s">
        <v>2748</v>
      </c>
      <c r="T70" s="7">
        <v>70</v>
      </c>
    </row>
    <row r="71" spans="1:20" ht="17" x14ac:dyDescent="0.2">
      <c r="A71" s="16">
        <v>70</v>
      </c>
      <c r="B71" s="12"/>
      <c r="C71" s="12">
        <v>173.04</v>
      </c>
      <c r="D71" s="13" t="s">
        <v>3018</v>
      </c>
      <c r="E71" s="13" t="s">
        <v>2748</v>
      </c>
      <c r="F71" s="12">
        <v>824</v>
      </c>
      <c r="G71" s="12" t="s">
        <v>3019</v>
      </c>
      <c r="H71" s="12">
        <v>6.9</v>
      </c>
      <c r="I71" s="12"/>
      <c r="J71" s="12">
        <v>101</v>
      </c>
      <c r="K71" s="17" t="s">
        <v>3020</v>
      </c>
      <c r="L71" s="12">
        <v>8</v>
      </c>
      <c r="M71" s="10" t="str">
        <f t="shared" si="2"/>
        <v>Lanthanide</v>
      </c>
      <c r="R71" t="str">
        <f>Elements!D72</f>
        <v>Lutetium</v>
      </c>
      <c r="S71" t="s">
        <v>2749</v>
      </c>
      <c r="T71" s="7">
        <v>71</v>
      </c>
    </row>
    <row r="72" spans="1:20" ht="32" x14ac:dyDescent="0.2">
      <c r="A72" s="14">
        <v>71</v>
      </c>
      <c r="B72" s="10"/>
      <c r="C72" s="10">
        <v>174.96700000000001</v>
      </c>
      <c r="D72" s="11" t="s">
        <v>3021</v>
      </c>
      <c r="E72" s="11" t="s">
        <v>2749</v>
      </c>
      <c r="F72" s="10" t="s">
        <v>3022</v>
      </c>
      <c r="G72" s="10" t="s">
        <v>3023</v>
      </c>
      <c r="H72" s="10">
        <v>9.84</v>
      </c>
      <c r="I72" s="10"/>
      <c r="J72" s="10">
        <v>101</v>
      </c>
      <c r="K72" s="15" t="s">
        <v>3024</v>
      </c>
      <c r="L72" s="10">
        <v>8</v>
      </c>
      <c r="M72" s="10" t="str">
        <f t="shared" si="2"/>
        <v>Lanthanide</v>
      </c>
      <c r="R72" t="str">
        <f>Elements!D73</f>
        <v>Hafnium</v>
      </c>
      <c r="S72" t="s">
        <v>2750</v>
      </c>
      <c r="T72" s="7">
        <v>72</v>
      </c>
    </row>
    <row r="73" spans="1:20" ht="32" x14ac:dyDescent="0.2">
      <c r="A73" s="16">
        <v>72</v>
      </c>
      <c r="B73" s="12"/>
      <c r="C73" s="12">
        <v>178.49</v>
      </c>
      <c r="D73" s="13" t="s">
        <v>3025</v>
      </c>
      <c r="E73" s="13" t="s">
        <v>2750</v>
      </c>
      <c r="F73" s="12" t="s">
        <v>3026</v>
      </c>
      <c r="G73" s="12" t="s">
        <v>3027</v>
      </c>
      <c r="H73" s="12">
        <v>13.31</v>
      </c>
      <c r="I73" s="12"/>
      <c r="J73" s="12">
        <v>4</v>
      </c>
      <c r="K73" s="17" t="s">
        <v>3028</v>
      </c>
      <c r="L73">
        <v>3</v>
      </c>
      <c r="M73" s="10" t="str">
        <f t="shared" si="2"/>
        <v>Transition metal</v>
      </c>
      <c r="R73" t="str">
        <f>Elements!D74</f>
        <v>Tantalum</v>
      </c>
      <c r="S73" t="s">
        <v>2751</v>
      </c>
      <c r="T73" s="7">
        <v>73</v>
      </c>
    </row>
    <row r="74" spans="1:20" ht="32" x14ac:dyDescent="0.2">
      <c r="A74" s="14">
        <v>73</v>
      </c>
      <c r="B74" s="10"/>
      <c r="C74" s="10">
        <v>180.94800000000001</v>
      </c>
      <c r="D74" s="11" t="s">
        <v>3029</v>
      </c>
      <c r="E74" s="11" t="s">
        <v>2751</v>
      </c>
      <c r="F74" s="10" t="s">
        <v>3030</v>
      </c>
      <c r="G74" s="10" t="s">
        <v>3031</v>
      </c>
      <c r="H74" s="10">
        <v>16.649999999999999</v>
      </c>
      <c r="I74" s="10"/>
      <c r="J74" s="10">
        <v>5</v>
      </c>
      <c r="K74" s="15" t="s">
        <v>3032</v>
      </c>
      <c r="L74">
        <v>3</v>
      </c>
      <c r="M74" s="10" t="str">
        <f t="shared" si="2"/>
        <v>Transition metal</v>
      </c>
      <c r="R74" t="str">
        <f>Elements!D75</f>
        <v>Tungsten</v>
      </c>
      <c r="S74" t="s">
        <v>2752</v>
      </c>
      <c r="T74" s="7">
        <v>74</v>
      </c>
    </row>
    <row r="75" spans="1:20" ht="32" x14ac:dyDescent="0.2">
      <c r="A75" s="16">
        <v>74</v>
      </c>
      <c r="B75" s="12"/>
      <c r="C75" s="12">
        <v>183.84</v>
      </c>
      <c r="D75" s="13" t="s">
        <v>3033</v>
      </c>
      <c r="E75" s="13" t="s">
        <v>2752</v>
      </c>
      <c r="F75" s="12" t="s">
        <v>3034</v>
      </c>
      <c r="G75" s="12" t="s">
        <v>3035</v>
      </c>
      <c r="H75" s="12">
        <v>19.350000000000001</v>
      </c>
      <c r="I75" s="12"/>
      <c r="J75" s="12">
        <v>6</v>
      </c>
      <c r="K75" s="17" t="s">
        <v>3036</v>
      </c>
      <c r="L75">
        <v>3</v>
      </c>
      <c r="M75" s="10" t="str">
        <f t="shared" si="2"/>
        <v>Transition metal</v>
      </c>
      <c r="R75" t="str">
        <f>Elements!D76</f>
        <v>Rhenium</v>
      </c>
      <c r="S75" t="s">
        <v>2753</v>
      </c>
      <c r="T75" s="7">
        <v>75</v>
      </c>
    </row>
    <row r="76" spans="1:20" ht="32" x14ac:dyDescent="0.2">
      <c r="A76" s="14">
        <v>75</v>
      </c>
      <c r="B76" s="10"/>
      <c r="C76" s="10">
        <v>186.20699999999999</v>
      </c>
      <c r="D76" s="11" t="s">
        <v>3037</v>
      </c>
      <c r="E76" s="11" t="s">
        <v>2753</v>
      </c>
      <c r="F76" s="10" t="s">
        <v>3038</v>
      </c>
      <c r="G76" s="10" t="s">
        <v>3039</v>
      </c>
      <c r="H76" s="10">
        <v>21.04</v>
      </c>
      <c r="I76" s="10"/>
      <c r="J76" s="10">
        <v>7</v>
      </c>
      <c r="K76" s="15" t="s">
        <v>3040</v>
      </c>
      <c r="L76">
        <v>3</v>
      </c>
      <c r="M76" s="10" t="str">
        <f t="shared" si="2"/>
        <v>Transition metal</v>
      </c>
      <c r="R76" t="str">
        <f>Elements!D77</f>
        <v>Osmium</v>
      </c>
      <c r="S76" t="s">
        <v>2754</v>
      </c>
      <c r="T76" s="7">
        <v>76</v>
      </c>
    </row>
    <row r="77" spans="1:20" ht="32" x14ac:dyDescent="0.2">
      <c r="A77" s="16">
        <v>76</v>
      </c>
      <c r="B77" s="12"/>
      <c r="C77" s="12">
        <v>190.23</v>
      </c>
      <c r="D77" s="13" t="s">
        <v>3041</v>
      </c>
      <c r="E77" s="13" t="s">
        <v>2754</v>
      </c>
      <c r="F77" s="12" t="s">
        <v>3042</v>
      </c>
      <c r="G77" s="12" t="s">
        <v>3043</v>
      </c>
      <c r="H77" s="12">
        <v>22.6</v>
      </c>
      <c r="I77" s="12"/>
      <c r="J77" s="12">
        <v>8</v>
      </c>
      <c r="K77" s="17" t="s">
        <v>3044</v>
      </c>
      <c r="L77">
        <v>3</v>
      </c>
      <c r="M77" s="10" t="str">
        <f t="shared" si="2"/>
        <v>Transition metal</v>
      </c>
      <c r="R77" t="str">
        <f>Elements!D78</f>
        <v>Iridium</v>
      </c>
      <c r="S77" t="s">
        <v>2755</v>
      </c>
      <c r="T77" s="7">
        <v>77</v>
      </c>
    </row>
    <row r="78" spans="1:20" ht="32" x14ac:dyDescent="0.2">
      <c r="A78" s="14">
        <v>77</v>
      </c>
      <c r="B78" s="10"/>
      <c r="C78" s="10">
        <v>192.21700000000001</v>
      </c>
      <c r="D78" s="11" t="s">
        <v>3045</v>
      </c>
      <c r="E78" s="11" t="s">
        <v>2755</v>
      </c>
      <c r="F78" s="10" t="s">
        <v>3046</v>
      </c>
      <c r="G78" s="10" t="s">
        <v>3047</v>
      </c>
      <c r="H78" s="10">
        <v>22.4</v>
      </c>
      <c r="I78" s="10"/>
      <c r="J78" s="10">
        <v>9</v>
      </c>
      <c r="K78" s="15" t="s">
        <v>3048</v>
      </c>
      <c r="L78">
        <v>3</v>
      </c>
      <c r="M78" s="10" t="str">
        <f t="shared" si="2"/>
        <v>Transition metal</v>
      </c>
      <c r="R78" t="str">
        <f>Elements!D79</f>
        <v>Platinum</v>
      </c>
      <c r="S78" t="s">
        <v>2756</v>
      </c>
      <c r="T78" s="7">
        <v>78</v>
      </c>
    </row>
    <row r="79" spans="1:20" ht="32" x14ac:dyDescent="0.2">
      <c r="A79" s="16">
        <v>78</v>
      </c>
      <c r="B79" s="12"/>
      <c r="C79" s="12">
        <v>195.078</v>
      </c>
      <c r="D79" s="13" t="s">
        <v>3049</v>
      </c>
      <c r="E79" s="13" t="s">
        <v>2756</v>
      </c>
      <c r="F79" s="12" t="s">
        <v>3050</v>
      </c>
      <c r="G79" s="12" t="s">
        <v>3051</v>
      </c>
      <c r="H79" s="12">
        <v>21.45</v>
      </c>
      <c r="I79" s="12"/>
      <c r="J79" s="12">
        <v>10</v>
      </c>
      <c r="K79" s="17" t="s">
        <v>3052</v>
      </c>
      <c r="L79">
        <v>3</v>
      </c>
      <c r="M79" s="10" t="str">
        <f t="shared" si="2"/>
        <v>Transition metal</v>
      </c>
      <c r="R79" t="str">
        <f>Elements!D80</f>
        <v>Gold</v>
      </c>
      <c r="S79" t="s">
        <v>2757</v>
      </c>
      <c r="T79" s="7">
        <v>79</v>
      </c>
    </row>
    <row r="80" spans="1:20" ht="48" x14ac:dyDescent="0.2">
      <c r="A80" s="14">
        <v>79</v>
      </c>
      <c r="B80" s="10"/>
      <c r="C80" s="10">
        <v>196.96700000000001</v>
      </c>
      <c r="D80" s="11" t="s">
        <v>3053</v>
      </c>
      <c r="E80" s="11" t="s">
        <v>2757</v>
      </c>
      <c r="F80" s="10" t="s">
        <v>3054</v>
      </c>
      <c r="G80" s="10" t="s">
        <v>3055</v>
      </c>
      <c r="H80" s="10">
        <v>19.32</v>
      </c>
      <c r="I80" s="10"/>
      <c r="J80" s="10">
        <v>11</v>
      </c>
      <c r="K80" s="15" t="s">
        <v>3056</v>
      </c>
      <c r="L80">
        <v>3</v>
      </c>
      <c r="M80" s="10" t="str">
        <f t="shared" si="2"/>
        <v>Transition metal</v>
      </c>
      <c r="R80" t="str">
        <f>Elements!D81</f>
        <v>Mercury</v>
      </c>
      <c r="S80" t="s">
        <v>2758</v>
      </c>
      <c r="T80" s="7">
        <v>80</v>
      </c>
    </row>
    <row r="81" spans="1:20" ht="48" x14ac:dyDescent="0.2">
      <c r="A81" s="16">
        <v>80</v>
      </c>
      <c r="B81" s="12"/>
      <c r="C81" s="12">
        <v>200.59</v>
      </c>
      <c r="D81" s="13" t="s">
        <v>3057</v>
      </c>
      <c r="E81" s="13" t="s">
        <v>2758</v>
      </c>
      <c r="F81" s="12">
        <v>-39</v>
      </c>
      <c r="G81" s="12">
        <v>357</v>
      </c>
      <c r="H81" s="12">
        <v>13.55</v>
      </c>
      <c r="I81" s="12"/>
      <c r="J81" s="12">
        <v>12</v>
      </c>
      <c r="K81" s="17" t="s">
        <v>3058</v>
      </c>
      <c r="L81" s="12">
        <v>3</v>
      </c>
      <c r="M81" s="10" t="str">
        <f t="shared" si="2"/>
        <v>Transition metal</v>
      </c>
      <c r="R81" t="str">
        <f>Elements!D82</f>
        <v>Thallium</v>
      </c>
      <c r="S81" t="s">
        <v>2759</v>
      </c>
      <c r="T81" s="7">
        <v>81</v>
      </c>
    </row>
    <row r="82" spans="1:20" ht="49" x14ac:dyDescent="0.2">
      <c r="A82" s="14">
        <v>81</v>
      </c>
      <c r="B82" s="10"/>
      <c r="C82" s="10">
        <v>204.38300000000001</v>
      </c>
      <c r="D82" s="11" t="s">
        <v>3059</v>
      </c>
      <c r="E82" s="11" t="s">
        <v>2759</v>
      </c>
      <c r="F82" s="10">
        <v>303</v>
      </c>
      <c r="G82" s="10" t="s">
        <v>3060</v>
      </c>
      <c r="H82" s="10">
        <v>11.85</v>
      </c>
      <c r="I82" s="10"/>
      <c r="J82" s="10">
        <v>13</v>
      </c>
      <c r="K82" s="15" t="s">
        <v>3061</v>
      </c>
      <c r="L82">
        <v>4</v>
      </c>
      <c r="M82" s="10" t="str">
        <f t="shared" si="2"/>
        <v>Post-transition metal</v>
      </c>
      <c r="R82" t="str">
        <f>Elements!D83</f>
        <v>Lead</v>
      </c>
      <c r="S82" t="s">
        <v>2760</v>
      </c>
      <c r="T82" s="7">
        <v>82</v>
      </c>
    </row>
    <row r="83" spans="1:20" ht="49" x14ac:dyDescent="0.2">
      <c r="A83" s="16">
        <v>82</v>
      </c>
      <c r="B83" s="12"/>
      <c r="C83" s="12">
        <v>207.2</v>
      </c>
      <c r="D83" s="13" t="s">
        <v>3062</v>
      </c>
      <c r="E83" s="13" t="s">
        <v>2760</v>
      </c>
      <c r="F83" s="12">
        <v>327</v>
      </c>
      <c r="G83" s="12" t="s">
        <v>3063</v>
      </c>
      <c r="H83" s="12">
        <v>11.35</v>
      </c>
      <c r="I83" s="12"/>
      <c r="J83" s="12">
        <v>14</v>
      </c>
      <c r="K83" s="17" t="s">
        <v>3064</v>
      </c>
      <c r="L83">
        <v>4</v>
      </c>
      <c r="M83" s="10" t="str">
        <f t="shared" si="2"/>
        <v>Post-transition metal</v>
      </c>
      <c r="R83" t="str">
        <f>Elements!D84</f>
        <v>Bismuth</v>
      </c>
      <c r="S83" t="s">
        <v>2761</v>
      </c>
      <c r="T83" s="7">
        <v>83</v>
      </c>
    </row>
    <row r="84" spans="1:20" ht="49" x14ac:dyDescent="0.2">
      <c r="A84" s="14">
        <v>83</v>
      </c>
      <c r="B84" s="10"/>
      <c r="C84" s="10">
        <v>208.98</v>
      </c>
      <c r="D84" s="11" t="s">
        <v>3065</v>
      </c>
      <c r="E84" s="11" t="s">
        <v>2761</v>
      </c>
      <c r="F84" s="10">
        <v>271</v>
      </c>
      <c r="G84" s="10" t="s">
        <v>3066</v>
      </c>
      <c r="H84" s="10">
        <v>9.75</v>
      </c>
      <c r="I84" s="10"/>
      <c r="J84" s="10">
        <v>15</v>
      </c>
      <c r="K84" s="15" t="s">
        <v>3067</v>
      </c>
      <c r="L84">
        <v>4</v>
      </c>
      <c r="M84" s="10" t="str">
        <f t="shared" si="2"/>
        <v>Post-transition metal</v>
      </c>
      <c r="R84" t="str">
        <f>Elements!D85</f>
        <v>Polonium</v>
      </c>
      <c r="S84" t="s">
        <v>2762</v>
      </c>
      <c r="T84" s="7">
        <v>84</v>
      </c>
    </row>
    <row r="85" spans="1:20" ht="49" x14ac:dyDescent="0.2">
      <c r="A85" s="16">
        <v>84</v>
      </c>
      <c r="B85" s="12" t="s">
        <v>2929</v>
      </c>
      <c r="C85" s="12">
        <v>209</v>
      </c>
      <c r="D85" s="13" t="s">
        <v>3068</v>
      </c>
      <c r="E85" s="13" t="s">
        <v>2762</v>
      </c>
      <c r="F85" s="12">
        <v>254</v>
      </c>
      <c r="G85" s="12">
        <v>962</v>
      </c>
      <c r="H85" s="12">
        <v>9.3000000000000007</v>
      </c>
      <c r="I85" s="12"/>
      <c r="J85" s="12">
        <v>16</v>
      </c>
      <c r="K85" s="17" t="s">
        <v>3069</v>
      </c>
      <c r="L85" s="12">
        <v>4</v>
      </c>
      <c r="M85" s="10" t="str">
        <f t="shared" si="2"/>
        <v>Post-transition metal</v>
      </c>
      <c r="R85" t="str">
        <f>Elements!D86</f>
        <v>Astatine</v>
      </c>
      <c r="S85" t="s">
        <v>2763</v>
      </c>
      <c r="T85" s="7">
        <v>85</v>
      </c>
    </row>
    <row r="86" spans="1:20" ht="49" x14ac:dyDescent="0.2">
      <c r="A86" s="14">
        <v>85</v>
      </c>
      <c r="B86" s="10" t="s">
        <v>2929</v>
      </c>
      <c r="C86" s="10">
        <v>210</v>
      </c>
      <c r="D86" s="11" t="s">
        <v>3070</v>
      </c>
      <c r="E86" s="11" t="s">
        <v>2763</v>
      </c>
      <c r="F86" s="10">
        <v>302</v>
      </c>
      <c r="G86" s="10">
        <v>337</v>
      </c>
      <c r="H86" s="10">
        <v>0</v>
      </c>
      <c r="I86" s="10"/>
      <c r="J86" s="10">
        <v>17</v>
      </c>
      <c r="K86" s="15" t="s">
        <v>3071</v>
      </c>
      <c r="L86" s="10">
        <v>4</v>
      </c>
      <c r="M86" s="10" t="str">
        <f t="shared" si="2"/>
        <v>Post-transition metal</v>
      </c>
      <c r="R86" t="str">
        <f>Elements!D87</f>
        <v>Radon</v>
      </c>
      <c r="S86" t="s">
        <v>2764</v>
      </c>
      <c r="T86" s="7">
        <v>86</v>
      </c>
    </row>
    <row r="87" spans="1:20" ht="49" x14ac:dyDescent="0.2">
      <c r="A87" s="16">
        <v>86</v>
      </c>
      <c r="B87" s="12" t="s">
        <v>2929</v>
      </c>
      <c r="C87" s="12">
        <v>222</v>
      </c>
      <c r="D87" s="13" t="s">
        <v>3072</v>
      </c>
      <c r="E87" s="13" t="s">
        <v>2764</v>
      </c>
      <c r="F87" s="12">
        <v>-71</v>
      </c>
      <c r="G87" s="12">
        <v>-62</v>
      </c>
      <c r="H87" s="12">
        <v>9.73</v>
      </c>
      <c r="I87" s="12"/>
      <c r="J87" s="12">
        <v>18</v>
      </c>
      <c r="K87" s="17" t="s">
        <v>3073</v>
      </c>
      <c r="L87" s="12">
        <v>7</v>
      </c>
      <c r="M87" s="10" t="str">
        <f t="shared" si="2"/>
        <v>Noble gas</v>
      </c>
      <c r="R87" t="str">
        <f>Elements!D88</f>
        <v>Francium</v>
      </c>
      <c r="S87" t="s">
        <v>2765</v>
      </c>
      <c r="T87" s="7">
        <v>87</v>
      </c>
    </row>
    <row r="88" spans="1:20" ht="17" x14ac:dyDescent="0.2">
      <c r="A88" s="14">
        <v>87</v>
      </c>
      <c r="B88" s="10" t="s">
        <v>2929</v>
      </c>
      <c r="C88" s="10">
        <v>223</v>
      </c>
      <c r="D88" s="11" t="s">
        <v>3074</v>
      </c>
      <c r="E88" s="11" t="s">
        <v>2765</v>
      </c>
      <c r="F88" s="10">
        <v>27</v>
      </c>
      <c r="G88" s="10">
        <v>677</v>
      </c>
      <c r="H88" s="10">
        <v>0</v>
      </c>
      <c r="I88" s="10"/>
      <c r="J88" s="10">
        <v>1</v>
      </c>
      <c r="K88" s="15" t="s">
        <v>3075</v>
      </c>
      <c r="L88" s="10">
        <v>1</v>
      </c>
      <c r="M88" s="10" t="str">
        <f t="shared" si="2"/>
        <v>Alkali metal</v>
      </c>
      <c r="R88" t="str">
        <f>Elements!D89</f>
        <v>Radium</v>
      </c>
      <c r="S88" t="s">
        <v>2766</v>
      </c>
      <c r="T88" s="7">
        <v>88</v>
      </c>
    </row>
    <row r="89" spans="1:20" ht="17" x14ac:dyDescent="0.2">
      <c r="A89" s="16">
        <v>88</v>
      </c>
      <c r="B89" s="12" t="s">
        <v>2929</v>
      </c>
      <c r="C89" s="12">
        <v>226</v>
      </c>
      <c r="D89" s="13" t="s">
        <v>3076</v>
      </c>
      <c r="E89" s="13" t="s">
        <v>2766</v>
      </c>
      <c r="F89" s="12">
        <v>700</v>
      </c>
      <c r="G89" s="12" t="s">
        <v>3077</v>
      </c>
      <c r="H89" s="12">
        <v>5.5</v>
      </c>
      <c r="I89" s="12"/>
      <c r="J89" s="12">
        <v>2</v>
      </c>
      <c r="K89" s="17" t="s">
        <v>3078</v>
      </c>
      <c r="L89">
        <v>2</v>
      </c>
      <c r="M89" s="10" t="str">
        <f t="shared" si="2"/>
        <v>Alkaline earth metal</v>
      </c>
      <c r="R89" t="str">
        <f>Elements!D90</f>
        <v>Actinium</v>
      </c>
      <c r="S89" t="s">
        <v>2767</v>
      </c>
      <c r="T89" s="7">
        <v>89</v>
      </c>
    </row>
    <row r="90" spans="1:20" ht="32" x14ac:dyDescent="0.2">
      <c r="A90" s="14">
        <v>89</v>
      </c>
      <c r="B90" s="10" t="s">
        <v>2929</v>
      </c>
      <c r="C90" s="10">
        <v>227</v>
      </c>
      <c r="D90" s="11" t="s">
        <v>3079</v>
      </c>
      <c r="E90" s="11" t="s">
        <v>2767</v>
      </c>
      <c r="F90" s="10" t="s">
        <v>3080</v>
      </c>
      <c r="G90" s="10" t="s">
        <v>3081</v>
      </c>
      <c r="H90" s="10">
        <v>10.07</v>
      </c>
      <c r="I90" s="10"/>
      <c r="J90" s="10">
        <v>3</v>
      </c>
      <c r="K90" s="15" t="s">
        <v>3082</v>
      </c>
      <c r="L90">
        <v>9</v>
      </c>
      <c r="M90" s="10" t="str">
        <f t="shared" si="2"/>
        <v>Actinide</v>
      </c>
      <c r="R90" t="str">
        <f>Elements!D91</f>
        <v>Thorium</v>
      </c>
      <c r="S90" t="s">
        <v>2768</v>
      </c>
      <c r="T90" s="7">
        <v>90</v>
      </c>
    </row>
    <row r="91" spans="1:20" ht="32" x14ac:dyDescent="0.2">
      <c r="A91" s="16">
        <v>90</v>
      </c>
      <c r="B91" s="12"/>
      <c r="C91" s="12">
        <v>232.03800000000001</v>
      </c>
      <c r="D91" s="13" t="s">
        <v>3083</v>
      </c>
      <c r="E91" s="13" t="s">
        <v>2768</v>
      </c>
      <c r="F91" s="12" t="s">
        <v>2958</v>
      </c>
      <c r="G91" s="12" t="s">
        <v>3084</v>
      </c>
      <c r="H91" s="12">
        <v>11.72</v>
      </c>
      <c r="I91" s="12"/>
      <c r="J91" s="12">
        <v>102</v>
      </c>
      <c r="K91" s="17" t="s">
        <v>3085</v>
      </c>
      <c r="L91">
        <v>9</v>
      </c>
      <c r="M91" s="10" t="str">
        <f t="shared" si="2"/>
        <v>Actinide</v>
      </c>
      <c r="R91" t="str">
        <f>Elements!D92</f>
        <v>Protactinium</v>
      </c>
      <c r="S91" t="s">
        <v>2769</v>
      </c>
      <c r="T91" s="7">
        <v>91</v>
      </c>
    </row>
    <row r="92" spans="1:20" ht="32" x14ac:dyDescent="0.2">
      <c r="A92" s="14">
        <v>91</v>
      </c>
      <c r="B92" s="10"/>
      <c r="C92" s="10">
        <v>231.036</v>
      </c>
      <c r="D92" s="11" t="s">
        <v>3086</v>
      </c>
      <c r="E92" s="11" t="s">
        <v>2769</v>
      </c>
      <c r="F92" s="10" t="s">
        <v>3087</v>
      </c>
      <c r="G92" s="10">
        <v>0</v>
      </c>
      <c r="H92" s="10">
        <v>15.4</v>
      </c>
      <c r="I92" s="10"/>
      <c r="J92" s="10">
        <v>102</v>
      </c>
      <c r="K92" s="15" t="s">
        <v>3088</v>
      </c>
      <c r="L92" s="10">
        <v>9</v>
      </c>
      <c r="M92" s="10" t="str">
        <f t="shared" si="2"/>
        <v>Actinide</v>
      </c>
      <c r="R92" t="str">
        <f>Elements!D93</f>
        <v>Uranium</v>
      </c>
      <c r="S92" t="s">
        <v>2770</v>
      </c>
      <c r="T92" s="7">
        <v>92</v>
      </c>
    </row>
    <row r="93" spans="1:20" ht="32" x14ac:dyDescent="0.2">
      <c r="A93" s="16">
        <v>92</v>
      </c>
      <c r="B93" s="12"/>
      <c r="C93" s="12">
        <v>238.029</v>
      </c>
      <c r="D93" s="13" t="s">
        <v>3089</v>
      </c>
      <c r="E93" s="13" t="s">
        <v>2770</v>
      </c>
      <c r="F93" s="12" t="s">
        <v>3090</v>
      </c>
      <c r="G93" s="12" t="s">
        <v>3091</v>
      </c>
      <c r="H93" s="12">
        <v>18.95</v>
      </c>
      <c r="I93" s="12"/>
      <c r="J93" s="12">
        <v>102</v>
      </c>
      <c r="K93" s="17" t="s">
        <v>3092</v>
      </c>
      <c r="L93">
        <v>9</v>
      </c>
      <c r="M93" s="10" t="str">
        <f t="shared" si="2"/>
        <v>Actinide</v>
      </c>
      <c r="R93" t="str">
        <f>Elements!D94</f>
        <v>Neptunium</v>
      </c>
      <c r="S93" t="s">
        <v>2771</v>
      </c>
      <c r="T93" s="7">
        <v>93</v>
      </c>
    </row>
    <row r="94" spans="1:20" ht="32" x14ac:dyDescent="0.2">
      <c r="A94" s="14">
        <v>93</v>
      </c>
      <c r="B94" s="10" t="s">
        <v>2929</v>
      </c>
      <c r="C94" s="10">
        <v>237</v>
      </c>
      <c r="D94" s="11" t="s">
        <v>3093</v>
      </c>
      <c r="E94" s="11" t="s">
        <v>2771</v>
      </c>
      <c r="F94" s="10">
        <v>640</v>
      </c>
      <c r="G94" s="10" t="s">
        <v>3094</v>
      </c>
      <c r="H94" s="10">
        <v>20.2</v>
      </c>
      <c r="I94" s="10"/>
      <c r="J94" s="10">
        <v>102</v>
      </c>
      <c r="K94" s="15" t="s">
        <v>3095</v>
      </c>
      <c r="L94">
        <v>9</v>
      </c>
      <c r="M94" s="10" t="str">
        <f t="shared" si="2"/>
        <v>Actinide</v>
      </c>
      <c r="R94" t="str">
        <f>Elements!D95</f>
        <v>Plutonium</v>
      </c>
      <c r="S94" t="s">
        <v>2772</v>
      </c>
      <c r="T94" s="7">
        <v>94</v>
      </c>
    </row>
    <row r="95" spans="1:20" ht="17" x14ac:dyDescent="0.2">
      <c r="A95" s="16">
        <v>94</v>
      </c>
      <c r="B95" s="12" t="s">
        <v>2929</v>
      </c>
      <c r="C95" s="12">
        <v>244</v>
      </c>
      <c r="D95" s="13" t="s">
        <v>3096</v>
      </c>
      <c r="E95" s="13" t="s">
        <v>2772</v>
      </c>
      <c r="F95" s="12">
        <v>640</v>
      </c>
      <c r="G95" s="12" t="s">
        <v>3097</v>
      </c>
      <c r="H95" s="12">
        <v>19.84</v>
      </c>
      <c r="I95" s="12"/>
      <c r="J95" s="12">
        <v>102</v>
      </c>
      <c r="K95" s="17" t="s">
        <v>3098</v>
      </c>
      <c r="L95">
        <v>9</v>
      </c>
      <c r="M95" s="10" t="str">
        <f t="shared" si="2"/>
        <v>Actinide</v>
      </c>
      <c r="R95" t="str">
        <f>Elements!D96</f>
        <v>Americium</v>
      </c>
      <c r="S95" t="s">
        <v>2773</v>
      </c>
      <c r="T95" s="7">
        <v>95</v>
      </c>
    </row>
    <row r="96" spans="1:20" ht="17" x14ac:dyDescent="0.2">
      <c r="A96" s="14">
        <v>95</v>
      </c>
      <c r="B96" s="10" t="s">
        <v>2929</v>
      </c>
      <c r="C96" s="10">
        <v>243</v>
      </c>
      <c r="D96" s="11" t="s">
        <v>3099</v>
      </c>
      <c r="E96" s="11" t="s">
        <v>2773</v>
      </c>
      <c r="F96" s="10">
        <v>994</v>
      </c>
      <c r="G96" s="10" t="s">
        <v>3100</v>
      </c>
      <c r="H96" s="10">
        <v>13.67</v>
      </c>
      <c r="I96" s="10"/>
      <c r="J96" s="10">
        <v>102</v>
      </c>
      <c r="K96" s="15" t="s">
        <v>3101</v>
      </c>
      <c r="L96">
        <v>9</v>
      </c>
      <c r="M96" s="10" t="str">
        <f t="shared" si="2"/>
        <v>Actinide</v>
      </c>
      <c r="R96" t="str">
        <f>Elements!D97</f>
        <v>Curium</v>
      </c>
      <c r="S96" t="s">
        <v>2774</v>
      </c>
      <c r="T96" s="7">
        <v>96</v>
      </c>
    </row>
    <row r="97" spans="1:20" x14ac:dyDescent="0.2">
      <c r="A97" s="16">
        <v>96</v>
      </c>
      <c r="B97" s="12" t="s">
        <v>2929</v>
      </c>
      <c r="C97" s="12">
        <v>247</v>
      </c>
      <c r="D97" s="13" t="s">
        <v>3102</v>
      </c>
      <c r="E97" s="13" t="s">
        <v>2774</v>
      </c>
      <c r="F97" s="12" t="s">
        <v>3103</v>
      </c>
      <c r="G97" s="12">
        <v>0</v>
      </c>
      <c r="H97" s="12">
        <v>13.5</v>
      </c>
      <c r="I97" s="12"/>
      <c r="J97" s="12">
        <v>102</v>
      </c>
      <c r="K97" s="17"/>
      <c r="L97" s="12">
        <v>9</v>
      </c>
      <c r="M97" s="10" t="str">
        <f t="shared" si="2"/>
        <v>Actinide</v>
      </c>
      <c r="R97" t="str">
        <f>Elements!D98</f>
        <v>Berkelium</v>
      </c>
      <c r="S97" t="s">
        <v>2775</v>
      </c>
      <c r="T97" s="7">
        <v>97</v>
      </c>
    </row>
    <row r="98" spans="1:20" x14ac:dyDescent="0.2">
      <c r="A98" s="14">
        <v>97</v>
      </c>
      <c r="B98" s="10" t="s">
        <v>2929</v>
      </c>
      <c r="C98" s="10">
        <v>247</v>
      </c>
      <c r="D98" s="11" t="s">
        <v>3104</v>
      </c>
      <c r="E98" s="11" t="s">
        <v>2775</v>
      </c>
      <c r="F98" s="10">
        <v>986</v>
      </c>
      <c r="G98" s="10">
        <v>0</v>
      </c>
      <c r="H98" s="10">
        <v>14.78</v>
      </c>
      <c r="I98" s="10"/>
      <c r="J98" s="10">
        <v>102</v>
      </c>
      <c r="K98" s="15"/>
      <c r="L98" s="10">
        <v>9</v>
      </c>
      <c r="M98" s="10" t="str">
        <f t="shared" ref="M98:M119" si="3">VLOOKUP(L98,N:O,2)</f>
        <v>Actinide</v>
      </c>
      <c r="R98" t="str">
        <f>Elements!D99</f>
        <v>Californium</v>
      </c>
      <c r="S98" t="s">
        <v>2776</v>
      </c>
      <c r="T98" s="7">
        <v>98</v>
      </c>
    </row>
    <row r="99" spans="1:20" x14ac:dyDescent="0.2">
      <c r="A99" s="16">
        <v>98</v>
      </c>
      <c r="B99" s="12" t="s">
        <v>2929</v>
      </c>
      <c r="C99" s="12">
        <v>251</v>
      </c>
      <c r="D99" s="13" t="s">
        <v>3105</v>
      </c>
      <c r="E99" s="13" t="s">
        <v>2776</v>
      </c>
      <c r="F99" s="12">
        <v>900</v>
      </c>
      <c r="G99" s="12">
        <v>0</v>
      </c>
      <c r="H99" s="12">
        <v>15.1</v>
      </c>
      <c r="I99" s="12"/>
      <c r="J99" s="12">
        <v>102</v>
      </c>
      <c r="K99" s="17"/>
      <c r="L99" s="12">
        <v>9</v>
      </c>
      <c r="M99" s="10" t="str">
        <f t="shared" si="3"/>
        <v>Actinide</v>
      </c>
      <c r="R99" t="str">
        <f>Elements!D100</f>
        <v>Einsteinium</v>
      </c>
      <c r="S99" t="s">
        <v>2777</v>
      </c>
      <c r="T99" s="7">
        <v>99</v>
      </c>
    </row>
    <row r="100" spans="1:20" x14ac:dyDescent="0.2">
      <c r="A100" s="14">
        <v>99</v>
      </c>
      <c r="B100" s="10" t="s">
        <v>2929</v>
      </c>
      <c r="C100" s="10">
        <v>252</v>
      </c>
      <c r="D100" s="11" t="s">
        <v>3106</v>
      </c>
      <c r="E100" s="11" t="s">
        <v>2777</v>
      </c>
      <c r="F100" s="10">
        <v>860</v>
      </c>
      <c r="G100" s="10">
        <v>0</v>
      </c>
      <c r="H100" s="10">
        <v>0</v>
      </c>
      <c r="I100" s="10"/>
      <c r="J100" s="10">
        <v>102</v>
      </c>
      <c r="K100" s="15"/>
      <c r="L100" s="10">
        <v>9</v>
      </c>
      <c r="M100" s="10" t="str">
        <f t="shared" si="3"/>
        <v>Actinide</v>
      </c>
      <c r="R100" t="str">
        <f>Elements!D101</f>
        <v>Fermium</v>
      </c>
      <c r="S100" t="s">
        <v>2778</v>
      </c>
      <c r="T100" s="7">
        <v>100</v>
      </c>
    </row>
    <row r="101" spans="1:20" x14ac:dyDescent="0.2">
      <c r="A101" s="16">
        <v>100</v>
      </c>
      <c r="B101" s="12" t="s">
        <v>2929</v>
      </c>
      <c r="C101" s="12">
        <v>257</v>
      </c>
      <c r="D101" s="13" t="s">
        <v>3107</v>
      </c>
      <c r="E101" s="13" t="s">
        <v>2778</v>
      </c>
      <c r="F101" s="12" t="s">
        <v>3108</v>
      </c>
      <c r="G101" s="12">
        <v>0</v>
      </c>
      <c r="H101" s="12">
        <v>0</v>
      </c>
      <c r="I101" s="12"/>
      <c r="J101" s="12">
        <v>102</v>
      </c>
      <c r="K101" s="17"/>
      <c r="L101" s="12">
        <v>9</v>
      </c>
      <c r="M101" s="10" t="str">
        <f t="shared" si="3"/>
        <v>Actinide</v>
      </c>
      <c r="R101" t="str">
        <f>Elements!D102</f>
        <v>Mendelevium</v>
      </c>
      <c r="S101" t="s">
        <v>2779</v>
      </c>
      <c r="T101" s="7">
        <v>101</v>
      </c>
    </row>
    <row r="102" spans="1:20" x14ac:dyDescent="0.2">
      <c r="A102" s="14">
        <v>101</v>
      </c>
      <c r="B102" s="10" t="s">
        <v>2929</v>
      </c>
      <c r="C102" s="10">
        <v>258</v>
      </c>
      <c r="D102" s="11" t="s">
        <v>3109</v>
      </c>
      <c r="E102" s="11" t="s">
        <v>2779</v>
      </c>
      <c r="F102" s="10">
        <v>0</v>
      </c>
      <c r="G102" s="10">
        <v>0</v>
      </c>
      <c r="H102" s="10">
        <v>0</v>
      </c>
      <c r="I102" s="10"/>
      <c r="J102" s="10">
        <v>102</v>
      </c>
      <c r="K102" s="15"/>
      <c r="L102" s="10">
        <v>9</v>
      </c>
      <c r="M102" s="10" t="str">
        <f t="shared" si="3"/>
        <v>Actinide</v>
      </c>
      <c r="R102" t="str">
        <f>Elements!D103</f>
        <v>Nobelium</v>
      </c>
      <c r="S102" t="s">
        <v>2780</v>
      </c>
      <c r="T102" s="7">
        <v>102</v>
      </c>
    </row>
    <row r="103" spans="1:20" x14ac:dyDescent="0.2">
      <c r="A103" s="16">
        <v>102</v>
      </c>
      <c r="B103" s="12" t="s">
        <v>2929</v>
      </c>
      <c r="C103" s="12">
        <v>259</v>
      </c>
      <c r="D103" s="13" t="s">
        <v>3110</v>
      </c>
      <c r="E103" s="13" t="s">
        <v>2780</v>
      </c>
      <c r="F103" s="12">
        <v>827</v>
      </c>
      <c r="G103" s="12">
        <v>0</v>
      </c>
      <c r="H103" s="12">
        <v>0</v>
      </c>
      <c r="I103" s="12"/>
      <c r="J103" s="12">
        <v>102</v>
      </c>
      <c r="K103" s="17"/>
      <c r="L103" s="12">
        <v>9</v>
      </c>
      <c r="M103" s="10" t="str">
        <f t="shared" si="3"/>
        <v>Actinide</v>
      </c>
      <c r="R103" t="str">
        <f>Elements!D104</f>
        <v>Lawrencium</v>
      </c>
      <c r="S103" t="s">
        <v>2781</v>
      </c>
      <c r="T103" s="7">
        <v>103</v>
      </c>
    </row>
    <row r="104" spans="1:20" x14ac:dyDescent="0.2">
      <c r="A104" s="14">
        <v>103</v>
      </c>
      <c r="B104" s="10" t="s">
        <v>2929</v>
      </c>
      <c r="C104" s="10">
        <v>262</v>
      </c>
      <c r="D104" s="11" t="s">
        <v>3111</v>
      </c>
      <c r="E104" s="11" t="s">
        <v>2781</v>
      </c>
      <c r="F104" s="10" t="s">
        <v>3112</v>
      </c>
      <c r="G104" s="10">
        <v>0</v>
      </c>
      <c r="H104" s="10">
        <v>0</v>
      </c>
      <c r="I104" s="10"/>
      <c r="J104" s="10">
        <v>102</v>
      </c>
      <c r="K104" s="15"/>
      <c r="L104" s="10">
        <v>9</v>
      </c>
      <c r="M104" s="10" t="str">
        <f t="shared" si="3"/>
        <v>Actinide</v>
      </c>
      <c r="R104" t="str">
        <f>Elements!D105</f>
        <v>Rutherfordium</v>
      </c>
      <c r="S104" t="s">
        <v>2782</v>
      </c>
      <c r="T104" s="7">
        <v>104</v>
      </c>
    </row>
    <row r="105" spans="1:20" x14ac:dyDescent="0.2">
      <c r="A105" s="16">
        <v>104</v>
      </c>
      <c r="B105" s="12" t="s">
        <v>2929</v>
      </c>
      <c r="C105" s="12">
        <v>261</v>
      </c>
      <c r="D105" s="13" t="s">
        <v>3113</v>
      </c>
      <c r="E105" s="13" t="s">
        <v>2782</v>
      </c>
      <c r="F105" s="12">
        <v>0</v>
      </c>
      <c r="G105" s="12">
        <v>0</v>
      </c>
      <c r="H105" s="12">
        <v>0</v>
      </c>
      <c r="I105" s="12"/>
      <c r="J105" s="12">
        <v>4</v>
      </c>
      <c r="K105" s="17"/>
      <c r="L105" s="12">
        <v>3</v>
      </c>
      <c r="M105" s="10" t="str">
        <f t="shared" si="3"/>
        <v>Transition metal</v>
      </c>
      <c r="R105" t="str">
        <f>Elements!D106</f>
        <v>Dubnium</v>
      </c>
      <c r="S105" t="s">
        <v>2783</v>
      </c>
      <c r="T105" s="7">
        <v>105</v>
      </c>
    </row>
    <row r="106" spans="1:20" x14ac:dyDescent="0.2">
      <c r="A106" s="14">
        <v>105</v>
      </c>
      <c r="B106" s="10" t="s">
        <v>2929</v>
      </c>
      <c r="C106" s="10">
        <v>262</v>
      </c>
      <c r="D106" s="11" t="s">
        <v>3114</v>
      </c>
      <c r="E106" s="11" t="s">
        <v>2783</v>
      </c>
      <c r="F106" s="10">
        <v>0</v>
      </c>
      <c r="G106" s="10">
        <v>0</v>
      </c>
      <c r="H106" s="10">
        <v>0</v>
      </c>
      <c r="I106" s="10"/>
      <c r="J106" s="10">
        <v>5</v>
      </c>
      <c r="K106" s="15"/>
      <c r="L106" s="10">
        <v>3</v>
      </c>
      <c r="M106" s="10" t="str">
        <f t="shared" si="3"/>
        <v>Transition metal</v>
      </c>
      <c r="R106" t="str">
        <f>Elements!D107</f>
        <v>Seaborgium</v>
      </c>
      <c r="S106" t="s">
        <v>2784</v>
      </c>
      <c r="T106" s="7">
        <v>106</v>
      </c>
    </row>
    <row r="107" spans="1:20" x14ac:dyDescent="0.2">
      <c r="A107" s="16">
        <v>106</v>
      </c>
      <c r="B107" s="12" t="s">
        <v>2929</v>
      </c>
      <c r="C107" s="12">
        <v>266</v>
      </c>
      <c r="D107" s="13" t="s">
        <v>3115</v>
      </c>
      <c r="E107" s="13" t="s">
        <v>2784</v>
      </c>
      <c r="F107" s="12">
        <v>0</v>
      </c>
      <c r="G107" s="12">
        <v>0</v>
      </c>
      <c r="H107" s="12">
        <v>0</v>
      </c>
      <c r="I107" s="12"/>
      <c r="J107" s="12">
        <v>6</v>
      </c>
      <c r="K107" s="17"/>
      <c r="L107" s="12">
        <v>3</v>
      </c>
      <c r="M107" s="10" t="str">
        <f t="shared" si="3"/>
        <v>Transition metal</v>
      </c>
      <c r="R107" t="str">
        <f>Elements!D108</f>
        <v>Bohrium</v>
      </c>
      <c r="S107" t="s">
        <v>2785</v>
      </c>
      <c r="T107" s="7">
        <v>107</v>
      </c>
    </row>
    <row r="108" spans="1:20" x14ac:dyDescent="0.2">
      <c r="A108" s="14">
        <v>107</v>
      </c>
      <c r="B108" s="10" t="s">
        <v>2929</v>
      </c>
      <c r="C108" s="10">
        <v>264</v>
      </c>
      <c r="D108" s="11" t="s">
        <v>3116</v>
      </c>
      <c r="E108" s="11" t="s">
        <v>2785</v>
      </c>
      <c r="F108" s="10">
        <v>0</v>
      </c>
      <c r="G108" s="10">
        <v>0</v>
      </c>
      <c r="H108" s="10">
        <v>0</v>
      </c>
      <c r="I108" s="10"/>
      <c r="J108" s="10">
        <v>7</v>
      </c>
      <c r="K108" s="15"/>
      <c r="L108" s="10">
        <v>3</v>
      </c>
      <c r="M108" s="10" t="str">
        <f t="shared" si="3"/>
        <v>Transition metal</v>
      </c>
      <c r="R108" t="str">
        <f>Elements!D109</f>
        <v>Hassium</v>
      </c>
      <c r="S108" t="s">
        <v>2786</v>
      </c>
      <c r="T108" s="7">
        <v>108</v>
      </c>
    </row>
    <row r="109" spans="1:20" x14ac:dyDescent="0.2">
      <c r="A109" s="16">
        <v>108</v>
      </c>
      <c r="B109" s="12" t="s">
        <v>2929</v>
      </c>
      <c r="C109" s="12">
        <v>277</v>
      </c>
      <c r="D109" s="13" t="s">
        <v>3117</v>
      </c>
      <c r="E109" s="13" t="s">
        <v>2786</v>
      </c>
      <c r="F109" s="12">
        <v>0</v>
      </c>
      <c r="G109" s="12">
        <v>0</v>
      </c>
      <c r="H109" s="12">
        <v>0</v>
      </c>
      <c r="I109" s="12"/>
      <c r="J109" s="12">
        <v>8</v>
      </c>
      <c r="K109" s="17"/>
      <c r="L109" s="12">
        <v>3</v>
      </c>
      <c r="M109" s="10" t="str">
        <f t="shared" si="3"/>
        <v>Transition metal</v>
      </c>
      <c r="R109" t="str">
        <f>Elements!D110</f>
        <v>Meitnerium</v>
      </c>
      <c r="S109" t="s">
        <v>2787</v>
      </c>
      <c r="T109" s="7">
        <v>109</v>
      </c>
    </row>
    <row r="110" spans="1:20" ht="16" thickBot="1" x14ac:dyDescent="0.25">
      <c r="A110" s="18">
        <v>109</v>
      </c>
      <c r="B110" s="19" t="s">
        <v>2929</v>
      </c>
      <c r="C110" s="19">
        <v>268</v>
      </c>
      <c r="D110" s="20" t="s">
        <v>3118</v>
      </c>
      <c r="E110" s="20" t="s">
        <v>2787</v>
      </c>
      <c r="F110" s="19">
        <v>0</v>
      </c>
      <c r="G110" s="19">
        <v>0</v>
      </c>
      <c r="H110" s="19">
        <v>0</v>
      </c>
      <c r="I110" s="19"/>
      <c r="J110" s="19">
        <v>9</v>
      </c>
      <c r="K110" s="21"/>
      <c r="L110" s="10">
        <v>10</v>
      </c>
      <c r="M110" s="10" t="str">
        <f t="shared" si="3"/>
        <v>Unknown properties</v>
      </c>
      <c r="R110" t="str">
        <f>Elements!D111</f>
        <v>Darmstaditum</v>
      </c>
      <c r="S110" t="s">
        <v>2788</v>
      </c>
      <c r="T110" s="7">
        <v>110</v>
      </c>
    </row>
    <row r="111" spans="1:20" x14ac:dyDescent="0.2">
      <c r="A111" s="16">
        <v>110</v>
      </c>
      <c r="C111" s="12">
        <v>261.89999999999998</v>
      </c>
      <c r="D111" s="13" t="s">
        <v>3125</v>
      </c>
      <c r="E111" t="s">
        <v>2788</v>
      </c>
      <c r="J111" s="12">
        <v>10</v>
      </c>
      <c r="L111" s="12">
        <v>10</v>
      </c>
      <c r="M111" s="10" t="str">
        <f t="shared" si="3"/>
        <v>Unknown properties</v>
      </c>
      <c r="R111" t="str">
        <f>Elements!D112</f>
        <v>Roentgenium</v>
      </c>
      <c r="S111" t="s">
        <v>2789</v>
      </c>
      <c r="T111" s="7">
        <v>111</v>
      </c>
    </row>
    <row r="112" spans="1:20" x14ac:dyDescent="0.2">
      <c r="A112" s="14">
        <v>111</v>
      </c>
      <c r="C112" s="10">
        <v>280</v>
      </c>
      <c r="D112" s="11" t="s">
        <v>3126</v>
      </c>
      <c r="E112" t="s">
        <v>2789</v>
      </c>
      <c r="J112" s="10">
        <v>11</v>
      </c>
      <c r="L112" s="10">
        <v>10</v>
      </c>
      <c r="M112" s="10" t="str">
        <f t="shared" si="3"/>
        <v>Unknown properties</v>
      </c>
      <c r="R112" t="str">
        <f>Elements!D113</f>
        <v>Copernicium</v>
      </c>
      <c r="S112" t="s">
        <v>2790</v>
      </c>
      <c r="T112" s="7">
        <v>112</v>
      </c>
    </row>
    <row r="113" spans="1:20" x14ac:dyDescent="0.2">
      <c r="A113" s="16">
        <v>112</v>
      </c>
      <c r="C113" s="12">
        <v>285</v>
      </c>
      <c r="D113" s="13" t="s">
        <v>3127</v>
      </c>
      <c r="E113" t="s">
        <v>2790</v>
      </c>
      <c r="J113" s="12">
        <v>12</v>
      </c>
      <c r="L113" s="12">
        <v>10</v>
      </c>
      <c r="M113" s="10" t="str">
        <f t="shared" si="3"/>
        <v>Unknown properties</v>
      </c>
      <c r="R113" t="str">
        <f>Elements!D114</f>
        <v>Nihonium</v>
      </c>
      <c r="S113" t="s">
        <v>2791</v>
      </c>
      <c r="T113" s="7">
        <v>113</v>
      </c>
    </row>
    <row r="114" spans="1:20" x14ac:dyDescent="0.2">
      <c r="A114" s="14">
        <v>113</v>
      </c>
      <c r="C114" s="10">
        <v>286</v>
      </c>
      <c r="D114" s="11" t="s">
        <v>3128</v>
      </c>
      <c r="E114" t="s">
        <v>2791</v>
      </c>
      <c r="J114" s="10">
        <v>13</v>
      </c>
      <c r="L114" s="10">
        <v>10</v>
      </c>
      <c r="M114" s="10" t="str">
        <f t="shared" si="3"/>
        <v>Unknown properties</v>
      </c>
      <c r="R114" t="str">
        <f>Elements!D115</f>
        <v>Flerovium</v>
      </c>
      <c r="S114" t="s">
        <v>2792</v>
      </c>
      <c r="T114" s="7">
        <v>114</v>
      </c>
    </row>
    <row r="115" spans="1:20" x14ac:dyDescent="0.2">
      <c r="A115" s="16">
        <v>114</v>
      </c>
      <c r="C115" s="12">
        <v>289</v>
      </c>
      <c r="D115" s="13" t="s">
        <v>3129</v>
      </c>
      <c r="E115" t="s">
        <v>2792</v>
      </c>
      <c r="J115" s="12">
        <v>14</v>
      </c>
      <c r="L115" s="12">
        <v>10</v>
      </c>
      <c r="M115" s="10" t="str">
        <f t="shared" si="3"/>
        <v>Unknown properties</v>
      </c>
      <c r="R115" t="str">
        <f>Elements!D116</f>
        <v>Moscovium</v>
      </c>
      <c r="S115" t="s">
        <v>2793</v>
      </c>
      <c r="T115" s="7">
        <v>115</v>
      </c>
    </row>
    <row r="116" spans="1:20" x14ac:dyDescent="0.2">
      <c r="A116" s="14">
        <v>115</v>
      </c>
      <c r="C116">
        <v>288</v>
      </c>
      <c r="D116" s="11" t="s">
        <v>3130</v>
      </c>
      <c r="E116" t="s">
        <v>2793</v>
      </c>
      <c r="J116" s="10">
        <v>15</v>
      </c>
      <c r="L116" s="10">
        <v>10</v>
      </c>
      <c r="M116" s="10" t="str">
        <f t="shared" si="3"/>
        <v>Unknown properties</v>
      </c>
      <c r="R116" t="str">
        <f>Elements!D117</f>
        <v>Livermorium</v>
      </c>
      <c r="S116" t="s">
        <v>2794</v>
      </c>
      <c r="T116" s="7">
        <v>116</v>
      </c>
    </row>
    <row r="117" spans="1:20" x14ac:dyDescent="0.2">
      <c r="A117" s="16">
        <v>116</v>
      </c>
      <c r="C117">
        <v>293</v>
      </c>
      <c r="D117" s="13" t="s">
        <v>3131</v>
      </c>
      <c r="E117" t="s">
        <v>2794</v>
      </c>
      <c r="J117" s="12">
        <v>16</v>
      </c>
      <c r="L117" s="12">
        <v>10</v>
      </c>
      <c r="M117" s="10" t="str">
        <f t="shared" si="3"/>
        <v>Unknown properties</v>
      </c>
      <c r="R117" t="str">
        <f>Elements!D118</f>
        <v>Tennessine</v>
      </c>
      <c r="S117" t="s">
        <v>2795</v>
      </c>
      <c r="T117" s="7">
        <v>117</v>
      </c>
    </row>
    <row r="118" spans="1:20" x14ac:dyDescent="0.2">
      <c r="A118" s="14">
        <v>117</v>
      </c>
      <c r="D118" s="11" t="s">
        <v>3132</v>
      </c>
      <c r="E118" t="s">
        <v>2795</v>
      </c>
      <c r="J118" s="10">
        <v>17</v>
      </c>
      <c r="L118" s="10">
        <v>10</v>
      </c>
      <c r="M118" s="10" t="str">
        <f t="shared" si="3"/>
        <v>Unknown properties</v>
      </c>
      <c r="R118" t="str">
        <f>Elements!D119</f>
        <v>Oganesson</v>
      </c>
      <c r="S118" t="s">
        <v>2796</v>
      </c>
      <c r="T118" s="7">
        <v>118</v>
      </c>
    </row>
    <row r="119" spans="1:20" x14ac:dyDescent="0.2">
      <c r="A119" s="16">
        <v>118</v>
      </c>
      <c r="D119" s="13" t="s">
        <v>3133</v>
      </c>
      <c r="E119" t="s">
        <v>2796</v>
      </c>
      <c r="J119" s="12">
        <v>18</v>
      </c>
      <c r="L119" s="12">
        <v>10</v>
      </c>
      <c r="M119" s="10" t="str">
        <f t="shared" si="3"/>
        <v>Unknown properties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BFF2A-1A24-0846-A103-B4C47BAF3C05}">
  <dimension ref="A1:W119"/>
  <sheetViews>
    <sheetView topLeftCell="A36" workbookViewId="0">
      <selection activeCell="A88" sqref="A88:XFD88"/>
    </sheetView>
  </sheetViews>
  <sheetFormatPr baseColWidth="10" defaultRowHeight="15" x14ac:dyDescent="0.2"/>
  <cols>
    <col min="1" max="1" width="29.83203125" style="42" customWidth="1"/>
    <col min="2" max="2" width="10.83203125" style="42"/>
    <col min="3" max="3" width="15.5" style="42" customWidth="1"/>
    <col min="4" max="4" width="121.1640625" customWidth="1"/>
    <col min="5" max="5" width="16.1640625" style="42" customWidth="1"/>
    <col min="6" max="7" width="10.83203125" style="42"/>
    <col min="8" max="8" width="22.1640625" style="42" customWidth="1"/>
    <col min="9" max="15" width="10.83203125" style="42"/>
    <col min="16" max="16" width="17" style="42" customWidth="1"/>
    <col min="17" max="18" width="10.83203125" style="42"/>
    <col min="19" max="19" width="38.33203125" style="42" customWidth="1"/>
    <col min="20" max="20" width="23.33203125" style="42" customWidth="1"/>
    <col min="21" max="21" width="18.33203125" style="42" customWidth="1"/>
    <col min="22" max="22" width="43" style="42" customWidth="1"/>
    <col min="23" max="16384" width="10.83203125" style="42"/>
  </cols>
  <sheetData>
    <row r="1" spans="1:23" ht="15" customHeight="1" x14ac:dyDescent="0.2">
      <c r="A1" s="42" t="s">
        <v>3530</v>
      </c>
      <c r="B1" s="42" t="s">
        <v>3219</v>
      </c>
      <c r="C1" s="43" t="s">
        <v>3119</v>
      </c>
      <c r="D1" t="s">
        <v>3529</v>
      </c>
      <c r="E1" s="42" t="s">
        <v>3215</v>
      </c>
      <c r="F1" s="42" t="s">
        <v>3216</v>
      </c>
      <c r="G1" s="42" t="s">
        <v>3217</v>
      </c>
      <c r="H1" s="42" t="s">
        <v>3531</v>
      </c>
      <c r="I1" s="44" t="s">
        <v>3532</v>
      </c>
      <c r="J1" s="44" t="s">
        <v>3533</v>
      </c>
      <c r="K1" s="44" t="s">
        <v>3534</v>
      </c>
      <c r="L1" s="42" t="s">
        <v>3535</v>
      </c>
      <c r="M1" s="44" t="s">
        <v>3536</v>
      </c>
      <c r="N1" s="42" t="s">
        <v>3537</v>
      </c>
      <c r="O1" s="42" t="s">
        <v>3799</v>
      </c>
      <c r="P1" s="42" t="s">
        <v>3218</v>
      </c>
      <c r="Q1" s="42" t="s">
        <v>3123</v>
      </c>
      <c r="R1" s="42" t="s">
        <v>3121</v>
      </c>
      <c r="S1" s="42" t="s">
        <v>3122</v>
      </c>
      <c r="T1" s="42" t="s">
        <v>3798</v>
      </c>
      <c r="U1" s="42" t="s">
        <v>3792</v>
      </c>
      <c r="V1" s="42" t="s">
        <v>3796</v>
      </c>
      <c r="W1" s="42" t="s">
        <v>3794</v>
      </c>
    </row>
    <row r="2" spans="1:23" ht="18" x14ac:dyDescent="0.2">
      <c r="A2" s="45">
        <v>1</v>
      </c>
      <c r="B2" s="45" t="s">
        <v>2679</v>
      </c>
      <c r="C2" s="42" t="s">
        <v>2804</v>
      </c>
      <c r="D2" t="s">
        <v>3333</v>
      </c>
      <c r="E2" s="45">
        <v>1</v>
      </c>
      <c r="F2" s="45">
        <v>1</v>
      </c>
      <c r="G2" s="42" t="s">
        <v>3220</v>
      </c>
      <c r="H2" s="45">
        <v>1.008</v>
      </c>
      <c r="I2" s="45">
        <v>8.988E-5</v>
      </c>
      <c r="J2" s="45">
        <v>14.01</v>
      </c>
      <c r="K2" s="45">
        <v>20.28</v>
      </c>
      <c r="L2" s="45">
        <v>14.304</v>
      </c>
      <c r="M2" s="45">
        <v>2.2000000000000002</v>
      </c>
      <c r="N2" s="45">
        <v>1400</v>
      </c>
      <c r="O2" s="42" t="s">
        <v>3221</v>
      </c>
      <c r="P2" s="42" t="s">
        <v>3222</v>
      </c>
      <c r="Q2" s="46">
        <v>0.14000000000000001</v>
      </c>
      <c r="R2" s="46">
        <v>1</v>
      </c>
      <c r="S2" s="47" t="s">
        <v>3334</v>
      </c>
      <c r="T2" s="42" t="s">
        <v>3142</v>
      </c>
      <c r="U2" s="53">
        <v>1766</v>
      </c>
      <c r="V2" t="s">
        <v>3603</v>
      </c>
      <c r="W2" s="55" t="s">
        <v>3797</v>
      </c>
    </row>
    <row r="3" spans="1:23" ht="18" x14ac:dyDescent="0.2">
      <c r="A3" s="45">
        <v>2</v>
      </c>
      <c r="B3" s="45" t="s">
        <v>2680</v>
      </c>
      <c r="C3" s="42" t="s">
        <v>2806</v>
      </c>
      <c r="D3" t="s">
        <v>3223</v>
      </c>
      <c r="E3" s="45">
        <v>18</v>
      </c>
      <c r="F3" s="45">
        <v>1</v>
      </c>
      <c r="G3" s="45" t="s">
        <v>3220</v>
      </c>
      <c r="H3" s="45">
        <v>4.0026000000000002</v>
      </c>
      <c r="I3" s="45">
        <v>1.785E-4</v>
      </c>
      <c r="J3" s="41" t="s">
        <v>3563</v>
      </c>
      <c r="K3" s="45">
        <v>4.22</v>
      </c>
      <c r="L3" s="45">
        <v>5.1929999999999996</v>
      </c>
      <c r="M3" s="45" t="s">
        <v>3224</v>
      </c>
      <c r="N3" s="45">
        <v>8.0000000000000002E-3</v>
      </c>
      <c r="O3" s="45" t="s">
        <v>3221</v>
      </c>
      <c r="P3" s="45" t="s">
        <v>3222</v>
      </c>
      <c r="Q3" s="48">
        <v>0</v>
      </c>
      <c r="R3" s="48">
        <v>18</v>
      </c>
      <c r="S3" s="49" t="s">
        <v>3335</v>
      </c>
      <c r="T3" s="42" t="s">
        <v>3143</v>
      </c>
      <c r="U3" s="53">
        <v>1868</v>
      </c>
      <c r="V3" t="s">
        <v>3606</v>
      </c>
      <c r="W3" s="54" t="s">
        <v>3607</v>
      </c>
    </row>
    <row r="4" spans="1:23" ht="18" x14ac:dyDescent="0.2">
      <c r="A4" s="45">
        <v>3</v>
      </c>
      <c r="B4" s="45" t="s">
        <v>2681</v>
      </c>
      <c r="C4" s="42" t="s">
        <v>2808</v>
      </c>
      <c r="D4" t="s">
        <v>3225</v>
      </c>
      <c r="E4" s="45">
        <v>1</v>
      </c>
      <c r="F4" s="45">
        <v>2</v>
      </c>
      <c r="G4" s="45" t="s">
        <v>3220</v>
      </c>
      <c r="H4" s="45">
        <v>6.94</v>
      </c>
      <c r="I4" s="45">
        <v>0.53400000000000003</v>
      </c>
      <c r="J4" s="45">
        <v>453.69</v>
      </c>
      <c r="K4" s="45">
        <v>1560</v>
      </c>
      <c r="L4" s="45">
        <v>3.5819999999999999</v>
      </c>
      <c r="M4" s="45">
        <v>0.98</v>
      </c>
      <c r="N4" s="45">
        <v>20</v>
      </c>
      <c r="O4" s="45" t="s">
        <v>3221</v>
      </c>
      <c r="P4" s="42" t="s">
        <v>3226</v>
      </c>
      <c r="Q4" s="46">
        <v>0</v>
      </c>
      <c r="R4" s="46">
        <v>1</v>
      </c>
      <c r="S4" s="47" t="s">
        <v>3336</v>
      </c>
      <c r="T4" s="42" t="s">
        <v>3146</v>
      </c>
      <c r="U4" s="53">
        <v>1817</v>
      </c>
      <c r="V4" t="s">
        <v>3608</v>
      </c>
      <c r="W4" s="53" t="s">
        <v>3609</v>
      </c>
    </row>
    <row r="5" spans="1:23" ht="18" x14ac:dyDescent="0.2">
      <c r="A5" s="45">
        <v>4</v>
      </c>
      <c r="B5" s="45" t="s">
        <v>2682</v>
      </c>
      <c r="C5" s="42" t="s">
        <v>2811</v>
      </c>
      <c r="D5" t="s">
        <v>3800</v>
      </c>
      <c r="E5" s="45">
        <v>2</v>
      </c>
      <c r="F5" s="45">
        <v>2</v>
      </c>
      <c r="G5" s="45" t="s">
        <v>3220</v>
      </c>
      <c r="H5" s="45">
        <v>9.0122</v>
      </c>
      <c r="I5" s="45">
        <v>1.85</v>
      </c>
      <c r="J5" s="45">
        <v>1560</v>
      </c>
      <c r="K5" s="45">
        <v>2742</v>
      </c>
      <c r="L5" s="45">
        <v>1.825</v>
      </c>
      <c r="M5" s="45">
        <v>1.57</v>
      </c>
      <c r="N5" s="45">
        <v>2.8</v>
      </c>
      <c r="O5" s="45" t="s">
        <v>3221</v>
      </c>
      <c r="P5" s="45" t="s">
        <v>3226</v>
      </c>
      <c r="Q5" s="48">
        <v>0</v>
      </c>
      <c r="R5" s="48">
        <v>2</v>
      </c>
      <c r="S5" s="49" t="s">
        <v>3337</v>
      </c>
      <c r="T5" s="42" t="s">
        <v>3147</v>
      </c>
      <c r="U5" s="53">
        <v>1798</v>
      </c>
      <c r="V5" t="s">
        <v>3610</v>
      </c>
      <c r="W5" s="53" t="s">
        <v>3611</v>
      </c>
    </row>
    <row r="6" spans="1:23" ht="18" x14ac:dyDescent="0.2">
      <c r="A6" s="45">
        <v>5</v>
      </c>
      <c r="B6" s="45" t="s">
        <v>2683</v>
      </c>
      <c r="C6" s="42" t="s">
        <v>2815</v>
      </c>
      <c r="D6" t="s">
        <v>3338</v>
      </c>
      <c r="E6" s="45">
        <v>13</v>
      </c>
      <c r="F6" s="45">
        <v>2</v>
      </c>
      <c r="G6" s="42" t="s">
        <v>3227</v>
      </c>
      <c r="H6" s="45">
        <v>10.81</v>
      </c>
      <c r="I6" s="45">
        <v>2.34</v>
      </c>
      <c r="J6" s="45">
        <v>2349</v>
      </c>
      <c r="K6" s="45">
        <v>4200</v>
      </c>
      <c r="L6" s="45">
        <v>1.026</v>
      </c>
      <c r="M6" s="45">
        <v>2.04</v>
      </c>
      <c r="N6" s="45">
        <v>10</v>
      </c>
      <c r="O6" s="45" t="s">
        <v>3221</v>
      </c>
      <c r="P6" s="45" t="s">
        <v>3226</v>
      </c>
      <c r="Q6" s="46">
        <v>0</v>
      </c>
      <c r="R6" s="46">
        <v>13</v>
      </c>
      <c r="S6" s="47" t="s">
        <v>3339</v>
      </c>
      <c r="T6" s="42" t="s">
        <v>3141</v>
      </c>
      <c r="U6" s="53">
        <v>1787</v>
      </c>
      <c r="V6" s="54" t="s">
        <v>3612</v>
      </c>
      <c r="W6" s="53" t="s">
        <v>3613</v>
      </c>
    </row>
    <row r="7" spans="1:23" ht="18" x14ac:dyDescent="0.2">
      <c r="A7" s="45">
        <v>6</v>
      </c>
      <c r="B7" s="45" t="s">
        <v>2684</v>
      </c>
      <c r="C7" s="42" t="s">
        <v>2819</v>
      </c>
      <c r="D7" t="s">
        <v>3340</v>
      </c>
      <c r="E7" s="45">
        <v>14</v>
      </c>
      <c r="F7" s="45">
        <v>2</v>
      </c>
      <c r="G7" s="45" t="s">
        <v>3227</v>
      </c>
      <c r="H7" s="45">
        <v>12.010999999999999</v>
      </c>
      <c r="I7" s="45">
        <v>2.2669999999999999</v>
      </c>
      <c r="J7" s="45" t="s">
        <v>3228</v>
      </c>
      <c r="K7" s="45">
        <v>4300</v>
      </c>
      <c r="L7" s="45">
        <v>0.70899999999999996</v>
      </c>
      <c r="M7" s="45">
        <v>2.5499999999999998</v>
      </c>
      <c r="N7" s="45">
        <v>200</v>
      </c>
      <c r="O7" s="45" t="s">
        <v>3221</v>
      </c>
      <c r="P7" s="45" t="s">
        <v>3226</v>
      </c>
      <c r="Q7" s="48">
        <v>0.09</v>
      </c>
      <c r="R7" s="48">
        <v>14</v>
      </c>
      <c r="S7" s="49" t="s">
        <v>3341</v>
      </c>
      <c r="T7" s="42" t="s">
        <v>3142</v>
      </c>
      <c r="U7" s="53" t="s">
        <v>3564</v>
      </c>
      <c r="V7" t="s">
        <v>3565</v>
      </c>
      <c r="W7" s="53" t="s">
        <v>3567</v>
      </c>
    </row>
    <row r="8" spans="1:23" ht="18" x14ac:dyDescent="0.2">
      <c r="A8" s="45">
        <v>7</v>
      </c>
      <c r="B8" s="45" t="s">
        <v>2685</v>
      </c>
      <c r="C8" s="42" t="s">
        <v>2823</v>
      </c>
      <c r="D8" t="s">
        <v>3229</v>
      </c>
      <c r="E8" s="45">
        <v>15</v>
      </c>
      <c r="F8" s="45">
        <v>2</v>
      </c>
      <c r="G8" s="45" t="s">
        <v>3227</v>
      </c>
      <c r="H8" s="45">
        <v>14.007</v>
      </c>
      <c r="I8" s="45">
        <v>1.2505999999999999E-3</v>
      </c>
      <c r="J8" s="45">
        <v>63.15</v>
      </c>
      <c r="K8" s="45">
        <v>77.36</v>
      </c>
      <c r="L8" s="45">
        <v>1.04</v>
      </c>
      <c r="M8" s="45">
        <v>3.04</v>
      </c>
      <c r="N8" s="45">
        <v>19</v>
      </c>
      <c r="O8" s="45" t="s">
        <v>3221</v>
      </c>
      <c r="P8" s="45" t="s">
        <v>3222</v>
      </c>
      <c r="Q8" s="46">
        <v>0</v>
      </c>
      <c r="R8" s="46">
        <v>15</v>
      </c>
      <c r="S8" s="47" t="s">
        <v>3342</v>
      </c>
      <c r="T8" s="42" t="s">
        <v>3142</v>
      </c>
      <c r="U8" s="53">
        <v>1772</v>
      </c>
      <c r="V8" t="s">
        <v>3614</v>
      </c>
      <c r="W8" s="53" t="s">
        <v>3615</v>
      </c>
    </row>
    <row r="9" spans="1:23" ht="18" x14ac:dyDescent="0.2">
      <c r="A9" s="45">
        <v>8</v>
      </c>
      <c r="B9" s="45" t="s">
        <v>2686</v>
      </c>
      <c r="C9" s="42" t="s">
        <v>2825</v>
      </c>
      <c r="D9" t="s">
        <v>3230</v>
      </c>
      <c r="E9" s="45">
        <v>16</v>
      </c>
      <c r="F9" s="45">
        <v>2</v>
      </c>
      <c r="G9" s="45" t="s">
        <v>3227</v>
      </c>
      <c r="H9" s="45">
        <v>15.999000000000001</v>
      </c>
      <c r="I9" s="45">
        <v>1.4289999999999999E-3</v>
      </c>
      <c r="J9" s="45">
        <v>54.36</v>
      </c>
      <c r="K9" s="45">
        <v>90.2</v>
      </c>
      <c r="L9" s="45">
        <v>0.91800000000000004</v>
      </c>
      <c r="M9" s="45">
        <v>3.44</v>
      </c>
      <c r="N9" s="45">
        <v>461000</v>
      </c>
      <c r="O9" s="45" t="s">
        <v>3221</v>
      </c>
      <c r="P9" s="45" t="s">
        <v>3222</v>
      </c>
      <c r="Q9" s="48">
        <v>46.71</v>
      </c>
      <c r="R9" s="48">
        <v>16</v>
      </c>
      <c r="S9" s="49" t="s">
        <v>3343</v>
      </c>
      <c r="T9" s="42" t="s">
        <v>3142</v>
      </c>
      <c r="U9" s="53">
        <v>1771</v>
      </c>
      <c r="V9" t="s">
        <v>3616</v>
      </c>
      <c r="W9" s="53" t="s">
        <v>3617</v>
      </c>
    </row>
    <row r="10" spans="1:23" ht="18" x14ac:dyDescent="0.2">
      <c r="A10" s="45">
        <v>9</v>
      </c>
      <c r="B10" s="45" t="s">
        <v>2687</v>
      </c>
      <c r="C10" s="42" t="s">
        <v>2827</v>
      </c>
      <c r="D10" t="s">
        <v>3344</v>
      </c>
      <c r="E10" s="45">
        <v>17</v>
      </c>
      <c r="F10" s="45">
        <v>2</v>
      </c>
      <c r="G10" s="45" t="s">
        <v>3227</v>
      </c>
      <c r="H10" s="45">
        <v>18.998000000000001</v>
      </c>
      <c r="I10" s="45">
        <v>1.696E-3</v>
      </c>
      <c r="J10" s="45">
        <v>53.53</v>
      </c>
      <c r="K10" s="45">
        <v>85.03</v>
      </c>
      <c r="L10" s="45">
        <v>0.82399999999999995</v>
      </c>
      <c r="M10" s="45">
        <v>3.98</v>
      </c>
      <c r="N10" s="45">
        <v>585</v>
      </c>
      <c r="O10" s="45" t="s">
        <v>3221</v>
      </c>
      <c r="P10" s="45" t="s">
        <v>3222</v>
      </c>
      <c r="Q10" s="46">
        <v>0.03</v>
      </c>
      <c r="R10" s="46">
        <v>17</v>
      </c>
      <c r="S10" s="47" t="s">
        <v>3345</v>
      </c>
      <c r="T10" s="42" t="s">
        <v>3142</v>
      </c>
      <c r="U10" s="53">
        <v>1771</v>
      </c>
      <c r="V10" t="s">
        <v>3616</v>
      </c>
      <c r="W10" s="53" t="s">
        <v>3618</v>
      </c>
    </row>
    <row r="11" spans="1:23" ht="18" x14ac:dyDescent="0.2">
      <c r="A11" s="45">
        <v>10</v>
      </c>
      <c r="B11" s="45" t="s">
        <v>2688</v>
      </c>
      <c r="C11" s="42" t="s">
        <v>2829</v>
      </c>
      <c r="D11" t="s">
        <v>3346</v>
      </c>
      <c r="E11" s="45">
        <v>18</v>
      </c>
      <c r="F11" s="45">
        <v>2</v>
      </c>
      <c r="G11" s="45" t="s">
        <v>3227</v>
      </c>
      <c r="H11" s="45">
        <v>20.18</v>
      </c>
      <c r="I11" s="45">
        <v>9.0019999999999998E-4</v>
      </c>
      <c r="J11" s="45">
        <v>24.56</v>
      </c>
      <c r="K11" s="45">
        <v>27.07</v>
      </c>
      <c r="L11" s="45">
        <v>1.03</v>
      </c>
      <c r="M11" s="45" t="s">
        <v>3224</v>
      </c>
      <c r="N11" s="45">
        <v>5.0000000000000001E-3</v>
      </c>
      <c r="O11" s="45" t="s">
        <v>3221</v>
      </c>
      <c r="P11" s="45" t="s">
        <v>3222</v>
      </c>
      <c r="Q11" s="48">
        <v>0</v>
      </c>
      <c r="R11" s="48">
        <v>18</v>
      </c>
      <c r="S11" s="49" t="s">
        <v>3347</v>
      </c>
      <c r="T11" s="42" t="s">
        <v>3143</v>
      </c>
      <c r="U11" s="53">
        <v>1898</v>
      </c>
      <c r="V11" s="53" t="s">
        <v>3619</v>
      </c>
      <c r="W11" t="s">
        <v>3620</v>
      </c>
    </row>
    <row r="12" spans="1:23" ht="16" customHeight="1" x14ac:dyDescent="0.2">
      <c r="A12" s="45">
        <v>11</v>
      </c>
      <c r="B12" s="45" t="s">
        <v>2689</v>
      </c>
      <c r="C12" s="42" t="s">
        <v>2831</v>
      </c>
      <c r="D12" t="s">
        <v>3348</v>
      </c>
      <c r="E12" s="45">
        <v>1</v>
      </c>
      <c r="F12" s="45">
        <v>3</v>
      </c>
      <c r="G12" s="45" t="s">
        <v>3220</v>
      </c>
      <c r="H12" s="45">
        <v>22.99</v>
      </c>
      <c r="I12" s="45">
        <v>0.96799999999999997</v>
      </c>
      <c r="J12" s="45">
        <v>370.87</v>
      </c>
      <c r="K12" s="45">
        <v>1156</v>
      </c>
      <c r="L12" s="45">
        <v>1.228</v>
      </c>
      <c r="M12" s="45">
        <v>0.93</v>
      </c>
      <c r="N12" s="45">
        <v>23600</v>
      </c>
      <c r="O12" s="45" t="s">
        <v>3221</v>
      </c>
      <c r="P12" s="45" t="s">
        <v>3226</v>
      </c>
      <c r="Q12" s="46">
        <v>2.75</v>
      </c>
      <c r="R12" s="46">
        <v>1</v>
      </c>
      <c r="S12" s="47" t="s">
        <v>3349</v>
      </c>
      <c r="T12" s="42" t="s">
        <v>3146</v>
      </c>
      <c r="U12" s="53">
        <v>1758</v>
      </c>
      <c r="V12" t="s">
        <v>3621</v>
      </c>
      <c r="W12" s="54" t="s">
        <v>3622</v>
      </c>
    </row>
    <row r="13" spans="1:23" ht="18" x14ac:dyDescent="0.2">
      <c r="A13" s="45">
        <v>12</v>
      </c>
      <c r="B13" s="45" t="s">
        <v>2690</v>
      </c>
      <c r="C13" s="42" t="s">
        <v>2833</v>
      </c>
      <c r="D13" t="s">
        <v>3350</v>
      </c>
      <c r="E13" s="45">
        <v>2</v>
      </c>
      <c r="F13" s="45">
        <v>3</v>
      </c>
      <c r="G13" s="45" t="s">
        <v>3220</v>
      </c>
      <c r="H13" s="45">
        <v>24.305</v>
      </c>
      <c r="I13" s="45">
        <v>1.738</v>
      </c>
      <c r="J13" s="45">
        <v>923</v>
      </c>
      <c r="K13" s="45">
        <v>1363</v>
      </c>
      <c r="L13" s="45">
        <v>1.0229999999999999</v>
      </c>
      <c r="M13" s="45">
        <v>1.31</v>
      </c>
      <c r="N13" s="45">
        <v>23300</v>
      </c>
      <c r="O13" s="45" t="s">
        <v>3221</v>
      </c>
      <c r="P13" s="45" t="s">
        <v>3226</v>
      </c>
      <c r="Q13" s="48">
        <v>2.08</v>
      </c>
      <c r="R13" s="48">
        <v>2</v>
      </c>
      <c r="S13" s="49" t="s">
        <v>3351</v>
      </c>
      <c r="T13" s="42" t="s">
        <v>3147</v>
      </c>
      <c r="U13" s="53">
        <v>1755</v>
      </c>
      <c r="V13" t="s">
        <v>3623</v>
      </c>
      <c r="W13" s="54" t="s">
        <v>3624</v>
      </c>
    </row>
    <row r="14" spans="1:23" ht="18" x14ac:dyDescent="0.2">
      <c r="A14" s="45">
        <v>13</v>
      </c>
      <c r="B14" s="45" t="s">
        <v>2691</v>
      </c>
      <c r="C14" s="42" t="s">
        <v>3231</v>
      </c>
      <c r="D14" t="s">
        <v>3352</v>
      </c>
      <c r="E14" s="45">
        <v>13</v>
      </c>
      <c r="F14" s="45">
        <v>3</v>
      </c>
      <c r="G14" s="45" t="s">
        <v>3227</v>
      </c>
      <c r="H14" s="45">
        <v>26.981999999999999</v>
      </c>
      <c r="I14" s="45">
        <v>2.7</v>
      </c>
      <c r="J14" s="45">
        <v>933.47</v>
      </c>
      <c r="K14" s="45">
        <v>2792</v>
      </c>
      <c r="L14" s="45">
        <v>0.89700000000000002</v>
      </c>
      <c r="M14" s="45">
        <v>1.61</v>
      </c>
      <c r="N14" s="45">
        <v>82300</v>
      </c>
      <c r="O14" s="45" t="s">
        <v>3221</v>
      </c>
      <c r="P14" s="45" t="s">
        <v>3226</v>
      </c>
      <c r="Q14" s="46">
        <v>8.07</v>
      </c>
      <c r="R14" s="46">
        <v>13</v>
      </c>
      <c r="S14" s="47" t="s">
        <v>3353</v>
      </c>
      <c r="T14" s="42" t="s">
        <v>3140</v>
      </c>
      <c r="U14" s="53">
        <v>1756</v>
      </c>
      <c r="V14" t="s">
        <v>3621</v>
      </c>
      <c r="W14" s="53" t="s">
        <v>3625</v>
      </c>
    </row>
    <row r="15" spans="1:23" ht="18" x14ac:dyDescent="0.2">
      <c r="A15" s="45">
        <v>14</v>
      </c>
      <c r="B15" s="45" t="s">
        <v>2692</v>
      </c>
      <c r="C15" s="42" t="s">
        <v>2839</v>
      </c>
      <c r="D15" t="s">
        <v>3232</v>
      </c>
      <c r="E15" s="45">
        <v>14</v>
      </c>
      <c r="F15" s="45">
        <v>3</v>
      </c>
      <c r="G15" s="45" t="s">
        <v>3227</v>
      </c>
      <c r="H15" s="45">
        <v>28.085000000000001</v>
      </c>
      <c r="I15" s="45">
        <v>2.3290000000000002</v>
      </c>
      <c r="J15" s="45">
        <v>1687</v>
      </c>
      <c r="K15" s="45">
        <v>3538</v>
      </c>
      <c r="L15" s="45">
        <v>0.70499999999999996</v>
      </c>
      <c r="M15" s="45">
        <v>1.9</v>
      </c>
      <c r="N15" s="45">
        <v>282000</v>
      </c>
      <c r="O15" s="45" t="s">
        <v>3221</v>
      </c>
      <c r="P15" s="45" t="s">
        <v>3226</v>
      </c>
      <c r="Q15" s="48">
        <v>27.69</v>
      </c>
      <c r="R15" s="48">
        <v>14</v>
      </c>
      <c r="S15" s="49" t="s">
        <v>3354</v>
      </c>
      <c r="T15" s="42" t="s">
        <v>3141</v>
      </c>
      <c r="U15" s="53">
        <v>1789</v>
      </c>
      <c r="V15" s="53" t="s">
        <v>3626</v>
      </c>
      <c r="W15" s="53" t="s">
        <v>3628</v>
      </c>
    </row>
    <row r="16" spans="1:23" ht="18" x14ac:dyDescent="0.2">
      <c r="A16" s="45">
        <v>15</v>
      </c>
      <c r="B16" s="45" t="s">
        <v>2693</v>
      </c>
      <c r="C16" s="42" t="s">
        <v>2843</v>
      </c>
      <c r="D16" t="s">
        <v>3355</v>
      </c>
      <c r="E16" s="45">
        <v>15</v>
      </c>
      <c r="F16" s="45">
        <v>3</v>
      </c>
      <c r="G16" s="45" t="s">
        <v>3227</v>
      </c>
      <c r="H16" s="45">
        <v>30.974</v>
      </c>
      <c r="I16" s="45">
        <v>1.823</v>
      </c>
      <c r="J16" s="45">
        <v>317.3</v>
      </c>
      <c r="K16" s="45">
        <v>550</v>
      </c>
      <c r="L16" s="45">
        <v>0.76900000000000002</v>
      </c>
      <c r="M16" s="45">
        <v>2.19</v>
      </c>
      <c r="N16" s="45">
        <v>1050</v>
      </c>
      <c r="O16" s="45" t="s">
        <v>3221</v>
      </c>
      <c r="P16" s="45" t="s">
        <v>3226</v>
      </c>
      <c r="Q16" s="46">
        <v>0.13</v>
      </c>
      <c r="R16" s="46">
        <v>15</v>
      </c>
      <c r="S16" s="47" t="s">
        <v>3356</v>
      </c>
      <c r="T16" s="42" t="s">
        <v>3142</v>
      </c>
      <c r="U16" s="53">
        <v>1669</v>
      </c>
      <c r="V16" t="s">
        <v>3568</v>
      </c>
      <c r="W16" s="53" t="s">
        <v>3569</v>
      </c>
    </row>
    <row r="17" spans="1:23" ht="18" x14ac:dyDescent="0.2">
      <c r="A17" s="45">
        <v>16</v>
      </c>
      <c r="B17" s="45" t="s">
        <v>2694</v>
      </c>
      <c r="C17" s="42" t="s">
        <v>2845</v>
      </c>
      <c r="D17" t="s">
        <v>3357</v>
      </c>
      <c r="E17" s="45">
        <v>16</v>
      </c>
      <c r="F17" s="45">
        <v>3</v>
      </c>
      <c r="G17" s="45" t="s">
        <v>3227</v>
      </c>
      <c r="H17" s="45">
        <v>32.06</v>
      </c>
      <c r="I17" s="45">
        <v>2.0699999999999998</v>
      </c>
      <c r="J17" s="45">
        <v>388.36</v>
      </c>
      <c r="K17" s="45">
        <v>717.87</v>
      </c>
      <c r="L17" s="45">
        <v>0.71</v>
      </c>
      <c r="M17" s="45">
        <v>2.58</v>
      </c>
      <c r="N17" s="45">
        <v>350</v>
      </c>
      <c r="O17" s="45" t="s">
        <v>3221</v>
      </c>
      <c r="P17" s="45" t="s">
        <v>3226</v>
      </c>
      <c r="Q17" s="48">
        <v>0.05</v>
      </c>
      <c r="R17" s="48">
        <v>16</v>
      </c>
      <c r="S17" s="49" t="s">
        <v>3358</v>
      </c>
      <c r="T17" s="42" t="s">
        <v>3142</v>
      </c>
      <c r="U17" s="53" t="s">
        <v>3570</v>
      </c>
      <c r="V17" t="s">
        <v>3566</v>
      </c>
      <c r="W17" s="53" t="s">
        <v>3571</v>
      </c>
    </row>
    <row r="18" spans="1:23" ht="18" x14ac:dyDescent="0.2">
      <c r="A18" s="45">
        <v>17</v>
      </c>
      <c r="B18" s="45" t="s">
        <v>2695</v>
      </c>
      <c r="C18" s="42" t="s">
        <v>2847</v>
      </c>
      <c r="D18" t="s">
        <v>3359</v>
      </c>
      <c r="E18" s="45">
        <v>17</v>
      </c>
      <c r="F18" s="45">
        <v>3</v>
      </c>
      <c r="G18" s="45" t="s">
        <v>3227</v>
      </c>
      <c r="H18" s="45">
        <v>35.450000000000003</v>
      </c>
      <c r="I18" s="45">
        <v>3.2000000000000002E-3</v>
      </c>
      <c r="J18" s="45">
        <v>171.6</v>
      </c>
      <c r="K18" s="45">
        <v>239.11</v>
      </c>
      <c r="L18" s="45">
        <v>0.47899999999999998</v>
      </c>
      <c r="M18" s="45">
        <v>3.16</v>
      </c>
      <c r="N18" s="45">
        <v>145</v>
      </c>
      <c r="O18" s="45" t="s">
        <v>3221</v>
      </c>
      <c r="P18" s="45" t="s">
        <v>3222</v>
      </c>
      <c r="Q18" s="46">
        <v>0.05</v>
      </c>
      <c r="R18" s="46">
        <v>17</v>
      </c>
      <c r="S18" s="47" t="s">
        <v>3360</v>
      </c>
      <c r="T18" s="42" t="s">
        <v>3142</v>
      </c>
      <c r="U18" s="53">
        <v>1774</v>
      </c>
      <c r="V18" t="s">
        <v>3616</v>
      </c>
      <c r="W18" s="53" t="s">
        <v>3629</v>
      </c>
    </row>
    <row r="19" spans="1:23" ht="18" x14ac:dyDescent="0.2">
      <c r="A19" s="45">
        <v>18</v>
      </c>
      <c r="B19" s="45" t="s">
        <v>2696</v>
      </c>
      <c r="C19" s="42" t="s">
        <v>2849</v>
      </c>
      <c r="D19" t="s">
        <v>3233</v>
      </c>
      <c r="E19" s="45">
        <v>18</v>
      </c>
      <c r="F19" s="45">
        <v>3</v>
      </c>
      <c r="G19" s="45" t="s">
        <v>3227</v>
      </c>
      <c r="H19" s="45">
        <v>39.950000000000003</v>
      </c>
      <c r="I19" s="45">
        <v>1.784E-3</v>
      </c>
      <c r="J19" s="45">
        <v>83.8</v>
      </c>
      <c r="K19" s="45">
        <v>87.3</v>
      </c>
      <c r="L19" s="45">
        <v>0.52</v>
      </c>
      <c r="M19" s="45" t="s">
        <v>3224</v>
      </c>
      <c r="N19" s="45">
        <v>3.5</v>
      </c>
      <c r="O19" s="45" t="s">
        <v>3221</v>
      </c>
      <c r="P19" s="45" t="s">
        <v>3222</v>
      </c>
      <c r="Q19" s="48">
        <v>0</v>
      </c>
      <c r="R19" s="48">
        <v>18</v>
      </c>
      <c r="S19" s="49" t="s">
        <v>3361</v>
      </c>
      <c r="T19" s="42" t="s">
        <v>3143</v>
      </c>
      <c r="U19" s="53">
        <v>1894</v>
      </c>
      <c r="V19" s="54" t="s">
        <v>3630</v>
      </c>
      <c r="W19" s="53" t="s">
        <v>3631</v>
      </c>
    </row>
    <row r="20" spans="1:23" ht="18" x14ac:dyDescent="0.2">
      <c r="A20" s="45">
        <v>19</v>
      </c>
      <c r="B20" s="45" t="s">
        <v>2697</v>
      </c>
      <c r="C20" s="42" t="s">
        <v>2851</v>
      </c>
      <c r="D20" t="s">
        <v>3325</v>
      </c>
      <c r="E20" s="45">
        <v>1</v>
      </c>
      <c r="F20" s="45">
        <v>4</v>
      </c>
      <c r="G20" s="45" t="s">
        <v>3220</v>
      </c>
      <c r="H20" s="45">
        <v>39.097999999999999</v>
      </c>
      <c r="I20" s="45">
        <v>0.89</v>
      </c>
      <c r="J20" s="45">
        <v>336.53</v>
      </c>
      <c r="K20" s="45">
        <v>1032</v>
      </c>
      <c r="L20" s="45">
        <v>0.75700000000000001</v>
      </c>
      <c r="M20" s="45">
        <v>0.82</v>
      </c>
      <c r="N20" s="45">
        <v>20900</v>
      </c>
      <c r="O20" s="45" t="s">
        <v>3221</v>
      </c>
      <c r="P20" s="45" t="s">
        <v>3226</v>
      </c>
      <c r="Q20" s="46">
        <v>2.58</v>
      </c>
      <c r="R20" s="46">
        <v>1</v>
      </c>
      <c r="S20" s="47" t="s">
        <v>3362</v>
      </c>
      <c r="T20" s="42" t="s">
        <v>3146</v>
      </c>
      <c r="U20" s="53">
        <v>1758</v>
      </c>
      <c r="V20" t="s">
        <v>3621</v>
      </c>
      <c r="W20" s="54" t="s">
        <v>3632</v>
      </c>
    </row>
    <row r="21" spans="1:23" ht="18" x14ac:dyDescent="0.2">
      <c r="A21" s="45">
        <v>20</v>
      </c>
      <c r="B21" s="45" t="s">
        <v>2698</v>
      </c>
      <c r="C21" s="42" t="s">
        <v>2853</v>
      </c>
      <c r="D21" t="s">
        <v>3234</v>
      </c>
      <c r="E21" s="45">
        <v>2</v>
      </c>
      <c r="F21" s="45">
        <v>4</v>
      </c>
      <c r="G21" s="45" t="s">
        <v>3220</v>
      </c>
      <c r="H21" s="45">
        <v>40.078000000000003</v>
      </c>
      <c r="I21" s="45">
        <v>1.55</v>
      </c>
      <c r="J21" s="45">
        <v>1115</v>
      </c>
      <c r="K21" s="45">
        <v>1757</v>
      </c>
      <c r="L21" s="45">
        <v>0.64700000000000002</v>
      </c>
      <c r="M21" s="45">
        <v>1</v>
      </c>
      <c r="N21" s="45">
        <v>41500</v>
      </c>
      <c r="O21" s="45" t="s">
        <v>3221</v>
      </c>
      <c r="P21" s="45" t="s">
        <v>3226</v>
      </c>
      <c r="Q21" s="48">
        <v>3.65</v>
      </c>
      <c r="R21" s="48">
        <v>2</v>
      </c>
      <c r="S21" s="49" t="s">
        <v>3363</v>
      </c>
      <c r="T21" s="42" t="s">
        <v>3147</v>
      </c>
      <c r="U21" s="53">
        <v>1755</v>
      </c>
      <c r="V21" t="s">
        <v>3623</v>
      </c>
      <c r="W21" s="54" t="s">
        <v>3633</v>
      </c>
    </row>
    <row r="22" spans="1:23" ht="18" x14ac:dyDescent="0.2">
      <c r="A22" s="45">
        <v>21</v>
      </c>
      <c r="B22" s="45" t="s">
        <v>2699</v>
      </c>
      <c r="C22" s="42" t="s">
        <v>2856</v>
      </c>
      <c r="D22" t="s">
        <v>3235</v>
      </c>
      <c r="E22" s="45">
        <v>3</v>
      </c>
      <c r="F22" s="45">
        <v>4</v>
      </c>
      <c r="G22" s="42" t="s">
        <v>3236</v>
      </c>
      <c r="H22" s="45">
        <v>44.956000000000003</v>
      </c>
      <c r="I22" s="45">
        <v>2.9849999999999999</v>
      </c>
      <c r="J22" s="45">
        <v>1814</v>
      </c>
      <c r="K22" s="45">
        <v>3109</v>
      </c>
      <c r="L22" s="45">
        <v>0.56799999999999995</v>
      </c>
      <c r="M22" s="45">
        <v>1.36</v>
      </c>
      <c r="N22" s="45">
        <v>22</v>
      </c>
      <c r="O22" s="45" t="s">
        <v>3221</v>
      </c>
      <c r="P22" s="45" t="s">
        <v>3226</v>
      </c>
      <c r="Q22" s="46">
        <v>0</v>
      </c>
      <c r="R22" s="46">
        <v>3</v>
      </c>
      <c r="S22" s="47" t="s">
        <v>3364</v>
      </c>
      <c r="T22" s="42" t="s">
        <v>3139</v>
      </c>
      <c r="U22" s="53">
        <v>1879</v>
      </c>
      <c r="V22" t="s">
        <v>3634</v>
      </c>
      <c r="W22" t="s">
        <v>3635</v>
      </c>
    </row>
    <row r="23" spans="1:23" ht="18" x14ac:dyDescent="0.2">
      <c r="A23" s="45">
        <v>22</v>
      </c>
      <c r="B23" s="45" t="s">
        <v>2700</v>
      </c>
      <c r="C23" s="42" t="s">
        <v>2860</v>
      </c>
      <c r="D23" t="s">
        <v>3237</v>
      </c>
      <c r="E23" s="45">
        <v>4</v>
      </c>
      <c r="F23" s="45">
        <v>4</v>
      </c>
      <c r="G23" s="45" t="s">
        <v>3236</v>
      </c>
      <c r="H23" s="45">
        <v>47.866999999999997</v>
      </c>
      <c r="I23" s="45">
        <v>4.5060000000000002</v>
      </c>
      <c r="J23" s="45">
        <v>1941</v>
      </c>
      <c r="K23" s="45">
        <v>3560</v>
      </c>
      <c r="L23" s="45">
        <v>0.52300000000000002</v>
      </c>
      <c r="M23" s="45">
        <v>1.54</v>
      </c>
      <c r="N23" s="45">
        <v>5650</v>
      </c>
      <c r="O23" s="45" t="s">
        <v>3221</v>
      </c>
      <c r="P23" s="45" t="s">
        <v>3226</v>
      </c>
      <c r="Q23" s="48">
        <v>0.62</v>
      </c>
      <c r="R23" s="48">
        <v>4</v>
      </c>
      <c r="S23" s="49" t="s">
        <v>3365</v>
      </c>
      <c r="T23" s="42" t="s">
        <v>3139</v>
      </c>
      <c r="U23" s="53">
        <v>1791</v>
      </c>
      <c r="V23" t="s">
        <v>3636</v>
      </c>
      <c r="W23" s="53" t="s">
        <v>3637</v>
      </c>
    </row>
    <row r="24" spans="1:23" ht="18" x14ac:dyDescent="0.2">
      <c r="A24" s="45">
        <v>23</v>
      </c>
      <c r="B24" s="45" t="s">
        <v>2701</v>
      </c>
      <c r="C24" s="42" t="s">
        <v>2864</v>
      </c>
      <c r="D24" t="s">
        <v>3366</v>
      </c>
      <c r="E24" s="45">
        <v>5</v>
      </c>
      <c r="F24" s="45">
        <v>4</v>
      </c>
      <c r="G24" s="45" t="s">
        <v>3236</v>
      </c>
      <c r="H24" s="45">
        <v>50.942</v>
      </c>
      <c r="I24" s="45">
        <v>6.11</v>
      </c>
      <c r="J24" s="45">
        <v>2183</v>
      </c>
      <c r="K24" s="45">
        <v>3680</v>
      </c>
      <c r="L24" s="45">
        <v>0.48899999999999999</v>
      </c>
      <c r="M24" s="45">
        <v>1.63</v>
      </c>
      <c r="N24" s="45">
        <v>120</v>
      </c>
      <c r="O24" s="45" t="s">
        <v>3221</v>
      </c>
      <c r="P24" s="45" t="s">
        <v>3226</v>
      </c>
      <c r="Q24" s="46">
        <v>0</v>
      </c>
      <c r="R24" s="46">
        <v>5</v>
      </c>
      <c r="S24" s="47" t="s">
        <v>3367</v>
      </c>
      <c r="T24" s="42" t="s">
        <v>3139</v>
      </c>
      <c r="U24" s="53">
        <v>1801</v>
      </c>
      <c r="V24" t="s">
        <v>3638</v>
      </c>
      <c r="W24" s="54" t="s">
        <v>3639</v>
      </c>
    </row>
    <row r="25" spans="1:23" ht="18" x14ac:dyDescent="0.2">
      <c r="A25" s="45">
        <v>24</v>
      </c>
      <c r="B25" s="45" t="s">
        <v>2702</v>
      </c>
      <c r="C25" s="42" t="s">
        <v>2868</v>
      </c>
      <c r="D25" t="s">
        <v>3238</v>
      </c>
      <c r="E25" s="45">
        <v>6</v>
      </c>
      <c r="F25" s="45">
        <v>4</v>
      </c>
      <c r="G25" s="45" t="s">
        <v>3236</v>
      </c>
      <c r="H25" s="45">
        <v>51.996000000000002</v>
      </c>
      <c r="I25" s="45">
        <v>7.15</v>
      </c>
      <c r="J25" s="45">
        <v>2180</v>
      </c>
      <c r="K25" s="45">
        <v>2944</v>
      </c>
      <c r="L25" s="45">
        <v>0.44900000000000001</v>
      </c>
      <c r="M25" s="45">
        <v>1.66</v>
      </c>
      <c r="N25" s="45">
        <v>102</v>
      </c>
      <c r="O25" s="45" t="s">
        <v>3221</v>
      </c>
      <c r="P25" s="45" t="s">
        <v>3226</v>
      </c>
      <c r="Q25" s="48">
        <v>0.04</v>
      </c>
      <c r="R25" s="48">
        <v>6</v>
      </c>
      <c r="S25" s="49" t="s">
        <v>3368</v>
      </c>
      <c r="T25" s="42" t="s">
        <v>3139</v>
      </c>
      <c r="U25" s="53">
        <v>1797</v>
      </c>
      <c r="V25" t="s">
        <v>3610</v>
      </c>
      <c r="W25" s="53" t="s">
        <v>3640</v>
      </c>
    </row>
    <row r="26" spans="1:23" ht="18" x14ac:dyDescent="0.2">
      <c r="A26" s="45">
        <v>25</v>
      </c>
      <c r="B26" s="45" t="s">
        <v>2703</v>
      </c>
      <c r="C26" s="42" t="s">
        <v>2872</v>
      </c>
      <c r="D26" t="s">
        <v>3369</v>
      </c>
      <c r="E26" s="45">
        <v>7</v>
      </c>
      <c r="F26" s="45">
        <v>4</v>
      </c>
      <c r="G26" s="45" t="s">
        <v>3236</v>
      </c>
      <c r="H26" s="45">
        <v>54.938000000000002</v>
      </c>
      <c r="I26" s="45">
        <v>7.21</v>
      </c>
      <c r="J26" s="45">
        <v>1519</v>
      </c>
      <c r="K26" s="45">
        <v>2334</v>
      </c>
      <c r="L26" s="45">
        <v>0.47899999999999998</v>
      </c>
      <c r="M26" s="45">
        <v>1.55</v>
      </c>
      <c r="N26" s="45">
        <v>950</v>
      </c>
      <c r="O26" s="45" t="s">
        <v>3221</v>
      </c>
      <c r="P26" s="45" t="s">
        <v>3226</v>
      </c>
      <c r="Q26" s="46">
        <v>0.09</v>
      </c>
      <c r="R26" s="46">
        <v>7</v>
      </c>
      <c r="S26" s="47" t="s">
        <v>3370</v>
      </c>
      <c r="T26" s="42" t="s">
        <v>3139</v>
      </c>
      <c r="U26" s="53">
        <v>1774</v>
      </c>
      <c r="V26" t="s">
        <v>3616</v>
      </c>
      <c r="W26" s="53" t="s">
        <v>3641</v>
      </c>
    </row>
    <row r="27" spans="1:23" ht="18" x14ac:dyDescent="0.2">
      <c r="A27" s="45">
        <v>26</v>
      </c>
      <c r="B27" s="45" t="s">
        <v>2704</v>
      </c>
      <c r="C27" s="42" t="s">
        <v>2876</v>
      </c>
      <c r="D27" t="s">
        <v>3326</v>
      </c>
      <c r="E27" s="45">
        <v>8</v>
      </c>
      <c r="F27" s="45">
        <v>4</v>
      </c>
      <c r="G27" s="45" t="s">
        <v>3236</v>
      </c>
      <c r="H27" s="45">
        <v>55.844999999999999</v>
      </c>
      <c r="I27" s="45">
        <v>7.8739999999999997</v>
      </c>
      <c r="J27" s="45">
        <v>1811</v>
      </c>
      <c r="K27" s="45">
        <v>3134</v>
      </c>
      <c r="L27" s="45">
        <v>0.44900000000000001</v>
      </c>
      <c r="M27" s="45">
        <v>1.83</v>
      </c>
      <c r="N27" s="45">
        <v>56300</v>
      </c>
      <c r="O27" s="45" t="s">
        <v>3221</v>
      </c>
      <c r="P27" s="45" t="s">
        <v>3226</v>
      </c>
      <c r="Q27" s="48">
        <v>5.05</v>
      </c>
      <c r="R27" s="48">
        <v>8</v>
      </c>
      <c r="S27" s="49" t="s">
        <v>3371</v>
      </c>
      <c r="T27" s="42" t="s">
        <v>3139</v>
      </c>
      <c r="U27" s="53" t="s">
        <v>3572</v>
      </c>
      <c r="V27" t="s">
        <v>3566</v>
      </c>
      <c r="W27" s="53" t="s">
        <v>3573</v>
      </c>
    </row>
    <row r="28" spans="1:23" ht="18" x14ac:dyDescent="0.2">
      <c r="A28" s="45">
        <v>27</v>
      </c>
      <c r="B28" s="45" t="s">
        <v>2705</v>
      </c>
      <c r="C28" s="42" t="s">
        <v>2880</v>
      </c>
      <c r="D28" t="s">
        <v>3372</v>
      </c>
      <c r="E28" s="45">
        <v>9</v>
      </c>
      <c r="F28" s="45">
        <v>4</v>
      </c>
      <c r="G28" s="45" t="s">
        <v>3236</v>
      </c>
      <c r="H28" s="45">
        <v>58.933</v>
      </c>
      <c r="I28" s="45">
        <v>8.9</v>
      </c>
      <c r="J28" s="45">
        <v>1768</v>
      </c>
      <c r="K28" s="45">
        <v>3200</v>
      </c>
      <c r="L28" s="45">
        <v>0.42099999999999999</v>
      </c>
      <c r="M28" s="45">
        <v>1.88</v>
      </c>
      <c r="N28" s="45">
        <v>25</v>
      </c>
      <c r="O28" s="45" t="s">
        <v>3221</v>
      </c>
      <c r="P28" s="45" t="s">
        <v>3226</v>
      </c>
      <c r="Q28" s="46">
        <v>0</v>
      </c>
      <c r="R28" s="46">
        <v>9</v>
      </c>
      <c r="S28" s="47" t="s">
        <v>3373</v>
      </c>
      <c r="T28" s="42" t="s">
        <v>3139</v>
      </c>
      <c r="U28" s="53">
        <v>1735</v>
      </c>
      <c r="V28" t="s">
        <v>3642</v>
      </c>
      <c r="W28" t="s">
        <v>3643</v>
      </c>
    </row>
    <row r="29" spans="1:23" ht="18" x14ac:dyDescent="0.2">
      <c r="A29" s="45">
        <v>28</v>
      </c>
      <c r="B29" s="45" t="s">
        <v>2706</v>
      </c>
      <c r="C29" s="42" t="s">
        <v>2884</v>
      </c>
      <c r="D29" t="s">
        <v>3239</v>
      </c>
      <c r="E29" s="45">
        <v>10</v>
      </c>
      <c r="F29" s="45">
        <v>4</v>
      </c>
      <c r="G29" s="45" t="s">
        <v>3236</v>
      </c>
      <c r="H29" s="45">
        <v>58.692999999999998</v>
      </c>
      <c r="I29" s="45">
        <v>8.9079999999999995</v>
      </c>
      <c r="J29" s="45">
        <v>1728</v>
      </c>
      <c r="K29" s="45">
        <v>3186</v>
      </c>
      <c r="L29" s="45">
        <v>0.44400000000000001</v>
      </c>
      <c r="M29" s="45">
        <v>1.91</v>
      </c>
      <c r="N29" s="45">
        <v>84</v>
      </c>
      <c r="O29" s="45" t="s">
        <v>3221</v>
      </c>
      <c r="P29" s="45" t="s">
        <v>3226</v>
      </c>
      <c r="Q29" s="48">
        <v>0.02</v>
      </c>
      <c r="R29" s="48">
        <v>10</v>
      </c>
      <c r="S29" s="49" t="s">
        <v>3374</v>
      </c>
      <c r="T29" s="42" t="s">
        <v>3139</v>
      </c>
      <c r="U29" s="53">
        <v>1751</v>
      </c>
      <c r="V29" t="s">
        <v>3644</v>
      </c>
      <c r="W29" s="53" t="s">
        <v>3645</v>
      </c>
    </row>
    <row r="30" spans="1:23" ht="18" x14ac:dyDescent="0.2">
      <c r="A30" s="45">
        <v>29</v>
      </c>
      <c r="B30" s="45" t="s">
        <v>2707</v>
      </c>
      <c r="C30" s="42" t="s">
        <v>2888</v>
      </c>
      <c r="D30" t="s">
        <v>3375</v>
      </c>
      <c r="E30" s="45">
        <v>11</v>
      </c>
      <c r="F30" s="45">
        <v>4</v>
      </c>
      <c r="G30" s="45" t="s">
        <v>3236</v>
      </c>
      <c r="H30" s="45">
        <v>63.545999999999999</v>
      </c>
      <c r="I30" s="45">
        <v>8.9600000000000009</v>
      </c>
      <c r="J30" s="45">
        <v>1357.77</v>
      </c>
      <c r="K30" s="45">
        <v>2835</v>
      </c>
      <c r="L30" s="45">
        <v>0.38500000000000001</v>
      </c>
      <c r="M30" s="45">
        <v>1.9</v>
      </c>
      <c r="N30" s="45">
        <v>60</v>
      </c>
      <c r="O30" s="45" t="s">
        <v>3221</v>
      </c>
      <c r="P30" s="45" t="s">
        <v>3226</v>
      </c>
      <c r="Q30" s="46">
        <v>0</v>
      </c>
      <c r="R30" s="46">
        <v>11</v>
      </c>
      <c r="S30" s="47" t="s">
        <v>3376</v>
      </c>
      <c r="T30" s="42" t="s">
        <v>3139</v>
      </c>
      <c r="U30" s="53" t="s">
        <v>3574</v>
      </c>
      <c r="V30" t="s">
        <v>3566</v>
      </c>
      <c r="W30" s="53" t="s">
        <v>3575</v>
      </c>
    </row>
    <row r="31" spans="1:23" ht="18" x14ac:dyDescent="0.2">
      <c r="A31" s="45">
        <v>30</v>
      </c>
      <c r="B31" s="45" t="s">
        <v>2708</v>
      </c>
      <c r="C31" s="42" t="s">
        <v>2892</v>
      </c>
      <c r="D31" t="s">
        <v>3377</v>
      </c>
      <c r="E31" s="45">
        <v>12</v>
      </c>
      <c r="F31" s="45">
        <v>4</v>
      </c>
      <c r="G31" s="45" t="s">
        <v>3236</v>
      </c>
      <c r="H31" s="45">
        <v>65.38</v>
      </c>
      <c r="I31" s="45">
        <v>7.14</v>
      </c>
      <c r="J31" s="45">
        <v>692.88</v>
      </c>
      <c r="K31" s="45">
        <v>1180</v>
      </c>
      <c r="L31" s="45">
        <v>0.38800000000000001</v>
      </c>
      <c r="M31" s="45">
        <v>1.65</v>
      </c>
      <c r="N31" s="45">
        <v>70</v>
      </c>
      <c r="O31" s="45" t="s">
        <v>3221</v>
      </c>
      <c r="P31" s="45" t="s">
        <v>3226</v>
      </c>
      <c r="Q31" s="48">
        <v>0</v>
      </c>
      <c r="R31" s="48">
        <v>12</v>
      </c>
      <c r="S31" s="49" t="s">
        <v>3378</v>
      </c>
      <c r="T31" s="42" t="s">
        <v>3139</v>
      </c>
      <c r="U31" s="53" t="s">
        <v>3576</v>
      </c>
      <c r="V31" t="s">
        <v>3577</v>
      </c>
      <c r="W31" s="53" t="s">
        <v>3578</v>
      </c>
    </row>
    <row r="32" spans="1:23" ht="18" x14ac:dyDescent="0.2">
      <c r="A32" s="45">
        <v>31</v>
      </c>
      <c r="B32" s="45" t="s">
        <v>2709</v>
      </c>
      <c r="C32" s="42" t="s">
        <v>2894</v>
      </c>
      <c r="D32" t="s">
        <v>3379</v>
      </c>
      <c r="E32" s="45">
        <v>13</v>
      </c>
      <c r="F32" s="45">
        <v>4</v>
      </c>
      <c r="G32" s="45" t="s">
        <v>3227</v>
      </c>
      <c r="H32" s="45">
        <v>69.722999999999999</v>
      </c>
      <c r="I32" s="45">
        <v>5.91</v>
      </c>
      <c r="J32" s="45">
        <v>302.91460000000001</v>
      </c>
      <c r="K32" s="45">
        <v>2673</v>
      </c>
      <c r="L32" s="45">
        <v>0.371</v>
      </c>
      <c r="M32" s="45">
        <v>1.81</v>
      </c>
      <c r="N32" s="45">
        <v>19</v>
      </c>
      <c r="O32" s="45" t="s">
        <v>3221</v>
      </c>
      <c r="P32" s="45" t="s">
        <v>3226</v>
      </c>
      <c r="Q32" s="46">
        <v>0</v>
      </c>
      <c r="R32" s="46">
        <v>13</v>
      </c>
      <c r="S32" s="47" t="s">
        <v>3380</v>
      </c>
      <c r="T32" s="42" t="s">
        <v>3140</v>
      </c>
      <c r="U32" s="53">
        <v>1875</v>
      </c>
      <c r="V32" t="s">
        <v>3646</v>
      </c>
      <c r="W32" s="53" t="s">
        <v>3647</v>
      </c>
    </row>
    <row r="33" spans="1:23" ht="18" x14ac:dyDescent="0.2">
      <c r="A33" s="45">
        <v>32</v>
      </c>
      <c r="B33" s="45" t="s">
        <v>2710</v>
      </c>
      <c r="C33" s="42" t="s">
        <v>2897</v>
      </c>
      <c r="D33" t="s">
        <v>3381</v>
      </c>
      <c r="E33" s="45">
        <v>14</v>
      </c>
      <c r="F33" s="45">
        <v>4</v>
      </c>
      <c r="G33" s="45" t="s">
        <v>3227</v>
      </c>
      <c r="H33" s="45">
        <v>72.63</v>
      </c>
      <c r="I33" s="45">
        <v>5.3230000000000004</v>
      </c>
      <c r="J33" s="45">
        <v>1211.4000000000001</v>
      </c>
      <c r="K33" s="45">
        <v>3106</v>
      </c>
      <c r="L33" s="45">
        <v>0.32</v>
      </c>
      <c r="M33" s="45">
        <v>2.0099999999999998</v>
      </c>
      <c r="N33" s="45">
        <v>1.5</v>
      </c>
      <c r="O33" s="45" t="s">
        <v>3221</v>
      </c>
      <c r="P33" s="45" t="s">
        <v>3226</v>
      </c>
      <c r="Q33" s="48">
        <v>0</v>
      </c>
      <c r="R33" s="48">
        <v>14</v>
      </c>
      <c r="S33" s="49" t="s">
        <v>3382</v>
      </c>
      <c r="T33" s="42" t="s">
        <v>3141</v>
      </c>
      <c r="U33" s="53">
        <v>1886</v>
      </c>
      <c r="V33" t="s">
        <v>3648</v>
      </c>
      <c r="W33" s="53" t="s">
        <v>3649</v>
      </c>
    </row>
    <row r="34" spans="1:23" ht="18" x14ac:dyDescent="0.2">
      <c r="A34" s="45">
        <v>33</v>
      </c>
      <c r="B34" s="45" t="s">
        <v>2711</v>
      </c>
      <c r="C34" s="42" t="s">
        <v>2900</v>
      </c>
      <c r="D34" t="s">
        <v>3383</v>
      </c>
      <c r="E34" s="45">
        <v>15</v>
      </c>
      <c r="F34" s="45">
        <v>4</v>
      </c>
      <c r="G34" s="45" t="s">
        <v>3227</v>
      </c>
      <c r="H34" s="45">
        <v>74.921999999999997</v>
      </c>
      <c r="I34" s="45">
        <v>5.7270000000000003</v>
      </c>
      <c r="J34" s="42">
        <v>1090</v>
      </c>
      <c r="K34" s="45">
        <v>887</v>
      </c>
      <c r="L34" s="45">
        <v>0.32900000000000001</v>
      </c>
      <c r="M34" s="45">
        <v>2.1800000000000002</v>
      </c>
      <c r="N34" s="45">
        <v>1.8</v>
      </c>
      <c r="O34" s="45" t="s">
        <v>3221</v>
      </c>
      <c r="P34" s="45" t="s">
        <v>3226</v>
      </c>
      <c r="Q34" s="46">
        <v>0</v>
      </c>
      <c r="R34" s="46">
        <v>15</v>
      </c>
      <c r="S34" s="47" t="s">
        <v>3384</v>
      </c>
      <c r="T34" s="42" t="s">
        <v>3141</v>
      </c>
      <c r="U34" s="53" t="s">
        <v>3579</v>
      </c>
      <c r="V34" t="s">
        <v>3580</v>
      </c>
      <c r="W34" s="53" t="s">
        <v>3581</v>
      </c>
    </row>
    <row r="35" spans="1:23" ht="18" x14ac:dyDescent="0.2">
      <c r="A35" s="45">
        <v>34</v>
      </c>
      <c r="B35" s="45" t="s">
        <v>2712</v>
      </c>
      <c r="C35" s="42" t="s">
        <v>2902</v>
      </c>
      <c r="D35" t="s">
        <v>3385</v>
      </c>
      <c r="E35" s="45">
        <v>16</v>
      </c>
      <c r="F35" s="45">
        <v>4</v>
      </c>
      <c r="G35" s="45" t="s">
        <v>3227</v>
      </c>
      <c r="H35" s="45">
        <v>78.971000000000004</v>
      </c>
      <c r="I35" s="45">
        <v>4.8099999999999996</v>
      </c>
      <c r="J35" s="45">
        <v>453</v>
      </c>
      <c r="K35" s="45">
        <v>958</v>
      </c>
      <c r="L35" s="45">
        <v>0.32100000000000001</v>
      </c>
      <c r="M35" s="45">
        <v>2.5499999999999998</v>
      </c>
      <c r="N35" s="45">
        <v>0.05</v>
      </c>
      <c r="O35" s="45" t="s">
        <v>3221</v>
      </c>
      <c r="P35" s="45" t="s">
        <v>3226</v>
      </c>
      <c r="Q35" s="48">
        <v>0</v>
      </c>
      <c r="R35" s="48">
        <v>16</v>
      </c>
      <c r="S35" s="49" t="s">
        <v>3386</v>
      </c>
      <c r="T35" s="42" t="s">
        <v>3142</v>
      </c>
      <c r="U35" s="53">
        <v>1817</v>
      </c>
      <c r="V35" s="54" t="s">
        <v>3650</v>
      </c>
      <c r="W35" t="s">
        <v>3651</v>
      </c>
    </row>
    <row r="36" spans="1:23" ht="18" x14ac:dyDescent="0.2">
      <c r="A36" s="45">
        <v>35</v>
      </c>
      <c r="B36" s="45" t="s">
        <v>2713</v>
      </c>
      <c r="C36" s="42" t="s">
        <v>2904</v>
      </c>
      <c r="D36" t="s">
        <v>3240</v>
      </c>
      <c r="E36" s="45">
        <v>17</v>
      </c>
      <c r="F36" s="45">
        <v>4</v>
      </c>
      <c r="G36" s="45" t="s">
        <v>3227</v>
      </c>
      <c r="H36" s="45">
        <v>79.903999999999996</v>
      </c>
      <c r="I36" s="45">
        <v>3.1027999999999998</v>
      </c>
      <c r="J36" s="45">
        <v>265.8</v>
      </c>
      <c r="K36" s="45">
        <v>332</v>
      </c>
      <c r="L36" s="45">
        <v>0.47399999999999998</v>
      </c>
      <c r="M36" s="45">
        <v>2.96</v>
      </c>
      <c r="N36" s="45">
        <v>2.4</v>
      </c>
      <c r="O36" s="45" t="s">
        <v>3221</v>
      </c>
      <c r="P36" s="42" t="s">
        <v>3241</v>
      </c>
      <c r="Q36" s="46">
        <v>0</v>
      </c>
      <c r="R36" s="46">
        <v>17</v>
      </c>
      <c r="S36" s="47" t="s">
        <v>3387</v>
      </c>
      <c r="T36" s="42" t="s">
        <v>3142</v>
      </c>
      <c r="U36" s="53">
        <v>1825</v>
      </c>
      <c r="V36" s="54" t="s">
        <v>3652</v>
      </c>
      <c r="W36" s="53" t="s">
        <v>3653</v>
      </c>
    </row>
    <row r="37" spans="1:23" ht="18" x14ac:dyDescent="0.2">
      <c r="A37" s="45">
        <v>36</v>
      </c>
      <c r="B37" s="45" t="s">
        <v>2714</v>
      </c>
      <c r="C37" s="42" t="s">
        <v>2906</v>
      </c>
      <c r="D37" t="s">
        <v>3242</v>
      </c>
      <c r="E37" s="45">
        <v>18</v>
      </c>
      <c r="F37" s="45">
        <v>4</v>
      </c>
      <c r="G37" s="45" t="s">
        <v>3227</v>
      </c>
      <c r="H37" s="45">
        <v>83.798000000000002</v>
      </c>
      <c r="I37" s="45">
        <v>3.7490000000000002E-3</v>
      </c>
      <c r="J37" s="45">
        <v>115.79</v>
      </c>
      <c r="K37" s="45">
        <v>119.93</v>
      </c>
      <c r="L37" s="45">
        <v>0.248</v>
      </c>
      <c r="M37" s="45">
        <v>3</v>
      </c>
      <c r="N37" s="45" t="s">
        <v>3388</v>
      </c>
      <c r="O37" s="45" t="s">
        <v>3221</v>
      </c>
      <c r="P37" s="45" t="s">
        <v>3222</v>
      </c>
      <c r="Q37" s="48">
        <v>0</v>
      </c>
      <c r="R37" s="48">
        <v>18</v>
      </c>
      <c r="S37" s="49" t="s">
        <v>3389</v>
      </c>
      <c r="T37" s="42" t="s">
        <v>3143</v>
      </c>
      <c r="U37" s="53">
        <v>1898</v>
      </c>
      <c r="V37" t="s">
        <v>3654</v>
      </c>
      <c r="W37" t="s">
        <v>3655</v>
      </c>
    </row>
    <row r="38" spans="1:23" ht="18" x14ac:dyDescent="0.2">
      <c r="A38" s="45">
        <v>37</v>
      </c>
      <c r="B38" s="45" t="s">
        <v>2715</v>
      </c>
      <c r="C38" s="42" t="s">
        <v>2908</v>
      </c>
      <c r="D38" t="s">
        <v>3243</v>
      </c>
      <c r="E38" s="45">
        <v>1</v>
      </c>
      <c r="F38" s="45">
        <v>5</v>
      </c>
      <c r="G38" s="45" t="s">
        <v>3220</v>
      </c>
      <c r="H38" s="45">
        <v>85.468000000000004</v>
      </c>
      <c r="I38" s="45">
        <v>1.532</v>
      </c>
      <c r="J38" s="45">
        <v>312.45999999999998</v>
      </c>
      <c r="K38" s="45">
        <v>961</v>
      </c>
      <c r="L38" s="45">
        <v>0.36299999999999999</v>
      </c>
      <c r="M38" s="45">
        <v>0.82</v>
      </c>
      <c r="N38" s="45">
        <v>90</v>
      </c>
      <c r="O38" s="45" t="s">
        <v>3221</v>
      </c>
      <c r="P38" s="45" t="s">
        <v>3226</v>
      </c>
      <c r="Q38" s="46">
        <v>0</v>
      </c>
      <c r="R38" s="46">
        <v>1</v>
      </c>
      <c r="S38" s="47" t="s">
        <v>3390</v>
      </c>
      <c r="T38" s="42" t="s">
        <v>3146</v>
      </c>
      <c r="U38" s="53">
        <v>1861</v>
      </c>
      <c r="V38" s="54" t="s">
        <v>3656</v>
      </c>
      <c r="W38" s="53" t="s">
        <v>3657</v>
      </c>
    </row>
    <row r="39" spans="1:23" ht="18" x14ac:dyDescent="0.2">
      <c r="A39" s="45">
        <v>38</v>
      </c>
      <c r="B39" s="45" t="s">
        <v>2716</v>
      </c>
      <c r="C39" s="42" t="s">
        <v>2910</v>
      </c>
      <c r="D39" t="s">
        <v>3391</v>
      </c>
      <c r="E39" s="45">
        <v>2</v>
      </c>
      <c r="F39" s="45">
        <v>5</v>
      </c>
      <c r="G39" s="45" t="s">
        <v>3220</v>
      </c>
      <c r="H39" s="45">
        <v>87.62</v>
      </c>
      <c r="I39" s="45">
        <v>2.64</v>
      </c>
      <c r="J39" s="45">
        <v>1050</v>
      </c>
      <c r="K39" s="45">
        <v>1655</v>
      </c>
      <c r="L39" s="45">
        <v>0.30099999999999999</v>
      </c>
      <c r="M39" s="45">
        <v>0.95</v>
      </c>
      <c r="N39" s="45">
        <v>370</v>
      </c>
      <c r="O39" s="45" t="s">
        <v>3221</v>
      </c>
      <c r="P39" s="45" t="s">
        <v>3226</v>
      </c>
      <c r="Q39" s="48">
        <v>0</v>
      </c>
      <c r="R39" s="48">
        <v>2</v>
      </c>
      <c r="S39" s="49" t="s">
        <v>3392</v>
      </c>
      <c r="T39" s="42" t="s">
        <v>3147</v>
      </c>
      <c r="U39" s="53">
        <v>1787</v>
      </c>
      <c r="V39" t="s">
        <v>3658</v>
      </c>
      <c r="W39" s="54" t="s">
        <v>3659</v>
      </c>
    </row>
    <row r="40" spans="1:23" ht="18" x14ac:dyDescent="0.2">
      <c r="A40" s="45">
        <v>39</v>
      </c>
      <c r="B40" s="45" t="s">
        <v>2717</v>
      </c>
      <c r="C40" s="42" t="s">
        <v>2913</v>
      </c>
      <c r="D40" t="s">
        <v>3393</v>
      </c>
      <c r="E40" s="45">
        <v>3</v>
      </c>
      <c r="F40" s="45">
        <v>5</v>
      </c>
      <c r="G40" s="45" t="s">
        <v>3236</v>
      </c>
      <c r="H40" s="45">
        <v>88.906000000000006</v>
      </c>
      <c r="I40" s="45">
        <v>4.4720000000000004</v>
      </c>
      <c r="J40" s="45">
        <v>1799</v>
      </c>
      <c r="K40" s="45">
        <v>3609</v>
      </c>
      <c r="L40" s="45">
        <v>0.29799999999999999</v>
      </c>
      <c r="M40" s="45">
        <v>1.22</v>
      </c>
      <c r="N40" s="45">
        <v>33</v>
      </c>
      <c r="O40" s="45" t="s">
        <v>3221</v>
      </c>
      <c r="P40" s="45" t="s">
        <v>3226</v>
      </c>
      <c r="Q40" s="46">
        <v>0</v>
      </c>
      <c r="R40" s="46">
        <v>3</v>
      </c>
      <c r="S40" s="47" t="s">
        <v>3394</v>
      </c>
      <c r="T40" s="42" t="s">
        <v>3139</v>
      </c>
      <c r="U40" s="53">
        <v>1794</v>
      </c>
      <c r="V40" t="s">
        <v>3660</v>
      </c>
      <c r="W40" s="54" t="s">
        <v>3661</v>
      </c>
    </row>
    <row r="41" spans="1:23" ht="18" x14ac:dyDescent="0.2">
      <c r="A41" s="45">
        <v>40</v>
      </c>
      <c r="B41" s="45" t="s">
        <v>2718</v>
      </c>
      <c r="C41" s="42" t="s">
        <v>2917</v>
      </c>
      <c r="D41" t="s">
        <v>3395</v>
      </c>
      <c r="E41" s="45">
        <v>4</v>
      </c>
      <c r="F41" s="45">
        <v>5</v>
      </c>
      <c r="G41" s="45" t="s">
        <v>3236</v>
      </c>
      <c r="H41" s="45">
        <v>91.224000000000004</v>
      </c>
      <c r="I41" s="45">
        <v>6.52</v>
      </c>
      <c r="J41" s="45">
        <v>2128</v>
      </c>
      <c r="K41" s="45">
        <v>4682</v>
      </c>
      <c r="L41" s="45">
        <v>0.27800000000000002</v>
      </c>
      <c r="M41" s="45">
        <v>1.33</v>
      </c>
      <c r="N41" s="45">
        <v>165</v>
      </c>
      <c r="O41" s="45" t="s">
        <v>3221</v>
      </c>
      <c r="P41" s="45" t="s">
        <v>3226</v>
      </c>
      <c r="Q41" s="48">
        <v>0.03</v>
      </c>
      <c r="R41" s="48">
        <v>4</v>
      </c>
      <c r="S41" s="49" t="s">
        <v>3396</v>
      </c>
      <c r="T41" s="42" t="s">
        <v>3139</v>
      </c>
      <c r="U41" s="53">
        <v>1789</v>
      </c>
      <c r="V41" t="s">
        <v>3662</v>
      </c>
      <c r="W41" s="53" t="s">
        <v>3663</v>
      </c>
    </row>
    <row r="42" spans="1:23" ht="18" x14ac:dyDescent="0.2">
      <c r="A42" s="45">
        <v>41</v>
      </c>
      <c r="B42" s="45" t="s">
        <v>2719</v>
      </c>
      <c r="C42" s="42" t="s">
        <v>2921</v>
      </c>
      <c r="D42" t="s">
        <v>3397</v>
      </c>
      <c r="E42" s="45">
        <v>5</v>
      </c>
      <c r="F42" s="45">
        <v>5</v>
      </c>
      <c r="G42" s="45" t="s">
        <v>3236</v>
      </c>
      <c r="H42" s="45">
        <v>92.906000000000006</v>
      </c>
      <c r="I42" s="45">
        <v>8.57</v>
      </c>
      <c r="J42" s="45">
        <v>2750</v>
      </c>
      <c r="K42" s="45">
        <v>5017</v>
      </c>
      <c r="L42" s="45">
        <v>0.26500000000000001</v>
      </c>
      <c r="M42" s="45">
        <v>1.6</v>
      </c>
      <c r="N42" s="45">
        <v>20</v>
      </c>
      <c r="O42" s="45" t="s">
        <v>3221</v>
      </c>
      <c r="P42" s="45" t="s">
        <v>3226</v>
      </c>
      <c r="Q42" s="46">
        <v>0</v>
      </c>
      <c r="R42" s="46">
        <v>5</v>
      </c>
      <c r="S42" s="47" t="s">
        <v>3398</v>
      </c>
      <c r="T42" s="42" t="s">
        <v>3139</v>
      </c>
      <c r="U42" s="53">
        <v>1801</v>
      </c>
      <c r="V42" t="s">
        <v>3664</v>
      </c>
      <c r="W42" s="53" t="s">
        <v>3665</v>
      </c>
    </row>
    <row r="43" spans="1:23" ht="18" x14ac:dyDescent="0.2">
      <c r="A43" s="45">
        <v>42</v>
      </c>
      <c r="B43" s="45" t="s">
        <v>2720</v>
      </c>
      <c r="C43" s="42" t="s">
        <v>2925</v>
      </c>
      <c r="D43" t="s">
        <v>3399</v>
      </c>
      <c r="E43" s="45">
        <v>6</v>
      </c>
      <c r="F43" s="45">
        <v>5</v>
      </c>
      <c r="G43" s="45" t="s">
        <v>3236</v>
      </c>
      <c r="H43" s="45">
        <v>95.95</v>
      </c>
      <c r="I43" s="45">
        <v>10.28</v>
      </c>
      <c r="J43" s="45">
        <v>2896</v>
      </c>
      <c r="K43" s="45">
        <v>4912</v>
      </c>
      <c r="L43" s="45">
        <v>0.251</v>
      </c>
      <c r="M43" s="45">
        <v>2.16</v>
      </c>
      <c r="N43" s="45">
        <v>1.2</v>
      </c>
      <c r="O43" s="45" t="s">
        <v>3221</v>
      </c>
      <c r="P43" s="45" t="s">
        <v>3226</v>
      </c>
      <c r="Q43" s="48">
        <v>0</v>
      </c>
      <c r="R43" s="48">
        <v>6</v>
      </c>
      <c r="S43" s="49" t="s">
        <v>3400</v>
      </c>
      <c r="T43" s="42" t="s">
        <v>3139</v>
      </c>
      <c r="U43" s="53">
        <v>1778</v>
      </c>
      <c r="V43" t="s">
        <v>3616</v>
      </c>
      <c r="W43" s="53" t="s">
        <v>3666</v>
      </c>
    </row>
    <row r="44" spans="1:23" ht="18" x14ac:dyDescent="0.2">
      <c r="A44" s="45">
        <v>43</v>
      </c>
      <c r="B44" s="45" t="s">
        <v>2721</v>
      </c>
      <c r="C44" s="42" t="s">
        <v>2930</v>
      </c>
      <c r="D44" t="s">
        <v>3244</v>
      </c>
      <c r="E44" s="45">
        <v>7</v>
      </c>
      <c r="F44" s="45">
        <v>5</v>
      </c>
      <c r="G44" s="45" t="s">
        <v>3236</v>
      </c>
      <c r="H44" s="42" t="s">
        <v>3538</v>
      </c>
      <c r="I44" s="45">
        <v>11</v>
      </c>
      <c r="J44" s="45">
        <v>2430</v>
      </c>
      <c r="K44" s="45">
        <v>4538</v>
      </c>
      <c r="L44" s="45" t="s">
        <v>3224</v>
      </c>
      <c r="M44" s="45">
        <v>1.9</v>
      </c>
      <c r="N44" s="45" t="s">
        <v>3401</v>
      </c>
      <c r="O44" s="42" t="s">
        <v>3245</v>
      </c>
      <c r="P44" s="45" t="s">
        <v>3226</v>
      </c>
      <c r="Q44" s="46">
        <v>0</v>
      </c>
      <c r="R44" s="46">
        <v>7</v>
      </c>
      <c r="S44" s="47" t="s">
        <v>3402</v>
      </c>
      <c r="T44" s="42" t="s">
        <v>3139</v>
      </c>
      <c r="U44" s="53">
        <v>1937</v>
      </c>
      <c r="V44" s="54" t="s">
        <v>3667</v>
      </c>
      <c r="W44" s="53" t="s">
        <v>3668</v>
      </c>
    </row>
    <row r="45" spans="1:23" ht="18" x14ac:dyDescent="0.2">
      <c r="A45" s="45">
        <v>44</v>
      </c>
      <c r="B45" s="45" t="s">
        <v>2722</v>
      </c>
      <c r="C45" s="42" t="s">
        <v>2934</v>
      </c>
      <c r="D45" t="s">
        <v>3403</v>
      </c>
      <c r="E45" s="45">
        <v>8</v>
      </c>
      <c r="F45" s="45">
        <v>5</v>
      </c>
      <c r="G45" s="45" t="s">
        <v>3236</v>
      </c>
      <c r="H45" s="45">
        <v>101.07</v>
      </c>
      <c r="I45" s="45">
        <v>12.45</v>
      </c>
      <c r="J45" s="45">
        <v>2607</v>
      </c>
      <c r="K45" s="45">
        <v>4423</v>
      </c>
      <c r="L45" s="45">
        <v>0.23799999999999999</v>
      </c>
      <c r="M45" s="45">
        <v>2.2000000000000002</v>
      </c>
      <c r="N45" s="45">
        <v>1E-3</v>
      </c>
      <c r="O45" s="45" t="s">
        <v>3221</v>
      </c>
      <c r="P45" s="45" t="s">
        <v>3226</v>
      </c>
      <c r="Q45" s="48">
        <v>0</v>
      </c>
      <c r="R45" s="48">
        <v>8</v>
      </c>
      <c r="S45" s="49" t="s">
        <v>3404</v>
      </c>
      <c r="T45" s="42" t="s">
        <v>3139</v>
      </c>
      <c r="U45" s="53">
        <v>1844</v>
      </c>
      <c r="V45" t="s">
        <v>3669</v>
      </c>
      <c r="W45" s="54" t="s">
        <v>3670</v>
      </c>
    </row>
    <row r="46" spans="1:23" ht="18" x14ac:dyDescent="0.2">
      <c r="A46" s="45">
        <v>45</v>
      </c>
      <c r="B46" s="45" t="s">
        <v>2723</v>
      </c>
      <c r="C46" s="42" t="s">
        <v>2938</v>
      </c>
      <c r="D46" t="s">
        <v>3405</v>
      </c>
      <c r="E46" s="45">
        <v>9</v>
      </c>
      <c r="F46" s="45">
        <v>5</v>
      </c>
      <c r="G46" s="45" t="s">
        <v>3236</v>
      </c>
      <c r="H46" s="45">
        <v>102.91</v>
      </c>
      <c r="I46" s="45">
        <v>12.41</v>
      </c>
      <c r="J46" s="45">
        <v>2237</v>
      </c>
      <c r="K46" s="45">
        <v>3968</v>
      </c>
      <c r="L46" s="45">
        <v>0.24299999999999999</v>
      </c>
      <c r="M46" s="45">
        <v>2.2799999999999998</v>
      </c>
      <c r="N46" s="45">
        <v>1E-3</v>
      </c>
      <c r="O46" s="45" t="s">
        <v>3221</v>
      </c>
      <c r="P46" s="45" t="s">
        <v>3226</v>
      </c>
      <c r="Q46" s="46">
        <v>0</v>
      </c>
      <c r="R46" s="46">
        <v>9</v>
      </c>
      <c r="S46" s="47" t="s">
        <v>3406</v>
      </c>
      <c r="T46" s="42" t="s">
        <v>3139</v>
      </c>
      <c r="U46" s="53">
        <v>1804</v>
      </c>
      <c r="V46" t="s">
        <v>3671</v>
      </c>
      <c r="W46" t="s">
        <v>3672</v>
      </c>
    </row>
    <row r="47" spans="1:23" ht="18" x14ac:dyDescent="0.2">
      <c r="A47" s="45">
        <v>46</v>
      </c>
      <c r="B47" s="45" t="s">
        <v>2724</v>
      </c>
      <c r="C47" s="42" t="s">
        <v>2942</v>
      </c>
      <c r="D47" t="s">
        <v>3246</v>
      </c>
      <c r="E47" s="45">
        <v>10</v>
      </c>
      <c r="F47" s="45">
        <v>5</v>
      </c>
      <c r="G47" s="45" t="s">
        <v>3236</v>
      </c>
      <c r="H47" s="45">
        <v>106.42</v>
      </c>
      <c r="I47" s="45">
        <v>12.023</v>
      </c>
      <c r="J47" s="45">
        <v>1828.05</v>
      </c>
      <c r="K47" s="45">
        <v>3236</v>
      </c>
      <c r="L47" s="45">
        <v>0.24399999999999999</v>
      </c>
      <c r="M47" s="45">
        <v>2.2000000000000002</v>
      </c>
      <c r="N47" s="45">
        <v>1.4999999999999999E-2</v>
      </c>
      <c r="O47" s="45" t="s">
        <v>3221</v>
      </c>
      <c r="P47" s="45" t="s">
        <v>3226</v>
      </c>
      <c r="Q47" s="48">
        <v>0</v>
      </c>
      <c r="R47" s="48">
        <v>10</v>
      </c>
      <c r="S47" s="49" t="s">
        <v>3407</v>
      </c>
      <c r="T47" s="42" t="s">
        <v>3139</v>
      </c>
      <c r="U47" s="53">
        <v>1802</v>
      </c>
      <c r="V47" t="s">
        <v>3673</v>
      </c>
      <c r="W47" s="53" t="s">
        <v>3674</v>
      </c>
    </row>
    <row r="48" spans="1:23" ht="18" x14ac:dyDescent="0.2">
      <c r="A48" s="45">
        <v>47</v>
      </c>
      <c r="B48" s="45" t="s">
        <v>2725</v>
      </c>
      <c r="C48" s="42" t="s">
        <v>2946</v>
      </c>
      <c r="D48" t="s">
        <v>3329</v>
      </c>
      <c r="E48" s="45">
        <v>11</v>
      </c>
      <c r="F48" s="45">
        <v>5</v>
      </c>
      <c r="G48" s="45" t="s">
        <v>3236</v>
      </c>
      <c r="H48" s="45">
        <v>107.87</v>
      </c>
      <c r="I48" s="45">
        <v>10.49</v>
      </c>
      <c r="J48" s="45">
        <v>1234.93</v>
      </c>
      <c r="K48" s="45">
        <v>2435</v>
      </c>
      <c r="L48" s="45">
        <v>0.23499999999999999</v>
      </c>
      <c r="M48" s="45">
        <v>1.93</v>
      </c>
      <c r="N48" s="45">
        <v>7.4999999999999997E-2</v>
      </c>
      <c r="O48" s="45" t="s">
        <v>3221</v>
      </c>
      <c r="P48" s="45" t="s">
        <v>3226</v>
      </c>
      <c r="Q48" s="46">
        <v>0</v>
      </c>
      <c r="R48" s="46">
        <v>11</v>
      </c>
      <c r="S48" s="47" t="s">
        <v>3408</v>
      </c>
      <c r="T48" s="42" t="s">
        <v>3139</v>
      </c>
      <c r="U48" s="53" t="s">
        <v>3572</v>
      </c>
      <c r="V48" t="s">
        <v>3582</v>
      </c>
      <c r="W48" s="53" t="s">
        <v>3583</v>
      </c>
    </row>
    <row r="49" spans="1:23" ht="18" x14ac:dyDescent="0.2">
      <c r="A49" s="45">
        <v>48</v>
      </c>
      <c r="B49" s="45" t="s">
        <v>2726</v>
      </c>
      <c r="C49" s="42" t="s">
        <v>2949</v>
      </c>
      <c r="D49" t="s">
        <v>3409</v>
      </c>
      <c r="E49" s="45">
        <v>12</v>
      </c>
      <c r="F49" s="45">
        <v>5</v>
      </c>
      <c r="G49" s="45" t="s">
        <v>3236</v>
      </c>
      <c r="H49" s="45">
        <v>112.41</v>
      </c>
      <c r="I49" s="45">
        <v>8.65</v>
      </c>
      <c r="J49" s="45">
        <v>594.22</v>
      </c>
      <c r="K49" s="45">
        <v>1040</v>
      </c>
      <c r="L49" s="45">
        <v>0.23200000000000001</v>
      </c>
      <c r="M49" s="45">
        <v>1.69</v>
      </c>
      <c r="N49" s="45">
        <v>0.159</v>
      </c>
      <c r="O49" s="45" t="s">
        <v>3221</v>
      </c>
      <c r="P49" s="45" t="s">
        <v>3226</v>
      </c>
      <c r="Q49" s="48">
        <v>0</v>
      </c>
      <c r="R49" s="48">
        <v>12</v>
      </c>
      <c r="S49" s="49" t="s">
        <v>3410</v>
      </c>
      <c r="T49" s="42" t="s">
        <v>3139</v>
      </c>
      <c r="U49" s="53">
        <v>1817</v>
      </c>
      <c r="V49" s="54" t="s">
        <v>3675</v>
      </c>
      <c r="W49" s="53" t="s">
        <v>3676</v>
      </c>
    </row>
    <row r="50" spans="1:23" ht="18" x14ac:dyDescent="0.2">
      <c r="A50" s="45">
        <v>49</v>
      </c>
      <c r="B50" s="45" t="s">
        <v>2727</v>
      </c>
      <c r="C50" s="42" t="s">
        <v>2951</v>
      </c>
      <c r="D50" t="s">
        <v>3411</v>
      </c>
      <c r="E50" s="45">
        <v>13</v>
      </c>
      <c r="F50" s="45">
        <v>5</v>
      </c>
      <c r="G50" s="45" t="s">
        <v>3227</v>
      </c>
      <c r="H50" s="45">
        <v>114.82</v>
      </c>
      <c r="I50" s="45">
        <v>7.31</v>
      </c>
      <c r="J50" s="45">
        <v>429.75</v>
      </c>
      <c r="K50" s="45">
        <v>2345</v>
      </c>
      <c r="L50" s="45">
        <v>0.23300000000000001</v>
      </c>
      <c r="M50" s="45">
        <v>1.78</v>
      </c>
      <c r="N50" s="45">
        <v>0.25</v>
      </c>
      <c r="O50" s="45" t="s">
        <v>3221</v>
      </c>
      <c r="P50" s="45" t="s">
        <v>3226</v>
      </c>
      <c r="Q50" s="46">
        <v>0</v>
      </c>
      <c r="R50" s="46">
        <v>13</v>
      </c>
      <c r="S50" s="47" t="s">
        <v>3412</v>
      </c>
      <c r="T50" s="42" t="s">
        <v>3140</v>
      </c>
      <c r="U50" s="53">
        <v>1863</v>
      </c>
      <c r="V50" s="54" t="s">
        <v>3677</v>
      </c>
      <c r="W50" s="53" t="s">
        <v>3678</v>
      </c>
    </row>
    <row r="51" spans="1:23" ht="18" x14ac:dyDescent="0.2">
      <c r="A51" s="45">
        <v>50</v>
      </c>
      <c r="B51" s="45" t="s">
        <v>2728</v>
      </c>
      <c r="C51" s="42" t="s">
        <v>2954</v>
      </c>
      <c r="D51" t="s">
        <v>3330</v>
      </c>
      <c r="E51" s="45">
        <v>14</v>
      </c>
      <c r="F51" s="45">
        <v>5</v>
      </c>
      <c r="G51" s="45" t="s">
        <v>3227</v>
      </c>
      <c r="H51" s="45">
        <v>118.71</v>
      </c>
      <c r="I51" s="45">
        <v>7.2649999999999997</v>
      </c>
      <c r="J51" s="45">
        <v>505.08</v>
      </c>
      <c r="K51" s="45">
        <v>2875</v>
      </c>
      <c r="L51" s="45">
        <v>0.22800000000000001</v>
      </c>
      <c r="M51" s="45">
        <v>1.96</v>
      </c>
      <c r="N51" s="45">
        <v>2.2999999999999998</v>
      </c>
      <c r="O51" s="45" t="s">
        <v>3221</v>
      </c>
      <c r="P51" s="45" t="s">
        <v>3226</v>
      </c>
      <c r="Q51" s="48">
        <v>0</v>
      </c>
      <c r="R51" s="48">
        <v>14</v>
      </c>
      <c r="S51" s="49" t="s">
        <v>3413</v>
      </c>
      <c r="T51" s="42" t="s">
        <v>3140</v>
      </c>
      <c r="U51" s="53" t="s">
        <v>3584</v>
      </c>
      <c r="V51" t="s">
        <v>3582</v>
      </c>
      <c r="W51" s="53" t="s">
        <v>3585</v>
      </c>
    </row>
    <row r="52" spans="1:23" ht="18" x14ac:dyDescent="0.2">
      <c r="A52" s="45">
        <v>51</v>
      </c>
      <c r="B52" s="45" t="s">
        <v>2729</v>
      </c>
      <c r="C52" s="42" t="s">
        <v>2957</v>
      </c>
      <c r="D52" t="s">
        <v>3414</v>
      </c>
      <c r="E52" s="45">
        <v>15</v>
      </c>
      <c r="F52" s="45">
        <v>5</v>
      </c>
      <c r="G52" s="45" t="s">
        <v>3227</v>
      </c>
      <c r="H52" s="45">
        <v>121.76</v>
      </c>
      <c r="I52" s="45">
        <v>6.6970000000000001</v>
      </c>
      <c r="J52" s="45">
        <v>903.78</v>
      </c>
      <c r="K52" s="45">
        <v>1860</v>
      </c>
      <c r="L52" s="45">
        <v>0.20699999999999999</v>
      </c>
      <c r="M52" s="45">
        <v>2.0499999999999998</v>
      </c>
      <c r="N52" s="45">
        <v>0.2</v>
      </c>
      <c r="O52" s="45" t="s">
        <v>3221</v>
      </c>
      <c r="P52" s="45" t="s">
        <v>3226</v>
      </c>
      <c r="Q52" s="46">
        <v>0</v>
      </c>
      <c r="R52" s="46">
        <v>15</v>
      </c>
      <c r="S52" s="47" t="s">
        <v>3415</v>
      </c>
      <c r="T52" s="42" t="s">
        <v>3141</v>
      </c>
      <c r="U52" s="53" t="s">
        <v>3579</v>
      </c>
      <c r="V52" t="s">
        <v>3580</v>
      </c>
      <c r="W52" s="54" t="s">
        <v>3586</v>
      </c>
    </row>
    <row r="53" spans="1:23" ht="18" x14ac:dyDescent="0.2">
      <c r="A53" s="45">
        <v>52</v>
      </c>
      <c r="B53" s="45" t="s">
        <v>2730</v>
      </c>
      <c r="C53" s="42" t="s">
        <v>2960</v>
      </c>
      <c r="D53" t="s">
        <v>3247</v>
      </c>
      <c r="E53" s="45">
        <v>16</v>
      </c>
      <c r="F53" s="45">
        <v>5</v>
      </c>
      <c r="G53" s="45" t="s">
        <v>3227</v>
      </c>
      <c r="H53" s="45">
        <v>127.6</v>
      </c>
      <c r="I53" s="45">
        <v>6.24</v>
      </c>
      <c r="J53" s="45">
        <v>722.66</v>
      </c>
      <c r="K53" s="45">
        <v>1261</v>
      </c>
      <c r="L53" s="45">
        <v>0.20200000000000001</v>
      </c>
      <c r="M53" s="45">
        <v>2.1</v>
      </c>
      <c r="N53" s="45">
        <v>1E-3</v>
      </c>
      <c r="O53" s="45" t="s">
        <v>3221</v>
      </c>
      <c r="P53" s="45" t="s">
        <v>3226</v>
      </c>
      <c r="Q53" s="48">
        <v>0</v>
      </c>
      <c r="R53" s="48">
        <v>16</v>
      </c>
      <c r="S53" s="49" t="s">
        <v>3416</v>
      </c>
      <c r="T53" s="42" t="s">
        <v>3141</v>
      </c>
      <c r="U53" s="53">
        <v>1782</v>
      </c>
      <c r="V53" t="s">
        <v>3679</v>
      </c>
      <c r="W53" s="53" t="s">
        <v>3680</v>
      </c>
    </row>
    <row r="54" spans="1:23" ht="18" x14ac:dyDescent="0.2">
      <c r="A54" s="45">
        <v>53</v>
      </c>
      <c r="B54" s="45" t="s">
        <v>2731</v>
      </c>
      <c r="C54" s="42" t="s">
        <v>2962</v>
      </c>
      <c r="D54" t="s">
        <v>3417</v>
      </c>
      <c r="E54" s="45">
        <v>17</v>
      </c>
      <c r="F54" s="45">
        <v>5</v>
      </c>
      <c r="G54" s="45" t="s">
        <v>3227</v>
      </c>
      <c r="H54" s="45">
        <v>126.9</v>
      </c>
      <c r="I54" s="45">
        <v>4.9329999999999998</v>
      </c>
      <c r="J54" s="45">
        <v>386.85</v>
      </c>
      <c r="K54" s="45">
        <v>457.4</v>
      </c>
      <c r="L54" s="45">
        <v>0.214</v>
      </c>
      <c r="M54" s="45">
        <v>2.66</v>
      </c>
      <c r="N54" s="45">
        <v>0.45</v>
      </c>
      <c r="O54" s="45" t="s">
        <v>3221</v>
      </c>
      <c r="P54" s="45" t="s">
        <v>3226</v>
      </c>
      <c r="Q54" s="46">
        <v>0</v>
      </c>
      <c r="R54" s="46">
        <v>17</v>
      </c>
      <c r="S54" s="47" t="s">
        <v>3418</v>
      </c>
      <c r="T54" s="42" t="s">
        <v>3142</v>
      </c>
      <c r="U54" s="53">
        <v>1811</v>
      </c>
      <c r="V54" t="s">
        <v>3681</v>
      </c>
      <c r="W54" s="53" t="s">
        <v>3682</v>
      </c>
    </row>
    <row r="55" spans="1:23" ht="18" x14ac:dyDescent="0.2">
      <c r="A55" s="45">
        <v>54</v>
      </c>
      <c r="B55" s="45" t="s">
        <v>2732</v>
      </c>
      <c r="C55" s="42" t="s">
        <v>2964</v>
      </c>
      <c r="D55" t="s">
        <v>3419</v>
      </c>
      <c r="E55" s="45">
        <v>18</v>
      </c>
      <c r="F55" s="45">
        <v>5</v>
      </c>
      <c r="G55" s="45" t="s">
        <v>3227</v>
      </c>
      <c r="H55" s="45">
        <v>131.29</v>
      </c>
      <c r="I55" s="45">
        <v>5.8939999999999999E-3</v>
      </c>
      <c r="J55" s="45">
        <v>161.4</v>
      </c>
      <c r="K55" s="45">
        <v>165.03</v>
      </c>
      <c r="L55" s="45">
        <v>0.158</v>
      </c>
      <c r="M55" s="45">
        <v>2.6</v>
      </c>
      <c r="N55" s="45" t="s">
        <v>3420</v>
      </c>
      <c r="O55" s="45" t="s">
        <v>3221</v>
      </c>
      <c r="P55" s="45" t="s">
        <v>3222</v>
      </c>
      <c r="Q55" s="48">
        <v>0</v>
      </c>
      <c r="R55" s="48">
        <v>18</v>
      </c>
      <c r="S55" s="49" t="s">
        <v>3421</v>
      </c>
      <c r="T55" s="42" t="s">
        <v>3143</v>
      </c>
      <c r="U55" s="53">
        <v>1898</v>
      </c>
      <c r="V55" s="53" t="s">
        <v>3619</v>
      </c>
      <c r="W55" t="s">
        <v>3683</v>
      </c>
    </row>
    <row r="56" spans="1:23" ht="18" x14ac:dyDescent="0.2">
      <c r="A56" s="45">
        <v>55</v>
      </c>
      <c r="B56" s="45" t="s">
        <v>2733</v>
      </c>
      <c r="C56" s="42" t="s">
        <v>3248</v>
      </c>
      <c r="D56" t="s">
        <v>3249</v>
      </c>
      <c r="E56" s="45">
        <v>1</v>
      </c>
      <c r="F56" s="45">
        <v>6</v>
      </c>
      <c r="G56" s="45" t="s">
        <v>3220</v>
      </c>
      <c r="H56" s="45">
        <v>132.91</v>
      </c>
      <c r="I56" s="45">
        <v>1.93</v>
      </c>
      <c r="J56" s="45">
        <v>301.58999999999997</v>
      </c>
      <c r="K56" s="45">
        <v>944</v>
      </c>
      <c r="L56" s="45">
        <v>0.24199999999999999</v>
      </c>
      <c r="M56" s="45">
        <v>0.79</v>
      </c>
      <c r="N56" s="45">
        <v>3</v>
      </c>
      <c r="O56" s="45" t="s">
        <v>3221</v>
      </c>
      <c r="P56" s="45" t="s">
        <v>3226</v>
      </c>
      <c r="Q56" s="46">
        <v>0</v>
      </c>
      <c r="R56" s="46">
        <v>1</v>
      </c>
      <c r="S56" s="47" t="s">
        <v>3422</v>
      </c>
      <c r="T56" s="42" t="s">
        <v>3146</v>
      </c>
      <c r="U56" s="53">
        <v>1860</v>
      </c>
      <c r="V56" s="54" t="s">
        <v>3684</v>
      </c>
      <c r="W56" s="53" t="s">
        <v>3685</v>
      </c>
    </row>
    <row r="57" spans="1:23" ht="18" x14ac:dyDescent="0.2">
      <c r="A57" s="45">
        <v>56</v>
      </c>
      <c r="B57" s="45" t="s">
        <v>2734</v>
      </c>
      <c r="C57" s="42" t="s">
        <v>2968</v>
      </c>
      <c r="D57" t="s">
        <v>3250</v>
      </c>
      <c r="E57" s="45">
        <v>2</v>
      </c>
      <c r="F57" s="45">
        <v>6</v>
      </c>
      <c r="G57" s="45" t="s">
        <v>3220</v>
      </c>
      <c r="H57" s="45">
        <v>137.33000000000001</v>
      </c>
      <c r="I57" s="45">
        <v>3.51</v>
      </c>
      <c r="J57" s="45">
        <v>1000</v>
      </c>
      <c r="K57" s="45">
        <v>2170</v>
      </c>
      <c r="L57" s="45">
        <v>0.20399999999999999</v>
      </c>
      <c r="M57" s="45">
        <v>0.89</v>
      </c>
      <c r="N57" s="45">
        <v>425</v>
      </c>
      <c r="O57" s="45" t="s">
        <v>3221</v>
      </c>
      <c r="P57" s="45" t="s">
        <v>3226</v>
      </c>
      <c r="Q57" s="48">
        <v>0.05</v>
      </c>
      <c r="R57" s="48">
        <v>2</v>
      </c>
      <c r="S57" s="49" t="s">
        <v>3423</v>
      </c>
      <c r="T57" s="42" t="s">
        <v>3147</v>
      </c>
      <c r="U57" s="53">
        <v>1772</v>
      </c>
      <c r="V57" s="53" t="s">
        <v>3616</v>
      </c>
      <c r="W57" s="53" t="s">
        <v>3686</v>
      </c>
    </row>
    <row r="58" spans="1:23" ht="18" x14ac:dyDescent="0.2">
      <c r="A58" s="45">
        <v>57</v>
      </c>
      <c r="B58" s="45" t="s">
        <v>2735</v>
      </c>
      <c r="C58" s="42" t="s">
        <v>2971</v>
      </c>
      <c r="D58" t="s">
        <v>3251</v>
      </c>
      <c r="E58" s="45" t="s">
        <v>3252</v>
      </c>
      <c r="F58" s="45">
        <v>6</v>
      </c>
      <c r="G58" s="42" t="s">
        <v>3253</v>
      </c>
      <c r="H58" s="45">
        <v>138.91</v>
      </c>
      <c r="I58" s="45">
        <v>6.1619999999999999</v>
      </c>
      <c r="J58" s="45">
        <v>1193</v>
      </c>
      <c r="K58" s="45">
        <v>3737</v>
      </c>
      <c r="L58" s="45">
        <v>0.19500000000000001</v>
      </c>
      <c r="M58" s="45">
        <v>1.1000000000000001</v>
      </c>
      <c r="N58" s="45">
        <v>39</v>
      </c>
      <c r="O58" s="45" t="s">
        <v>3221</v>
      </c>
      <c r="P58" s="45" t="s">
        <v>3226</v>
      </c>
      <c r="Q58" s="46">
        <v>0</v>
      </c>
      <c r="R58" s="46">
        <v>3</v>
      </c>
      <c r="S58" s="47" t="s">
        <v>3424</v>
      </c>
      <c r="T58" s="42" t="s">
        <v>3144</v>
      </c>
      <c r="U58" s="53">
        <v>1838</v>
      </c>
      <c r="V58" t="s">
        <v>3687</v>
      </c>
      <c r="W58" s="53" t="s">
        <v>3688</v>
      </c>
    </row>
    <row r="59" spans="1:23" ht="18" x14ac:dyDescent="0.2">
      <c r="A59" s="45">
        <v>58</v>
      </c>
      <c r="B59" s="45" t="s">
        <v>2736</v>
      </c>
      <c r="C59" s="42" t="s">
        <v>2974</v>
      </c>
      <c r="D59" t="s">
        <v>3254</v>
      </c>
      <c r="E59" s="45" t="s">
        <v>3252</v>
      </c>
      <c r="F59" s="45">
        <v>6</v>
      </c>
      <c r="G59" s="45" t="s">
        <v>3253</v>
      </c>
      <c r="H59" s="45">
        <v>140.12</v>
      </c>
      <c r="I59" s="45">
        <v>6.77</v>
      </c>
      <c r="J59" s="45">
        <v>1068</v>
      </c>
      <c r="K59" s="45">
        <v>3716</v>
      </c>
      <c r="L59" s="45">
        <v>0.192</v>
      </c>
      <c r="M59" s="45">
        <v>1.1200000000000001</v>
      </c>
      <c r="N59" s="45">
        <v>66.5</v>
      </c>
      <c r="O59" s="45" t="s">
        <v>3221</v>
      </c>
      <c r="P59" s="45" t="s">
        <v>3226</v>
      </c>
      <c r="Q59" s="46">
        <v>0</v>
      </c>
      <c r="R59" s="48">
        <v>101</v>
      </c>
      <c r="S59" s="49" t="s">
        <v>3425</v>
      </c>
      <c r="T59" s="42" t="s">
        <v>3144</v>
      </c>
      <c r="U59" s="53">
        <v>1803</v>
      </c>
      <c r="V59" s="54" t="s">
        <v>3689</v>
      </c>
      <c r="W59" s="53" t="s">
        <v>3690</v>
      </c>
    </row>
    <row r="60" spans="1:23" ht="18" x14ac:dyDescent="0.2">
      <c r="A60" s="45">
        <v>59</v>
      </c>
      <c r="B60" s="45" t="s">
        <v>2737</v>
      </c>
      <c r="C60" s="42" t="s">
        <v>2977</v>
      </c>
      <c r="D60" t="s">
        <v>3426</v>
      </c>
      <c r="E60" s="45" t="s">
        <v>3252</v>
      </c>
      <c r="F60" s="45">
        <v>6</v>
      </c>
      <c r="G60" s="45" t="s">
        <v>3253</v>
      </c>
      <c r="H60" s="45">
        <v>140.91</v>
      </c>
      <c r="I60" s="45">
        <v>6.77</v>
      </c>
      <c r="J60" s="45">
        <v>1208</v>
      </c>
      <c r="K60" s="45">
        <v>3793</v>
      </c>
      <c r="L60" s="45">
        <v>0.193</v>
      </c>
      <c r="M60" s="45">
        <v>1.1299999999999999</v>
      </c>
      <c r="N60" s="45">
        <v>9.1999999999999993</v>
      </c>
      <c r="O60" s="45" t="s">
        <v>3221</v>
      </c>
      <c r="P60" s="45" t="s">
        <v>3226</v>
      </c>
      <c r="Q60" s="46">
        <v>0</v>
      </c>
      <c r="R60" s="46">
        <v>101</v>
      </c>
      <c r="S60" s="47" t="s">
        <v>3427</v>
      </c>
      <c r="T60" s="42" t="s">
        <v>3144</v>
      </c>
      <c r="U60" s="53">
        <v>1885</v>
      </c>
      <c r="V60" t="s">
        <v>3691</v>
      </c>
      <c r="W60" t="s">
        <v>3692</v>
      </c>
    </row>
    <row r="61" spans="1:23" ht="18" x14ac:dyDescent="0.2">
      <c r="A61" s="45">
        <v>60</v>
      </c>
      <c r="B61" s="45" t="s">
        <v>2738</v>
      </c>
      <c r="C61" s="42" t="s">
        <v>2980</v>
      </c>
      <c r="D61" t="s">
        <v>3428</v>
      </c>
      <c r="E61" s="45" t="s">
        <v>3252</v>
      </c>
      <c r="F61" s="45">
        <v>6</v>
      </c>
      <c r="G61" s="45" t="s">
        <v>3253</v>
      </c>
      <c r="H61" s="45">
        <v>144.24</v>
      </c>
      <c r="I61" s="45">
        <v>7.01</v>
      </c>
      <c r="J61" s="45">
        <v>1297</v>
      </c>
      <c r="K61" s="45">
        <v>3347</v>
      </c>
      <c r="L61" s="45">
        <v>0.19</v>
      </c>
      <c r="M61" s="45">
        <v>1.1399999999999999</v>
      </c>
      <c r="N61" s="45">
        <v>41.5</v>
      </c>
      <c r="O61" s="45" t="s">
        <v>3221</v>
      </c>
      <c r="P61" s="45" t="s">
        <v>3226</v>
      </c>
      <c r="Q61" s="46">
        <v>0</v>
      </c>
      <c r="R61" s="48">
        <v>101</v>
      </c>
      <c r="S61" s="49" t="s">
        <v>3429</v>
      </c>
      <c r="T61" s="42" t="s">
        <v>3144</v>
      </c>
      <c r="U61" s="53">
        <v>1841</v>
      </c>
      <c r="V61" t="s">
        <v>3687</v>
      </c>
      <c r="W61" s="53" t="s">
        <v>3693</v>
      </c>
    </row>
    <row r="62" spans="1:23" ht="18" x14ac:dyDescent="0.2">
      <c r="A62" s="45">
        <v>61</v>
      </c>
      <c r="B62" s="45" t="s">
        <v>2739</v>
      </c>
      <c r="C62" s="42" t="s">
        <v>2983</v>
      </c>
      <c r="D62" t="s">
        <v>3255</v>
      </c>
      <c r="E62" s="45" t="s">
        <v>3252</v>
      </c>
      <c r="F62" s="45">
        <v>6</v>
      </c>
      <c r="G62" s="45" t="s">
        <v>3253</v>
      </c>
      <c r="H62" s="45" t="s">
        <v>3256</v>
      </c>
      <c r="I62" s="45">
        <v>7.26</v>
      </c>
      <c r="J62" s="45">
        <v>1315</v>
      </c>
      <c r="K62" s="45">
        <v>3273</v>
      </c>
      <c r="L62" s="45" t="s">
        <v>3224</v>
      </c>
      <c r="M62" s="45">
        <v>1.1299999999999999</v>
      </c>
      <c r="N62" s="45" t="s">
        <v>3430</v>
      </c>
      <c r="O62" s="45" t="s">
        <v>3245</v>
      </c>
      <c r="P62" s="45" t="s">
        <v>3226</v>
      </c>
      <c r="Q62" s="46">
        <v>0</v>
      </c>
      <c r="R62" s="46">
        <v>101</v>
      </c>
      <c r="S62" s="47" t="s">
        <v>3431</v>
      </c>
      <c r="T62" s="42" t="s">
        <v>3144</v>
      </c>
      <c r="U62" s="53">
        <v>1945</v>
      </c>
      <c r="V62" s="54" t="s">
        <v>3694</v>
      </c>
      <c r="W62" s="53" t="s">
        <v>3695</v>
      </c>
    </row>
    <row r="63" spans="1:23" ht="18" x14ac:dyDescent="0.2">
      <c r="A63" s="45">
        <v>62</v>
      </c>
      <c r="B63" s="45" t="s">
        <v>2740</v>
      </c>
      <c r="C63" s="42" t="s">
        <v>2987</v>
      </c>
      <c r="D63" t="s">
        <v>3432</v>
      </c>
      <c r="E63" s="45" t="s">
        <v>3252</v>
      </c>
      <c r="F63" s="45">
        <v>6</v>
      </c>
      <c r="G63" s="45" t="s">
        <v>3253</v>
      </c>
      <c r="H63" s="45">
        <v>150.36000000000001</v>
      </c>
      <c r="I63" s="45">
        <v>7.52</v>
      </c>
      <c r="J63" s="45">
        <v>1345</v>
      </c>
      <c r="K63" s="45">
        <v>2067</v>
      </c>
      <c r="L63" s="45">
        <v>0.19700000000000001</v>
      </c>
      <c r="M63" s="45">
        <v>1.17</v>
      </c>
      <c r="N63" s="45">
        <v>7.05</v>
      </c>
      <c r="O63" s="45" t="s">
        <v>3221</v>
      </c>
      <c r="P63" s="45" t="s">
        <v>3226</v>
      </c>
      <c r="Q63" s="46">
        <v>0</v>
      </c>
      <c r="R63" s="48">
        <v>101</v>
      </c>
      <c r="S63" s="49" t="s">
        <v>3433</v>
      </c>
      <c r="T63" s="42" t="s">
        <v>3144</v>
      </c>
      <c r="U63" s="53">
        <v>1879</v>
      </c>
      <c r="V63" s="53" t="s">
        <v>3696</v>
      </c>
      <c r="W63" t="s">
        <v>3697</v>
      </c>
    </row>
    <row r="64" spans="1:23" ht="18" x14ac:dyDescent="0.2">
      <c r="A64" s="45">
        <v>63</v>
      </c>
      <c r="B64" s="45" t="s">
        <v>2741</v>
      </c>
      <c r="C64" s="42" t="s">
        <v>2991</v>
      </c>
      <c r="D64" t="s">
        <v>3257</v>
      </c>
      <c r="E64" s="45" t="s">
        <v>3252</v>
      </c>
      <c r="F64" s="45">
        <v>6</v>
      </c>
      <c r="G64" s="45" t="s">
        <v>3253</v>
      </c>
      <c r="H64" s="45">
        <v>151.96</v>
      </c>
      <c r="I64" s="45">
        <v>5.2439999999999998</v>
      </c>
      <c r="J64" s="45">
        <v>1099</v>
      </c>
      <c r="K64" s="45">
        <v>1802</v>
      </c>
      <c r="L64" s="45">
        <v>0.182</v>
      </c>
      <c r="M64" s="45">
        <v>1.2</v>
      </c>
      <c r="N64" s="45">
        <v>2</v>
      </c>
      <c r="O64" s="45" t="s">
        <v>3221</v>
      </c>
      <c r="P64" s="45" t="s">
        <v>3226</v>
      </c>
      <c r="Q64" s="46">
        <v>0</v>
      </c>
      <c r="R64" s="46">
        <v>101</v>
      </c>
      <c r="S64" s="47" t="s">
        <v>3434</v>
      </c>
      <c r="T64" s="42" t="s">
        <v>3144</v>
      </c>
      <c r="U64" s="53">
        <v>1896</v>
      </c>
      <c r="V64" t="s">
        <v>3698</v>
      </c>
      <c r="W64" t="s">
        <v>3699</v>
      </c>
    </row>
    <row r="65" spans="1:23" ht="18" x14ac:dyDescent="0.2">
      <c r="A65" s="45">
        <v>64</v>
      </c>
      <c r="B65" s="45" t="s">
        <v>2742</v>
      </c>
      <c r="C65" s="42" t="s">
        <v>2994</v>
      </c>
      <c r="D65" t="s">
        <v>3435</v>
      </c>
      <c r="E65" s="45" t="s">
        <v>3252</v>
      </c>
      <c r="F65" s="45">
        <v>6</v>
      </c>
      <c r="G65" s="45" t="s">
        <v>3253</v>
      </c>
      <c r="H65" s="45">
        <v>157.25</v>
      </c>
      <c r="I65" s="45">
        <v>7.9</v>
      </c>
      <c r="J65" s="45">
        <v>1585</v>
      </c>
      <c r="K65" s="45">
        <v>3546</v>
      </c>
      <c r="L65" s="45">
        <v>0.23599999999999999</v>
      </c>
      <c r="M65" s="45">
        <v>1.2</v>
      </c>
      <c r="N65" s="45">
        <v>6.2</v>
      </c>
      <c r="O65" s="45" t="s">
        <v>3221</v>
      </c>
      <c r="P65" s="45" t="s">
        <v>3226</v>
      </c>
      <c r="Q65" s="46">
        <v>0</v>
      </c>
      <c r="R65" s="48">
        <v>101</v>
      </c>
      <c r="S65" s="49" t="s">
        <v>3436</v>
      </c>
      <c r="T65" s="42" t="s">
        <v>3144</v>
      </c>
      <c r="U65" s="53">
        <v>1880</v>
      </c>
      <c r="V65" s="53" t="s">
        <v>3700</v>
      </c>
      <c r="W65" t="s">
        <v>3701</v>
      </c>
    </row>
    <row r="66" spans="1:23" ht="18" x14ac:dyDescent="0.2">
      <c r="A66" s="45">
        <v>65</v>
      </c>
      <c r="B66" s="45" t="s">
        <v>2743</v>
      </c>
      <c r="C66" s="42" t="s">
        <v>2998</v>
      </c>
      <c r="D66" t="s">
        <v>3437</v>
      </c>
      <c r="E66" s="45" t="s">
        <v>3252</v>
      </c>
      <c r="F66" s="45">
        <v>6</v>
      </c>
      <c r="G66" s="45" t="s">
        <v>3253</v>
      </c>
      <c r="H66" s="45">
        <v>158.93</v>
      </c>
      <c r="I66" s="45">
        <v>8.23</v>
      </c>
      <c r="J66" s="45">
        <v>1629</v>
      </c>
      <c r="K66" s="45">
        <v>3503</v>
      </c>
      <c r="L66" s="45">
        <v>0.182</v>
      </c>
      <c r="M66" s="45">
        <v>1.2</v>
      </c>
      <c r="N66" s="45">
        <v>1.2</v>
      </c>
      <c r="O66" s="45" t="s">
        <v>3221</v>
      </c>
      <c r="P66" s="45" t="s">
        <v>3226</v>
      </c>
      <c r="Q66" s="46">
        <v>0</v>
      </c>
      <c r="R66" s="46">
        <v>101</v>
      </c>
      <c r="S66" s="47" t="s">
        <v>3438</v>
      </c>
      <c r="T66" s="42" t="s">
        <v>3144</v>
      </c>
      <c r="U66" s="53">
        <v>1843</v>
      </c>
      <c r="V66" t="s">
        <v>3687</v>
      </c>
      <c r="W66" t="s">
        <v>3703</v>
      </c>
    </row>
    <row r="67" spans="1:23" ht="18" x14ac:dyDescent="0.2">
      <c r="A67" s="45">
        <v>66</v>
      </c>
      <c r="B67" s="45" t="s">
        <v>2744</v>
      </c>
      <c r="C67" s="42" t="s">
        <v>3002</v>
      </c>
      <c r="D67" t="s">
        <v>3258</v>
      </c>
      <c r="E67" s="45" t="s">
        <v>3252</v>
      </c>
      <c r="F67" s="45">
        <v>6</v>
      </c>
      <c r="G67" s="45" t="s">
        <v>3253</v>
      </c>
      <c r="H67" s="45">
        <v>162.5</v>
      </c>
      <c r="I67" s="45">
        <v>8.5399999999999991</v>
      </c>
      <c r="J67" s="45">
        <v>1680</v>
      </c>
      <c r="K67" s="45">
        <v>2840</v>
      </c>
      <c r="L67" s="45">
        <v>0.17</v>
      </c>
      <c r="M67" s="45">
        <v>1.22</v>
      </c>
      <c r="N67" s="45">
        <v>5.2</v>
      </c>
      <c r="O67" s="45" t="s">
        <v>3221</v>
      </c>
      <c r="P67" s="45" t="s">
        <v>3226</v>
      </c>
      <c r="Q67" s="46">
        <v>0</v>
      </c>
      <c r="R67" s="48">
        <v>101</v>
      </c>
      <c r="S67" s="49" t="s">
        <v>3439</v>
      </c>
      <c r="T67" s="42" t="s">
        <v>3144</v>
      </c>
      <c r="U67" s="53">
        <v>1886</v>
      </c>
      <c r="V67" s="53" t="s">
        <v>3696</v>
      </c>
      <c r="W67" t="s">
        <v>3704</v>
      </c>
    </row>
    <row r="68" spans="1:23" ht="18" x14ac:dyDescent="0.2">
      <c r="A68" s="45">
        <v>67</v>
      </c>
      <c r="B68" s="45" t="s">
        <v>2745</v>
      </c>
      <c r="C68" s="42" t="s">
        <v>3006</v>
      </c>
      <c r="D68" t="s">
        <v>3259</v>
      </c>
      <c r="E68" s="45" t="s">
        <v>3252</v>
      </c>
      <c r="F68" s="45">
        <v>6</v>
      </c>
      <c r="G68" s="45" t="s">
        <v>3253</v>
      </c>
      <c r="H68" s="45">
        <v>164.93</v>
      </c>
      <c r="I68" s="45">
        <v>8.7899999999999991</v>
      </c>
      <c r="J68" s="45">
        <v>1734</v>
      </c>
      <c r="K68" s="45">
        <v>2993</v>
      </c>
      <c r="L68" s="45">
        <v>0.16500000000000001</v>
      </c>
      <c r="M68" s="45">
        <v>1.23</v>
      </c>
      <c r="N68" s="45">
        <v>1.3</v>
      </c>
      <c r="O68" s="45" t="s">
        <v>3221</v>
      </c>
      <c r="P68" s="45" t="s">
        <v>3226</v>
      </c>
      <c r="Q68" s="46">
        <v>0</v>
      </c>
      <c r="R68" s="46">
        <v>101</v>
      </c>
      <c r="S68" s="47" t="s">
        <v>3440</v>
      </c>
      <c r="T68" s="42" t="s">
        <v>3144</v>
      </c>
      <c r="U68" s="53">
        <v>1878</v>
      </c>
      <c r="V68" s="54" t="s">
        <v>3705</v>
      </c>
      <c r="W68" s="53" t="s">
        <v>3707</v>
      </c>
    </row>
    <row r="69" spans="1:23" ht="18" x14ac:dyDescent="0.2">
      <c r="A69" s="45">
        <v>68</v>
      </c>
      <c r="B69" s="45" t="s">
        <v>2746</v>
      </c>
      <c r="C69" s="42" t="s">
        <v>3010</v>
      </c>
      <c r="D69" t="s">
        <v>3441</v>
      </c>
      <c r="E69" s="45" t="s">
        <v>3252</v>
      </c>
      <c r="F69" s="45">
        <v>6</v>
      </c>
      <c r="G69" s="45" t="s">
        <v>3253</v>
      </c>
      <c r="H69" s="45">
        <v>167.26</v>
      </c>
      <c r="I69" s="45">
        <v>9.0660000000000007</v>
      </c>
      <c r="J69" s="45">
        <v>1802</v>
      </c>
      <c r="K69" s="45">
        <v>3141</v>
      </c>
      <c r="L69" s="45">
        <v>0.16800000000000001</v>
      </c>
      <c r="M69" s="45">
        <v>1.24</v>
      </c>
      <c r="N69" s="45">
        <v>3.5</v>
      </c>
      <c r="O69" s="45" t="s">
        <v>3221</v>
      </c>
      <c r="P69" s="45" t="s">
        <v>3226</v>
      </c>
      <c r="Q69" s="46">
        <v>0</v>
      </c>
      <c r="R69" s="48">
        <v>101</v>
      </c>
      <c r="S69" s="49" t="s">
        <v>3442</v>
      </c>
      <c r="T69" s="42" t="s">
        <v>3144</v>
      </c>
      <c r="U69" s="53">
        <v>1843</v>
      </c>
      <c r="V69" t="s">
        <v>3687</v>
      </c>
      <c r="W69" s="53" t="s">
        <v>3708</v>
      </c>
    </row>
    <row r="70" spans="1:23" ht="18" x14ac:dyDescent="0.2">
      <c r="A70" s="45">
        <v>69</v>
      </c>
      <c r="B70" s="45" t="s">
        <v>2747</v>
      </c>
      <c r="C70" s="42" t="s">
        <v>3014</v>
      </c>
      <c r="D70" t="s">
        <v>3260</v>
      </c>
      <c r="E70" s="45" t="s">
        <v>3252</v>
      </c>
      <c r="F70" s="45">
        <v>6</v>
      </c>
      <c r="G70" s="45" t="s">
        <v>3253</v>
      </c>
      <c r="H70" s="45">
        <v>168.93</v>
      </c>
      <c r="I70" s="45">
        <v>9.32</v>
      </c>
      <c r="J70" s="45">
        <v>1818</v>
      </c>
      <c r="K70" s="45">
        <v>2223</v>
      </c>
      <c r="L70" s="45">
        <v>0.16</v>
      </c>
      <c r="M70" s="45">
        <v>1.25</v>
      </c>
      <c r="N70" s="45">
        <v>0.52</v>
      </c>
      <c r="O70" s="45" t="s">
        <v>3221</v>
      </c>
      <c r="P70" s="45" t="s">
        <v>3226</v>
      </c>
      <c r="Q70" s="46">
        <v>0</v>
      </c>
      <c r="R70" s="46">
        <v>101</v>
      </c>
      <c r="S70" s="47" t="s">
        <v>3443</v>
      </c>
      <c r="T70" s="42" t="s">
        <v>3144</v>
      </c>
      <c r="U70" s="53">
        <v>1879</v>
      </c>
      <c r="V70" s="53" t="s">
        <v>3706</v>
      </c>
      <c r="W70" t="s">
        <v>3709</v>
      </c>
    </row>
    <row r="71" spans="1:23" ht="18" x14ac:dyDescent="0.2">
      <c r="A71" s="45">
        <v>70</v>
      </c>
      <c r="B71" s="45" t="s">
        <v>2748</v>
      </c>
      <c r="C71" s="42" t="s">
        <v>3018</v>
      </c>
      <c r="D71" t="s">
        <v>3444</v>
      </c>
      <c r="E71" s="45" t="s">
        <v>3252</v>
      </c>
      <c r="F71" s="45">
        <v>6</v>
      </c>
      <c r="G71" s="45" t="s">
        <v>3253</v>
      </c>
      <c r="H71" s="45">
        <v>173.05</v>
      </c>
      <c r="I71" s="45">
        <v>6.9</v>
      </c>
      <c r="J71" s="45">
        <v>1097</v>
      </c>
      <c r="K71" s="45">
        <v>1469</v>
      </c>
      <c r="L71" s="45">
        <v>0.155</v>
      </c>
      <c r="M71" s="45">
        <v>1.1000000000000001</v>
      </c>
      <c r="N71" s="45">
        <v>3.2</v>
      </c>
      <c r="O71" s="45" t="s">
        <v>3221</v>
      </c>
      <c r="P71" s="45" t="s">
        <v>3226</v>
      </c>
      <c r="Q71" s="46">
        <v>0</v>
      </c>
      <c r="R71" s="48">
        <v>101</v>
      </c>
      <c r="S71" s="49" t="s">
        <v>3445</v>
      </c>
      <c r="T71" s="42" t="s">
        <v>3144</v>
      </c>
      <c r="U71" s="53">
        <v>1878</v>
      </c>
      <c r="V71" t="s">
        <v>3702</v>
      </c>
      <c r="W71" s="53" t="s">
        <v>3710</v>
      </c>
    </row>
    <row r="72" spans="1:23" ht="18" x14ac:dyDescent="0.2">
      <c r="A72" s="45">
        <v>71</v>
      </c>
      <c r="B72" s="45" t="s">
        <v>2749</v>
      </c>
      <c r="C72" s="42" t="s">
        <v>3021</v>
      </c>
      <c r="D72" t="s">
        <v>3446</v>
      </c>
      <c r="E72" s="45">
        <v>3</v>
      </c>
      <c r="F72" s="45">
        <v>6</v>
      </c>
      <c r="G72" s="45" t="s">
        <v>3236</v>
      </c>
      <c r="H72" s="45">
        <v>174.97</v>
      </c>
      <c r="I72" s="45">
        <v>9.8409999999999993</v>
      </c>
      <c r="J72" s="45">
        <v>1925</v>
      </c>
      <c r="K72" s="45">
        <v>3675</v>
      </c>
      <c r="L72" s="45">
        <v>0.154</v>
      </c>
      <c r="M72" s="45">
        <v>1.27</v>
      </c>
      <c r="N72" s="45">
        <v>0.8</v>
      </c>
      <c r="O72" s="45" t="s">
        <v>3221</v>
      </c>
      <c r="P72" s="45" t="s">
        <v>3226</v>
      </c>
      <c r="Q72" s="46">
        <v>0</v>
      </c>
      <c r="R72" s="46">
        <v>101</v>
      </c>
      <c r="S72" s="47" t="s">
        <v>3447</v>
      </c>
      <c r="T72" s="42" t="s">
        <v>3144</v>
      </c>
      <c r="U72" s="53">
        <v>1906</v>
      </c>
      <c r="V72" s="54" t="s">
        <v>3711</v>
      </c>
      <c r="W72" s="53" t="s">
        <v>3712</v>
      </c>
    </row>
    <row r="73" spans="1:23" ht="18" x14ac:dyDescent="0.2">
      <c r="A73" s="45">
        <v>72</v>
      </c>
      <c r="B73" s="45" t="s">
        <v>2750</v>
      </c>
      <c r="C73" s="42" t="s">
        <v>3025</v>
      </c>
      <c r="D73" t="s">
        <v>3448</v>
      </c>
      <c r="E73" s="45">
        <v>4</v>
      </c>
      <c r="F73" s="45">
        <v>6</v>
      </c>
      <c r="G73" s="45" t="s">
        <v>3236</v>
      </c>
      <c r="H73" s="45">
        <v>178.49</v>
      </c>
      <c r="I73" s="45">
        <v>13.31</v>
      </c>
      <c r="J73" s="45">
        <v>2506</v>
      </c>
      <c r="K73" s="45">
        <v>4876</v>
      </c>
      <c r="L73" s="45">
        <v>0.14399999999999999</v>
      </c>
      <c r="M73" s="45">
        <v>1.3</v>
      </c>
      <c r="N73" s="45">
        <v>3</v>
      </c>
      <c r="O73" s="45" t="s">
        <v>3221</v>
      </c>
      <c r="P73" s="45" t="s">
        <v>3226</v>
      </c>
      <c r="Q73" s="46">
        <v>0</v>
      </c>
      <c r="R73" s="48">
        <v>4</v>
      </c>
      <c r="S73" s="49" t="s">
        <v>3449</v>
      </c>
      <c r="T73" s="42" t="s">
        <v>3139</v>
      </c>
      <c r="U73" s="53">
        <v>1922</v>
      </c>
      <c r="V73" s="54" t="s">
        <v>3713</v>
      </c>
      <c r="W73" s="54" t="s">
        <v>3714</v>
      </c>
    </row>
    <row r="74" spans="1:23" ht="18" x14ac:dyDescent="0.2">
      <c r="A74" s="45">
        <v>73</v>
      </c>
      <c r="B74" s="45" t="s">
        <v>2751</v>
      </c>
      <c r="C74" s="42" t="s">
        <v>3029</v>
      </c>
      <c r="D74" t="s">
        <v>3450</v>
      </c>
      <c r="E74" s="45">
        <v>5</v>
      </c>
      <c r="F74" s="45">
        <v>6</v>
      </c>
      <c r="G74" s="45" t="s">
        <v>3236</v>
      </c>
      <c r="H74" s="45">
        <v>180.95</v>
      </c>
      <c r="I74" s="45">
        <v>16.690000000000001</v>
      </c>
      <c r="J74" s="45">
        <v>3290</v>
      </c>
      <c r="K74" s="45">
        <v>5731</v>
      </c>
      <c r="L74" s="45">
        <v>0.14000000000000001</v>
      </c>
      <c r="M74" s="45">
        <v>1.5</v>
      </c>
      <c r="N74" s="45">
        <v>2</v>
      </c>
      <c r="O74" s="45" t="s">
        <v>3221</v>
      </c>
      <c r="P74" s="45" t="s">
        <v>3226</v>
      </c>
      <c r="Q74" s="46">
        <v>0</v>
      </c>
      <c r="R74" s="46">
        <v>5</v>
      </c>
      <c r="S74" s="47" t="s">
        <v>3451</v>
      </c>
      <c r="T74" s="42" t="s">
        <v>3139</v>
      </c>
      <c r="U74" s="53">
        <v>1802</v>
      </c>
      <c r="V74" t="s">
        <v>3715</v>
      </c>
      <c r="W74" s="53" t="s">
        <v>3716</v>
      </c>
    </row>
    <row r="75" spans="1:23" ht="18" x14ac:dyDescent="0.2">
      <c r="A75" s="45">
        <v>74</v>
      </c>
      <c r="B75" s="45" t="s">
        <v>2752</v>
      </c>
      <c r="C75" s="42" t="s">
        <v>3033</v>
      </c>
      <c r="D75" t="s">
        <v>3452</v>
      </c>
      <c r="E75" s="45">
        <v>6</v>
      </c>
      <c r="F75" s="45">
        <v>6</v>
      </c>
      <c r="G75" s="45" t="s">
        <v>3236</v>
      </c>
      <c r="H75" s="45">
        <v>183.84</v>
      </c>
      <c r="I75" s="45">
        <v>19.25</v>
      </c>
      <c r="J75" s="45">
        <v>3695</v>
      </c>
      <c r="K75" s="45">
        <v>5828</v>
      </c>
      <c r="L75" s="45">
        <v>0.13200000000000001</v>
      </c>
      <c r="M75" s="45">
        <v>2.36</v>
      </c>
      <c r="N75" s="45">
        <v>1.3</v>
      </c>
      <c r="O75" s="45" t="s">
        <v>3221</v>
      </c>
      <c r="P75" s="45" t="s">
        <v>3226</v>
      </c>
      <c r="Q75" s="46">
        <v>0</v>
      </c>
      <c r="R75" s="48">
        <v>6</v>
      </c>
      <c r="S75" s="49" t="s">
        <v>3453</v>
      </c>
      <c r="T75" s="42" t="s">
        <v>3139</v>
      </c>
      <c r="U75" s="53">
        <v>1781</v>
      </c>
      <c r="V75" t="s">
        <v>3616</v>
      </c>
      <c r="W75" s="53" t="s">
        <v>3717</v>
      </c>
    </row>
    <row r="76" spans="1:23" ht="18" x14ac:dyDescent="0.2">
      <c r="A76" s="45">
        <v>75</v>
      </c>
      <c r="B76" s="45" t="s">
        <v>2753</v>
      </c>
      <c r="C76" s="42" t="s">
        <v>3037</v>
      </c>
      <c r="D76" t="s">
        <v>3454</v>
      </c>
      <c r="E76" s="45">
        <v>7</v>
      </c>
      <c r="F76" s="45">
        <v>6</v>
      </c>
      <c r="G76" s="45" t="s">
        <v>3236</v>
      </c>
      <c r="H76" s="45">
        <v>186.21</v>
      </c>
      <c r="I76" s="45">
        <v>21.02</v>
      </c>
      <c r="J76" s="45">
        <v>3459</v>
      </c>
      <c r="K76" s="45">
        <v>5869</v>
      </c>
      <c r="L76" s="45">
        <v>0.13700000000000001</v>
      </c>
      <c r="M76" s="45">
        <v>1.9</v>
      </c>
      <c r="N76" s="45" t="s">
        <v>3455</v>
      </c>
      <c r="O76" s="45" t="s">
        <v>3221</v>
      </c>
      <c r="P76" s="45" t="s">
        <v>3226</v>
      </c>
      <c r="Q76" s="46">
        <v>0</v>
      </c>
      <c r="R76" s="46">
        <v>7</v>
      </c>
      <c r="S76" s="47" t="s">
        <v>3456</v>
      </c>
      <c r="T76" s="42" t="s">
        <v>3139</v>
      </c>
      <c r="U76" s="53">
        <v>1925</v>
      </c>
      <c r="V76" s="54" t="s">
        <v>3718</v>
      </c>
      <c r="W76" s="53" t="s">
        <v>3719</v>
      </c>
    </row>
    <row r="77" spans="1:23" ht="18" x14ac:dyDescent="0.2">
      <c r="A77" s="45">
        <v>76</v>
      </c>
      <c r="B77" s="45" t="s">
        <v>2754</v>
      </c>
      <c r="C77" s="42" t="s">
        <v>3041</v>
      </c>
      <c r="D77" t="s">
        <v>3457</v>
      </c>
      <c r="E77" s="45">
        <v>8</v>
      </c>
      <c r="F77" s="45">
        <v>6</v>
      </c>
      <c r="G77" s="45" t="s">
        <v>3236</v>
      </c>
      <c r="H77" s="45">
        <v>190.23</v>
      </c>
      <c r="I77" s="45">
        <v>22.59</v>
      </c>
      <c r="J77" s="45">
        <v>3306</v>
      </c>
      <c r="K77" s="45">
        <v>5285</v>
      </c>
      <c r="L77" s="45">
        <v>0.13</v>
      </c>
      <c r="M77" s="45">
        <v>2.2000000000000002</v>
      </c>
      <c r="N77" s="45">
        <v>2E-3</v>
      </c>
      <c r="O77" s="45" t="s">
        <v>3221</v>
      </c>
      <c r="P77" s="45" t="s">
        <v>3226</v>
      </c>
      <c r="Q77" s="46">
        <v>0</v>
      </c>
      <c r="R77" s="48">
        <v>8</v>
      </c>
      <c r="S77" s="49" t="s">
        <v>3458</v>
      </c>
      <c r="T77" s="42" t="s">
        <v>3139</v>
      </c>
      <c r="U77" s="53">
        <v>1803</v>
      </c>
      <c r="V77" t="s">
        <v>3720</v>
      </c>
      <c r="W77" t="s">
        <v>3721</v>
      </c>
    </row>
    <row r="78" spans="1:23" ht="18" x14ac:dyDescent="0.2">
      <c r="A78" s="45">
        <v>77</v>
      </c>
      <c r="B78" s="45" t="s">
        <v>2755</v>
      </c>
      <c r="C78" s="42" t="s">
        <v>3045</v>
      </c>
      <c r="D78" t="s">
        <v>3261</v>
      </c>
      <c r="E78" s="45">
        <v>9</v>
      </c>
      <c r="F78" s="45">
        <v>6</v>
      </c>
      <c r="G78" s="45" t="s">
        <v>3236</v>
      </c>
      <c r="H78" s="45">
        <v>192.22</v>
      </c>
      <c r="I78" s="45">
        <v>22.56</v>
      </c>
      <c r="J78" s="45">
        <v>2719</v>
      </c>
      <c r="K78" s="45">
        <v>4701</v>
      </c>
      <c r="L78" s="45">
        <v>0.13100000000000001</v>
      </c>
      <c r="M78" s="45">
        <v>2.2000000000000002</v>
      </c>
      <c r="N78" s="45">
        <v>1E-3</v>
      </c>
      <c r="O78" s="45" t="s">
        <v>3221</v>
      </c>
      <c r="P78" s="45" t="s">
        <v>3226</v>
      </c>
      <c r="Q78" s="46">
        <v>0</v>
      </c>
      <c r="R78" s="46">
        <v>9</v>
      </c>
      <c r="S78" s="47" t="s">
        <v>3459</v>
      </c>
      <c r="T78" s="42" t="s">
        <v>3139</v>
      </c>
      <c r="U78" s="53">
        <v>1803</v>
      </c>
      <c r="V78" s="54" t="s">
        <v>3722</v>
      </c>
      <c r="W78" s="53" t="s">
        <v>3723</v>
      </c>
    </row>
    <row r="79" spans="1:23" ht="18" x14ac:dyDescent="0.2">
      <c r="A79" s="45">
        <v>78</v>
      </c>
      <c r="B79" s="45" t="s">
        <v>2756</v>
      </c>
      <c r="C79" s="42" t="s">
        <v>3049</v>
      </c>
      <c r="D79" t="s">
        <v>3460</v>
      </c>
      <c r="E79" s="45">
        <v>10</v>
      </c>
      <c r="F79" s="45">
        <v>6</v>
      </c>
      <c r="G79" s="45" t="s">
        <v>3236</v>
      </c>
      <c r="H79" s="45">
        <v>195.08</v>
      </c>
      <c r="I79" s="45">
        <v>21.45</v>
      </c>
      <c r="J79" s="45">
        <v>2041.4</v>
      </c>
      <c r="K79" s="45">
        <v>4098</v>
      </c>
      <c r="L79" s="45">
        <v>0.13300000000000001</v>
      </c>
      <c r="M79" s="45">
        <v>2.2799999999999998</v>
      </c>
      <c r="N79" s="45">
        <v>5.0000000000000001E-3</v>
      </c>
      <c r="O79" s="45" t="s">
        <v>3221</v>
      </c>
      <c r="P79" s="45" t="s">
        <v>3226</v>
      </c>
      <c r="Q79" s="46">
        <v>0</v>
      </c>
      <c r="R79" s="48">
        <v>10</v>
      </c>
      <c r="S79" s="49" t="s">
        <v>3461</v>
      </c>
      <c r="T79" s="42" t="s">
        <v>3139</v>
      </c>
      <c r="U79" s="53" t="s">
        <v>3587</v>
      </c>
      <c r="V79" t="s">
        <v>3588</v>
      </c>
      <c r="W79" s="53" t="s">
        <v>3589</v>
      </c>
    </row>
    <row r="80" spans="1:23" ht="18" x14ac:dyDescent="0.2">
      <c r="A80" s="45">
        <v>79</v>
      </c>
      <c r="B80" s="45" t="s">
        <v>2757</v>
      </c>
      <c r="C80" s="42" t="s">
        <v>3053</v>
      </c>
      <c r="D80" t="s">
        <v>3327</v>
      </c>
      <c r="E80" s="45">
        <v>11</v>
      </c>
      <c r="F80" s="45">
        <v>6</v>
      </c>
      <c r="G80" s="45" t="s">
        <v>3236</v>
      </c>
      <c r="H80" s="45">
        <v>196.97</v>
      </c>
      <c r="I80" s="45">
        <v>19.3</v>
      </c>
      <c r="J80" s="45">
        <v>1337.33</v>
      </c>
      <c r="K80" s="45">
        <v>3129</v>
      </c>
      <c r="L80" s="45">
        <v>0.129</v>
      </c>
      <c r="M80" s="45">
        <v>2.54</v>
      </c>
      <c r="N80" s="45">
        <v>4.0000000000000001E-3</v>
      </c>
      <c r="O80" s="45" t="s">
        <v>3221</v>
      </c>
      <c r="P80" s="45" t="s">
        <v>3226</v>
      </c>
      <c r="Q80" s="46">
        <v>0</v>
      </c>
      <c r="R80" s="46">
        <v>11</v>
      </c>
      <c r="S80" s="47" t="s">
        <v>3462</v>
      </c>
      <c r="T80" s="42" t="s">
        <v>3139</v>
      </c>
      <c r="U80" s="53" t="s">
        <v>3590</v>
      </c>
      <c r="V80" t="s">
        <v>3591</v>
      </c>
      <c r="W80" s="53" t="s">
        <v>3592</v>
      </c>
    </row>
    <row r="81" spans="1:23" ht="18" x14ac:dyDescent="0.2">
      <c r="A81" s="45">
        <v>80</v>
      </c>
      <c r="B81" s="45" t="s">
        <v>2758</v>
      </c>
      <c r="C81" s="42" t="s">
        <v>3057</v>
      </c>
      <c r="D81" t="s">
        <v>3463</v>
      </c>
      <c r="E81" s="45">
        <v>12</v>
      </c>
      <c r="F81" s="45">
        <v>6</v>
      </c>
      <c r="G81" s="45" t="s">
        <v>3236</v>
      </c>
      <c r="H81" s="45">
        <v>200.59</v>
      </c>
      <c r="I81" s="45">
        <v>13.534000000000001</v>
      </c>
      <c r="J81" s="45">
        <v>234.43</v>
      </c>
      <c r="K81" s="45">
        <v>629.88</v>
      </c>
      <c r="L81" s="45">
        <v>0.14000000000000001</v>
      </c>
      <c r="M81" s="45">
        <v>2</v>
      </c>
      <c r="N81" s="45">
        <v>8.5000000000000006E-2</v>
      </c>
      <c r="O81" s="45" t="s">
        <v>3221</v>
      </c>
      <c r="P81" s="45" t="s">
        <v>3241</v>
      </c>
      <c r="Q81" s="46">
        <v>0</v>
      </c>
      <c r="R81" s="48">
        <v>12</v>
      </c>
      <c r="S81" s="49" t="s">
        <v>3464</v>
      </c>
      <c r="T81" s="42" t="s">
        <v>3139</v>
      </c>
      <c r="U81" s="53" t="s">
        <v>3593</v>
      </c>
      <c r="V81" t="s">
        <v>3594</v>
      </c>
      <c r="W81" s="53" t="s">
        <v>3595</v>
      </c>
    </row>
    <row r="82" spans="1:23" ht="18" x14ac:dyDescent="0.2">
      <c r="A82" s="45">
        <v>81</v>
      </c>
      <c r="B82" s="45" t="s">
        <v>2759</v>
      </c>
      <c r="C82" s="42" t="s">
        <v>3059</v>
      </c>
      <c r="D82" t="s">
        <v>3262</v>
      </c>
      <c r="E82" s="45">
        <v>13</v>
      </c>
      <c r="F82" s="45">
        <v>6</v>
      </c>
      <c r="G82" s="45" t="s">
        <v>3227</v>
      </c>
      <c r="H82" s="45">
        <v>204.38</v>
      </c>
      <c r="I82" s="45">
        <v>11.85</v>
      </c>
      <c r="J82" s="45">
        <v>577</v>
      </c>
      <c r="K82" s="45">
        <v>1746</v>
      </c>
      <c r="L82" s="45">
        <v>0.129</v>
      </c>
      <c r="M82" s="45">
        <v>1.62</v>
      </c>
      <c r="N82" s="45">
        <v>0.85</v>
      </c>
      <c r="O82" s="45" t="s">
        <v>3221</v>
      </c>
      <c r="P82" s="45" t="s">
        <v>3226</v>
      </c>
      <c r="Q82" s="46">
        <v>0</v>
      </c>
      <c r="R82" s="46">
        <v>13</v>
      </c>
      <c r="S82" s="47" t="s">
        <v>3465</v>
      </c>
      <c r="T82" s="42" t="s">
        <v>3140</v>
      </c>
      <c r="U82" s="53">
        <v>1861</v>
      </c>
      <c r="V82" t="s">
        <v>3724</v>
      </c>
      <c r="W82" t="s">
        <v>3725</v>
      </c>
    </row>
    <row r="83" spans="1:23" ht="18" x14ac:dyDescent="0.2">
      <c r="A83" s="45">
        <v>82</v>
      </c>
      <c r="B83" s="45" t="s">
        <v>2760</v>
      </c>
      <c r="C83" s="42" t="s">
        <v>3062</v>
      </c>
      <c r="D83" t="s">
        <v>3328</v>
      </c>
      <c r="E83" s="45">
        <v>14</v>
      </c>
      <c r="F83" s="45">
        <v>6</v>
      </c>
      <c r="G83" s="45" t="s">
        <v>3227</v>
      </c>
      <c r="H83" s="45">
        <v>207.2</v>
      </c>
      <c r="I83" s="45">
        <v>11.34</v>
      </c>
      <c r="J83" s="45">
        <v>600.61</v>
      </c>
      <c r="K83" s="45">
        <v>2022</v>
      </c>
      <c r="L83" s="45">
        <v>0.129</v>
      </c>
      <c r="M83" s="42" t="s">
        <v>3331</v>
      </c>
      <c r="N83" s="45">
        <v>14</v>
      </c>
      <c r="O83" s="45" t="s">
        <v>3221</v>
      </c>
      <c r="P83" s="45" t="s">
        <v>3226</v>
      </c>
      <c r="Q83" s="46">
        <v>0</v>
      </c>
      <c r="R83" s="48">
        <v>14</v>
      </c>
      <c r="S83" s="49" t="s">
        <v>3466</v>
      </c>
      <c r="T83" s="42" t="s">
        <v>3140</v>
      </c>
      <c r="U83" s="53" t="s">
        <v>3596</v>
      </c>
      <c r="V83" t="s">
        <v>3597</v>
      </c>
      <c r="W83" s="53" t="s">
        <v>3598</v>
      </c>
    </row>
    <row r="84" spans="1:23" ht="18" x14ac:dyDescent="0.2">
      <c r="A84" s="45">
        <v>83</v>
      </c>
      <c r="B84" s="45" t="s">
        <v>2761</v>
      </c>
      <c r="C84" s="42" t="s">
        <v>3065</v>
      </c>
      <c r="D84" t="s">
        <v>3467</v>
      </c>
      <c r="E84" s="45">
        <v>15</v>
      </c>
      <c r="F84" s="45">
        <v>6</v>
      </c>
      <c r="G84" s="45" t="s">
        <v>3227</v>
      </c>
      <c r="H84" s="45">
        <v>208.98</v>
      </c>
      <c r="I84" s="45">
        <v>9.7799999999999994</v>
      </c>
      <c r="J84" s="45">
        <v>544.70000000000005</v>
      </c>
      <c r="K84" s="45">
        <v>1837</v>
      </c>
      <c r="L84" s="45">
        <v>0.122</v>
      </c>
      <c r="M84" s="45">
        <v>2.02</v>
      </c>
      <c r="N84" s="45">
        <v>8.9999999999999993E-3</v>
      </c>
      <c r="O84" s="45" t="s">
        <v>3221</v>
      </c>
      <c r="P84" s="45" t="s">
        <v>3226</v>
      </c>
      <c r="Q84" s="46">
        <v>0</v>
      </c>
      <c r="R84" s="46">
        <v>15</v>
      </c>
      <c r="S84" s="47" t="s">
        <v>3468</v>
      </c>
      <c r="T84" s="42" t="s">
        <v>3140</v>
      </c>
      <c r="U84" t="s">
        <v>3600</v>
      </c>
      <c r="V84" t="s">
        <v>3601</v>
      </c>
      <c r="W84" s="53" t="s">
        <v>3602</v>
      </c>
    </row>
    <row r="85" spans="1:23" ht="18" x14ac:dyDescent="0.2">
      <c r="A85" s="45">
        <v>84</v>
      </c>
      <c r="B85" s="45" t="s">
        <v>2762</v>
      </c>
      <c r="C85" s="42" t="s">
        <v>3068</v>
      </c>
      <c r="D85" t="s">
        <v>3469</v>
      </c>
      <c r="E85" s="45">
        <v>16</v>
      </c>
      <c r="F85" s="45">
        <v>6</v>
      </c>
      <c r="G85" s="45" t="s">
        <v>3227</v>
      </c>
      <c r="H85" s="42" t="s">
        <v>3539</v>
      </c>
      <c r="I85" s="45">
        <v>9.1959999999999997</v>
      </c>
      <c r="J85" s="45">
        <v>527</v>
      </c>
      <c r="K85" s="45">
        <v>1235</v>
      </c>
      <c r="L85" s="45" t="s">
        <v>3224</v>
      </c>
      <c r="M85" s="45">
        <v>2</v>
      </c>
      <c r="N85" s="45" t="s">
        <v>3470</v>
      </c>
      <c r="O85" s="45" t="s">
        <v>3245</v>
      </c>
      <c r="P85" s="45" t="s">
        <v>3226</v>
      </c>
      <c r="Q85" s="46">
        <v>0</v>
      </c>
      <c r="R85" s="48">
        <v>16</v>
      </c>
      <c r="S85" s="49" t="s">
        <v>3471</v>
      </c>
      <c r="T85" s="42" t="s">
        <v>3140</v>
      </c>
      <c r="U85" s="53">
        <v>1898</v>
      </c>
      <c r="V85" s="54" t="s">
        <v>3726</v>
      </c>
      <c r="W85" s="53" t="s">
        <v>3727</v>
      </c>
    </row>
    <row r="86" spans="1:23" ht="18" x14ac:dyDescent="0.2">
      <c r="A86" s="45">
        <v>85</v>
      </c>
      <c r="B86" s="45" t="s">
        <v>2763</v>
      </c>
      <c r="C86" s="42" t="s">
        <v>3070</v>
      </c>
      <c r="D86" t="s">
        <v>3263</v>
      </c>
      <c r="E86" s="45">
        <v>17</v>
      </c>
      <c r="F86" s="45">
        <v>6</v>
      </c>
      <c r="G86" s="45" t="s">
        <v>3227</v>
      </c>
      <c r="H86" s="45" t="s">
        <v>3264</v>
      </c>
      <c r="I86" s="45" t="s">
        <v>3265</v>
      </c>
      <c r="J86" s="45">
        <v>575</v>
      </c>
      <c r="K86" s="45">
        <v>610</v>
      </c>
      <c r="L86" s="45" t="s">
        <v>3224</v>
      </c>
      <c r="M86" s="45">
        <v>2.2000000000000002</v>
      </c>
      <c r="N86" s="45" t="s">
        <v>3472</v>
      </c>
      <c r="O86" s="45" t="s">
        <v>3245</v>
      </c>
      <c r="P86" s="42" t="s">
        <v>3266</v>
      </c>
      <c r="Q86" s="46">
        <v>0</v>
      </c>
      <c r="R86" s="46">
        <v>17</v>
      </c>
      <c r="S86" s="47" t="s">
        <v>3473</v>
      </c>
      <c r="T86" s="42" t="s">
        <v>3140</v>
      </c>
      <c r="U86" s="53">
        <v>1940</v>
      </c>
      <c r="V86" s="54" t="s">
        <v>3728</v>
      </c>
      <c r="W86" s="53" t="s">
        <v>3729</v>
      </c>
    </row>
    <row r="87" spans="1:23" ht="18" x14ac:dyDescent="0.2">
      <c r="A87" s="45">
        <v>86</v>
      </c>
      <c r="B87" s="45" t="s">
        <v>2764</v>
      </c>
      <c r="C87" s="42" t="s">
        <v>3072</v>
      </c>
      <c r="D87" t="s">
        <v>3474</v>
      </c>
      <c r="E87" s="45">
        <v>18</v>
      </c>
      <c r="F87" s="45">
        <v>6</v>
      </c>
      <c r="G87" s="45" t="s">
        <v>3227</v>
      </c>
      <c r="H87" s="45" t="s">
        <v>3267</v>
      </c>
      <c r="I87" s="45">
        <v>9.7300000000000008E-3</v>
      </c>
      <c r="J87" s="45">
        <v>202</v>
      </c>
      <c r="K87" s="45">
        <v>211.3</v>
      </c>
      <c r="L87" s="45">
        <v>9.4E-2</v>
      </c>
      <c r="M87" s="45">
        <v>2.2000000000000002</v>
      </c>
      <c r="N87" s="45" t="s">
        <v>3475</v>
      </c>
      <c r="O87" s="45" t="s">
        <v>3245</v>
      </c>
      <c r="P87" s="45" t="s">
        <v>3222</v>
      </c>
      <c r="Q87" s="46">
        <v>0</v>
      </c>
      <c r="R87" s="48">
        <v>18</v>
      </c>
      <c r="S87" s="49" t="s">
        <v>3476</v>
      </c>
      <c r="T87" s="42" t="s">
        <v>3143</v>
      </c>
      <c r="U87" s="53">
        <v>1899</v>
      </c>
      <c r="V87" s="54" t="s">
        <v>3730</v>
      </c>
      <c r="W87" s="53" t="s">
        <v>3731</v>
      </c>
    </row>
    <row r="88" spans="1:23" ht="18" x14ac:dyDescent="0.2">
      <c r="A88" s="45">
        <v>87</v>
      </c>
      <c r="B88" s="45" t="s">
        <v>2765</v>
      </c>
      <c r="C88" s="42" t="s">
        <v>3074</v>
      </c>
      <c r="D88" t="s">
        <v>3477</v>
      </c>
      <c r="E88" s="45">
        <v>1</v>
      </c>
      <c r="F88" s="45">
        <v>7</v>
      </c>
      <c r="G88" s="45" t="s">
        <v>3220</v>
      </c>
      <c r="H88" s="45" t="s">
        <v>3268</v>
      </c>
      <c r="I88" s="52" t="s">
        <v>3551</v>
      </c>
      <c r="J88" s="45">
        <v>281</v>
      </c>
      <c r="K88" s="45">
        <v>890</v>
      </c>
      <c r="L88" s="45" t="s">
        <v>3224</v>
      </c>
      <c r="M88" s="42" t="s">
        <v>3561</v>
      </c>
      <c r="N88" s="45" t="s">
        <v>3478</v>
      </c>
      <c r="O88" s="45" t="s">
        <v>3245</v>
      </c>
      <c r="P88" s="45" t="s">
        <v>3266</v>
      </c>
      <c r="Q88" s="46">
        <v>0</v>
      </c>
      <c r="R88" s="46">
        <v>1</v>
      </c>
      <c r="S88" s="47" t="s">
        <v>3479</v>
      </c>
      <c r="T88" s="42" t="s">
        <v>3146</v>
      </c>
      <c r="U88" s="53">
        <v>1939</v>
      </c>
      <c r="V88" t="s">
        <v>3732</v>
      </c>
      <c r="W88" s="53" t="s">
        <v>3733</v>
      </c>
    </row>
    <row r="89" spans="1:23" ht="18" x14ac:dyDescent="0.2">
      <c r="A89" s="45">
        <v>88</v>
      </c>
      <c r="B89" s="45" t="s">
        <v>2766</v>
      </c>
      <c r="C89" s="42" t="s">
        <v>3076</v>
      </c>
      <c r="D89" t="s">
        <v>3480</v>
      </c>
      <c r="E89" s="45">
        <v>2</v>
      </c>
      <c r="F89" s="45">
        <v>7</v>
      </c>
      <c r="G89" s="45" t="s">
        <v>3220</v>
      </c>
      <c r="H89" s="45" t="s">
        <v>3269</v>
      </c>
      <c r="I89" s="45">
        <v>5.5</v>
      </c>
      <c r="J89" s="45">
        <v>973</v>
      </c>
      <c r="K89" s="45">
        <v>2010</v>
      </c>
      <c r="L89" s="45">
        <v>9.4E-2</v>
      </c>
      <c r="M89" s="45">
        <v>0.9</v>
      </c>
      <c r="N89" s="45" t="s">
        <v>3481</v>
      </c>
      <c r="O89" s="45" t="s">
        <v>3245</v>
      </c>
      <c r="P89" s="45" t="s">
        <v>3226</v>
      </c>
      <c r="Q89" s="46">
        <v>0</v>
      </c>
      <c r="R89" s="48">
        <v>2</v>
      </c>
      <c r="S89" s="49" t="s">
        <v>3482</v>
      </c>
      <c r="T89" s="42" t="s">
        <v>3147</v>
      </c>
      <c r="U89" s="53">
        <v>1898</v>
      </c>
      <c r="V89" s="54" t="s">
        <v>3726</v>
      </c>
      <c r="W89" s="53" t="s">
        <v>3734</v>
      </c>
    </row>
    <row r="90" spans="1:23" ht="18" x14ac:dyDescent="0.2">
      <c r="A90" s="45">
        <v>89</v>
      </c>
      <c r="B90" s="45" t="s">
        <v>2767</v>
      </c>
      <c r="C90" s="42" t="s">
        <v>3079</v>
      </c>
      <c r="D90" t="s">
        <v>3270</v>
      </c>
      <c r="E90" s="45" t="s">
        <v>3252</v>
      </c>
      <c r="F90" s="45">
        <v>7</v>
      </c>
      <c r="G90" s="45" t="s">
        <v>3253</v>
      </c>
      <c r="H90" s="45" t="s">
        <v>3271</v>
      </c>
      <c r="I90" s="45">
        <v>10</v>
      </c>
      <c r="J90" s="45">
        <v>1323</v>
      </c>
      <c r="K90" s="45">
        <v>3471</v>
      </c>
      <c r="L90" s="45">
        <v>0.12</v>
      </c>
      <c r="M90" s="45">
        <v>1.1000000000000001</v>
      </c>
      <c r="N90" s="45" t="s">
        <v>3483</v>
      </c>
      <c r="O90" s="45" t="s">
        <v>3245</v>
      </c>
      <c r="P90" s="45" t="s">
        <v>3226</v>
      </c>
      <c r="Q90" s="46">
        <v>0</v>
      </c>
      <c r="R90" s="46">
        <v>3</v>
      </c>
      <c r="S90" s="47" t="s">
        <v>3484</v>
      </c>
      <c r="T90" s="42" t="s">
        <v>3145</v>
      </c>
      <c r="U90" s="53">
        <v>1902</v>
      </c>
      <c r="V90" t="s">
        <v>3735</v>
      </c>
      <c r="W90" s="53" t="s">
        <v>3736</v>
      </c>
    </row>
    <row r="91" spans="1:23" ht="18" x14ac:dyDescent="0.2">
      <c r="A91" s="45">
        <v>90</v>
      </c>
      <c r="B91" s="45" t="s">
        <v>2768</v>
      </c>
      <c r="C91" s="42" t="s">
        <v>3083</v>
      </c>
      <c r="D91" t="s">
        <v>3272</v>
      </c>
      <c r="E91" s="45" t="s">
        <v>3252</v>
      </c>
      <c r="F91" s="45">
        <v>7</v>
      </c>
      <c r="G91" s="45" t="s">
        <v>3253</v>
      </c>
      <c r="H91" s="45">
        <v>232.04</v>
      </c>
      <c r="I91" s="45">
        <v>11.7</v>
      </c>
      <c r="J91" s="45">
        <v>2115</v>
      </c>
      <c r="K91" s="45">
        <v>5061</v>
      </c>
      <c r="L91" s="45">
        <v>0.113</v>
      </c>
      <c r="M91" s="45">
        <v>1.3</v>
      </c>
      <c r="N91" s="45">
        <v>9.6</v>
      </c>
      <c r="O91" s="45" t="s">
        <v>3221</v>
      </c>
      <c r="P91" s="45" t="s">
        <v>3226</v>
      </c>
      <c r="Q91" s="46">
        <v>0</v>
      </c>
      <c r="R91" s="48">
        <v>102</v>
      </c>
      <c r="S91" s="49" t="s">
        <v>3485</v>
      </c>
      <c r="T91" s="42" t="s">
        <v>3145</v>
      </c>
      <c r="U91" s="53">
        <v>1829</v>
      </c>
      <c r="V91" t="s">
        <v>3627</v>
      </c>
      <c r="W91" s="53" t="s">
        <v>3737</v>
      </c>
    </row>
    <row r="92" spans="1:23" ht="18" x14ac:dyDescent="0.2">
      <c r="A92" s="45">
        <v>91</v>
      </c>
      <c r="B92" s="45" t="s">
        <v>2769</v>
      </c>
      <c r="C92" s="42" t="s">
        <v>3086</v>
      </c>
      <c r="D92" t="s">
        <v>3486</v>
      </c>
      <c r="E92" s="45" t="s">
        <v>3252</v>
      </c>
      <c r="F92" s="45">
        <v>7</v>
      </c>
      <c r="G92" s="45" t="s">
        <v>3253</v>
      </c>
      <c r="H92" s="45">
        <v>231.04</v>
      </c>
      <c r="I92" s="45">
        <v>15.37</v>
      </c>
      <c r="J92" s="45">
        <v>1841</v>
      </c>
      <c r="K92" s="45">
        <v>4300</v>
      </c>
      <c r="L92" s="45" t="s">
        <v>3224</v>
      </c>
      <c r="M92" s="45">
        <v>1.5</v>
      </c>
      <c r="N92" s="45" t="s">
        <v>3487</v>
      </c>
      <c r="O92" s="45" t="s">
        <v>3245</v>
      </c>
      <c r="P92" s="45" t="s">
        <v>3226</v>
      </c>
      <c r="Q92" s="46">
        <v>0</v>
      </c>
      <c r="R92" s="46">
        <v>102</v>
      </c>
      <c r="S92" s="47" t="s">
        <v>3488</v>
      </c>
      <c r="T92" s="42" t="s">
        <v>3145</v>
      </c>
      <c r="U92" s="53">
        <v>1913</v>
      </c>
      <c r="V92" s="54" t="s">
        <v>3738</v>
      </c>
      <c r="W92" s="53" t="s">
        <v>3739</v>
      </c>
    </row>
    <row r="93" spans="1:23" ht="18" x14ac:dyDescent="0.2">
      <c r="A93" s="45">
        <v>92</v>
      </c>
      <c r="B93" s="45" t="s">
        <v>2770</v>
      </c>
      <c r="C93" s="42" t="s">
        <v>3089</v>
      </c>
      <c r="D93" t="s">
        <v>3273</v>
      </c>
      <c r="E93" s="45" t="s">
        <v>3252</v>
      </c>
      <c r="F93" s="45">
        <v>7</v>
      </c>
      <c r="G93" s="45" t="s">
        <v>3253</v>
      </c>
      <c r="H93" s="45">
        <v>238.03</v>
      </c>
      <c r="I93" s="45">
        <v>19.100000000000001</v>
      </c>
      <c r="J93" s="45">
        <v>1405.3</v>
      </c>
      <c r="K93" s="45">
        <v>4404</v>
      </c>
      <c r="L93" s="45">
        <v>0.11600000000000001</v>
      </c>
      <c r="M93" s="45">
        <v>1.38</v>
      </c>
      <c r="N93" s="45">
        <v>2.7</v>
      </c>
      <c r="O93" s="45" t="s">
        <v>3221</v>
      </c>
      <c r="P93" s="45" t="s">
        <v>3226</v>
      </c>
      <c r="Q93" s="46">
        <v>0</v>
      </c>
      <c r="R93" s="48">
        <v>102</v>
      </c>
      <c r="S93" s="49" t="s">
        <v>3489</v>
      </c>
      <c r="T93" s="42" t="s">
        <v>3145</v>
      </c>
      <c r="U93" s="53">
        <v>1789</v>
      </c>
      <c r="V93" t="s">
        <v>3662</v>
      </c>
      <c r="W93" s="53" t="s">
        <v>3740</v>
      </c>
    </row>
    <row r="94" spans="1:23" ht="18" x14ac:dyDescent="0.2">
      <c r="A94" s="45">
        <v>93</v>
      </c>
      <c r="B94" s="45" t="s">
        <v>2771</v>
      </c>
      <c r="C94" s="42" t="s">
        <v>3093</v>
      </c>
      <c r="D94" t="s">
        <v>3274</v>
      </c>
      <c r="E94" s="45" t="s">
        <v>3252</v>
      </c>
      <c r="F94" s="45">
        <v>7</v>
      </c>
      <c r="G94" s="45" t="s">
        <v>3253</v>
      </c>
      <c r="H94" s="45" t="s">
        <v>3275</v>
      </c>
      <c r="I94" s="45">
        <v>20.45</v>
      </c>
      <c r="J94" s="45">
        <v>917</v>
      </c>
      <c r="K94" s="45">
        <v>4273</v>
      </c>
      <c r="L94" s="45" t="s">
        <v>3224</v>
      </c>
      <c r="M94" s="45">
        <v>1.36</v>
      </c>
      <c r="N94" s="45" t="s">
        <v>3490</v>
      </c>
      <c r="O94" s="45" t="s">
        <v>3245</v>
      </c>
      <c r="P94" s="45" t="s">
        <v>3226</v>
      </c>
      <c r="Q94" s="46">
        <v>0</v>
      </c>
      <c r="R94" s="46">
        <v>102</v>
      </c>
      <c r="S94" s="47" t="s">
        <v>3491</v>
      </c>
      <c r="T94" s="42" t="s">
        <v>3145</v>
      </c>
      <c r="U94" s="53">
        <v>1940</v>
      </c>
      <c r="V94" s="54" t="s">
        <v>3741</v>
      </c>
      <c r="W94" s="53" t="s">
        <v>3742</v>
      </c>
    </row>
    <row r="95" spans="1:23" ht="18" x14ac:dyDescent="0.2">
      <c r="A95" s="45">
        <v>94</v>
      </c>
      <c r="B95" s="45" t="s">
        <v>2772</v>
      </c>
      <c r="C95" s="42" t="s">
        <v>3096</v>
      </c>
      <c r="D95" t="s">
        <v>3276</v>
      </c>
      <c r="E95" s="45" t="s">
        <v>3252</v>
      </c>
      <c r="F95" s="45">
        <v>7</v>
      </c>
      <c r="G95" s="45" t="s">
        <v>3253</v>
      </c>
      <c r="H95" s="45" t="s">
        <v>3277</v>
      </c>
      <c r="I95" s="45">
        <v>19.850000000000001</v>
      </c>
      <c r="J95" s="45">
        <v>912.5</v>
      </c>
      <c r="K95" s="45">
        <v>3501</v>
      </c>
      <c r="L95" s="45" t="s">
        <v>3224</v>
      </c>
      <c r="M95" s="45">
        <v>1.28</v>
      </c>
      <c r="N95" s="45" t="s">
        <v>3492</v>
      </c>
      <c r="O95" s="45" t="s">
        <v>3245</v>
      </c>
      <c r="P95" s="45" t="s">
        <v>3226</v>
      </c>
      <c r="Q95" s="46">
        <v>0</v>
      </c>
      <c r="R95" s="48">
        <v>102</v>
      </c>
      <c r="S95" s="49" t="s">
        <v>3493</v>
      </c>
      <c r="T95" s="42" t="s">
        <v>3145</v>
      </c>
      <c r="U95" s="53">
        <v>1941</v>
      </c>
      <c r="V95" s="54" t="s">
        <v>3743</v>
      </c>
      <c r="W95" s="53" t="s">
        <v>3744</v>
      </c>
    </row>
    <row r="96" spans="1:23" ht="18" x14ac:dyDescent="0.2">
      <c r="A96" s="45">
        <v>95</v>
      </c>
      <c r="B96" s="45" t="s">
        <v>2773</v>
      </c>
      <c r="C96" s="42" t="s">
        <v>3099</v>
      </c>
      <c r="D96" t="s">
        <v>3494</v>
      </c>
      <c r="E96" s="45" t="s">
        <v>3252</v>
      </c>
      <c r="F96" s="45">
        <v>7</v>
      </c>
      <c r="G96" s="45" t="s">
        <v>3253</v>
      </c>
      <c r="H96" s="45" t="s">
        <v>3278</v>
      </c>
      <c r="I96" s="45">
        <v>12</v>
      </c>
      <c r="J96" s="45">
        <v>1449</v>
      </c>
      <c r="K96" s="45">
        <v>2880</v>
      </c>
      <c r="L96" s="45" t="s">
        <v>3224</v>
      </c>
      <c r="M96" s="45">
        <v>1.1299999999999999</v>
      </c>
      <c r="N96" s="45" t="s">
        <v>3224</v>
      </c>
      <c r="O96" s="42" t="s">
        <v>3279</v>
      </c>
      <c r="P96" s="45" t="s">
        <v>3226</v>
      </c>
      <c r="Q96" s="46">
        <v>0</v>
      </c>
      <c r="R96" s="46">
        <v>102</v>
      </c>
      <c r="S96" s="47" t="s">
        <v>3495</v>
      </c>
      <c r="T96" s="42" t="s">
        <v>3145</v>
      </c>
      <c r="U96" s="53">
        <v>1944</v>
      </c>
      <c r="V96" t="s">
        <v>3745</v>
      </c>
      <c r="W96" s="53" t="s">
        <v>3746</v>
      </c>
    </row>
    <row r="97" spans="1:23" ht="18" x14ac:dyDescent="0.2">
      <c r="A97" s="45">
        <v>96</v>
      </c>
      <c r="B97" s="45" t="s">
        <v>2774</v>
      </c>
      <c r="C97" s="42" t="s">
        <v>3102</v>
      </c>
      <c r="D97" t="s">
        <v>3496</v>
      </c>
      <c r="E97" s="45" t="s">
        <v>3252</v>
      </c>
      <c r="F97" s="45">
        <v>7</v>
      </c>
      <c r="G97" s="45" t="s">
        <v>3253</v>
      </c>
      <c r="H97" s="45" t="s">
        <v>3280</v>
      </c>
      <c r="I97" s="45">
        <v>13.51</v>
      </c>
      <c r="J97" s="45">
        <v>1613</v>
      </c>
      <c r="K97" s="45">
        <v>3383</v>
      </c>
      <c r="L97" s="45" t="s">
        <v>3224</v>
      </c>
      <c r="M97" s="45">
        <v>1.28</v>
      </c>
      <c r="N97" s="45" t="s">
        <v>3224</v>
      </c>
      <c r="O97" s="45" t="s">
        <v>3279</v>
      </c>
      <c r="P97" s="45" t="s">
        <v>3226</v>
      </c>
      <c r="Q97" s="46">
        <v>0</v>
      </c>
      <c r="R97" s="48">
        <v>102</v>
      </c>
      <c r="S97" s="45" t="s">
        <v>3497</v>
      </c>
      <c r="T97" s="42" t="s">
        <v>3145</v>
      </c>
      <c r="U97" s="53">
        <v>1944</v>
      </c>
      <c r="V97" s="53" t="s">
        <v>3747</v>
      </c>
      <c r="W97" t="s">
        <v>3748</v>
      </c>
    </row>
    <row r="98" spans="1:23" ht="18" x14ac:dyDescent="0.2">
      <c r="A98" s="45">
        <v>97</v>
      </c>
      <c r="B98" s="45" t="s">
        <v>2775</v>
      </c>
      <c r="C98" s="42" t="s">
        <v>3104</v>
      </c>
      <c r="D98" t="s">
        <v>3281</v>
      </c>
      <c r="E98" s="45" t="s">
        <v>3252</v>
      </c>
      <c r="F98" s="45">
        <v>7</v>
      </c>
      <c r="G98" s="45" t="s">
        <v>3253</v>
      </c>
      <c r="H98" s="45" t="s">
        <v>3280</v>
      </c>
      <c r="I98" s="45">
        <v>14.78</v>
      </c>
      <c r="J98" s="45">
        <v>1259</v>
      </c>
      <c r="K98" s="45">
        <v>2900</v>
      </c>
      <c r="L98" s="45" t="s">
        <v>3224</v>
      </c>
      <c r="M98" s="45">
        <v>1.3</v>
      </c>
      <c r="N98" s="45" t="s">
        <v>3224</v>
      </c>
      <c r="O98" s="45" t="s">
        <v>3279</v>
      </c>
      <c r="P98" s="45" t="s">
        <v>3226</v>
      </c>
      <c r="Q98" s="46">
        <v>0</v>
      </c>
      <c r="R98" s="46">
        <v>102</v>
      </c>
      <c r="S98" s="45" t="s">
        <v>3498</v>
      </c>
      <c r="T98" s="42" t="s">
        <v>3145</v>
      </c>
      <c r="U98" s="53">
        <v>1949</v>
      </c>
      <c r="V98" s="54" t="s">
        <v>3749</v>
      </c>
      <c r="W98" t="s">
        <v>3750</v>
      </c>
    </row>
    <row r="99" spans="1:23" ht="18" x14ac:dyDescent="0.2">
      <c r="A99" s="45">
        <v>98</v>
      </c>
      <c r="B99" s="45" t="s">
        <v>2776</v>
      </c>
      <c r="C99" s="42" t="s">
        <v>3105</v>
      </c>
      <c r="D99" t="s">
        <v>3499</v>
      </c>
      <c r="E99" s="45" t="s">
        <v>3252</v>
      </c>
      <c r="F99" s="45">
        <v>7</v>
      </c>
      <c r="G99" s="45" t="s">
        <v>3253</v>
      </c>
      <c r="H99" s="45" t="s">
        <v>3282</v>
      </c>
      <c r="I99" s="45">
        <v>15.1</v>
      </c>
      <c r="J99" s="45">
        <v>1173</v>
      </c>
      <c r="K99" s="51" t="s">
        <v>3552</v>
      </c>
      <c r="L99" s="45" t="s">
        <v>3224</v>
      </c>
      <c r="M99" s="45">
        <v>1.3</v>
      </c>
      <c r="N99" s="45" t="s">
        <v>3224</v>
      </c>
      <c r="O99" s="45" t="s">
        <v>3279</v>
      </c>
      <c r="P99" s="45" t="s">
        <v>3226</v>
      </c>
      <c r="Q99" s="46">
        <v>0</v>
      </c>
      <c r="R99" s="48">
        <v>102</v>
      </c>
      <c r="S99" s="45" t="s">
        <v>3500</v>
      </c>
      <c r="T99" s="42" t="s">
        <v>3145</v>
      </c>
      <c r="U99" s="53">
        <v>1950</v>
      </c>
      <c r="V99" t="s">
        <v>3751</v>
      </c>
      <c r="W99" t="s">
        <v>3752</v>
      </c>
    </row>
    <row r="100" spans="1:23" ht="18" x14ac:dyDescent="0.2">
      <c r="A100" s="45">
        <v>99</v>
      </c>
      <c r="B100" s="45" t="s">
        <v>2777</v>
      </c>
      <c r="C100" s="42" t="s">
        <v>3106</v>
      </c>
      <c r="D100" t="s">
        <v>3283</v>
      </c>
      <c r="E100" s="45" t="s">
        <v>3252</v>
      </c>
      <c r="F100" s="45">
        <v>7</v>
      </c>
      <c r="G100" s="45" t="s">
        <v>3253</v>
      </c>
      <c r="H100" s="45" t="s">
        <v>3284</v>
      </c>
      <c r="I100" s="45">
        <v>8.84</v>
      </c>
      <c r="J100" s="45">
        <v>1133</v>
      </c>
      <c r="K100" s="52" t="s">
        <v>3553</v>
      </c>
      <c r="L100" s="45" t="s">
        <v>3224</v>
      </c>
      <c r="M100" s="45">
        <v>1.3</v>
      </c>
      <c r="N100" s="45" t="s">
        <v>3224</v>
      </c>
      <c r="O100" s="45" t="s">
        <v>3279</v>
      </c>
      <c r="P100" s="45" t="s">
        <v>3226</v>
      </c>
      <c r="Q100" s="46">
        <v>0</v>
      </c>
      <c r="R100" s="46">
        <v>102</v>
      </c>
      <c r="S100" s="45" t="s">
        <v>3501</v>
      </c>
      <c r="T100" s="42" t="s">
        <v>3145</v>
      </c>
      <c r="U100" s="53">
        <v>1952</v>
      </c>
      <c r="V100" s="53" t="s">
        <v>3753</v>
      </c>
      <c r="W100" t="s">
        <v>3754</v>
      </c>
    </row>
    <row r="101" spans="1:23" ht="16" customHeight="1" x14ac:dyDescent="0.2">
      <c r="A101" s="45">
        <v>100</v>
      </c>
      <c r="B101" s="45" t="s">
        <v>2778</v>
      </c>
      <c r="C101" s="42" t="s">
        <v>3107</v>
      </c>
      <c r="D101" t="s">
        <v>3285</v>
      </c>
      <c r="E101" s="45" t="s">
        <v>3252</v>
      </c>
      <c r="F101" s="45">
        <v>7</v>
      </c>
      <c r="G101" s="45" t="s">
        <v>3253</v>
      </c>
      <c r="H101" s="45" t="s">
        <v>3286</v>
      </c>
      <c r="I101" s="51" t="s">
        <v>3540</v>
      </c>
      <c r="J101" s="42" t="s">
        <v>3332</v>
      </c>
      <c r="K101" s="45" t="s">
        <v>3224</v>
      </c>
      <c r="L101" s="45" t="s">
        <v>3224</v>
      </c>
      <c r="M101" s="45">
        <v>1.3</v>
      </c>
      <c r="N101" s="45" t="s">
        <v>3224</v>
      </c>
      <c r="O101" s="45" t="s">
        <v>3279</v>
      </c>
      <c r="P101" s="45" t="s">
        <v>3266</v>
      </c>
      <c r="Q101" s="46">
        <v>0</v>
      </c>
      <c r="R101" s="48">
        <v>102</v>
      </c>
      <c r="S101" s="45" t="s">
        <v>3502</v>
      </c>
      <c r="T101" s="42" t="s">
        <v>3145</v>
      </c>
      <c r="U101" s="53">
        <v>1953</v>
      </c>
      <c r="V101" s="53" t="s">
        <v>3755</v>
      </c>
      <c r="W101" t="s">
        <v>3756</v>
      </c>
    </row>
    <row r="102" spans="1:23" ht="18" x14ac:dyDescent="0.2">
      <c r="A102" s="45">
        <v>101</v>
      </c>
      <c r="B102" s="45" t="s">
        <v>2779</v>
      </c>
      <c r="C102" s="42" t="s">
        <v>3109</v>
      </c>
      <c r="D102" t="s">
        <v>3503</v>
      </c>
      <c r="E102" s="45" t="s">
        <v>3252</v>
      </c>
      <c r="F102" s="45">
        <v>7</v>
      </c>
      <c r="G102" s="45" t="s">
        <v>3253</v>
      </c>
      <c r="H102" s="45" t="s">
        <v>3287</v>
      </c>
      <c r="I102" s="52" t="s">
        <v>3550</v>
      </c>
      <c r="J102" s="52" t="s">
        <v>3557</v>
      </c>
      <c r="K102" s="45" t="s">
        <v>3224</v>
      </c>
      <c r="L102" s="45" t="s">
        <v>3224</v>
      </c>
      <c r="M102" s="45">
        <v>1.3</v>
      </c>
      <c r="N102" s="45" t="s">
        <v>3224</v>
      </c>
      <c r="O102" s="45" t="s">
        <v>3279</v>
      </c>
      <c r="P102" s="45" t="s">
        <v>3266</v>
      </c>
      <c r="Q102" s="46">
        <v>0</v>
      </c>
      <c r="R102" s="46">
        <v>102</v>
      </c>
      <c r="S102" s="45" t="s">
        <v>3504</v>
      </c>
      <c r="T102" s="42" t="s">
        <v>3145</v>
      </c>
      <c r="U102" s="53">
        <v>1955</v>
      </c>
      <c r="V102" s="53" t="s">
        <v>3757</v>
      </c>
      <c r="W102" t="s">
        <v>3758</v>
      </c>
    </row>
    <row r="103" spans="1:23" ht="18" x14ac:dyDescent="0.2">
      <c r="A103" s="45">
        <v>102</v>
      </c>
      <c r="B103" s="45" t="s">
        <v>2780</v>
      </c>
      <c r="C103" s="42" t="s">
        <v>3110</v>
      </c>
      <c r="D103" t="s">
        <v>3288</v>
      </c>
      <c r="E103" s="45" t="s">
        <v>3252</v>
      </c>
      <c r="F103" s="45">
        <v>7</v>
      </c>
      <c r="G103" s="45" t="s">
        <v>3253</v>
      </c>
      <c r="H103" s="45" t="s">
        <v>3289</v>
      </c>
      <c r="I103" s="52" t="s">
        <v>3549</v>
      </c>
      <c r="J103" s="52" t="s">
        <v>3557</v>
      </c>
      <c r="K103" s="45" t="s">
        <v>3224</v>
      </c>
      <c r="L103" s="45" t="s">
        <v>3224</v>
      </c>
      <c r="M103" s="45">
        <v>1.3</v>
      </c>
      <c r="N103" s="45" t="s">
        <v>3224</v>
      </c>
      <c r="O103" s="45" t="s">
        <v>3279</v>
      </c>
      <c r="P103" s="45" t="s">
        <v>3266</v>
      </c>
      <c r="Q103" s="46">
        <v>0</v>
      </c>
      <c r="R103" s="48">
        <v>102</v>
      </c>
      <c r="S103" s="45" t="s">
        <v>3505</v>
      </c>
      <c r="T103" s="42" t="s">
        <v>3145</v>
      </c>
      <c r="U103" s="53">
        <v>1966</v>
      </c>
      <c r="V103" s="53" t="s">
        <v>3759</v>
      </c>
      <c r="W103" t="s">
        <v>3760</v>
      </c>
    </row>
    <row r="104" spans="1:23" ht="18" x14ac:dyDescent="0.2">
      <c r="A104" s="45">
        <v>103</v>
      </c>
      <c r="B104" s="45" t="s">
        <v>2781</v>
      </c>
      <c r="C104" s="42" t="s">
        <v>3111</v>
      </c>
      <c r="D104" t="s">
        <v>3290</v>
      </c>
      <c r="E104" s="45">
        <v>3</v>
      </c>
      <c r="F104" s="45">
        <v>7</v>
      </c>
      <c r="G104" s="45" t="s">
        <v>3236</v>
      </c>
      <c r="H104" s="45" t="s">
        <v>3291</v>
      </c>
      <c r="I104" s="52" t="s">
        <v>3548</v>
      </c>
      <c r="J104" s="52" t="s">
        <v>3556</v>
      </c>
      <c r="K104" s="45" t="s">
        <v>3224</v>
      </c>
      <c r="L104" s="45" t="s">
        <v>3224</v>
      </c>
      <c r="M104" s="45">
        <v>1.3</v>
      </c>
      <c r="N104" s="45" t="s">
        <v>3224</v>
      </c>
      <c r="O104" s="45" t="s">
        <v>3279</v>
      </c>
      <c r="P104" s="45" t="s">
        <v>3266</v>
      </c>
      <c r="Q104" s="46">
        <v>0</v>
      </c>
      <c r="R104" s="46">
        <v>102</v>
      </c>
      <c r="S104" s="45" t="s">
        <v>3506</v>
      </c>
      <c r="T104" s="42" t="s">
        <v>3145</v>
      </c>
      <c r="U104" s="53">
        <v>1961</v>
      </c>
      <c r="V104" s="53" t="s">
        <v>3761</v>
      </c>
      <c r="W104" t="s">
        <v>3762</v>
      </c>
    </row>
    <row r="105" spans="1:23" ht="18" x14ac:dyDescent="0.2">
      <c r="A105" s="45">
        <v>104</v>
      </c>
      <c r="B105" s="45" t="s">
        <v>2782</v>
      </c>
      <c r="C105" s="42" t="s">
        <v>3113</v>
      </c>
      <c r="D105" t="s">
        <v>3292</v>
      </c>
      <c r="E105" s="45">
        <v>4</v>
      </c>
      <c r="F105" s="45">
        <v>7</v>
      </c>
      <c r="G105" s="45" t="s">
        <v>3236</v>
      </c>
      <c r="H105" s="45" t="s">
        <v>3293</v>
      </c>
      <c r="I105" s="52" t="s">
        <v>3547</v>
      </c>
      <c r="J105" s="52" t="s">
        <v>3555</v>
      </c>
      <c r="K105" s="52" t="s">
        <v>3554</v>
      </c>
      <c r="L105" s="45" t="s">
        <v>3224</v>
      </c>
      <c r="M105" s="45" t="s">
        <v>3224</v>
      </c>
      <c r="N105" s="45" t="s">
        <v>3224</v>
      </c>
      <c r="O105" s="45" t="s">
        <v>3279</v>
      </c>
      <c r="P105" s="45" t="s">
        <v>3266</v>
      </c>
      <c r="Q105" s="46">
        <v>0</v>
      </c>
      <c r="R105" s="48">
        <v>4</v>
      </c>
      <c r="S105" s="45" t="s">
        <v>3507</v>
      </c>
      <c r="T105" s="42" t="s">
        <v>3139</v>
      </c>
      <c r="U105" s="53">
        <v>1969</v>
      </c>
      <c r="V105" s="53" t="s">
        <v>3763</v>
      </c>
      <c r="W105" t="s">
        <v>3764</v>
      </c>
    </row>
    <row r="106" spans="1:23" ht="18" x14ac:dyDescent="0.2">
      <c r="A106" s="45">
        <v>105</v>
      </c>
      <c r="B106" s="45" t="s">
        <v>2783</v>
      </c>
      <c r="C106" s="42" t="s">
        <v>3114</v>
      </c>
      <c r="D106" t="s">
        <v>3508</v>
      </c>
      <c r="E106" s="45">
        <v>5</v>
      </c>
      <c r="F106" s="45">
        <v>7</v>
      </c>
      <c r="G106" s="45" t="s">
        <v>3236</v>
      </c>
      <c r="H106" s="45" t="s">
        <v>3294</v>
      </c>
      <c r="I106" s="52" t="s">
        <v>3546</v>
      </c>
      <c r="J106" s="45" t="s">
        <v>3224</v>
      </c>
      <c r="K106" s="45" t="s">
        <v>3224</v>
      </c>
      <c r="L106" s="45" t="s">
        <v>3224</v>
      </c>
      <c r="M106" s="45" t="s">
        <v>3224</v>
      </c>
      <c r="N106" s="45" t="s">
        <v>3224</v>
      </c>
      <c r="O106" s="45" t="s">
        <v>3279</v>
      </c>
      <c r="P106" s="45" t="s">
        <v>3266</v>
      </c>
      <c r="Q106" s="46">
        <v>0</v>
      </c>
      <c r="R106" s="46">
        <v>5</v>
      </c>
      <c r="S106" s="45" t="s">
        <v>3509</v>
      </c>
      <c r="T106" s="42" t="s">
        <v>3139</v>
      </c>
      <c r="U106" s="53">
        <v>1970</v>
      </c>
      <c r="V106" s="53" t="s">
        <v>3765</v>
      </c>
      <c r="W106" t="s">
        <v>3766</v>
      </c>
    </row>
    <row r="107" spans="1:23" ht="18" x14ac:dyDescent="0.2">
      <c r="A107" s="45">
        <v>106</v>
      </c>
      <c r="B107" s="45" t="s">
        <v>2784</v>
      </c>
      <c r="C107" s="42" t="s">
        <v>3115</v>
      </c>
      <c r="D107" t="s">
        <v>3295</v>
      </c>
      <c r="E107" s="45">
        <v>6</v>
      </c>
      <c r="F107" s="45">
        <v>7</v>
      </c>
      <c r="G107" s="45" t="s">
        <v>3236</v>
      </c>
      <c r="H107" s="45" t="s">
        <v>3296</v>
      </c>
      <c r="I107" s="45" t="s">
        <v>3297</v>
      </c>
      <c r="J107" s="45" t="s">
        <v>3224</v>
      </c>
      <c r="K107" s="45" t="s">
        <v>3224</v>
      </c>
      <c r="L107" s="45" t="s">
        <v>3224</v>
      </c>
      <c r="M107" s="45" t="s">
        <v>3224</v>
      </c>
      <c r="N107" s="45" t="s">
        <v>3224</v>
      </c>
      <c r="O107" s="45" t="s">
        <v>3279</v>
      </c>
      <c r="P107" s="45" t="s">
        <v>3266</v>
      </c>
      <c r="Q107" s="46">
        <v>0</v>
      </c>
      <c r="R107" s="48">
        <v>6</v>
      </c>
      <c r="S107" s="45" t="s">
        <v>3510</v>
      </c>
      <c r="T107" s="42" t="s">
        <v>3139</v>
      </c>
      <c r="U107" s="53">
        <v>1974</v>
      </c>
      <c r="V107" s="53" t="s">
        <v>3767</v>
      </c>
      <c r="W107" t="s">
        <v>3768</v>
      </c>
    </row>
    <row r="108" spans="1:23" ht="18" x14ac:dyDescent="0.2">
      <c r="A108" s="45">
        <v>107</v>
      </c>
      <c r="B108" s="45" t="s">
        <v>2785</v>
      </c>
      <c r="C108" s="42" t="s">
        <v>3116</v>
      </c>
      <c r="D108" t="s">
        <v>3298</v>
      </c>
      <c r="E108" s="45">
        <v>7</v>
      </c>
      <c r="F108" s="45">
        <v>7</v>
      </c>
      <c r="G108" s="45" t="s">
        <v>3236</v>
      </c>
      <c r="H108" s="45" t="s">
        <v>3299</v>
      </c>
      <c r="I108" s="45" t="s">
        <v>3300</v>
      </c>
      <c r="J108" s="45" t="s">
        <v>3224</v>
      </c>
      <c r="K108" s="45" t="s">
        <v>3224</v>
      </c>
      <c r="L108" s="45" t="s">
        <v>3224</v>
      </c>
      <c r="M108" s="45" t="s">
        <v>3224</v>
      </c>
      <c r="N108" s="45" t="s">
        <v>3224</v>
      </c>
      <c r="O108" s="45" t="s">
        <v>3279</v>
      </c>
      <c r="P108" s="45" t="s">
        <v>3266</v>
      </c>
      <c r="Q108" s="46">
        <v>0</v>
      </c>
      <c r="R108" s="46">
        <v>7</v>
      </c>
      <c r="S108" s="45" t="s">
        <v>3511</v>
      </c>
      <c r="T108" s="42" t="s">
        <v>3139</v>
      </c>
      <c r="U108" s="53">
        <v>1981</v>
      </c>
      <c r="V108" s="54" t="s">
        <v>3769</v>
      </c>
      <c r="W108" t="s">
        <v>3770</v>
      </c>
    </row>
    <row r="109" spans="1:23" ht="18" x14ac:dyDescent="0.2">
      <c r="A109" s="45">
        <v>108</v>
      </c>
      <c r="B109" s="45" t="s">
        <v>2786</v>
      </c>
      <c r="C109" s="42" t="s">
        <v>3117</v>
      </c>
      <c r="D109" t="s">
        <v>3301</v>
      </c>
      <c r="E109" s="45">
        <v>8</v>
      </c>
      <c r="F109" s="45">
        <v>7</v>
      </c>
      <c r="G109" s="45" t="s">
        <v>3236</v>
      </c>
      <c r="H109" s="45" t="s">
        <v>3296</v>
      </c>
      <c r="I109" s="45" t="s">
        <v>3302</v>
      </c>
      <c r="J109" s="45" t="s">
        <v>3224</v>
      </c>
      <c r="K109" s="45" t="s">
        <v>3224</v>
      </c>
      <c r="L109" s="45" t="s">
        <v>3224</v>
      </c>
      <c r="M109" s="45" t="s">
        <v>3224</v>
      </c>
      <c r="N109" s="45" t="s">
        <v>3224</v>
      </c>
      <c r="O109" s="45" t="s">
        <v>3279</v>
      </c>
      <c r="P109" s="45" t="s">
        <v>3266</v>
      </c>
      <c r="Q109" s="46">
        <v>0</v>
      </c>
      <c r="R109" s="48">
        <v>8</v>
      </c>
      <c r="S109" s="45" t="s">
        <v>3512</v>
      </c>
      <c r="T109" s="42" t="s">
        <v>3139</v>
      </c>
      <c r="U109" s="53">
        <v>1984</v>
      </c>
      <c r="V109" s="53" t="s">
        <v>3771</v>
      </c>
      <c r="W109" t="s">
        <v>3772</v>
      </c>
    </row>
    <row r="110" spans="1:23" ht="19" thickBot="1" x14ac:dyDescent="0.25">
      <c r="A110" s="45">
        <v>109</v>
      </c>
      <c r="B110" s="45" t="s">
        <v>2787</v>
      </c>
      <c r="C110" s="42" t="s">
        <v>3118</v>
      </c>
      <c r="D110" t="s">
        <v>3303</v>
      </c>
      <c r="E110" s="45">
        <v>9</v>
      </c>
      <c r="F110" s="45">
        <v>7</v>
      </c>
      <c r="G110" s="45" t="s">
        <v>3236</v>
      </c>
      <c r="H110" s="45" t="s">
        <v>3304</v>
      </c>
      <c r="I110" s="45" t="s">
        <v>3305</v>
      </c>
      <c r="J110" s="45" t="s">
        <v>3224</v>
      </c>
      <c r="K110" s="45" t="s">
        <v>3224</v>
      </c>
      <c r="L110" s="45" t="s">
        <v>3224</v>
      </c>
      <c r="M110" s="45" t="s">
        <v>3224</v>
      </c>
      <c r="N110" s="45" t="s">
        <v>3224</v>
      </c>
      <c r="O110" s="45" t="s">
        <v>3279</v>
      </c>
      <c r="P110" s="45" t="s">
        <v>3266</v>
      </c>
      <c r="Q110" s="46">
        <v>0</v>
      </c>
      <c r="R110" s="50">
        <v>9</v>
      </c>
      <c r="S110" s="45" t="s">
        <v>3513</v>
      </c>
      <c r="T110" s="42" t="s">
        <v>3138</v>
      </c>
      <c r="U110" s="53">
        <v>1982</v>
      </c>
      <c r="V110" t="s">
        <v>3773</v>
      </c>
      <c r="W110" t="s">
        <v>3774</v>
      </c>
    </row>
    <row r="111" spans="1:23" ht="18" x14ac:dyDescent="0.2">
      <c r="A111" s="45">
        <v>110</v>
      </c>
      <c r="B111" s="45" t="s">
        <v>2788</v>
      </c>
      <c r="C111" s="42" t="s">
        <v>3306</v>
      </c>
      <c r="D111" t="s">
        <v>3514</v>
      </c>
      <c r="E111" s="45">
        <v>10</v>
      </c>
      <c r="F111" s="45">
        <v>7</v>
      </c>
      <c r="G111" s="45" t="s">
        <v>3236</v>
      </c>
      <c r="H111" s="45" t="s">
        <v>3307</v>
      </c>
      <c r="I111" s="45" t="s">
        <v>3300</v>
      </c>
      <c r="J111" s="45" t="s">
        <v>3224</v>
      </c>
      <c r="K111" s="45" t="s">
        <v>3224</v>
      </c>
      <c r="L111" s="45" t="s">
        <v>3224</v>
      </c>
      <c r="M111" s="45" t="s">
        <v>3224</v>
      </c>
      <c r="N111" s="45" t="s">
        <v>3224</v>
      </c>
      <c r="O111" s="45" t="s">
        <v>3279</v>
      </c>
      <c r="P111" s="45" t="s">
        <v>3266</v>
      </c>
      <c r="Q111" s="46">
        <v>0</v>
      </c>
      <c r="R111" s="48">
        <v>10</v>
      </c>
      <c r="S111" s="45" t="s">
        <v>3515</v>
      </c>
      <c r="T111" s="42" t="s">
        <v>3138</v>
      </c>
      <c r="U111" s="53">
        <v>1994</v>
      </c>
      <c r="V111" t="s">
        <v>3775</v>
      </c>
      <c r="W111" t="s">
        <v>3776</v>
      </c>
    </row>
    <row r="112" spans="1:23" ht="18" x14ac:dyDescent="0.2">
      <c r="A112" s="45">
        <v>111</v>
      </c>
      <c r="B112" s="45" t="s">
        <v>2789</v>
      </c>
      <c r="C112" s="42" t="s">
        <v>3126</v>
      </c>
      <c r="D112" t="s">
        <v>3308</v>
      </c>
      <c r="E112" s="45">
        <v>11</v>
      </c>
      <c r="F112" s="45">
        <v>7</v>
      </c>
      <c r="G112" s="45" t="s">
        <v>3236</v>
      </c>
      <c r="H112" s="45" t="s">
        <v>3309</v>
      </c>
      <c r="I112" s="45" t="s">
        <v>3310</v>
      </c>
      <c r="J112" s="45" t="s">
        <v>3224</v>
      </c>
      <c r="K112" s="45" t="s">
        <v>3224</v>
      </c>
      <c r="L112" s="45" t="s">
        <v>3224</v>
      </c>
      <c r="M112" s="45" t="s">
        <v>3224</v>
      </c>
      <c r="N112" s="45" t="s">
        <v>3224</v>
      </c>
      <c r="O112" s="45" t="s">
        <v>3279</v>
      </c>
      <c r="P112" s="45" t="s">
        <v>3266</v>
      </c>
      <c r="Q112" s="46">
        <v>0</v>
      </c>
      <c r="R112" s="46">
        <v>11</v>
      </c>
      <c r="S112" s="45" t="s">
        <v>3516</v>
      </c>
      <c r="T112" s="42" t="s">
        <v>3138</v>
      </c>
      <c r="U112" s="53">
        <v>1994</v>
      </c>
      <c r="V112" s="53" t="s">
        <v>3777</v>
      </c>
      <c r="W112" t="s">
        <v>3778</v>
      </c>
    </row>
    <row r="113" spans="1:23" ht="18" x14ac:dyDescent="0.2">
      <c r="A113" s="45">
        <v>112</v>
      </c>
      <c r="B113" s="45" t="s">
        <v>2790</v>
      </c>
      <c r="C113" s="42" t="s">
        <v>3127</v>
      </c>
      <c r="D113" t="s">
        <v>3311</v>
      </c>
      <c r="E113" s="45">
        <v>12</v>
      </c>
      <c r="F113" s="45">
        <v>7</v>
      </c>
      <c r="G113" s="45" t="s">
        <v>3236</v>
      </c>
      <c r="H113" s="45" t="s">
        <v>3312</v>
      </c>
      <c r="I113" s="52" t="s">
        <v>3545</v>
      </c>
      <c r="J113" s="45" t="s">
        <v>3313</v>
      </c>
      <c r="K113" s="42" t="s">
        <v>3562</v>
      </c>
      <c r="L113" s="45" t="s">
        <v>3224</v>
      </c>
      <c r="M113" s="45" t="s">
        <v>3224</v>
      </c>
      <c r="N113" s="45" t="s">
        <v>3224</v>
      </c>
      <c r="O113" s="45" t="s">
        <v>3279</v>
      </c>
      <c r="P113" s="45" t="s">
        <v>3266</v>
      </c>
      <c r="Q113" s="46">
        <v>0</v>
      </c>
      <c r="R113" s="48">
        <v>12</v>
      </c>
      <c r="S113" s="45" t="s">
        <v>3517</v>
      </c>
      <c r="T113" s="42" t="s">
        <v>3138</v>
      </c>
      <c r="U113" s="53">
        <v>1996</v>
      </c>
      <c r="V113" s="53" t="s">
        <v>3777</v>
      </c>
      <c r="W113" s="53" t="s">
        <v>3779</v>
      </c>
    </row>
    <row r="114" spans="1:23" ht="18" x14ac:dyDescent="0.2">
      <c r="A114" s="45">
        <v>113</v>
      </c>
      <c r="B114" s="45" t="s">
        <v>2791</v>
      </c>
      <c r="C114" s="42" t="s">
        <v>3128</v>
      </c>
      <c r="D114" t="s">
        <v>3518</v>
      </c>
      <c r="E114" s="45">
        <v>13</v>
      </c>
      <c r="F114" s="45">
        <v>7</v>
      </c>
      <c r="G114" s="45" t="s">
        <v>3227</v>
      </c>
      <c r="H114" s="45" t="s">
        <v>3314</v>
      </c>
      <c r="I114" s="52" t="s">
        <v>3544</v>
      </c>
      <c r="J114" s="52" t="s">
        <v>3558</v>
      </c>
      <c r="K114" s="52" t="s">
        <v>3559</v>
      </c>
      <c r="L114" s="45" t="s">
        <v>3224</v>
      </c>
      <c r="M114" s="45" t="s">
        <v>3224</v>
      </c>
      <c r="N114" s="45" t="s">
        <v>3224</v>
      </c>
      <c r="O114" s="45" t="s">
        <v>3279</v>
      </c>
      <c r="P114" s="45" t="s">
        <v>3266</v>
      </c>
      <c r="Q114" s="46">
        <v>0</v>
      </c>
      <c r="R114" s="46">
        <v>13</v>
      </c>
      <c r="S114" s="45" t="s">
        <v>3519</v>
      </c>
      <c r="T114" s="42" t="s">
        <v>3138</v>
      </c>
      <c r="U114" s="53" t="s">
        <v>3780</v>
      </c>
      <c r="V114" t="s">
        <v>3781</v>
      </c>
      <c r="W114" s="53" t="s">
        <v>3782</v>
      </c>
    </row>
    <row r="115" spans="1:23" ht="18" x14ac:dyDescent="0.2">
      <c r="A115" s="45">
        <v>114</v>
      </c>
      <c r="B115" s="45" t="s">
        <v>2792</v>
      </c>
      <c r="C115" s="42" t="s">
        <v>3129</v>
      </c>
      <c r="D115" t="s">
        <v>3520</v>
      </c>
      <c r="E115" s="45">
        <v>14</v>
      </c>
      <c r="F115" s="45">
        <v>7</v>
      </c>
      <c r="G115" s="45" t="s">
        <v>3227</v>
      </c>
      <c r="H115" s="45" t="s">
        <v>3315</v>
      </c>
      <c r="I115" s="45" t="s">
        <v>3316</v>
      </c>
      <c r="J115" s="42" t="s">
        <v>3317</v>
      </c>
      <c r="K115" s="45" t="s">
        <v>3224</v>
      </c>
      <c r="L115" s="45" t="s">
        <v>3224</v>
      </c>
      <c r="M115" s="45" t="s">
        <v>3224</v>
      </c>
      <c r="N115" s="45" t="s">
        <v>3224</v>
      </c>
      <c r="O115" s="45" t="s">
        <v>3279</v>
      </c>
      <c r="P115" s="45" t="s">
        <v>3266</v>
      </c>
      <c r="Q115" s="46">
        <v>0</v>
      </c>
      <c r="R115" s="48">
        <v>14</v>
      </c>
      <c r="S115" s="45" t="s">
        <v>3521</v>
      </c>
      <c r="T115" s="42" t="s">
        <v>3138</v>
      </c>
      <c r="U115" s="53">
        <v>1999</v>
      </c>
      <c r="V115" t="s">
        <v>3783</v>
      </c>
      <c r="W115" t="s">
        <v>3784</v>
      </c>
    </row>
    <row r="116" spans="1:23" ht="18" x14ac:dyDescent="0.2">
      <c r="A116" s="45">
        <v>115</v>
      </c>
      <c r="B116" s="45" t="s">
        <v>2793</v>
      </c>
      <c r="C116" s="42" t="s">
        <v>3130</v>
      </c>
      <c r="D116" t="s">
        <v>3522</v>
      </c>
      <c r="E116" s="45">
        <v>15</v>
      </c>
      <c r="F116" s="45">
        <v>7</v>
      </c>
      <c r="G116" s="45" t="s">
        <v>3227</v>
      </c>
      <c r="H116" s="45" t="s">
        <v>3318</v>
      </c>
      <c r="I116" s="52" t="s">
        <v>3543</v>
      </c>
      <c r="J116" s="52" t="s">
        <v>3558</v>
      </c>
      <c r="K116" s="52" t="s">
        <v>3559</v>
      </c>
      <c r="L116" s="45" t="s">
        <v>3224</v>
      </c>
      <c r="M116" s="45" t="s">
        <v>3224</v>
      </c>
      <c r="N116" s="45" t="s">
        <v>3224</v>
      </c>
      <c r="O116" s="45" t="s">
        <v>3279</v>
      </c>
      <c r="P116" s="45" t="s">
        <v>3266</v>
      </c>
      <c r="Q116" s="46">
        <v>0</v>
      </c>
      <c r="R116" s="46">
        <v>15</v>
      </c>
      <c r="S116" s="45" t="s">
        <v>3523</v>
      </c>
      <c r="T116" s="42" t="s">
        <v>3138</v>
      </c>
      <c r="U116" s="53">
        <v>2003</v>
      </c>
      <c r="V116" s="53" t="s">
        <v>3785</v>
      </c>
      <c r="W116" t="s">
        <v>3786</v>
      </c>
    </row>
    <row r="117" spans="1:23" ht="18" x14ac:dyDescent="0.2">
      <c r="A117" s="45">
        <v>116</v>
      </c>
      <c r="B117" s="45" t="s">
        <v>2794</v>
      </c>
      <c r="C117" s="42" t="s">
        <v>3131</v>
      </c>
      <c r="D117" t="s">
        <v>3524</v>
      </c>
      <c r="E117" s="45">
        <v>16</v>
      </c>
      <c r="F117" s="45">
        <v>7</v>
      </c>
      <c r="G117" s="45" t="s">
        <v>3227</v>
      </c>
      <c r="H117" s="45" t="s">
        <v>3319</v>
      </c>
      <c r="I117" s="52" t="s">
        <v>3542</v>
      </c>
      <c r="J117" s="52" t="s">
        <v>3558</v>
      </c>
      <c r="K117" s="52" t="s">
        <v>3557</v>
      </c>
      <c r="L117" s="45" t="s">
        <v>3224</v>
      </c>
      <c r="M117" s="45" t="s">
        <v>3224</v>
      </c>
      <c r="N117" s="45" t="s">
        <v>3224</v>
      </c>
      <c r="O117" s="45" t="s">
        <v>3279</v>
      </c>
      <c r="P117" s="45" t="s">
        <v>3266</v>
      </c>
      <c r="Q117" s="46">
        <v>0</v>
      </c>
      <c r="R117" s="48">
        <v>16</v>
      </c>
      <c r="S117" s="45" t="s">
        <v>3525</v>
      </c>
      <c r="T117" s="42" t="s">
        <v>3138</v>
      </c>
      <c r="U117" s="53">
        <v>2000</v>
      </c>
      <c r="V117" s="53" t="s">
        <v>3785</v>
      </c>
      <c r="W117" t="s">
        <v>3787</v>
      </c>
    </row>
    <row r="118" spans="1:23" ht="18" x14ac:dyDescent="0.2">
      <c r="A118" s="45">
        <v>117</v>
      </c>
      <c r="B118" s="45" t="s">
        <v>2795</v>
      </c>
      <c r="C118" s="42" t="s">
        <v>3132</v>
      </c>
      <c r="D118" t="s">
        <v>3526</v>
      </c>
      <c r="E118" s="45">
        <v>17</v>
      </c>
      <c r="F118" s="45">
        <v>7</v>
      </c>
      <c r="G118" s="45" t="s">
        <v>3227</v>
      </c>
      <c r="H118" s="45" t="s">
        <v>3320</v>
      </c>
      <c r="I118" s="45" t="s">
        <v>3321</v>
      </c>
      <c r="J118" s="52" t="s">
        <v>3558</v>
      </c>
      <c r="K118" s="52" t="s">
        <v>3560</v>
      </c>
      <c r="L118" s="45" t="s">
        <v>3224</v>
      </c>
      <c r="M118" s="45" t="s">
        <v>3224</v>
      </c>
      <c r="N118" s="45" t="s">
        <v>3224</v>
      </c>
      <c r="O118" s="45" t="s">
        <v>3279</v>
      </c>
      <c r="P118" s="45" t="s">
        <v>3266</v>
      </c>
      <c r="Q118" s="46">
        <v>0</v>
      </c>
      <c r="R118" s="42">
        <v>17</v>
      </c>
      <c r="S118" s="45" t="s">
        <v>3527</v>
      </c>
      <c r="T118" s="42" t="s">
        <v>3138</v>
      </c>
      <c r="U118" s="53">
        <v>2009</v>
      </c>
      <c r="V118" s="53" t="s">
        <v>3785</v>
      </c>
      <c r="W118" t="s">
        <v>3788</v>
      </c>
    </row>
    <row r="119" spans="1:23" ht="18" x14ac:dyDescent="0.2">
      <c r="A119" s="45">
        <v>118</v>
      </c>
      <c r="B119" s="45" t="s">
        <v>2796</v>
      </c>
      <c r="C119" s="42" t="s">
        <v>3133</v>
      </c>
      <c r="D119" t="s">
        <v>3322</v>
      </c>
      <c r="E119" s="45">
        <v>18</v>
      </c>
      <c r="F119" s="45">
        <v>7</v>
      </c>
      <c r="G119" s="45" t="s">
        <v>3227</v>
      </c>
      <c r="H119" s="45" t="s">
        <v>3320</v>
      </c>
      <c r="I119" s="52" t="s">
        <v>3541</v>
      </c>
      <c r="J119" s="45" t="s">
        <v>3323</v>
      </c>
      <c r="K119" s="45" t="s">
        <v>3324</v>
      </c>
      <c r="L119" s="45" t="s">
        <v>3224</v>
      </c>
      <c r="M119" s="45" t="s">
        <v>3224</v>
      </c>
      <c r="N119" s="45" t="s">
        <v>3224</v>
      </c>
      <c r="O119" s="45" t="s">
        <v>3279</v>
      </c>
      <c r="P119" s="45" t="s">
        <v>3266</v>
      </c>
      <c r="Q119" s="46">
        <v>0</v>
      </c>
      <c r="R119" s="42">
        <v>18</v>
      </c>
      <c r="S119" s="45" t="s">
        <v>3528</v>
      </c>
      <c r="T119" s="42" t="s">
        <v>3138</v>
      </c>
      <c r="U119" s="53">
        <v>2002</v>
      </c>
      <c r="V119" s="53" t="s">
        <v>3785</v>
      </c>
      <c r="W119" t="s">
        <v>3789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67AAD-55DA-D545-B49A-AF84E91F753D}">
  <dimension ref="A1:AB119"/>
  <sheetViews>
    <sheetView tabSelected="1" topLeftCell="B1" workbookViewId="0">
      <selection activeCell="W32" sqref="W32"/>
    </sheetView>
  </sheetViews>
  <sheetFormatPr baseColWidth="10" defaultRowHeight="15" x14ac:dyDescent="0.2"/>
  <sheetData>
    <row r="1" spans="1:28" x14ac:dyDescent="0.2">
      <c r="A1" t="s">
        <v>3530</v>
      </c>
      <c r="B1" t="s">
        <v>3219</v>
      </c>
      <c r="C1" t="s">
        <v>3119</v>
      </c>
      <c r="D1" t="s">
        <v>3529</v>
      </c>
      <c r="E1" t="s">
        <v>3215</v>
      </c>
      <c r="F1" t="s">
        <v>3216</v>
      </c>
      <c r="G1" t="s">
        <v>3217</v>
      </c>
      <c r="H1" s="58" t="s">
        <v>4131</v>
      </c>
      <c r="I1" t="s">
        <v>3532</v>
      </c>
      <c r="J1" t="s">
        <v>3998</v>
      </c>
      <c r="K1" t="s">
        <v>3999</v>
      </c>
      <c r="L1" t="s">
        <v>3826</v>
      </c>
      <c r="M1" s="58" t="s">
        <v>4133</v>
      </c>
      <c r="N1" t="s">
        <v>3537</v>
      </c>
      <c r="O1" t="s">
        <v>3799</v>
      </c>
      <c r="P1" t="s">
        <v>4000</v>
      </c>
      <c r="Q1" t="s">
        <v>3993</v>
      </c>
      <c r="R1" t="s">
        <v>3215</v>
      </c>
      <c r="S1" s="58" t="s">
        <v>4132</v>
      </c>
      <c r="T1" t="s">
        <v>3798</v>
      </c>
      <c r="U1" t="s">
        <v>3994</v>
      </c>
      <c r="V1" t="s">
        <v>3995</v>
      </c>
      <c r="W1" t="s">
        <v>3996</v>
      </c>
      <c r="X1" s="58" t="s">
        <v>4134</v>
      </c>
      <c r="Y1" s="58" t="s">
        <v>4136</v>
      </c>
      <c r="Z1" s="58" t="s">
        <v>4137</v>
      </c>
      <c r="AA1" s="58" t="s">
        <v>4135</v>
      </c>
      <c r="AB1" s="58" t="s">
        <v>4358</v>
      </c>
    </row>
    <row r="2" spans="1:28" ht="15" customHeight="1" x14ac:dyDescent="0.2">
      <c r="A2">
        <v>1</v>
      </c>
      <c r="B2" t="s">
        <v>2679</v>
      </c>
      <c r="C2" t="s">
        <v>2804</v>
      </c>
      <c r="D2" t="s">
        <v>3827</v>
      </c>
      <c r="E2">
        <v>1</v>
      </c>
      <c r="F2">
        <v>1</v>
      </c>
      <c r="G2" t="s">
        <v>3220</v>
      </c>
      <c r="H2" s="59">
        <v>1.008</v>
      </c>
      <c r="I2">
        <v>8.988E-5</v>
      </c>
      <c r="J2">
        <v>-259</v>
      </c>
      <c r="K2">
        <v>-253</v>
      </c>
      <c r="L2">
        <v>14.304</v>
      </c>
      <c r="M2" s="59">
        <v>2.2000000000000002</v>
      </c>
      <c r="N2">
        <v>1400</v>
      </c>
      <c r="O2" t="s">
        <v>3221</v>
      </c>
      <c r="P2" t="s">
        <v>3222</v>
      </c>
      <c r="Q2">
        <v>0.14000000000000001</v>
      </c>
      <c r="R2">
        <v>1</v>
      </c>
      <c r="S2" s="59" t="s">
        <v>3801</v>
      </c>
      <c r="T2" t="s">
        <v>3142</v>
      </c>
      <c r="U2">
        <v>1766</v>
      </c>
      <c r="V2" t="s">
        <v>3603</v>
      </c>
      <c r="W2" t="s">
        <v>4116</v>
      </c>
      <c r="X2" s="59">
        <v>120</v>
      </c>
      <c r="Y2" s="59">
        <v>0.754</v>
      </c>
      <c r="Z2" s="59" t="s">
        <v>4138</v>
      </c>
      <c r="AA2" s="59">
        <v>13.598000000000001</v>
      </c>
      <c r="AB2" t="s">
        <v>4260</v>
      </c>
    </row>
    <row r="3" spans="1:28" ht="15" customHeight="1" x14ac:dyDescent="0.2">
      <c r="A3">
        <v>2</v>
      </c>
      <c r="B3" t="s">
        <v>2680</v>
      </c>
      <c r="C3" t="s">
        <v>2806</v>
      </c>
      <c r="D3" t="s">
        <v>3828</v>
      </c>
      <c r="E3">
        <v>18</v>
      </c>
      <c r="F3">
        <v>1</v>
      </c>
      <c r="G3" t="s">
        <v>3220</v>
      </c>
      <c r="H3" s="59">
        <v>4.0026000000000002</v>
      </c>
      <c r="I3">
        <v>1.785E-4</v>
      </c>
      <c r="J3">
        <v>-272</v>
      </c>
      <c r="K3">
        <v>-269</v>
      </c>
      <c r="L3">
        <v>5.1929999999999996</v>
      </c>
      <c r="M3" t="s">
        <v>3224</v>
      </c>
      <c r="N3">
        <v>8.0000000000000002E-3</v>
      </c>
      <c r="O3" t="s">
        <v>3221</v>
      </c>
      <c r="P3" t="s">
        <v>3222</v>
      </c>
      <c r="Q3">
        <v>0</v>
      </c>
      <c r="R3">
        <v>18</v>
      </c>
      <c r="S3" s="59" t="s">
        <v>3802</v>
      </c>
      <c r="T3" t="s">
        <v>3143</v>
      </c>
      <c r="U3">
        <v>1868</v>
      </c>
      <c r="V3" t="s">
        <v>3606</v>
      </c>
      <c r="W3" t="s">
        <v>4001</v>
      </c>
      <c r="X3" s="59">
        <v>140</v>
      </c>
      <c r="Y3" t="s">
        <v>3224</v>
      </c>
      <c r="Z3" s="59">
        <v>0</v>
      </c>
      <c r="AA3" s="59">
        <v>24.587</v>
      </c>
      <c r="AB3" t="s">
        <v>4261</v>
      </c>
    </row>
    <row r="4" spans="1:28" x14ac:dyDescent="0.2">
      <c r="A4">
        <v>3</v>
      </c>
      <c r="B4" t="s">
        <v>2681</v>
      </c>
      <c r="C4" t="s">
        <v>2808</v>
      </c>
      <c r="D4" t="s">
        <v>3829</v>
      </c>
      <c r="E4">
        <v>1</v>
      </c>
      <c r="F4">
        <v>2</v>
      </c>
      <c r="G4" t="s">
        <v>3220</v>
      </c>
      <c r="H4" s="59">
        <v>7</v>
      </c>
      <c r="I4">
        <v>0.53400000000000003</v>
      </c>
      <c r="J4">
        <v>181</v>
      </c>
      <c r="K4">
        <v>1342</v>
      </c>
      <c r="L4">
        <v>3.5819999999999999</v>
      </c>
      <c r="M4" s="59">
        <v>0.98</v>
      </c>
      <c r="N4">
        <v>20</v>
      </c>
      <c r="O4" t="s">
        <v>3221</v>
      </c>
      <c r="P4" t="s">
        <v>3226</v>
      </c>
      <c r="Q4">
        <v>0</v>
      </c>
      <c r="R4">
        <v>1</v>
      </c>
      <c r="S4" s="59" t="s">
        <v>3803</v>
      </c>
      <c r="T4" t="s">
        <v>3146</v>
      </c>
      <c r="U4">
        <v>1817</v>
      </c>
      <c r="V4" t="s">
        <v>3608</v>
      </c>
      <c r="W4" t="s">
        <v>4002</v>
      </c>
      <c r="X4" s="59">
        <v>182</v>
      </c>
      <c r="Y4" s="59">
        <v>0.61799999999999999</v>
      </c>
      <c r="Z4" s="59">
        <v>1</v>
      </c>
      <c r="AA4" s="59">
        <v>5.3920000000000003</v>
      </c>
      <c r="AB4" t="s">
        <v>4262</v>
      </c>
    </row>
    <row r="5" spans="1:28" x14ac:dyDescent="0.2">
      <c r="A5">
        <v>4</v>
      </c>
      <c r="B5" t="s">
        <v>2682</v>
      </c>
      <c r="C5" t="s">
        <v>2811</v>
      </c>
      <c r="D5" t="s">
        <v>3830</v>
      </c>
      <c r="E5">
        <v>2</v>
      </c>
      <c r="F5">
        <v>2</v>
      </c>
      <c r="G5" t="s">
        <v>3220</v>
      </c>
      <c r="H5" s="59">
        <v>9.0121830000000003</v>
      </c>
      <c r="I5">
        <v>1.85</v>
      </c>
      <c r="J5">
        <v>1287</v>
      </c>
      <c r="K5">
        <v>2471</v>
      </c>
      <c r="L5">
        <v>1.825</v>
      </c>
      <c r="M5" s="59">
        <v>1.57</v>
      </c>
      <c r="N5">
        <v>2.8</v>
      </c>
      <c r="O5" t="s">
        <v>3221</v>
      </c>
      <c r="P5" t="s">
        <v>3226</v>
      </c>
      <c r="Q5">
        <v>0</v>
      </c>
      <c r="R5">
        <v>2</v>
      </c>
      <c r="S5" s="59" t="s">
        <v>3804</v>
      </c>
      <c r="T5" t="s">
        <v>3147</v>
      </c>
      <c r="U5">
        <v>1798</v>
      </c>
      <c r="V5" t="s">
        <v>3610</v>
      </c>
      <c r="W5" t="s">
        <v>4003</v>
      </c>
      <c r="X5" s="59">
        <v>153</v>
      </c>
      <c r="Y5" t="s">
        <v>3224</v>
      </c>
      <c r="Z5" s="59">
        <v>2</v>
      </c>
      <c r="AA5" s="59">
        <v>9.3230000000000004</v>
      </c>
      <c r="AB5" t="s">
        <v>4263</v>
      </c>
    </row>
    <row r="6" spans="1:28" x14ac:dyDescent="0.2">
      <c r="A6">
        <v>5</v>
      </c>
      <c r="B6" t="s">
        <v>2683</v>
      </c>
      <c r="C6" t="s">
        <v>2815</v>
      </c>
      <c r="D6" t="s">
        <v>3831</v>
      </c>
      <c r="E6">
        <v>13</v>
      </c>
      <c r="F6">
        <v>2</v>
      </c>
      <c r="G6" t="s">
        <v>3227</v>
      </c>
      <c r="H6" s="59">
        <v>10.81</v>
      </c>
      <c r="I6">
        <v>2.34</v>
      </c>
      <c r="J6">
        <v>2075</v>
      </c>
      <c r="K6">
        <v>4000</v>
      </c>
      <c r="L6">
        <v>1.026</v>
      </c>
      <c r="M6" s="59">
        <v>2.04</v>
      </c>
      <c r="N6">
        <v>10</v>
      </c>
      <c r="O6" t="s">
        <v>3221</v>
      </c>
      <c r="P6" t="s">
        <v>3226</v>
      </c>
      <c r="Q6">
        <v>0</v>
      </c>
      <c r="R6">
        <v>13</v>
      </c>
      <c r="S6" s="59" t="s">
        <v>3832</v>
      </c>
      <c r="T6" t="s">
        <v>3141</v>
      </c>
      <c r="U6">
        <v>1787</v>
      </c>
      <c r="V6" t="s">
        <v>3833</v>
      </c>
      <c r="W6" t="s">
        <v>4004</v>
      </c>
      <c r="X6" s="59">
        <v>192</v>
      </c>
      <c r="Y6" s="59">
        <v>0.27700000000000002</v>
      </c>
      <c r="Z6" s="59">
        <v>3</v>
      </c>
      <c r="AA6" s="59">
        <v>8.298</v>
      </c>
      <c r="AB6" t="s">
        <v>4264</v>
      </c>
    </row>
    <row r="7" spans="1:28" x14ac:dyDescent="0.2">
      <c r="A7">
        <v>6</v>
      </c>
      <c r="B7" t="s">
        <v>2684</v>
      </c>
      <c r="C7" t="s">
        <v>2819</v>
      </c>
      <c r="D7" t="s">
        <v>3834</v>
      </c>
      <c r="E7">
        <v>14</v>
      </c>
      <c r="F7">
        <v>2</v>
      </c>
      <c r="G7" t="s">
        <v>3227</v>
      </c>
      <c r="H7" s="59">
        <v>12.010999999999999</v>
      </c>
      <c r="I7">
        <v>2.2669999999999999</v>
      </c>
      <c r="J7">
        <v>3550</v>
      </c>
      <c r="K7">
        <v>3825</v>
      </c>
      <c r="L7">
        <v>0.70899999999999996</v>
      </c>
      <c r="M7" s="59">
        <v>2.5499999999999998</v>
      </c>
      <c r="N7">
        <v>200</v>
      </c>
      <c r="O7" t="s">
        <v>3221</v>
      </c>
      <c r="P7" t="s">
        <v>3226</v>
      </c>
      <c r="Q7">
        <v>0.09</v>
      </c>
      <c r="R7">
        <v>14</v>
      </c>
      <c r="S7" s="59" t="s">
        <v>3835</v>
      </c>
      <c r="T7" t="s">
        <v>3142</v>
      </c>
      <c r="U7" t="s">
        <v>3836</v>
      </c>
      <c r="V7" t="s">
        <v>3565</v>
      </c>
      <c r="W7" t="s">
        <v>4005</v>
      </c>
      <c r="X7" s="59">
        <v>170</v>
      </c>
      <c r="Y7" s="59">
        <v>1.2629999999999999</v>
      </c>
      <c r="Z7" s="59" t="s">
        <v>4139</v>
      </c>
      <c r="AA7" s="59">
        <v>11.26</v>
      </c>
      <c r="AB7" t="s">
        <v>4265</v>
      </c>
    </row>
    <row r="8" spans="1:28" x14ac:dyDescent="0.2">
      <c r="A8">
        <v>7</v>
      </c>
      <c r="B8" t="s">
        <v>2685</v>
      </c>
      <c r="C8" t="s">
        <v>2823</v>
      </c>
      <c r="D8" t="s">
        <v>3837</v>
      </c>
      <c r="E8">
        <v>15</v>
      </c>
      <c r="F8">
        <v>2</v>
      </c>
      <c r="G8" t="s">
        <v>3227</v>
      </c>
      <c r="H8" s="59">
        <v>14.007</v>
      </c>
      <c r="I8">
        <v>1.2505999999999999E-3</v>
      </c>
      <c r="J8">
        <v>-210</v>
      </c>
      <c r="K8">
        <v>-196</v>
      </c>
      <c r="L8">
        <v>1.04</v>
      </c>
      <c r="M8" s="59">
        <v>3.04</v>
      </c>
      <c r="N8">
        <v>19</v>
      </c>
      <c r="O8" t="s">
        <v>3221</v>
      </c>
      <c r="P8" t="s">
        <v>3222</v>
      </c>
      <c r="Q8">
        <v>0</v>
      </c>
      <c r="R8">
        <v>15</v>
      </c>
      <c r="S8" s="59" t="s">
        <v>3838</v>
      </c>
      <c r="T8" t="s">
        <v>3142</v>
      </c>
      <c r="U8">
        <v>1772</v>
      </c>
      <c r="V8" t="s">
        <v>3614</v>
      </c>
      <c r="W8" t="s">
        <v>4006</v>
      </c>
      <c r="X8" s="59">
        <v>155</v>
      </c>
      <c r="Y8" t="s">
        <v>3224</v>
      </c>
      <c r="Z8" s="59" t="s">
        <v>4140</v>
      </c>
      <c r="AA8" s="59">
        <v>14.534000000000001</v>
      </c>
      <c r="AB8" t="s">
        <v>4359</v>
      </c>
    </row>
    <row r="9" spans="1:28" x14ac:dyDescent="0.2">
      <c r="A9">
        <v>8</v>
      </c>
      <c r="B9" t="s">
        <v>2686</v>
      </c>
      <c r="C9" t="s">
        <v>2825</v>
      </c>
      <c r="D9" t="s">
        <v>3839</v>
      </c>
      <c r="E9">
        <v>16</v>
      </c>
      <c r="F9">
        <v>2</v>
      </c>
      <c r="G9" t="s">
        <v>3227</v>
      </c>
      <c r="H9" s="59">
        <v>15.999000000000001</v>
      </c>
      <c r="I9">
        <v>1.4289999999999999E-3</v>
      </c>
      <c r="J9">
        <v>-219</v>
      </c>
      <c r="K9">
        <v>-183</v>
      </c>
      <c r="L9">
        <v>0.91800000000000004</v>
      </c>
      <c r="M9" s="59">
        <v>3.44</v>
      </c>
      <c r="N9">
        <v>461000</v>
      </c>
      <c r="O9" t="s">
        <v>3221</v>
      </c>
      <c r="P9" t="s">
        <v>3222</v>
      </c>
      <c r="Q9">
        <v>46.71</v>
      </c>
      <c r="R9">
        <v>16</v>
      </c>
      <c r="S9" s="59" t="s">
        <v>3840</v>
      </c>
      <c r="T9" t="s">
        <v>3142</v>
      </c>
      <c r="U9">
        <v>1771</v>
      </c>
      <c r="V9" t="s">
        <v>3616</v>
      </c>
      <c r="W9" t="s">
        <v>4007</v>
      </c>
      <c r="X9" s="59">
        <v>152</v>
      </c>
      <c r="Y9" s="59">
        <v>1.4610000000000001</v>
      </c>
      <c r="Z9" s="59">
        <v>-2</v>
      </c>
      <c r="AA9" s="59">
        <v>13.618</v>
      </c>
      <c r="AB9" t="s">
        <v>4266</v>
      </c>
    </row>
    <row r="10" spans="1:28" x14ac:dyDescent="0.2">
      <c r="A10">
        <v>9</v>
      </c>
      <c r="B10" t="s">
        <v>2687</v>
      </c>
      <c r="C10" t="s">
        <v>2827</v>
      </c>
      <c r="D10" t="s">
        <v>3841</v>
      </c>
      <c r="E10">
        <v>17</v>
      </c>
      <c r="F10">
        <v>2</v>
      </c>
      <c r="G10" t="s">
        <v>3227</v>
      </c>
      <c r="H10" s="59">
        <v>18.998403159999999</v>
      </c>
      <c r="I10">
        <v>1.696E-3</v>
      </c>
      <c r="J10">
        <v>-220</v>
      </c>
      <c r="K10">
        <v>-188</v>
      </c>
      <c r="L10">
        <v>0.82399999999999995</v>
      </c>
      <c r="M10" s="59">
        <v>3.98</v>
      </c>
      <c r="N10">
        <v>585</v>
      </c>
      <c r="O10" t="s">
        <v>3221</v>
      </c>
      <c r="P10" t="s">
        <v>3222</v>
      </c>
      <c r="Q10">
        <v>0.03</v>
      </c>
      <c r="R10">
        <v>17</v>
      </c>
      <c r="S10" s="59" t="s">
        <v>3842</v>
      </c>
      <c r="T10" t="s">
        <v>3142</v>
      </c>
      <c r="U10">
        <v>1771</v>
      </c>
      <c r="V10" t="s">
        <v>3616</v>
      </c>
      <c r="W10" t="s">
        <v>4008</v>
      </c>
      <c r="X10" s="59">
        <v>135</v>
      </c>
      <c r="Y10" s="59">
        <v>3.339</v>
      </c>
      <c r="Z10" s="59">
        <v>-1</v>
      </c>
      <c r="AA10" s="59">
        <v>17.422999999999998</v>
      </c>
      <c r="AB10" t="s">
        <v>4267</v>
      </c>
    </row>
    <row r="11" spans="1:28" x14ac:dyDescent="0.2">
      <c r="A11">
        <v>10</v>
      </c>
      <c r="B11" t="s">
        <v>2688</v>
      </c>
      <c r="C11" t="s">
        <v>2829</v>
      </c>
      <c r="D11" t="s">
        <v>3843</v>
      </c>
      <c r="E11">
        <v>18</v>
      </c>
      <c r="F11">
        <v>2</v>
      </c>
      <c r="G11" t="s">
        <v>3227</v>
      </c>
      <c r="H11" s="59">
        <v>20.18</v>
      </c>
      <c r="I11">
        <v>9.0019999999999998E-4</v>
      </c>
      <c r="J11">
        <v>-249</v>
      </c>
      <c r="K11">
        <v>-246</v>
      </c>
      <c r="L11">
        <v>1.03</v>
      </c>
      <c r="M11" t="s">
        <v>3224</v>
      </c>
      <c r="N11">
        <v>5.0000000000000001E-3</v>
      </c>
      <c r="O11" t="s">
        <v>3221</v>
      </c>
      <c r="P11" t="s">
        <v>3222</v>
      </c>
      <c r="Q11">
        <v>0</v>
      </c>
      <c r="R11">
        <v>18</v>
      </c>
      <c r="S11" s="59" t="s">
        <v>3844</v>
      </c>
      <c r="T11" t="s">
        <v>3143</v>
      </c>
      <c r="U11">
        <v>1898</v>
      </c>
      <c r="V11" t="s">
        <v>3619</v>
      </c>
      <c r="W11" t="s">
        <v>4009</v>
      </c>
      <c r="X11" s="59">
        <v>154</v>
      </c>
      <c r="Y11" t="s">
        <v>3224</v>
      </c>
      <c r="Z11" s="59">
        <v>0</v>
      </c>
      <c r="AA11" s="59">
        <v>21.565000000000001</v>
      </c>
      <c r="AB11" t="s">
        <v>4268</v>
      </c>
    </row>
    <row r="12" spans="1:28" x14ac:dyDescent="0.2">
      <c r="A12">
        <v>11</v>
      </c>
      <c r="B12" t="s">
        <v>2689</v>
      </c>
      <c r="C12" t="s">
        <v>2831</v>
      </c>
      <c r="D12" t="s">
        <v>3845</v>
      </c>
      <c r="E12">
        <v>1</v>
      </c>
      <c r="F12">
        <v>3</v>
      </c>
      <c r="G12" t="s">
        <v>3220</v>
      </c>
      <c r="H12" s="59">
        <v>22.989769299999999</v>
      </c>
      <c r="I12">
        <v>0.96799999999999997</v>
      </c>
      <c r="J12">
        <v>98</v>
      </c>
      <c r="K12">
        <v>883</v>
      </c>
      <c r="L12">
        <v>1.228</v>
      </c>
      <c r="M12" s="59">
        <v>0.93</v>
      </c>
      <c r="N12">
        <v>23600</v>
      </c>
      <c r="O12" t="s">
        <v>3221</v>
      </c>
      <c r="P12" t="s">
        <v>3226</v>
      </c>
      <c r="Q12">
        <v>2.75</v>
      </c>
      <c r="R12">
        <v>1</v>
      </c>
      <c r="S12" s="59" t="s">
        <v>3805</v>
      </c>
      <c r="T12" t="s">
        <v>3146</v>
      </c>
      <c r="U12">
        <v>1758</v>
      </c>
      <c r="V12" t="s">
        <v>3621</v>
      </c>
      <c r="W12" t="s">
        <v>4010</v>
      </c>
      <c r="X12" s="59">
        <v>227</v>
      </c>
      <c r="Y12" s="59">
        <v>0.54800000000000004</v>
      </c>
      <c r="Z12" s="59">
        <v>1</v>
      </c>
      <c r="AA12" s="59">
        <v>5.1390000000000002</v>
      </c>
      <c r="AB12" t="s">
        <v>4269</v>
      </c>
    </row>
    <row r="13" spans="1:28" x14ac:dyDescent="0.2">
      <c r="A13">
        <v>12</v>
      </c>
      <c r="B13" t="s">
        <v>2690</v>
      </c>
      <c r="C13" t="s">
        <v>2833</v>
      </c>
      <c r="D13" t="s">
        <v>3846</v>
      </c>
      <c r="E13">
        <v>2</v>
      </c>
      <c r="F13">
        <v>3</v>
      </c>
      <c r="G13" t="s">
        <v>3220</v>
      </c>
      <c r="H13" s="59">
        <v>24.305</v>
      </c>
      <c r="I13">
        <v>1.738</v>
      </c>
      <c r="J13">
        <v>650</v>
      </c>
      <c r="K13">
        <v>1090</v>
      </c>
      <c r="L13">
        <v>1.0229999999999999</v>
      </c>
      <c r="M13" s="59">
        <v>1.31</v>
      </c>
      <c r="N13">
        <v>23300</v>
      </c>
      <c r="O13" t="s">
        <v>3221</v>
      </c>
      <c r="P13" t="s">
        <v>3226</v>
      </c>
      <c r="Q13">
        <v>2.08</v>
      </c>
      <c r="R13">
        <v>2</v>
      </c>
      <c r="S13" s="59" t="s">
        <v>3806</v>
      </c>
      <c r="T13" t="s">
        <v>3147</v>
      </c>
      <c r="U13">
        <v>1755</v>
      </c>
      <c r="V13" t="s">
        <v>3623</v>
      </c>
      <c r="W13" t="s">
        <v>4011</v>
      </c>
      <c r="X13" s="59">
        <v>173</v>
      </c>
      <c r="Y13" t="s">
        <v>3224</v>
      </c>
      <c r="Z13" s="59">
        <v>2</v>
      </c>
      <c r="AA13" s="59">
        <v>7.6459999999999999</v>
      </c>
      <c r="AB13" t="s">
        <v>4270</v>
      </c>
    </row>
    <row r="14" spans="1:28" x14ac:dyDescent="0.2">
      <c r="A14">
        <v>13</v>
      </c>
      <c r="B14" t="s">
        <v>2691</v>
      </c>
      <c r="C14" t="s">
        <v>3231</v>
      </c>
      <c r="D14" t="s">
        <v>3847</v>
      </c>
      <c r="E14">
        <v>13</v>
      </c>
      <c r="F14">
        <v>3</v>
      </c>
      <c r="G14" t="s">
        <v>3227</v>
      </c>
      <c r="H14" s="59">
        <v>26.981538</v>
      </c>
      <c r="I14">
        <v>2.7</v>
      </c>
      <c r="J14">
        <v>660</v>
      </c>
      <c r="K14">
        <v>2519</v>
      </c>
      <c r="L14">
        <v>0.89700000000000002</v>
      </c>
      <c r="M14" s="59">
        <v>1.61</v>
      </c>
      <c r="N14">
        <v>82300</v>
      </c>
      <c r="O14" t="s">
        <v>3221</v>
      </c>
      <c r="P14" t="s">
        <v>3226</v>
      </c>
      <c r="Q14">
        <v>8.07</v>
      </c>
      <c r="R14">
        <v>13</v>
      </c>
      <c r="S14" s="59" t="s">
        <v>3848</v>
      </c>
      <c r="T14" t="s">
        <v>3140</v>
      </c>
      <c r="U14">
        <v>1756</v>
      </c>
      <c r="V14" t="s">
        <v>3621</v>
      </c>
      <c r="W14" t="s">
        <v>4012</v>
      </c>
      <c r="X14" s="59">
        <v>184</v>
      </c>
      <c r="Y14" s="59">
        <v>0.441</v>
      </c>
      <c r="Z14" s="59">
        <v>3</v>
      </c>
      <c r="AA14" s="59">
        <v>5.9859999999999998</v>
      </c>
      <c r="AB14" t="s">
        <v>4271</v>
      </c>
    </row>
    <row r="15" spans="1:28" x14ac:dyDescent="0.2">
      <c r="A15">
        <v>14</v>
      </c>
      <c r="B15" t="s">
        <v>2692</v>
      </c>
      <c r="C15" t="s">
        <v>2839</v>
      </c>
      <c r="D15" t="s">
        <v>3849</v>
      </c>
      <c r="E15">
        <v>14</v>
      </c>
      <c r="F15">
        <v>3</v>
      </c>
      <c r="G15" t="s">
        <v>3227</v>
      </c>
      <c r="H15" s="59">
        <v>28.085000000000001</v>
      </c>
      <c r="I15">
        <v>2.3290000000000002</v>
      </c>
      <c r="J15">
        <v>1414</v>
      </c>
      <c r="K15">
        <v>3265</v>
      </c>
      <c r="L15">
        <v>0.70499999999999996</v>
      </c>
      <c r="M15" s="59">
        <v>1.9</v>
      </c>
      <c r="N15">
        <v>282000</v>
      </c>
      <c r="O15" t="s">
        <v>3221</v>
      </c>
      <c r="P15" t="s">
        <v>3226</v>
      </c>
      <c r="Q15">
        <v>27.69</v>
      </c>
      <c r="R15">
        <v>14</v>
      </c>
      <c r="S15" s="59" t="s">
        <v>3850</v>
      </c>
      <c r="T15" t="s">
        <v>3141</v>
      </c>
      <c r="U15">
        <v>1789</v>
      </c>
      <c r="V15" t="s">
        <v>3626</v>
      </c>
      <c r="W15" t="s">
        <v>4013</v>
      </c>
      <c r="X15" s="59">
        <v>210</v>
      </c>
      <c r="Y15" s="59">
        <v>1.385</v>
      </c>
      <c r="Z15" s="59" t="s">
        <v>4139</v>
      </c>
      <c r="AA15" s="59">
        <v>8.1519999999999992</v>
      </c>
      <c r="AB15" t="s">
        <v>4272</v>
      </c>
    </row>
    <row r="16" spans="1:28" x14ac:dyDescent="0.2">
      <c r="A16">
        <v>15</v>
      </c>
      <c r="B16" t="s">
        <v>2693</v>
      </c>
      <c r="C16" t="s">
        <v>2843</v>
      </c>
      <c r="D16" t="s">
        <v>3851</v>
      </c>
      <c r="E16">
        <v>15</v>
      </c>
      <c r="F16">
        <v>3</v>
      </c>
      <c r="G16" t="s">
        <v>3227</v>
      </c>
      <c r="H16" s="59">
        <v>30.973762000000001</v>
      </c>
      <c r="I16">
        <v>1.823</v>
      </c>
      <c r="J16">
        <v>44</v>
      </c>
      <c r="K16">
        <v>281</v>
      </c>
      <c r="L16">
        <v>0.76900000000000002</v>
      </c>
      <c r="M16" s="59">
        <v>2.19</v>
      </c>
      <c r="N16">
        <v>1050</v>
      </c>
      <c r="O16" t="s">
        <v>3221</v>
      </c>
      <c r="P16" t="s">
        <v>3226</v>
      </c>
      <c r="Q16">
        <v>0.13</v>
      </c>
      <c r="R16">
        <v>15</v>
      </c>
      <c r="S16" s="59" t="s">
        <v>3852</v>
      </c>
      <c r="T16" t="s">
        <v>3142</v>
      </c>
      <c r="U16">
        <v>1669</v>
      </c>
      <c r="V16" t="s">
        <v>3568</v>
      </c>
      <c r="W16" t="s">
        <v>3997</v>
      </c>
      <c r="X16" s="59">
        <v>180</v>
      </c>
      <c r="Y16" s="59">
        <v>0.746</v>
      </c>
      <c r="Z16" s="59" t="s">
        <v>4141</v>
      </c>
      <c r="AA16" s="59">
        <v>10.487</v>
      </c>
      <c r="AB16" t="s">
        <v>4273</v>
      </c>
    </row>
    <row r="17" spans="1:28" x14ac:dyDescent="0.2">
      <c r="A17">
        <v>16</v>
      </c>
      <c r="B17" t="s">
        <v>2694</v>
      </c>
      <c r="C17" t="s">
        <v>2845</v>
      </c>
      <c r="D17" t="s">
        <v>3853</v>
      </c>
      <c r="E17">
        <v>16</v>
      </c>
      <c r="F17">
        <v>3</v>
      </c>
      <c r="G17" t="s">
        <v>3227</v>
      </c>
      <c r="H17" s="59">
        <v>32.07</v>
      </c>
      <c r="I17">
        <v>2.0699999999999998</v>
      </c>
      <c r="J17">
        <v>115</v>
      </c>
      <c r="K17">
        <v>445</v>
      </c>
      <c r="L17">
        <v>0.71</v>
      </c>
      <c r="M17" s="59">
        <v>2.58</v>
      </c>
      <c r="N17">
        <v>350</v>
      </c>
      <c r="O17" t="s">
        <v>3221</v>
      </c>
      <c r="P17" t="s">
        <v>3226</v>
      </c>
      <c r="Q17">
        <v>0.05</v>
      </c>
      <c r="R17">
        <v>16</v>
      </c>
      <c r="S17" s="59" t="s">
        <v>3854</v>
      </c>
      <c r="T17" t="s">
        <v>3142</v>
      </c>
      <c r="U17" t="s">
        <v>3855</v>
      </c>
      <c r="V17" t="s">
        <v>3566</v>
      </c>
      <c r="W17" t="s">
        <v>4014</v>
      </c>
      <c r="X17" s="59">
        <v>180</v>
      </c>
      <c r="Y17" s="59">
        <v>2.077</v>
      </c>
      <c r="Z17" s="59" t="s">
        <v>4142</v>
      </c>
      <c r="AA17" s="59">
        <v>10.36</v>
      </c>
      <c r="AB17" t="s">
        <v>4274</v>
      </c>
    </row>
    <row r="18" spans="1:28" x14ac:dyDescent="0.2">
      <c r="A18">
        <v>17</v>
      </c>
      <c r="B18" t="s">
        <v>2695</v>
      </c>
      <c r="C18" t="s">
        <v>2847</v>
      </c>
      <c r="D18" t="s">
        <v>3856</v>
      </c>
      <c r="E18">
        <v>17</v>
      </c>
      <c r="F18">
        <v>3</v>
      </c>
      <c r="G18" t="s">
        <v>3227</v>
      </c>
      <c r="H18" s="59">
        <v>35.450000000000003</v>
      </c>
      <c r="I18">
        <v>3.2000000000000002E-3</v>
      </c>
      <c r="J18">
        <v>-102</v>
      </c>
      <c r="K18">
        <v>-34</v>
      </c>
      <c r="L18">
        <v>0.47899999999999998</v>
      </c>
      <c r="M18" s="59">
        <v>3.16</v>
      </c>
      <c r="N18">
        <v>145</v>
      </c>
      <c r="O18" t="s">
        <v>3221</v>
      </c>
      <c r="P18" t="s">
        <v>3222</v>
      </c>
      <c r="Q18">
        <v>0.05</v>
      </c>
      <c r="R18">
        <v>17</v>
      </c>
      <c r="S18" s="59" t="s">
        <v>3857</v>
      </c>
      <c r="T18" t="s">
        <v>3142</v>
      </c>
      <c r="U18">
        <v>1774</v>
      </c>
      <c r="V18" t="s">
        <v>3616</v>
      </c>
      <c r="W18" t="s">
        <v>4015</v>
      </c>
      <c r="X18" s="59">
        <v>175</v>
      </c>
      <c r="Y18" s="59">
        <v>3.617</v>
      </c>
      <c r="Z18" s="59" t="s">
        <v>4143</v>
      </c>
      <c r="AA18" s="59">
        <v>12.968</v>
      </c>
      <c r="AB18" t="s">
        <v>4275</v>
      </c>
    </row>
    <row r="19" spans="1:28" ht="15" customHeight="1" x14ac:dyDescent="0.2">
      <c r="A19">
        <v>18</v>
      </c>
      <c r="B19" t="s">
        <v>2696</v>
      </c>
      <c r="C19" t="s">
        <v>2849</v>
      </c>
      <c r="D19" t="s">
        <v>3858</v>
      </c>
      <c r="E19">
        <v>18</v>
      </c>
      <c r="F19">
        <v>3</v>
      </c>
      <c r="G19" t="s">
        <v>3227</v>
      </c>
      <c r="H19" s="59">
        <v>39.9</v>
      </c>
      <c r="I19">
        <v>1.784E-3</v>
      </c>
      <c r="J19">
        <v>-189</v>
      </c>
      <c r="K19">
        <v>-186</v>
      </c>
      <c r="L19">
        <v>0.52</v>
      </c>
      <c r="M19" t="s">
        <v>3224</v>
      </c>
      <c r="N19">
        <v>3.5</v>
      </c>
      <c r="O19" t="s">
        <v>3221</v>
      </c>
      <c r="P19" t="s">
        <v>3222</v>
      </c>
      <c r="Q19">
        <v>0</v>
      </c>
      <c r="R19">
        <v>18</v>
      </c>
      <c r="S19" s="59" t="s">
        <v>3859</v>
      </c>
      <c r="T19" t="s">
        <v>3143</v>
      </c>
      <c r="U19">
        <v>1894</v>
      </c>
      <c r="V19" t="s">
        <v>3860</v>
      </c>
      <c r="W19" t="s">
        <v>4016</v>
      </c>
      <c r="X19" s="59">
        <v>188</v>
      </c>
      <c r="Y19" t="s">
        <v>3224</v>
      </c>
      <c r="Z19" s="59">
        <v>0</v>
      </c>
      <c r="AA19" s="59">
        <v>15.76</v>
      </c>
      <c r="AB19" t="s">
        <v>4276</v>
      </c>
    </row>
    <row r="20" spans="1:28" ht="15" customHeight="1" x14ac:dyDescent="0.2">
      <c r="A20">
        <v>19</v>
      </c>
      <c r="B20" t="s">
        <v>2697</v>
      </c>
      <c r="C20" t="s">
        <v>2851</v>
      </c>
      <c r="D20" t="s">
        <v>3861</v>
      </c>
      <c r="E20">
        <v>1</v>
      </c>
      <c r="F20">
        <v>4</v>
      </c>
      <c r="G20" t="s">
        <v>3220</v>
      </c>
      <c r="H20" s="59">
        <v>39.098300000000002</v>
      </c>
      <c r="I20">
        <v>0.89</v>
      </c>
      <c r="J20">
        <v>63</v>
      </c>
      <c r="K20">
        <v>759</v>
      </c>
      <c r="L20">
        <v>0.75700000000000001</v>
      </c>
      <c r="M20" s="59">
        <v>0.82</v>
      </c>
      <c r="N20">
        <v>20900</v>
      </c>
      <c r="O20" t="s">
        <v>3221</v>
      </c>
      <c r="P20" t="s">
        <v>3226</v>
      </c>
      <c r="Q20">
        <v>2.58</v>
      </c>
      <c r="R20">
        <v>1</v>
      </c>
      <c r="S20" s="59" t="s">
        <v>3807</v>
      </c>
      <c r="T20" t="s">
        <v>3146</v>
      </c>
      <c r="U20">
        <v>1758</v>
      </c>
      <c r="V20" t="s">
        <v>3621</v>
      </c>
      <c r="W20" t="s">
        <v>4017</v>
      </c>
      <c r="X20" s="59">
        <v>275</v>
      </c>
      <c r="Y20" s="59">
        <v>0.501</v>
      </c>
      <c r="Z20" s="59">
        <v>1</v>
      </c>
      <c r="AA20" s="59">
        <v>4.3410000000000002</v>
      </c>
      <c r="AB20" t="s">
        <v>4277</v>
      </c>
    </row>
    <row r="21" spans="1:28" ht="15" customHeight="1" x14ac:dyDescent="0.2">
      <c r="A21">
        <v>20</v>
      </c>
      <c r="B21" t="s">
        <v>2698</v>
      </c>
      <c r="C21" t="s">
        <v>2853</v>
      </c>
      <c r="D21" t="s">
        <v>3862</v>
      </c>
      <c r="E21">
        <v>2</v>
      </c>
      <c r="F21">
        <v>4</v>
      </c>
      <c r="G21" t="s">
        <v>3220</v>
      </c>
      <c r="H21" s="59">
        <v>40.08</v>
      </c>
      <c r="I21">
        <v>1.55</v>
      </c>
      <c r="J21">
        <v>842</v>
      </c>
      <c r="K21">
        <v>1484</v>
      </c>
      <c r="L21">
        <v>0.64700000000000002</v>
      </c>
      <c r="M21" s="59">
        <v>1</v>
      </c>
      <c r="N21">
        <v>41500</v>
      </c>
      <c r="O21" t="s">
        <v>3221</v>
      </c>
      <c r="P21" t="s">
        <v>3226</v>
      </c>
      <c r="Q21">
        <v>3.65</v>
      </c>
      <c r="R21">
        <v>2</v>
      </c>
      <c r="S21" s="59" t="s">
        <v>3808</v>
      </c>
      <c r="T21" t="s">
        <v>3147</v>
      </c>
      <c r="U21">
        <v>1755</v>
      </c>
      <c r="V21" t="s">
        <v>3623</v>
      </c>
      <c r="W21" t="s">
        <v>4018</v>
      </c>
      <c r="X21" s="59">
        <v>231</v>
      </c>
      <c r="Y21" t="s">
        <v>3224</v>
      </c>
      <c r="Z21" s="59">
        <v>2</v>
      </c>
      <c r="AA21" s="59">
        <v>6.1130000000000004</v>
      </c>
      <c r="AB21" t="s">
        <v>4278</v>
      </c>
    </row>
    <row r="22" spans="1:28" ht="15" customHeight="1" x14ac:dyDescent="0.2">
      <c r="A22">
        <v>21</v>
      </c>
      <c r="B22" t="s">
        <v>2699</v>
      </c>
      <c r="C22" t="s">
        <v>2856</v>
      </c>
      <c r="D22" t="s">
        <v>3863</v>
      </c>
      <c r="E22">
        <v>3</v>
      </c>
      <c r="F22">
        <v>4</v>
      </c>
      <c r="G22" t="s">
        <v>3236</v>
      </c>
      <c r="H22" s="59">
        <v>44.955910000000003</v>
      </c>
      <c r="I22">
        <v>2.9849999999999999</v>
      </c>
      <c r="J22">
        <v>1541</v>
      </c>
      <c r="K22">
        <v>2836</v>
      </c>
      <c r="L22">
        <v>0.56799999999999995</v>
      </c>
      <c r="M22" s="59">
        <v>1.36</v>
      </c>
      <c r="N22">
        <v>22</v>
      </c>
      <c r="O22" t="s">
        <v>3221</v>
      </c>
      <c r="P22" t="s">
        <v>3226</v>
      </c>
      <c r="Q22">
        <v>0</v>
      </c>
      <c r="R22">
        <v>3</v>
      </c>
      <c r="S22" s="59" t="s">
        <v>4172</v>
      </c>
      <c r="T22" t="s">
        <v>3139</v>
      </c>
      <c r="U22">
        <v>1879</v>
      </c>
      <c r="V22" t="s">
        <v>3634</v>
      </c>
      <c r="W22" t="s">
        <v>4019</v>
      </c>
      <c r="X22" s="59">
        <v>211</v>
      </c>
      <c r="Y22" s="59">
        <v>0.188</v>
      </c>
      <c r="Z22" s="59">
        <v>3</v>
      </c>
      <c r="AA22" s="59">
        <v>6.5609999999999999</v>
      </c>
      <c r="AB22" t="s">
        <v>4279</v>
      </c>
    </row>
    <row r="23" spans="1:28" x14ac:dyDescent="0.2">
      <c r="A23">
        <v>22</v>
      </c>
      <c r="B23" t="s">
        <v>2700</v>
      </c>
      <c r="C23" t="s">
        <v>2860</v>
      </c>
      <c r="D23" t="s">
        <v>3237</v>
      </c>
      <c r="E23">
        <v>4</v>
      </c>
      <c r="F23">
        <v>4</v>
      </c>
      <c r="G23" t="s">
        <v>3236</v>
      </c>
      <c r="H23" s="59">
        <v>47.866999999999997</v>
      </c>
      <c r="I23">
        <v>4.5060000000000002</v>
      </c>
      <c r="J23">
        <v>1668</v>
      </c>
      <c r="K23">
        <v>3287</v>
      </c>
      <c r="L23">
        <v>0.52300000000000002</v>
      </c>
      <c r="M23" s="59">
        <v>1.54</v>
      </c>
      <c r="N23">
        <v>5650</v>
      </c>
      <c r="O23" t="s">
        <v>3221</v>
      </c>
      <c r="P23" t="s">
        <v>3226</v>
      </c>
      <c r="Q23">
        <v>0.62</v>
      </c>
      <c r="R23">
        <v>4</v>
      </c>
      <c r="S23" s="59" t="s">
        <v>4173</v>
      </c>
      <c r="T23" t="s">
        <v>3139</v>
      </c>
      <c r="U23">
        <v>1791</v>
      </c>
      <c r="V23" t="s">
        <v>3636</v>
      </c>
      <c r="W23" t="s">
        <v>4020</v>
      </c>
      <c r="X23" s="59">
        <v>187</v>
      </c>
      <c r="Y23" s="59">
        <v>7.9000000000000001E-2</v>
      </c>
      <c r="Z23" s="59" t="s">
        <v>4144</v>
      </c>
      <c r="AA23" s="59">
        <v>6.8280000000000003</v>
      </c>
      <c r="AB23" t="s">
        <v>4280</v>
      </c>
    </row>
    <row r="24" spans="1:28" x14ac:dyDescent="0.2">
      <c r="A24">
        <v>23</v>
      </c>
      <c r="B24" t="s">
        <v>2701</v>
      </c>
      <c r="C24" t="s">
        <v>2864</v>
      </c>
      <c r="D24" t="s">
        <v>3864</v>
      </c>
      <c r="E24">
        <v>5</v>
      </c>
      <c r="F24">
        <v>4</v>
      </c>
      <c r="G24" t="s">
        <v>3236</v>
      </c>
      <c r="H24" s="59">
        <v>50.941499999999998</v>
      </c>
      <c r="I24">
        <v>6.11</v>
      </c>
      <c r="J24">
        <v>1910</v>
      </c>
      <c r="K24">
        <v>3407</v>
      </c>
      <c r="L24">
        <v>0.48899999999999999</v>
      </c>
      <c r="M24" s="59">
        <v>1.63</v>
      </c>
      <c r="N24">
        <v>120</v>
      </c>
      <c r="O24" t="s">
        <v>3221</v>
      </c>
      <c r="P24" t="s">
        <v>3226</v>
      </c>
      <c r="Q24">
        <v>0</v>
      </c>
      <c r="R24">
        <v>5</v>
      </c>
      <c r="S24" s="59" t="s">
        <v>4174</v>
      </c>
      <c r="T24" t="s">
        <v>3139</v>
      </c>
      <c r="U24">
        <v>1801</v>
      </c>
      <c r="V24" t="s">
        <v>3638</v>
      </c>
      <c r="W24" t="s">
        <v>4021</v>
      </c>
      <c r="X24" s="59">
        <v>179</v>
      </c>
      <c r="Y24" s="59">
        <v>0.52500000000000002</v>
      </c>
      <c r="Z24" s="59" t="s">
        <v>4145</v>
      </c>
      <c r="AA24" s="59">
        <v>6.7460000000000004</v>
      </c>
      <c r="AB24" t="s">
        <v>4281</v>
      </c>
    </row>
    <row r="25" spans="1:28" x14ac:dyDescent="0.2">
      <c r="A25">
        <v>24</v>
      </c>
      <c r="B25" t="s">
        <v>2702</v>
      </c>
      <c r="C25" t="s">
        <v>2868</v>
      </c>
      <c r="D25" t="s">
        <v>3865</v>
      </c>
      <c r="E25">
        <v>6</v>
      </c>
      <c r="F25">
        <v>4</v>
      </c>
      <c r="G25" t="s">
        <v>3236</v>
      </c>
      <c r="H25" s="59">
        <v>51.996000000000002</v>
      </c>
      <c r="I25">
        <v>7.15</v>
      </c>
      <c r="J25">
        <v>1907</v>
      </c>
      <c r="K25">
        <v>2671</v>
      </c>
      <c r="L25">
        <v>0.44900000000000001</v>
      </c>
      <c r="M25" s="59">
        <v>1.66</v>
      </c>
      <c r="N25">
        <v>102</v>
      </c>
      <c r="O25" t="s">
        <v>3221</v>
      </c>
      <c r="P25" t="s">
        <v>3226</v>
      </c>
      <c r="Q25">
        <v>0.04</v>
      </c>
      <c r="R25">
        <v>6</v>
      </c>
      <c r="S25" s="59" t="s">
        <v>3866</v>
      </c>
      <c r="T25" t="s">
        <v>3139</v>
      </c>
      <c r="U25">
        <v>1797</v>
      </c>
      <c r="V25" t="s">
        <v>3610</v>
      </c>
      <c r="W25" t="s">
        <v>4022</v>
      </c>
      <c r="X25" s="59">
        <v>189</v>
      </c>
      <c r="Y25" s="59">
        <v>0.66600000000000004</v>
      </c>
      <c r="Z25" s="59" t="s">
        <v>4146</v>
      </c>
      <c r="AA25" s="59">
        <v>6.7670000000000003</v>
      </c>
      <c r="AB25" t="s">
        <v>4282</v>
      </c>
    </row>
    <row r="26" spans="1:28" x14ac:dyDescent="0.2">
      <c r="A26">
        <v>25</v>
      </c>
      <c r="B26" t="s">
        <v>2703</v>
      </c>
      <c r="C26" t="s">
        <v>2872</v>
      </c>
      <c r="D26" t="s">
        <v>3867</v>
      </c>
      <c r="E26">
        <v>7</v>
      </c>
      <c r="F26">
        <v>4</v>
      </c>
      <c r="G26" t="s">
        <v>3236</v>
      </c>
      <c r="H26" s="59">
        <v>54.938040000000001</v>
      </c>
      <c r="I26">
        <v>7.21</v>
      </c>
      <c r="J26">
        <v>1246</v>
      </c>
      <c r="K26">
        <v>2061</v>
      </c>
      <c r="L26">
        <v>0.47899999999999998</v>
      </c>
      <c r="M26" s="59">
        <v>1.55</v>
      </c>
      <c r="N26">
        <v>950</v>
      </c>
      <c r="O26" t="s">
        <v>3221</v>
      </c>
      <c r="P26" t="s">
        <v>3226</v>
      </c>
      <c r="Q26">
        <v>0.09</v>
      </c>
      <c r="R26">
        <v>7</v>
      </c>
      <c r="S26" s="59" t="s">
        <v>4175</v>
      </c>
      <c r="T26" t="s">
        <v>3139</v>
      </c>
      <c r="U26">
        <v>1774</v>
      </c>
      <c r="V26" t="s">
        <v>3616</v>
      </c>
      <c r="W26" t="s">
        <v>4023</v>
      </c>
      <c r="X26" s="59">
        <v>197</v>
      </c>
      <c r="Y26" t="s">
        <v>3224</v>
      </c>
      <c r="Z26" s="59" t="s">
        <v>4147</v>
      </c>
      <c r="AA26" s="59">
        <v>7.4340000000000002</v>
      </c>
      <c r="AB26" t="s">
        <v>4283</v>
      </c>
    </row>
    <row r="27" spans="1:28" x14ac:dyDescent="0.2">
      <c r="A27">
        <v>26</v>
      </c>
      <c r="B27" t="s">
        <v>2704</v>
      </c>
      <c r="C27" t="s">
        <v>2876</v>
      </c>
      <c r="D27" t="s">
        <v>3868</v>
      </c>
      <c r="E27">
        <v>8</v>
      </c>
      <c r="F27">
        <v>4</v>
      </c>
      <c r="G27" t="s">
        <v>3236</v>
      </c>
      <c r="H27" s="59">
        <v>55.84</v>
      </c>
      <c r="I27">
        <v>7.8739999999999997</v>
      </c>
      <c r="J27">
        <v>1538</v>
      </c>
      <c r="K27">
        <v>2861</v>
      </c>
      <c r="L27">
        <v>0.44900000000000001</v>
      </c>
      <c r="M27" s="59">
        <v>1.83</v>
      </c>
      <c r="N27">
        <v>56300</v>
      </c>
      <c r="O27" t="s">
        <v>3221</v>
      </c>
      <c r="P27" t="s">
        <v>3226</v>
      </c>
      <c r="Q27">
        <v>5.05</v>
      </c>
      <c r="R27">
        <v>8</v>
      </c>
      <c r="S27" s="59" t="s">
        <v>4176</v>
      </c>
      <c r="T27" t="s">
        <v>3139</v>
      </c>
      <c r="U27" t="s">
        <v>3869</v>
      </c>
      <c r="V27" t="s">
        <v>3566</v>
      </c>
      <c r="W27" t="s">
        <v>4024</v>
      </c>
      <c r="X27" s="59">
        <v>194</v>
      </c>
      <c r="Y27" s="59">
        <v>0.16300000000000001</v>
      </c>
      <c r="Z27" s="59" t="s">
        <v>4148</v>
      </c>
      <c r="AA27" s="59">
        <v>7.9020000000000001</v>
      </c>
      <c r="AB27" t="s">
        <v>4284</v>
      </c>
    </row>
    <row r="28" spans="1:28" x14ac:dyDescent="0.2">
      <c r="A28">
        <v>27</v>
      </c>
      <c r="B28" t="s">
        <v>2705</v>
      </c>
      <c r="C28" t="s">
        <v>2880</v>
      </c>
      <c r="D28" t="s">
        <v>3870</v>
      </c>
      <c r="E28">
        <v>9</v>
      </c>
      <c r="F28">
        <v>4</v>
      </c>
      <c r="G28" t="s">
        <v>3236</v>
      </c>
      <c r="H28" s="59">
        <v>58.933190000000003</v>
      </c>
      <c r="I28">
        <v>8.9</v>
      </c>
      <c r="J28">
        <v>1495</v>
      </c>
      <c r="K28">
        <v>2927</v>
      </c>
      <c r="L28">
        <v>0.42099999999999999</v>
      </c>
      <c r="M28" s="59">
        <v>1.88</v>
      </c>
      <c r="N28">
        <v>25</v>
      </c>
      <c r="O28" t="s">
        <v>3221</v>
      </c>
      <c r="P28" t="s">
        <v>3226</v>
      </c>
      <c r="Q28">
        <v>0</v>
      </c>
      <c r="R28">
        <v>9</v>
      </c>
      <c r="S28" s="59" t="s">
        <v>4177</v>
      </c>
      <c r="T28" t="s">
        <v>3139</v>
      </c>
      <c r="U28">
        <v>1735</v>
      </c>
      <c r="V28" t="s">
        <v>3642</v>
      </c>
      <c r="W28" t="s">
        <v>4025</v>
      </c>
      <c r="X28" s="59">
        <v>192</v>
      </c>
      <c r="Y28" s="59">
        <v>0.66100000000000003</v>
      </c>
      <c r="Z28" s="59" t="s">
        <v>4148</v>
      </c>
      <c r="AA28" s="59">
        <v>7.8810000000000002</v>
      </c>
      <c r="AB28" t="s">
        <v>4285</v>
      </c>
    </row>
    <row r="29" spans="1:28" x14ac:dyDescent="0.2">
      <c r="A29">
        <v>28</v>
      </c>
      <c r="B29" t="s">
        <v>2706</v>
      </c>
      <c r="C29" t="s">
        <v>2884</v>
      </c>
      <c r="D29" t="s">
        <v>3871</v>
      </c>
      <c r="E29">
        <v>10</v>
      </c>
      <c r="F29">
        <v>4</v>
      </c>
      <c r="G29" t="s">
        <v>3236</v>
      </c>
      <c r="H29" s="59">
        <v>58.692999999999998</v>
      </c>
      <c r="I29">
        <v>8.9079999999999995</v>
      </c>
      <c r="J29">
        <v>1455</v>
      </c>
      <c r="K29">
        <v>2913</v>
      </c>
      <c r="L29">
        <v>0.44400000000000001</v>
      </c>
      <c r="M29" s="59">
        <v>1.91</v>
      </c>
      <c r="N29">
        <v>84</v>
      </c>
      <c r="O29" t="s">
        <v>3221</v>
      </c>
      <c r="P29" t="s">
        <v>3226</v>
      </c>
      <c r="Q29">
        <v>0.02</v>
      </c>
      <c r="R29">
        <v>10</v>
      </c>
      <c r="S29" s="59" t="s">
        <v>4178</v>
      </c>
      <c r="T29" t="s">
        <v>3139</v>
      </c>
      <c r="U29">
        <v>1751</v>
      </c>
      <c r="V29" t="s">
        <v>3644</v>
      </c>
      <c r="W29" t="s">
        <v>4026</v>
      </c>
      <c r="X29" s="59">
        <v>163</v>
      </c>
      <c r="Y29" s="59">
        <v>1.1559999999999999</v>
      </c>
      <c r="Z29" s="59" t="s">
        <v>4148</v>
      </c>
      <c r="AA29" s="59">
        <v>7.64</v>
      </c>
      <c r="AB29" t="s">
        <v>4286</v>
      </c>
    </row>
    <row r="30" spans="1:28" x14ac:dyDescent="0.2">
      <c r="A30">
        <v>29</v>
      </c>
      <c r="B30" t="s">
        <v>2707</v>
      </c>
      <c r="C30" t="s">
        <v>2888</v>
      </c>
      <c r="D30" t="s">
        <v>3872</v>
      </c>
      <c r="E30">
        <v>11</v>
      </c>
      <c r="F30">
        <v>4</v>
      </c>
      <c r="G30" t="s">
        <v>3236</v>
      </c>
      <c r="H30" s="59">
        <v>63.55</v>
      </c>
      <c r="I30">
        <v>8.9600000000000009</v>
      </c>
      <c r="J30">
        <v>1085</v>
      </c>
      <c r="K30">
        <v>2562</v>
      </c>
      <c r="L30">
        <v>0.38500000000000001</v>
      </c>
      <c r="M30" s="59">
        <v>1.9</v>
      </c>
      <c r="N30">
        <v>60</v>
      </c>
      <c r="O30" t="s">
        <v>3221</v>
      </c>
      <c r="P30" t="s">
        <v>3226</v>
      </c>
      <c r="Q30">
        <v>0</v>
      </c>
      <c r="R30">
        <v>11</v>
      </c>
      <c r="S30" s="59" t="s">
        <v>4179</v>
      </c>
      <c r="T30" t="s">
        <v>3139</v>
      </c>
      <c r="U30" t="s">
        <v>3873</v>
      </c>
      <c r="V30" t="s">
        <v>3566</v>
      </c>
      <c r="W30" t="s">
        <v>4027</v>
      </c>
      <c r="X30" s="59">
        <v>140</v>
      </c>
      <c r="Y30" s="59">
        <v>1.228</v>
      </c>
      <c r="Z30" s="59" t="s">
        <v>4149</v>
      </c>
      <c r="AA30" s="59">
        <v>7.726</v>
      </c>
      <c r="AB30" t="s">
        <v>4287</v>
      </c>
    </row>
    <row r="31" spans="1:28" x14ac:dyDescent="0.2">
      <c r="A31">
        <v>30</v>
      </c>
      <c r="B31" t="s">
        <v>2708</v>
      </c>
      <c r="C31" t="s">
        <v>2892</v>
      </c>
      <c r="D31" t="s">
        <v>3874</v>
      </c>
      <c r="E31">
        <v>12</v>
      </c>
      <c r="F31">
        <v>4</v>
      </c>
      <c r="G31" t="s">
        <v>3236</v>
      </c>
      <c r="H31" s="59">
        <v>65.400000000000006</v>
      </c>
      <c r="I31">
        <v>7.14</v>
      </c>
      <c r="J31">
        <v>420</v>
      </c>
      <c r="K31">
        <v>907</v>
      </c>
      <c r="L31">
        <v>0.38800000000000001</v>
      </c>
      <c r="M31" s="59">
        <v>1.65</v>
      </c>
      <c r="N31">
        <v>70</v>
      </c>
      <c r="O31" t="s">
        <v>3221</v>
      </c>
      <c r="P31" t="s">
        <v>3226</v>
      </c>
      <c r="Q31">
        <v>0</v>
      </c>
      <c r="R31">
        <v>12</v>
      </c>
      <c r="S31" s="59" t="s">
        <v>4180</v>
      </c>
      <c r="T31" t="s">
        <v>3139</v>
      </c>
      <c r="U31" t="s">
        <v>3875</v>
      </c>
      <c r="V31" t="s">
        <v>3577</v>
      </c>
      <c r="W31" t="s">
        <v>4360</v>
      </c>
      <c r="X31" s="59">
        <v>139</v>
      </c>
      <c r="Y31" t="s">
        <v>3224</v>
      </c>
      <c r="Z31" s="59">
        <v>2</v>
      </c>
      <c r="AA31" s="59">
        <v>9.3940000000000001</v>
      </c>
      <c r="AB31" t="s">
        <v>4288</v>
      </c>
    </row>
    <row r="32" spans="1:28" x14ac:dyDescent="0.2">
      <c r="A32">
        <v>31</v>
      </c>
      <c r="B32" t="s">
        <v>2709</v>
      </c>
      <c r="C32" t="s">
        <v>2894</v>
      </c>
      <c r="D32" t="s">
        <v>3876</v>
      </c>
      <c r="E32">
        <v>13</v>
      </c>
      <c r="F32">
        <v>4</v>
      </c>
      <c r="G32" t="s">
        <v>3227</v>
      </c>
      <c r="H32" s="59">
        <v>69.722999999999999</v>
      </c>
      <c r="I32">
        <v>5.91</v>
      </c>
      <c r="J32">
        <v>30</v>
      </c>
      <c r="K32">
        <v>2204</v>
      </c>
      <c r="L32">
        <v>0.371</v>
      </c>
      <c r="M32" s="59">
        <v>1.81</v>
      </c>
      <c r="N32">
        <v>19</v>
      </c>
      <c r="O32" t="s">
        <v>3221</v>
      </c>
      <c r="P32" t="s">
        <v>3226</v>
      </c>
      <c r="Q32">
        <v>0</v>
      </c>
      <c r="R32">
        <v>13</v>
      </c>
      <c r="S32" s="59" t="s">
        <v>4181</v>
      </c>
      <c r="T32" t="s">
        <v>3140</v>
      </c>
      <c r="U32">
        <v>1875</v>
      </c>
      <c r="V32" t="s">
        <v>3646</v>
      </c>
      <c r="W32" t="s">
        <v>4028</v>
      </c>
      <c r="X32" s="59">
        <v>187</v>
      </c>
      <c r="Y32" s="59">
        <v>0.3</v>
      </c>
      <c r="Z32" s="59">
        <v>3</v>
      </c>
      <c r="AA32" s="59">
        <v>5.9989999999999997</v>
      </c>
      <c r="AB32" t="s">
        <v>4289</v>
      </c>
    </row>
    <row r="33" spans="1:28" x14ac:dyDescent="0.2">
      <c r="A33">
        <v>32</v>
      </c>
      <c r="B33" t="s">
        <v>2710</v>
      </c>
      <c r="C33" t="s">
        <v>2897</v>
      </c>
      <c r="D33" t="s">
        <v>3877</v>
      </c>
      <c r="E33">
        <v>14</v>
      </c>
      <c r="F33">
        <v>4</v>
      </c>
      <c r="G33" t="s">
        <v>3227</v>
      </c>
      <c r="H33" s="59">
        <v>72.63</v>
      </c>
      <c r="I33">
        <v>5.3230000000000004</v>
      </c>
      <c r="J33">
        <v>938</v>
      </c>
      <c r="K33">
        <v>2833</v>
      </c>
      <c r="L33">
        <v>0.32</v>
      </c>
      <c r="M33" s="59">
        <v>2.0099999999999998</v>
      </c>
      <c r="N33">
        <v>1.5</v>
      </c>
      <c r="O33" t="s">
        <v>3221</v>
      </c>
      <c r="P33" t="s">
        <v>3226</v>
      </c>
      <c r="Q33">
        <v>0</v>
      </c>
      <c r="R33">
        <v>14</v>
      </c>
      <c r="S33" s="59" t="s">
        <v>4182</v>
      </c>
      <c r="T33" t="s">
        <v>3141</v>
      </c>
      <c r="U33">
        <v>1886</v>
      </c>
      <c r="V33" t="s">
        <v>3648</v>
      </c>
      <c r="W33" t="s">
        <v>4029</v>
      </c>
      <c r="X33" s="59">
        <v>211</v>
      </c>
      <c r="Y33" s="59">
        <v>1.35</v>
      </c>
      <c r="Z33" s="59" t="s">
        <v>4150</v>
      </c>
      <c r="AA33" s="59">
        <v>7.9</v>
      </c>
      <c r="AB33" t="s">
        <v>4290</v>
      </c>
    </row>
    <row r="34" spans="1:28" x14ac:dyDescent="0.2">
      <c r="A34">
        <v>33</v>
      </c>
      <c r="B34" t="s">
        <v>2711</v>
      </c>
      <c r="C34" t="s">
        <v>2900</v>
      </c>
      <c r="D34" t="s">
        <v>3878</v>
      </c>
      <c r="E34">
        <v>15</v>
      </c>
      <c r="F34">
        <v>4</v>
      </c>
      <c r="G34" t="s">
        <v>3227</v>
      </c>
      <c r="H34" s="59">
        <v>74.921589999999995</v>
      </c>
      <c r="I34">
        <v>5.7270000000000003</v>
      </c>
      <c r="J34">
        <v>817</v>
      </c>
      <c r="K34">
        <v>614</v>
      </c>
      <c r="L34">
        <v>0.32900000000000001</v>
      </c>
      <c r="M34" s="59">
        <v>2.1800000000000002</v>
      </c>
      <c r="N34">
        <v>1.8</v>
      </c>
      <c r="O34" t="s">
        <v>3221</v>
      </c>
      <c r="P34" t="s">
        <v>3226</v>
      </c>
      <c r="Q34">
        <v>0</v>
      </c>
      <c r="R34">
        <v>15</v>
      </c>
      <c r="S34" s="59" t="s">
        <v>4183</v>
      </c>
      <c r="T34" t="s">
        <v>3141</v>
      </c>
      <c r="U34" t="s">
        <v>3879</v>
      </c>
      <c r="V34" t="s">
        <v>3580</v>
      </c>
      <c r="W34" t="s">
        <v>4030</v>
      </c>
      <c r="X34" s="59">
        <v>185</v>
      </c>
      <c r="Y34" s="59">
        <v>0.81</v>
      </c>
      <c r="Z34" s="59" t="s">
        <v>4141</v>
      </c>
      <c r="AA34" s="59">
        <v>9.8149999999999995</v>
      </c>
      <c r="AB34" t="s">
        <v>4291</v>
      </c>
    </row>
    <row r="35" spans="1:28" x14ac:dyDescent="0.2">
      <c r="A35">
        <v>34</v>
      </c>
      <c r="B35" t="s">
        <v>2712</v>
      </c>
      <c r="C35" t="s">
        <v>2902</v>
      </c>
      <c r="D35" t="s">
        <v>3880</v>
      </c>
      <c r="E35">
        <v>16</v>
      </c>
      <c r="F35">
        <v>4</v>
      </c>
      <c r="G35" t="s">
        <v>3227</v>
      </c>
      <c r="H35" s="59">
        <v>78.97</v>
      </c>
      <c r="I35">
        <v>4.8099999999999996</v>
      </c>
      <c r="J35">
        <v>221</v>
      </c>
      <c r="K35">
        <v>685</v>
      </c>
      <c r="L35">
        <v>0.32100000000000001</v>
      </c>
      <c r="M35" s="59">
        <v>2.5499999999999998</v>
      </c>
      <c r="N35">
        <v>0.05</v>
      </c>
      <c r="O35" t="s">
        <v>3221</v>
      </c>
      <c r="P35" t="s">
        <v>3226</v>
      </c>
      <c r="Q35">
        <v>0</v>
      </c>
      <c r="R35">
        <v>16</v>
      </c>
      <c r="S35" s="59" t="s">
        <v>4184</v>
      </c>
      <c r="T35" t="s">
        <v>3142</v>
      </c>
      <c r="U35">
        <v>1817</v>
      </c>
      <c r="V35" t="s">
        <v>3881</v>
      </c>
      <c r="W35" t="s">
        <v>4031</v>
      </c>
      <c r="X35" s="59">
        <v>190</v>
      </c>
      <c r="Y35" s="59">
        <v>2.0209999999999999</v>
      </c>
      <c r="Z35" s="59" t="s">
        <v>4142</v>
      </c>
      <c r="AA35" s="59">
        <v>9.7520000000000007</v>
      </c>
      <c r="AB35" t="s">
        <v>4292</v>
      </c>
    </row>
    <row r="36" spans="1:28" x14ac:dyDescent="0.2">
      <c r="A36">
        <v>35</v>
      </c>
      <c r="B36" t="s">
        <v>2713</v>
      </c>
      <c r="C36" t="s">
        <v>2904</v>
      </c>
      <c r="D36" t="s">
        <v>3882</v>
      </c>
      <c r="E36">
        <v>17</v>
      </c>
      <c r="F36">
        <v>4</v>
      </c>
      <c r="G36" t="s">
        <v>3227</v>
      </c>
      <c r="H36" s="59">
        <v>79.900000000000006</v>
      </c>
      <c r="I36">
        <v>3.1027999999999998</v>
      </c>
      <c r="J36">
        <v>-7</v>
      </c>
      <c r="K36">
        <v>59</v>
      </c>
      <c r="L36">
        <v>0.47399999999999998</v>
      </c>
      <c r="M36" s="59">
        <v>2.96</v>
      </c>
      <c r="N36">
        <v>2.4</v>
      </c>
      <c r="O36" t="s">
        <v>3221</v>
      </c>
      <c r="P36" t="s">
        <v>3241</v>
      </c>
      <c r="Q36">
        <v>0</v>
      </c>
      <c r="R36">
        <v>17</v>
      </c>
      <c r="S36" s="59" t="s">
        <v>4185</v>
      </c>
      <c r="T36" t="s">
        <v>3142</v>
      </c>
      <c r="U36">
        <v>1825</v>
      </c>
      <c r="V36" t="s">
        <v>3883</v>
      </c>
      <c r="W36" t="s">
        <v>4032</v>
      </c>
      <c r="X36" s="59">
        <v>183</v>
      </c>
      <c r="Y36" s="59">
        <v>3.3650000000000002</v>
      </c>
      <c r="Z36" s="59" t="s">
        <v>4151</v>
      </c>
      <c r="AA36" s="59">
        <v>11.814</v>
      </c>
      <c r="AB36" t="s">
        <v>4293</v>
      </c>
    </row>
    <row r="37" spans="1:28" x14ac:dyDescent="0.2">
      <c r="A37">
        <v>36</v>
      </c>
      <c r="B37" t="s">
        <v>2714</v>
      </c>
      <c r="C37" t="s">
        <v>2906</v>
      </c>
      <c r="D37" t="s">
        <v>3884</v>
      </c>
      <c r="E37">
        <v>18</v>
      </c>
      <c r="F37">
        <v>4</v>
      </c>
      <c r="G37" t="s">
        <v>3227</v>
      </c>
      <c r="H37" s="59">
        <v>83.8</v>
      </c>
      <c r="I37">
        <v>3.7490000000000002E-3</v>
      </c>
      <c r="J37">
        <v>-157</v>
      </c>
      <c r="K37">
        <v>-153</v>
      </c>
      <c r="L37">
        <v>0.248</v>
      </c>
      <c r="M37" s="59">
        <v>3</v>
      </c>
      <c r="N37" t="s">
        <v>3809</v>
      </c>
      <c r="O37" t="s">
        <v>3221</v>
      </c>
      <c r="P37" t="s">
        <v>3222</v>
      </c>
      <c r="Q37">
        <v>0</v>
      </c>
      <c r="R37">
        <v>18</v>
      </c>
      <c r="S37" s="59" t="s">
        <v>4186</v>
      </c>
      <c r="T37" t="s">
        <v>3143</v>
      </c>
      <c r="U37">
        <v>1898</v>
      </c>
      <c r="V37" t="s">
        <v>3619</v>
      </c>
      <c r="W37" t="s">
        <v>4033</v>
      </c>
      <c r="X37" s="59">
        <v>202</v>
      </c>
      <c r="Y37" t="s">
        <v>3224</v>
      </c>
      <c r="Z37" s="59">
        <v>0</v>
      </c>
      <c r="AA37" s="59">
        <v>14</v>
      </c>
      <c r="AB37" t="s">
        <v>4294</v>
      </c>
    </row>
    <row r="38" spans="1:28" x14ac:dyDescent="0.2">
      <c r="A38">
        <v>37</v>
      </c>
      <c r="B38" t="s">
        <v>2715</v>
      </c>
      <c r="C38" t="s">
        <v>2908</v>
      </c>
      <c r="D38" t="s">
        <v>3885</v>
      </c>
      <c r="E38">
        <v>1</v>
      </c>
      <c r="F38">
        <v>5</v>
      </c>
      <c r="G38" t="s">
        <v>3220</v>
      </c>
      <c r="H38" s="59">
        <v>85.468000000000004</v>
      </c>
      <c r="I38">
        <v>1.532</v>
      </c>
      <c r="J38">
        <v>39</v>
      </c>
      <c r="K38">
        <v>688</v>
      </c>
      <c r="L38">
        <v>0.36299999999999999</v>
      </c>
      <c r="M38" s="59">
        <v>0.82</v>
      </c>
      <c r="N38">
        <v>90</v>
      </c>
      <c r="O38" t="s">
        <v>3221</v>
      </c>
      <c r="P38" t="s">
        <v>3226</v>
      </c>
      <c r="Q38">
        <v>0</v>
      </c>
      <c r="R38">
        <v>1</v>
      </c>
      <c r="S38" s="59" t="s">
        <v>3810</v>
      </c>
      <c r="T38" t="s">
        <v>3146</v>
      </c>
      <c r="U38">
        <v>1861</v>
      </c>
      <c r="V38" t="s">
        <v>3886</v>
      </c>
      <c r="W38" t="s">
        <v>4034</v>
      </c>
      <c r="X38" s="59">
        <v>303</v>
      </c>
      <c r="Y38" s="59">
        <v>0.46800000000000003</v>
      </c>
      <c r="Z38" s="59">
        <v>1</v>
      </c>
      <c r="AA38" s="59">
        <v>4.1769999999999996</v>
      </c>
      <c r="AB38" t="s">
        <v>4295</v>
      </c>
    </row>
    <row r="39" spans="1:28" x14ac:dyDescent="0.2">
      <c r="A39">
        <v>38</v>
      </c>
      <c r="B39" t="s">
        <v>2716</v>
      </c>
      <c r="C39" t="s">
        <v>2910</v>
      </c>
      <c r="D39" t="s">
        <v>3887</v>
      </c>
      <c r="E39">
        <v>2</v>
      </c>
      <c r="F39">
        <v>5</v>
      </c>
      <c r="G39" t="s">
        <v>3220</v>
      </c>
      <c r="H39" s="59">
        <v>87.62</v>
      </c>
      <c r="I39">
        <v>2.64</v>
      </c>
      <c r="J39">
        <v>777</v>
      </c>
      <c r="K39">
        <v>1382</v>
      </c>
      <c r="L39">
        <v>0.30099999999999999</v>
      </c>
      <c r="M39" s="59">
        <v>0.95</v>
      </c>
      <c r="N39">
        <v>370</v>
      </c>
      <c r="O39" t="s">
        <v>3221</v>
      </c>
      <c r="P39" t="s">
        <v>3226</v>
      </c>
      <c r="Q39">
        <v>0</v>
      </c>
      <c r="R39">
        <v>2</v>
      </c>
      <c r="S39" s="59" t="s">
        <v>3811</v>
      </c>
      <c r="T39" t="s">
        <v>3147</v>
      </c>
      <c r="U39">
        <v>1787</v>
      </c>
      <c r="V39" t="s">
        <v>3658</v>
      </c>
      <c r="W39" t="s">
        <v>4035</v>
      </c>
      <c r="X39" s="59">
        <v>249</v>
      </c>
      <c r="Y39" t="s">
        <v>3224</v>
      </c>
      <c r="Z39" s="59">
        <v>2</v>
      </c>
      <c r="AA39" s="59">
        <v>5.6950000000000003</v>
      </c>
      <c r="AB39" t="s">
        <v>4296</v>
      </c>
    </row>
    <row r="40" spans="1:28" x14ac:dyDescent="0.2">
      <c r="A40">
        <v>39</v>
      </c>
      <c r="B40" t="s">
        <v>2717</v>
      </c>
      <c r="C40" t="s">
        <v>2913</v>
      </c>
      <c r="D40" t="s">
        <v>3888</v>
      </c>
      <c r="E40">
        <v>3</v>
      </c>
      <c r="F40">
        <v>5</v>
      </c>
      <c r="G40" t="s">
        <v>3236</v>
      </c>
      <c r="H40" s="59">
        <v>88.905839999999998</v>
      </c>
      <c r="I40">
        <v>4.4720000000000004</v>
      </c>
      <c r="J40">
        <v>1522</v>
      </c>
      <c r="K40">
        <v>3345</v>
      </c>
      <c r="L40">
        <v>0.29799999999999999</v>
      </c>
      <c r="M40" s="59">
        <v>1.22</v>
      </c>
      <c r="N40">
        <v>33</v>
      </c>
      <c r="O40" t="s">
        <v>3221</v>
      </c>
      <c r="P40" t="s">
        <v>3226</v>
      </c>
      <c r="Q40">
        <v>0</v>
      </c>
      <c r="R40">
        <v>3</v>
      </c>
      <c r="S40" s="59" t="s">
        <v>4187</v>
      </c>
      <c r="T40" t="s">
        <v>3139</v>
      </c>
      <c r="U40">
        <v>1794</v>
      </c>
      <c r="V40" t="s">
        <v>3660</v>
      </c>
      <c r="W40" t="s">
        <v>4036</v>
      </c>
      <c r="X40" s="59">
        <v>219</v>
      </c>
      <c r="Y40" s="59">
        <v>0.307</v>
      </c>
      <c r="Z40" s="59">
        <v>3</v>
      </c>
      <c r="AA40" s="59">
        <v>6.2169999999999996</v>
      </c>
      <c r="AB40" t="s">
        <v>4297</v>
      </c>
    </row>
    <row r="41" spans="1:28" x14ac:dyDescent="0.2">
      <c r="A41">
        <v>40</v>
      </c>
      <c r="B41" t="s">
        <v>2718</v>
      </c>
      <c r="C41" t="s">
        <v>2917</v>
      </c>
      <c r="D41" t="s">
        <v>3889</v>
      </c>
      <c r="E41">
        <v>4</v>
      </c>
      <c r="F41">
        <v>5</v>
      </c>
      <c r="G41" t="s">
        <v>3236</v>
      </c>
      <c r="H41" s="59">
        <v>91.22</v>
      </c>
      <c r="I41">
        <v>6.52</v>
      </c>
      <c r="J41">
        <v>1855</v>
      </c>
      <c r="K41">
        <v>4409</v>
      </c>
      <c r="L41">
        <v>0.27800000000000002</v>
      </c>
      <c r="M41" s="59">
        <v>1.33</v>
      </c>
      <c r="N41">
        <v>165</v>
      </c>
      <c r="O41" t="s">
        <v>3221</v>
      </c>
      <c r="P41" t="s">
        <v>3226</v>
      </c>
      <c r="Q41">
        <v>0.03</v>
      </c>
      <c r="R41">
        <v>4</v>
      </c>
      <c r="S41" s="59" t="s">
        <v>4188</v>
      </c>
      <c r="T41" t="s">
        <v>3139</v>
      </c>
      <c r="U41">
        <v>1789</v>
      </c>
      <c r="V41" t="s">
        <v>3662</v>
      </c>
      <c r="W41" t="s">
        <v>4037</v>
      </c>
      <c r="X41" s="59">
        <v>186</v>
      </c>
      <c r="Y41" s="59">
        <v>0.42599999999999999</v>
      </c>
      <c r="Z41" s="59">
        <v>4</v>
      </c>
      <c r="AA41" s="59">
        <v>6.6340000000000003</v>
      </c>
      <c r="AB41" t="s">
        <v>4298</v>
      </c>
    </row>
    <row r="42" spans="1:28" x14ac:dyDescent="0.2">
      <c r="A42">
        <v>41</v>
      </c>
      <c r="B42" t="s">
        <v>2719</v>
      </c>
      <c r="C42" t="s">
        <v>2921</v>
      </c>
      <c r="D42" t="s">
        <v>3890</v>
      </c>
      <c r="E42">
        <v>5</v>
      </c>
      <c r="F42">
        <v>5</v>
      </c>
      <c r="G42" t="s">
        <v>3236</v>
      </c>
      <c r="H42" s="59">
        <v>92.906369999999995</v>
      </c>
      <c r="I42">
        <v>8.57</v>
      </c>
      <c r="J42">
        <v>2477</v>
      </c>
      <c r="K42">
        <v>4744</v>
      </c>
      <c r="L42">
        <v>0.26500000000000001</v>
      </c>
      <c r="M42" s="59">
        <v>1.6</v>
      </c>
      <c r="N42">
        <v>20</v>
      </c>
      <c r="O42" t="s">
        <v>3221</v>
      </c>
      <c r="P42" t="s">
        <v>3226</v>
      </c>
      <c r="Q42">
        <v>0</v>
      </c>
      <c r="R42">
        <v>5</v>
      </c>
      <c r="S42" s="59" t="s">
        <v>4189</v>
      </c>
      <c r="T42" t="s">
        <v>3139</v>
      </c>
      <c r="U42">
        <v>1801</v>
      </c>
      <c r="V42" t="s">
        <v>3664</v>
      </c>
      <c r="W42" t="s">
        <v>4038</v>
      </c>
      <c r="X42" s="59">
        <v>207</v>
      </c>
      <c r="Y42" s="59">
        <v>0.89300000000000002</v>
      </c>
      <c r="Z42" s="59" t="s">
        <v>4152</v>
      </c>
      <c r="AA42" s="59">
        <v>6.7590000000000003</v>
      </c>
      <c r="AB42" t="s">
        <v>4299</v>
      </c>
    </row>
    <row r="43" spans="1:28" x14ac:dyDescent="0.2">
      <c r="A43">
        <v>42</v>
      </c>
      <c r="B43" t="s">
        <v>2720</v>
      </c>
      <c r="C43" t="s">
        <v>2925</v>
      </c>
      <c r="D43" t="s">
        <v>3891</v>
      </c>
      <c r="E43">
        <v>6</v>
      </c>
      <c r="F43">
        <v>5</v>
      </c>
      <c r="G43" t="s">
        <v>3236</v>
      </c>
      <c r="H43" s="59">
        <v>95.95</v>
      </c>
      <c r="I43">
        <v>10.28</v>
      </c>
      <c r="J43">
        <v>2623</v>
      </c>
      <c r="K43">
        <v>4639</v>
      </c>
      <c r="L43">
        <v>0.251</v>
      </c>
      <c r="M43" s="59">
        <v>2.16</v>
      </c>
      <c r="N43">
        <v>1.2</v>
      </c>
      <c r="O43" t="s">
        <v>3221</v>
      </c>
      <c r="P43" t="s">
        <v>3226</v>
      </c>
      <c r="Q43">
        <v>0</v>
      </c>
      <c r="R43">
        <v>6</v>
      </c>
      <c r="S43" s="59" t="s">
        <v>4190</v>
      </c>
      <c r="T43" t="s">
        <v>3139</v>
      </c>
      <c r="U43">
        <v>1778</v>
      </c>
      <c r="V43" t="s">
        <v>3616</v>
      </c>
      <c r="W43" t="s">
        <v>4039</v>
      </c>
      <c r="X43" s="59">
        <v>209</v>
      </c>
      <c r="Y43" s="59">
        <v>0.746</v>
      </c>
      <c r="Z43" s="59">
        <v>6</v>
      </c>
      <c r="AA43" s="59">
        <v>7.0919999999999996</v>
      </c>
      <c r="AB43" t="s">
        <v>4300</v>
      </c>
    </row>
    <row r="44" spans="1:28" x14ac:dyDescent="0.2">
      <c r="A44">
        <v>43</v>
      </c>
      <c r="B44" t="s">
        <v>2721</v>
      </c>
      <c r="C44" t="s">
        <v>2930</v>
      </c>
      <c r="D44" t="s">
        <v>3892</v>
      </c>
      <c r="E44">
        <v>7</v>
      </c>
      <c r="F44">
        <v>5</v>
      </c>
      <c r="G44" t="s">
        <v>3236</v>
      </c>
      <c r="H44" s="59">
        <v>96.906360000000006</v>
      </c>
      <c r="I44">
        <v>11</v>
      </c>
      <c r="J44">
        <v>2157</v>
      </c>
      <c r="K44">
        <v>4265</v>
      </c>
      <c r="L44" t="s">
        <v>3224</v>
      </c>
      <c r="M44" s="59">
        <v>1.9</v>
      </c>
      <c r="N44" t="s">
        <v>3893</v>
      </c>
      <c r="O44" t="s">
        <v>3245</v>
      </c>
      <c r="P44" t="s">
        <v>3226</v>
      </c>
      <c r="Q44">
        <v>0</v>
      </c>
      <c r="R44">
        <v>7</v>
      </c>
      <c r="S44" s="59" t="s">
        <v>4191</v>
      </c>
      <c r="T44" t="s">
        <v>3139</v>
      </c>
      <c r="U44">
        <v>1937</v>
      </c>
      <c r="V44" t="s">
        <v>3894</v>
      </c>
      <c r="W44" t="s">
        <v>4040</v>
      </c>
      <c r="X44" s="59">
        <v>209</v>
      </c>
      <c r="Y44" s="59">
        <v>0.55000000000000004</v>
      </c>
      <c r="Z44" s="59" t="s">
        <v>4153</v>
      </c>
      <c r="AA44" s="59">
        <v>7.28</v>
      </c>
      <c r="AB44" t="s">
        <v>4301</v>
      </c>
    </row>
    <row r="45" spans="1:28" x14ac:dyDescent="0.2">
      <c r="A45">
        <v>44</v>
      </c>
      <c r="B45" t="s">
        <v>2722</v>
      </c>
      <c r="C45" t="s">
        <v>2934</v>
      </c>
      <c r="D45" t="s">
        <v>3895</v>
      </c>
      <c r="E45">
        <v>8</v>
      </c>
      <c r="F45">
        <v>5</v>
      </c>
      <c r="G45" t="s">
        <v>3236</v>
      </c>
      <c r="H45" s="59">
        <v>101.1</v>
      </c>
      <c r="I45">
        <v>12.45</v>
      </c>
      <c r="J45">
        <v>2334</v>
      </c>
      <c r="K45">
        <v>4150</v>
      </c>
      <c r="L45">
        <v>0.23799999999999999</v>
      </c>
      <c r="M45" s="59">
        <v>2.2000000000000002</v>
      </c>
      <c r="N45">
        <v>1E-3</v>
      </c>
      <c r="O45" t="s">
        <v>3221</v>
      </c>
      <c r="P45" t="s">
        <v>3226</v>
      </c>
      <c r="Q45">
        <v>0</v>
      </c>
      <c r="R45">
        <v>8</v>
      </c>
      <c r="S45" s="59" t="s">
        <v>4192</v>
      </c>
      <c r="T45" t="s">
        <v>3139</v>
      </c>
      <c r="U45">
        <v>1844</v>
      </c>
      <c r="V45" t="s">
        <v>3669</v>
      </c>
      <c r="W45" t="s">
        <v>4041</v>
      </c>
      <c r="X45" s="59">
        <v>207</v>
      </c>
      <c r="Y45" s="59">
        <v>1.05</v>
      </c>
      <c r="Z45" s="59">
        <v>3</v>
      </c>
      <c r="AA45" s="59">
        <v>7.3609999999999998</v>
      </c>
      <c r="AB45" t="s">
        <v>4302</v>
      </c>
    </row>
    <row r="46" spans="1:28" x14ac:dyDescent="0.2">
      <c r="A46">
        <v>45</v>
      </c>
      <c r="B46" t="s">
        <v>2723</v>
      </c>
      <c r="C46" t="s">
        <v>2938</v>
      </c>
      <c r="D46" t="s">
        <v>3896</v>
      </c>
      <c r="E46">
        <v>9</v>
      </c>
      <c r="F46">
        <v>5</v>
      </c>
      <c r="G46" t="s">
        <v>3236</v>
      </c>
      <c r="H46" s="59">
        <v>102.9055</v>
      </c>
      <c r="I46">
        <v>12.41</v>
      </c>
      <c r="J46">
        <v>1964</v>
      </c>
      <c r="K46">
        <v>3695</v>
      </c>
      <c r="L46">
        <v>0.24299999999999999</v>
      </c>
      <c r="M46" s="59">
        <v>2.2799999999999998</v>
      </c>
      <c r="N46">
        <v>1E-3</v>
      </c>
      <c r="O46" t="s">
        <v>3221</v>
      </c>
      <c r="P46" t="s">
        <v>3226</v>
      </c>
      <c r="Q46">
        <v>0</v>
      </c>
      <c r="R46">
        <v>9</v>
      </c>
      <c r="S46" s="59" t="s">
        <v>4193</v>
      </c>
      <c r="T46" t="s">
        <v>3139</v>
      </c>
      <c r="U46">
        <v>1804</v>
      </c>
      <c r="V46" t="s">
        <v>3671</v>
      </c>
      <c r="W46" t="s">
        <v>4042</v>
      </c>
      <c r="X46" s="59">
        <v>195</v>
      </c>
      <c r="Y46" s="59">
        <v>1.137</v>
      </c>
      <c r="Z46" s="59">
        <v>3</v>
      </c>
      <c r="AA46" s="59">
        <v>7.4589999999999996</v>
      </c>
      <c r="AB46" t="s">
        <v>4303</v>
      </c>
    </row>
    <row r="47" spans="1:28" x14ac:dyDescent="0.2">
      <c r="A47">
        <v>46</v>
      </c>
      <c r="B47" t="s">
        <v>2724</v>
      </c>
      <c r="C47" t="s">
        <v>2942</v>
      </c>
      <c r="D47" t="s">
        <v>3246</v>
      </c>
      <c r="E47">
        <v>10</v>
      </c>
      <c r="F47">
        <v>5</v>
      </c>
      <c r="G47" t="s">
        <v>3236</v>
      </c>
      <c r="H47" s="59">
        <v>106.42</v>
      </c>
      <c r="I47">
        <v>12.023</v>
      </c>
      <c r="J47">
        <v>1555</v>
      </c>
      <c r="K47">
        <v>2963</v>
      </c>
      <c r="L47">
        <v>0.24399999999999999</v>
      </c>
      <c r="M47" s="59">
        <v>2.2000000000000002</v>
      </c>
      <c r="N47">
        <v>1.4999999999999999E-2</v>
      </c>
      <c r="O47" t="s">
        <v>3221</v>
      </c>
      <c r="P47" t="s">
        <v>3226</v>
      </c>
      <c r="Q47">
        <v>0</v>
      </c>
      <c r="R47">
        <v>10</v>
      </c>
      <c r="S47" s="59" t="s">
        <v>3812</v>
      </c>
      <c r="T47" t="s">
        <v>3139</v>
      </c>
      <c r="U47">
        <v>1802</v>
      </c>
      <c r="V47" t="s">
        <v>3673</v>
      </c>
      <c r="W47" t="s">
        <v>4043</v>
      </c>
      <c r="X47" s="59">
        <v>202</v>
      </c>
      <c r="Y47" s="59">
        <v>0.55700000000000005</v>
      </c>
      <c r="Z47" s="59" t="s">
        <v>4148</v>
      </c>
      <c r="AA47" s="59">
        <v>8.3369999999999997</v>
      </c>
      <c r="AB47" t="s">
        <v>4304</v>
      </c>
    </row>
    <row r="48" spans="1:28" x14ac:dyDescent="0.2">
      <c r="A48">
        <v>47</v>
      </c>
      <c r="B48" t="s">
        <v>2725</v>
      </c>
      <c r="C48" t="s">
        <v>2946</v>
      </c>
      <c r="D48" t="s">
        <v>3897</v>
      </c>
      <c r="E48">
        <v>11</v>
      </c>
      <c r="F48">
        <v>5</v>
      </c>
      <c r="G48" t="s">
        <v>3236</v>
      </c>
      <c r="H48" s="59">
        <v>107.86799999999999</v>
      </c>
      <c r="I48">
        <v>10.49</v>
      </c>
      <c r="J48">
        <v>962</v>
      </c>
      <c r="K48">
        <v>2162</v>
      </c>
      <c r="L48">
        <v>0.23499999999999999</v>
      </c>
      <c r="M48" s="59">
        <v>1.93</v>
      </c>
      <c r="N48">
        <v>7.4999999999999997E-2</v>
      </c>
      <c r="O48" t="s">
        <v>3221</v>
      </c>
      <c r="P48" t="s">
        <v>3226</v>
      </c>
      <c r="Q48">
        <v>0</v>
      </c>
      <c r="R48">
        <v>11</v>
      </c>
      <c r="S48" s="59" t="s">
        <v>4194</v>
      </c>
      <c r="T48" t="s">
        <v>3139</v>
      </c>
      <c r="U48" t="s">
        <v>3869</v>
      </c>
      <c r="V48" t="s">
        <v>3582</v>
      </c>
      <c r="W48" t="s">
        <v>4044</v>
      </c>
      <c r="X48" s="59">
        <v>172</v>
      </c>
      <c r="Y48" s="59">
        <v>1.302</v>
      </c>
      <c r="Z48" s="59">
        <v>1</v>
      </c>
      <c r="AA48" s="59">
        <v>7.5759999999999996</v>
      </c>
      <c r="AB48" t="s">
        <v>4305</v>
      </c>
    </row>
    <row r="49" spans="1:28" x14ac:dyDescent="0.2">
      <c r="A49">
        <v>48</v>
      </c>
      <c r="B49" t="s">
        <v>2726</v>
      </c>
      <c r="C49" t="s">
        <v>2949</v>
      </c>
      <c r="D49" t="s">
        <v>3898</v>
      </c>
      <c r="E49">
        <v>12</v>
      </c>
      <c r="F49">
        <v>5</v>
      </c>
      <c r="G49" t="s">
        <v>3236</v>
      </c>
      <c r="H49" s="59">
        <v>112.41</v>
      </c>
      <c r="I49">
        <v>8.65</v>
      </c>
      <c r="J49">
        <v>321</v>
      </c>
      <c r="K49">
        <v>767</v>
      </c>
      <c r="L49">
        <v>0.23200000000000001</v>
      </c>
      <c r="M49" s="59">
        <v>1.69</v>
      </c>
      <c r="N49">
        <v>0.159</v>
      </c>
      <c r="O49" t="s">
        <v>3221</v>
      </c>
      <c r="P49" t="s">
        <v>3226</v>
      </c>
      <c r="Q49">
        <v>0</v>
      </c>
      <c r="R49">
        <v>12</v>
      </c>
      <c r="S49" s="59" t="s">
        <v>4195</v>
      </c>
      <c r="T49" t="s">
        <v>3139</v>
      </c>
      <c r="U49">
        <v>1817</v>
      </c>
      <c r="V49" t="s">
        <v>3899</v>
      </c>
      <c r="W49" t="s">
        <v>4045</v>
      </c>
      <c r="X49" s="59">
        <v>158</v>
      </c>
      <c r="Y49" t="s">
        <v>3224</v>
      </c>
      <c r="Z49" s="59">
        <v>2</v>
      </c>
      <c r="AA49" s="59">
        <v>8.9939999999999998</v>
      </c>
      <c r="AB49" t="s">
        <v>4306</v>
      </c>
    </row>
    <row r="50" spans="1:28" x14ac:dyDescent="0.2">
      <c r="A50">
        <v>49</v>
      </c>
      <c r="B50" t="s">
        <v>2727</v>
      </c>
      <c r="C50" t="s">
        <v>2951</v>
      </c>
      <c r="D50" t="s">
        <v>3900</v>
      </c>
      <c r="E50">
        <v>13</v>
      </c>
      <c r="F50">
        <v>5</v>
      </c>
      <c r="G50" t="s">
        <v>3227</v>
      </c>
      <c r="H50" s="59">
        <v>114.818</v>
      </c>
      <c r="I50">
        <v>7.31</v>
      </c>
      <c r="J50">
        <v>157</v>
      </c>
      <c r="K50">
        <v>2072</v>
      </c>
      <c r="L50">
        <v>0.23300000000000001</v>
      </c>
      <c r="M50" s="59">
        <v>1.78</v>
      </c>
      <c r="N50">
        <v>0.25</v>
      </c>
      <c r="O50" t="s">
        <v>3221</v>
      </c>
      <c r="P50" t="s">
        <v>3226</v>
      </c>
      <c r="Q50">
        <v>0</v>
      </c>
      <c r="R50">
        <v>13</v>
      </c>
      <c r="S50" s="59" t="s">
        <v>4196</v>
      </c>
      <c r="T50" t="s">
        <v>3140</v>
      </c>
      <c r="U50">
        <v>1863</v>
      </c>
      <c r="V50" t="s">
        <v>3901</v>
      </c>
      <c r="W50" t="s">
        <v>4046</v>
      </c>
      <c r="X50" s="59">
        <v>193</v>
      </c>
      <c r="Y50" s="59">
        <v>0.3</v>
      </c>
      <c r="Z50" s="59">
        <v>3</v>
      </c>
      <c r="AA50" s="59">
        <v>5.7859999999999996</v>
      </c>
      <c r="AB50" t="s">
        <v>4307</v>
      </c>
    </row>
    <row r="51" spans="1:28" x14ac:dyDescent="0.2">
      <c r="A51">
        <v>50</v>
      </c>
      <c r="B51" t="s">
        <v>2728</v>
      </c>
      <c r="C51" t="s">
        <v>2954</v>
      </c>
      <c r="D51" t="s">
        <v>3902</v>
      </c>
      <c r="E51">
        <v>14</v>
      </c>
      <c r="F51">
        <v>5</v>
      </c>
      <c r="G51" t="s">
        <v>3227</v>
      </c>
      <c r="H51" s="59">
        <v>118.71</v>
      </c>
      <c r="I51">
        <v>7.2649999999999997</v>
      </c>
      <c r="J51">
        <v>232</v>
      </c>
      <c r="K51">
        <v>2602</v>
      </c>
      <c r="L51">
        <v>0.22800000000000001</v>
      </c>
      <c r="M51" s="59">
        <v>1.96</v>
      </c>
      <c r="N51">
        <v>2.2999999999999998</v>
      </c>
      <c r="O51" t="s">
        <v>3221</v>
      </c>
      <c r="P51" t="s">
        <v>3226</v>
      </c>
      <c r="Q51">
        <v>0</v>
      </c>
      <c r="R51">
        <v>14</v>
      </c>
      <c r="S51" s="59" t="s">
        <v>4197</v>
      </c>
      <c r="T51" t="s">
        <v>3140</v>
      </c>
      <c r="U51" t="s">
        <v>3903</v>
      </c>
      <c r="V51" t="s">
        <v>3582</v>
      </c>
      <c r="W51" t="s">
        <v>4047</v>
      </c>
      <c r="X51" s="59">
        <v>217</v>
      </c>
      <c r="Y51" s="59">
        <v>1.2</v>
      </c>
      <c r="Z51" s="59" t="s">
        <v>4150</v>
      </c>
      <c r="AA51" s="59">
        <v>7.3440000000000003</v>
      </c>
      <c r="AB51" t="s">
        <v>4308</v>
      </c>
    </row>
    <row r="52" spans="1:28" x14ac:dyDescent="0.2">
      <c r="A52">
        <v>51</v>
      </c>
      <c r="B52" t="s">
        <v>2729</v>
      </c>
      <c r="C52" t="s">
        <v>2957</v>
      </c>
      <c r="D52" t="s">
        <v>3904</v>
      </c>
      <c r="E52">
        <v>15</v>
      </c>
      <c r="F52">
        <v>5</v>
      </c>
      <c r="G52" t="s">
        <v>3227</v>
      </c>
      <c r="H52" s="59">
        <v>121.76</v>
      </c>
      <c r="I52">
        <v>6.6970000000000001</v>
      </c>
      <c r="J52">
        <v>631</v>
      </c>
      <c r="K52">
        <v>1587</v>
      </c>
      <c r="L52">
        <v>0.20699999999999999</v>
      </c>
      <c r="M52" s="59">
        <v>2.0499999999999998</v>
      </c>
      <c r="N52">
        <v>0.2</v>
      </c>
      <c r="O52" t="s">
        <v>3221</v>
      </c>
      <c r="P52" t="s">
        <v>3226</v>
      </c>
      <c r="Q52">
        <v>0</v>
      </c>
      <c r="R52">
        <v>15</v>
      </c>
      <c r="S52" s="59" t="s">
        <v>4198</v>
      </c>
      <c r="T52" t="s">
        <v>3141</v>
      </c>
      <c r="U52" t="s">
        <v>3879</v>
      </c>
      <c r="V52" t="s">
        <v>3580</v>
      </c>
      <c r="W52" t="s">
        <v>4048</v>
      </c>
      <c r="X52" s="59">
        <v>206</v>
      </c>
      <c r="Y52" s="59">
        <v>1.07</v>
      </c>
      <c r="Z52" s="59" t="s">
        <v>4141</v>
      </c>
      <c r="AA52" s="59">
        <v>8.64</v>
      </c>
      <c r="AB52" t="s">
        <v>4309</v>
      </c>
    </row>
    <row r="53" spans="1:28" x14ac:dyDescent="0.2">
      <c r="A53">
        <v>52</v>
      </c>
      <c r="B53" t="s">
        <v>2730</v>
      </c>
      <c r="C53" t="s">
        <v>2960</v>
      </c>
      <c r="D53" t="s">
        <v>3905</v>
      </c>
      <c r="E53">
        <v>16</v>
      </c>
      <c r="F53">
        <v>5</v>
      </c>
      <c r="G53" t="s">
        <v>3227</v>
      </c>
      <c r="H53" s="59">
        <v>127.6</v>
      </c>
      <c r="I53">
        <v>6.24</v>
      </c>
      <c r="J53">
        <v>450</v>
      </c>
      <c r="K53">
        <v>988</v>
      </c>
      <c r="L53">
        <v>0.20200000000000001</v>
      </c>
      <c r="M53" s="59">
        <v>2.1</v>
      </c>
      <c r="N53">
        <v>1E-3</v>
      </c>
      <c r="O53" t="s">
        <v>3221</v>
      </c>
      <c r="P53" t="s">
        <v>3226</v>
      </c>
      <c r="Q53">
        <v>0</v>
      </c>
      <c r="R53">
        <v>16</v>
      </c>
      <c r="S53" s="59" t="s">
        <v>4199</v>
      </c>
      <c r="T53" t="s">
        <v>3141</v>
      </c>
      <c r="U53">
        <v>1782</v>
      </c>
      <c r="V53" t="s">
        <v>3679</v>
      </c>
      <c r="W53" t="s">
        <v>4049</v>
      </c>
      <c r="X53" s="59">
        <v>206</v>
      </c>
      <c r="Y53" s="59">
        <v>1.9710000000000001</v>
      </c>
      <c r="Z53" s="59" t="s">
        <v>4142</v>
      </c>
      <c r="AA53" s="59">
        <v>9.01</v>
      </c>
      <c r="AB53" t="s">
        <v>4310</v>
      </c>
    </row>
    <row r="54" spans="1:28" x14ac:dyDescent="0.2">
      <c r="A54">
        <v>53</v>
      </c>
      <c r="B54" t="s">
        <v>2731</v>
      </c>
      <c r="C54" t="s">
        <v>2962</v>
      </c>
      <c r="D54" t="s">
        <v>3906</v>
      </c>
      <c r="E54">
        <v>17</v>
      </c>
      <c r="F54">
        <v>5</v>
      </c>
      <c r="G54" t="s">
        <v>3227</v>
      </c>
      <c r="H54" s="59">
        <v>126.9045</v>
      </c>
      <c r="I54">
        <v>4.9329999999999998</v>
      </c>
      <c r="J54">
        <v>114</v>
      </c>
      <c r="K54">
        <v>184</v>
      </c>
      <c r="L54">
        <v>0.214</v>
      </c>
      <c r="M54" s="59">
        <v>2.66</v>
      </c>
      <c r="N54">
        <v>0.45</v>
      </c>
      <c r="O54" t="s">
        <v>3221</v>
      </c>
      <c r="P54" t="s">
        <v>3226</v>
      </c>
      <c r="Q54">
        <v>0</v>
      </c>
      <c r="R54">
        <v>17</v>
      </c>
      <c r="S54" s="59" t="s">
        <v>4200</v>
      </c>
      <c r="T54" t="s">
        <v>3142</v>
      </c>
      <c r="U54">
        <v>1811</v>
      </c>
      <c r="V54" t="s">
        <v>3681</v>
      </c>
      <c r="W54" t="s">
        <v>4050</v>
      </c>
      <c r="X54" s="59">
        <v>198</v>
      </c>
      <c r="Y54" s="59">
        <v>3.0590000000000002</v>
      </c>
      <c r="Z54" s="59" t="s">
        <v>4143</v>
      </c>
      <c r="AA54" s="59">
        <v>10.451000000000001</v>
      </c>
      <c r="AB54" t="s">
        <v>4311</v>
      </c>
    </row>
    <row r="55" spans="1:28" x14ac:dyDescent="0.2">
      <c r="A55">
        <v>54</v>
      </c>
      <c r="B55" t="s">
        <v>2732</v>
      </c>
      <c r="C55" t="s">
        <v>2964</v>
      </c>
      <c r="D55" t="s">
        <v>3907</v>
      </c>
      <c r="E55">
        <v>18</v>
      </c>
      <c r="F55">
        <v>5</v>
      </c>
      <c r="G55" t="s">
        <v>3227</v>
      </c>
      <c r="H55" s="59">
        <v>131.29</v>
      </c>
      <c r="I55">
        <v>5.8939999999999999E-3</v>
      </c>
      <c r="J55">
        <v>-112</v>
      </c>
      <c r="K55">
        <v>-108</v>
      </c>
      <c r="L55">
        <v>0.158</v>
      </c>
      <c r="M55" s="59">
        <v>2.6</v>
      </c>
      <c r="N55" t="s">
        <v>3813</v>
      </c>
      <c r="O55" t="s">
        <v>3221</v>
      </c>
      <c r="P55" t="s">
        <v>3222</v>
      </c>
      <c r="Q55">
        <v>0</v>
      </c>
      <c r="R55">
        <v>18</v>
      </c>
      <c r="S55" s="59" t="s">
        <v>4201</v>
      </c>
      <c r="T55" t="s">
        <v>3143</v>
      </c>
      <c r="U55">
        <v>1898</v>
      </c>
      <c r="V55" t="s">
        <v>3619</v>
      </c>
      <c r="W55" t="s">
        <v>4051</v>
      </c>
      <c r="X55" s="59">
        <v>216</v>
      </c>
      <c r="Y55" t="s">
        <v>3224</v>
      </c>
      <c r="Z55" s="59">
        <v>0</v>
      </c>
      <c r="AA55" s="59">
        <v>12.13</v>
      </c>
      <c r="AB55" t="s">
        <v>4312</v>
      </c>
    </row>
    <row r="56" spans="1:28" x14ac:dyDescent="0.2">
      <c r="A56">
        <v>55</v>
      </c>
      <c r="B56" t="s">
        <v>2733</v>
      </c>
      <c r="C56" t="s">
        <v>3248</v>
      </c>
      <c r="D56" t="s">
        <v>3908</v>
      </c>
      <c r="E56">
        <v>1</v>
      </c>
      <c r="F56">
        <v>6</v>
      </c>
      <c r="G56" t="s">
        <v>3220</v>
      </c>
      <c r="H56" s="59">
        <v>132.905452</v>
      </c>
      <c r="I56">
        <v>1.93</v>
      </c>
      <c r="J56">
        <v>28</v>
      </c>
      <c r="K56">
        <v>671</v>
      </c>
      <c r="L56">
        <v>0.24199999999999999</v>
      </c>
      <c r="M56" s="59">
        <v>0.79</v>
      </c>
      <c r="N56">
        <v>3</v>
      </c>
      <c r="O56" t="s">
        <v>3221</v>
      </c>
      <c r="P56" t="s">
        <v>3226</v>
      </c>
      <c r="Q56">
        <v>0</v>
      </c>
      <c r="R56">
        <v>1</v>
      </c>
      <c r="S56" s="59" t="s">
        <v>3814</v>
      </c>
      <c r="T56" t="s">
        <v>3146</v>
      </c>
      <c r="U56">
        <v>1860</v>
      </c>
      <c r="V56" t="s">
        <v>3909</v>
      </c>
      <c r="W56" t="s">
        <v>4052</v>
      </c>
      <c r="X56" s="59">
        <v>343</v>
      </c>
      <c r="Y56" s="59">
        <v>0.47199999999999998</v>
      </c>
      <c r="Z56" s="59">
        <v>1</v>
      </c>
      <c r="AA56" s="59">
        <v>3.8940000000000001</v>
      </c>
      <c r="AB56" t="s">
        <v>4313</v>
      </c>
    </row>
    <row r="57" spans="1:28" x14ac:dyDescent="0.2">
      <c r="A57">
        <v>56</v>
      </c>
      <c r="B57" t="s">
        <v>2734</v>
      </c>
      <c r="C57" t="s">
        <v>2968</v>
      </c>
      <c r="D57" t="s">
        <v>3910</v>
      </c>
      <c r="E57">
        <v>2</v>
      </c>
      <c r="F57">
        <v>6</v>
      </c>
      <c r="G57" t="s">
        <v>3220</v>
      </c>
      <c r="H57" s="59">
        <v>137.33000000000001</v>
      </c>
      <c r="I57">
        <v>3.51</v>
      </c>
      <c r="J57">
        <v>727</v>
      </c>
      <c r="K57">
        <v>1897</v>
      </c>
      <c r="L57">
        <v>0.20399999999999999</v>
      </c>
      <c r="M57" s="59">
        <v>0.89</v>
      </c>
      <c r="N57">
        <v>425</v>
      </c>
      <c r="O57" t="s">
        <v>3221</v>
      </c>
      <c r="P57" t="s">
        <v>3226</v>
      </c>
      <c r="Q57">
        <v>0.05</v>
      </c>
      <c r="R57">
        <v>2</v>
      </c>
      <c r="S57" s="59" t="s">
        <v>3815</v>
      </c>
      <c r="T57" t="s">
        <v>3147</v>
      </c>
      <c r="U57">
        <v>1772</v>
      </c>
      <c r="V57" t="s">
        <v>3616</v>
      </c>
      <c r="W57" t="s">
        <v>4053</v>
      </c>
      <c r="X57" s="59">
        <v>268</v>
      </c>
      <c r="Y57" t="s">
        <v>3224</v>
      </c>
      <c r="Z57" s="59">
        <v>2</v>
      </c>
      <c r="AA57" s="59">
        <v>5.2119999999999997</v>
      </c>
      <c r="AB57" t="s">
        <v>4314</v>
      </c>
    </row>
    <row r="58" spans="1:28" x14ac:dyDescent="0.2">
      <c r="A58">
        <v>57</v>
      </c>
      <c r="B58" t="s">
        <v>2735</v>
      </c>
      <c r="C58" t="s">
        <v>2971</v>
      </c>
      <c r="D58" t="s">
        <v>3911</v>
      </c>
      <c r="E58" t="s">
        <v>3252</v>
      </c>
      <c r="F58">
        <v>6</v>
      </c>
      <c r="G58" t="s">
        <v>3253</v>
      </c>
      <c r="H58" s="59">
        <v>138.90549999999999</v>
      </c>
      <c r="I58">
        <v>6.1619999999999999</v>
      </c>
      <c r="J58">
        <v>918</v>
      </c>
      <c r="K58">
        <v>3464</v>
      </c>
      <c r="L58">
        <v>0.19500000000000001</v>
      </c>
      <c r="M58" s="59">
        <v>1.1000000000000001</v>
      </c>
      <c r="N58">
        <v>39</v>
      </c>
      <c r="O58" t="s">
        <v>3221</v>
      </c>
      <c r="P58" t="s">
        <v>3226</v>
      </c>
      <c r="Q58">
        <v>0</v>
      </c>
      <c r="R58">
        <v>3</v>
      </c>
      <c r="S58" s="59" t="s">
        <v>4202</v>
      </c>
      <c r="T58" t="s">
        <v>3144</v>
      </c>
      <c r="U58">
        <v>1838</v>
      </c>
      <c r="V58" t="s">
        <v>3687</v>
      </c>
      <c r="W58" t="s">
        <v>4054</v>
      </c>
      <c r="X58" s="59">
        <v>240</v>
      </c>
      <c r="Y58" s="59">
        <v>0.5</v>
      </c>
      <c r="Z58" s="59">
        <v>3</v>
      </c>
      <c r="AA58" s="59">
        <v>5.577</v>
      </c>
      <c r="AB58" t="s">
        <v>4315</v>
      </c>
    </row>
    <row r="59" spans="1:28" x14ac:dyDescent="0.2">
      <c r="A59">
        <v>58</v>
      </c>
      <c r="B59" t="s">
        <v>2736</v>
      </c>
      <c r="C59" t="s">
        <v>2974</v>
      </c>
      <c r="D59" t="s">
        <v>3254</v>
      </c>
      <c r="E59" t="s">
        <v>3252</v>
      </c>
      <c r="F59">
        <v>6</v>
      </c>
      <c r="G59" t="s">
        <v>3253</v>
      </c>
      <c r="H59" s="59">
        <v>140.11600000000001</v>
      </c>
      <c r="I59">
        <v>6.77</v>
      </c>
      <c r="J59">
        <v>798</v>
      </c>
      <c r="K59">
        <v>3424</v>
      </c>
      <c r="L59">
        <v>0.192</v>
      </c>
      <c r="M59" s="59">
        <v>1.1200000000000001</v>
      </c>
      <c r="N59">
        <v>66.5</v>
      </c>
      <c r="O59" t="s">
        <v>3221</v>
      </c>
      <c r="P59" t="s">
        <v>3226</v>
      </c>
      <c r="Q59">
        <v>0</v>
      </c>
      <c r="R59">
        <v>101</v>
      </c>
      <c r="S59" s="59" t="s">
        <v>4203</v>
      </c>
      <c r="T59" t="s">
        <v>3144</v>
      </c>
      <c r="U59">
        <v>1803</v>
      </c>
      <c r="V59" t="s">
        <v>3912</v>
      </c>
      <c r="W59" t="s">
        <v>4055</v>
      </c>
      <c r="X59" s="59">
        <v>235</v>
      </c>
      <c r="Y59" s="59">
        <v>0.5</v>
      </c>
      <c r="Z59" s="59" t="s">
        <v>4154</v>
      </c>
      <c r="AA59" s="59">
        <v>5.5389999999999997</v>
      </c>
      <c r="AB59" t="s">
        <v>4316</v>
      </c>
    </row>
    <row r="60" spans="1:28" x14ac:dyDescent="0.2">
      <c r="A60">
        <v>59</v>
      </c>
      <c r="B60" t="s">
        <v>2737</v>
      </c>
      <c r="C60" t="s">
        <v>2977</v>
      </c>
      <c r="D60" t="s">
        <v>3913</v>
      </c>
      <c r="E60" t="s">
        <v>3252</v>
      </c>
      <c r="F60">
        <v>6</v>
      </c>
      <c r="G60" t="s">
        <v>3253</v>
      </c>
      <c r="H60" s="59">
        <v>140.90765999999999</v>
      </c>
      <c r="I60">
        <v>6.77</v>
      </c>
      <c r="J60">
        <v>931</v>
      </c>
      <c r="K60">
        <v>3520</v>
      </c>
      <c r="L60">
        <v>0.193</v>
      </c>
      <c r="M60" s="59">
        <v>1.1299999999999999</v>
      </c>
      <c r="N60">
        <v>9.1999999999999993</v>
      </c>
      <c r="O60" t="s">
        <v>3221</v>
      </c>
      <c r="P60" t="s">
        <v>3226</v>
      </c>
      <c r="Q60">
        <v>0</v>
      </c>
      <c r="R60">
        <v>101</v>
      </c>
      <c r="S60" s="59" t="s">
        <v>4204</v>
      </c>
      <c r="T60" t="s">
        <v>3144</v>
      </c>
      <c r="U60">
        <v>1885</v>
      </c>
      <c r="V60" t="s">
        <v>3691</v>
      </c>
      <c r="W60" t="s">
        <v>4056</v>
      </c>
      <c r="X60" s="59">
        <v>239</v>
      </c>
      <c r="Y60" t="s">
        <v>3224</v>
      </c>
      <c r="Z60" s="59">
        <v>3</v>
      </c>
      <c r="AA60" s="59">
        <v>5.4640000000000004</v>
      </c>
      <c r="AB60" t="s">
        <v>4317</v>
      </c>
    </row>
    <row r="61" spans="1:28" x14ac:dyDescent="0.2">
      <c r="A61">
        <v>60</v>
      </c>
      <c r="B61" t="s">
        <v>2738</v>
      </c>
      <c r="C61" t="s">
        <v>2980</v>
      </c>
      <c r="D61" t="s">
        <v>3914</v>
      </c>
      <c r="E61" t="s">
        <v>3252</v>
      </c>
      <c r="F61">
        <v>6</v>
      </c>
      <c r="G61" t="s">
        <v>3253</v>
      </c>
      <c r="H61" s="59">
        <v>144.24</v>
      </c>
      <c r="I61">
        <v>7.01</v>
      </c>
      <c r="J61">
        <v>1021</v>
      </c>
      <c r="K61">
        <v>3074</v>
      </c>
      <c r="L61">
        <v>0.19</v>
      </c>
      <c r="M61" s="59">
        <v>1.1399999999999999</v>
      </c>
      <c r="N61">
        <v>41.5</v>
      </c>
      <c r="O61" t="s">
        <v>3221</v>
      </c>
      <c r="P61" t="s">
        <v>3226</v>
      </c>
      <c r="Q61">
        <v>0</v>
      </c>
      <c r="R61">
        <v>101</v>
      </c>
      <c r="S61" s="59" t="s">
        <v>4205</v>
      </c>
      <c r="T61" t="s">
        <v>3144</v>
      </c>
      <c r="U61">
        <v>1841</v>
      </c>
      <c r="V61" t="s">
        <v>3687</v>
      </c>
      <c r="W61" t="s">
        <v>4057</v>
      </c>
      <c r="X61" s="59">
        <v>229</v>
      </c>
      <c r="Y61" t="s">
        <v>3224</v>
      </c>
      <c r="Z61" s="59">
        <v>3</v>
      </c>
      <c r="AA61" s="59">
        <v>5.5250000000000004</v>
      </c>
      <c r="AB61" t="s">
        <v>4318</v>
      </c>
    </row>
    <row r="62" spans="1:28" x14ac:dyDescent="0.2">
      <c r="A62">
        <v>61</v>
      </c>
      <c r="B62" t="s">
        <v>2739</v>
      </c>
      <c r="C62" t="s">
        <v>2983</v>
      </c>
      <c r="D62" t="s">
        <v>3255</v>
      </c>
      <c r="E62" t="s">
        <v>3252</v>
      </c>
      <c r="F62">
        <v>6</v>
      </c>
      <c r="G62" t="s">
        <v>3253</v>
      </c>
      <c r="H62" s="59">
        <v>144.91275999999999</v>
      </c>
      <c r="I62">
        <v>7.26</v>
      </c>
      <c r="J62">
        <v>1042</v>
      </c>
      <c r="K62">
        <v>3000</v>
      </c>
      <c r="L62" t="s">
        <v>3224</v>
      </c>
      <c r="M62" t="s">
        <v>3224</v>
      </c>
      <c r="N62" t="s">
        <v>3816</v>
      </c>
      <c r="O62" t="s">
        <v>3245</v>
      </c>
      <c r="P62" t="s">
        <v>3226</v>
      </c>
      <c r="Q62">
        <v>0</v>
      </c>
      <c r="R62">
        <v>101</v>
      </c>
      <c r="S62" s="59" t="s">
        <v>4206</v>
      </c>
      <c r="T62" t="s">
        <v>3144</v>
      </c>
      <c r="U62">
        <v>1945</v>
      </c>
      <c r="V62" t="s">
        <v>3915</v>
      </c>
      <c r="W62" t="s">
        <v>4058</v>
      </c>
      <c r="X62" s="59">
        <v>236</v>
      </c>
      <c r="Y62" t="s">
        <v>3224</v>
      </c>
      <c r="Z62" s="59">
        <v>3</v>
      </c>
      <c r="AA62" s="59">
        <v>5.55</v>
      </c>
      <c r="AB62" t="s">
        <v>4319</v>
      </c>
    </row>
    <row r="63" spans="1:28" x14ac:dyDescent="0.2">
      <c r="A63">
        <v>62</v>
      </c>
      <c r="B63" t="s">
        <v>2740</v>
      </c>
      <c r="C63" t="s">
        <v>2987</v>
      </c>
      <c r="D63" t="s">
        <v>3916</v>
      </c>
      <c r="E63" t="s">
        <v>3252</v>
      </c>
      <c r="F63">
        <v>6</v>
      </c>
      <c r="G63" t="s">
        <v>3253</v>
      </c>
      <c r="H63" s="59">
        <v>150.4</v>
      </c>
      <c r="I63">
        <v>7.52</v>
      </c>
      <c r="J63">
        <v>1074</v>
      </c>
      <c r="K63">
        <v>1794</v>
      </c>
      <c r="L63">
        <v>0.19700000000000001</v>
      </c>
      <c r="M63" s="59">
        <v>1.17</v>
      </c>
      <c r="N63">
        <v>7.05</v>
      </c>
      <c r="O63" t="s">
        <v>3221</v>
      </c>
      <c r="P63" t="s">
        <v>3226</v>
      </c>
      <c r="Q63">
        <v>0</v>
      </c>
      <c r="R63">
        <v>101</v>
      </c>
      <c r="S63" s="59" t="s">
        <v>4207</v>
      </c>
      <c r="T63" t="s">
        <v>3144</v>
      </c>
      <c r="U63">
        <v>1879</v>
      </c>
      <c r="V63" t="s">
        <v>3696</v>
      </c>
      <c r="W63" t="s">
        <v>4059</v>
      </c>
      <c r="X63" s="59">
        <v>229</v>
      </c>
      <c r="Y63" t="s">
        <v>3224</v>
      </c>
      <c r="Z63" s="59" t="s">
        <v>4148</v>
      </c>
      <c r="AA63" s="59">
        <v>5.6440000000000001</v>
      </c>
      <c r="AB63" t="s">
        <v>4320</v>
      </c>
    </row>
    <row r="64" spans="1:28" x14ac:dyDescent="0.2">
      <c r="A64">
        <v>63</v>
      </c>
      <c r="B64" t="s">
        <v>2741</v>
      </c>
      <c r="C64" t="s">
        <v>2991</v>
      </c>
      <c r="D64" t="s">
        <v>3257</v>
      </c>
      <c r="E64" t="s">
        <v>3252</v>
      </c>
      <c r="F64">
        <v>6</v>
      </c>
      <c r="G64" t="s">
        <v>3253</v>
      </c>
      <c r="H64" s="59">
        <v>151.964</v>
      </c>
      <c r="I64">
        <v>5.2439999999999998</v>
      </c>
      <c r="J64">
        <v>822</v>
      </c>
      <c r="K64">
        <v>1529</v>
      </c>
      <c r="L64">
        <v>0.182</v>
      </c>
      <c r="M64" t="s">
        <v>3224</v>
      </c>
      <c r="N64">
        <v>2</v>
      </c>
      <c r="O64" t="s">
        <v>3221</v>
      </c>
      <c r="P64" t="s">
        <v>3226</v>
      </c>
      <c r="Q64">
        <v>0</v>
      </c>
      <c r="R64">
        <v>101</v>
      </c>
      <c r="S64" s="59" t="s">
        <v>4208</v>
      </c>
      <c r="T64" t="s">
        <v>3144</v>
      </c>
      <c r="U64">
        <v>1896</v>
      </c>
      <c r="V64" t="s">
        <v>3698</v>
      </c>
      <c r="W64" t="s">
        <v>4060</v>
      </c>
      <c r="X64" s="59">
        <v>233</v>
      </c>
      <c r="Y64" t="s">
        <v>3224</v>
      </c>
      <c r="Z64" s="59" t="s">
        <v>4148</v>
      </c>
      <c r="AA64" s="59">
        <v>5.67</v>
      </c>
      <c r="AB64" t="s">
        <v>4321</v>
      </c>
    </row>
    <row r="65" spans="1:28" x14ac:dyDescent="0.2">
      <c r="A65">
        <v>64</v>
      </c>
      <c r="B65" t="s">
        <v>2742</v>
      </c>
      <c r="C65" t="s">
        <v>2994</v>
      </c>
      <c r="D65" t="s">
        <v>3917</v>
      </c>
      <c r="E65" t="s">
        <v>3252</v>
      </c>
      <c r="F65">
        <v>6</v>
      </c>
      <c r="G65" t="s">
        <v>3253</v>
      </c>
      <c r="H65" s="59">
        <v>157.19999999999999</v>
      </c>
      <c r="I65">
        <v>7.9</v>
      </c>
      <c r="J65">
        <v>1313</v>
      </c>
      <c r="K65">
        <v>3273</v>
      </c>
      <c r="L65">
        <v>0.23599999999999999</v>
      </c>
      <c r="M65" s="59">
        <v>1.2</v>
      </c>
      <c r="N65">
        <v>6.2</v>
      </c>
      <c r="O65" t="s">
        <v>3221</v>
      </c>
      <c r="P65" t="s">
        <v>3226</v>
      </c>
      <c r="Q65">
        <v>0</v>
      </c>
      <c r="R65">
        <v>101</v>
      </c>
      <c r="S65" s="59" t="s">
        <v>4209</v>
      </c>
      <c r="T65" t="s">
        <v>3144</v>
      </c>
      <c r="U65">
        <v>1880</v>
      </c>
      <c r="V65" t="s">
        <v>3700</v>
      </c>
      <c r="W65" t="s">
        <v>4061</v>
      </c>
      <c r="X65" s="59">
        <v>237</v>
      </c>
      <c r="Y65" t="s">
        <v>3224</v>
      </c>
      <c r="Z65" s="59">
        <v>3</v>
      </c>
      <c r="AA65" s="59">
        <v>6.15</v>
      </c>
      <c r="AB65" t="s">
        <v>4322</v>
      </c>
    </row>
    <row r="66" spans="1:28" x14ac:dyDescent="0.2">
      <c r="A66">
        <v>65</v>
      </c>
      <c r="B66" t="s">
        <v>2743</v>
      </c>
      <c r="C66" t="s">
        <v>2998</v>
      </c>
      <c r="D66" t="s">
        <v>3918</v>
      </c>
      <c r="E66" t="s">
        <v>3252</v>
      </c>
      <c r="F66">
        <v>6</v>
      </c>
      <c r="G66" t="s">
        <v>3253</v>
      </c>
      <c r="H66" s="59">
        <v>158.92535000000001</v>
      </c>
      <c r="I66">
        <v>8.23</v>
      </c>
      <c r="J66">
        <v>1356</v>
      </c>
      <c r="K66">
        <v>3230</v>
      </c>
      <c r="L66">
        <v>0.182</v>
      </c>
      <c r="M66" t="s">
        <v>3224</v>
      </c>
      <c r="N66">
        <v>1.2</v>
      </c>
      <c r="O66" t="s">
        <v>3221</v>
      </c>
      <c r="P66" t="s">
        <v>3226</v>
      </c>
      <c r="Q66">
        <v>0</v>
      </c>
      <c r="R66">
        <v>101</v>
      </c>
      <c r="S66" s="59" t="s">
        <v>4210</v>
      </c>
      <c r="T66" t="s">
        <v>3144</v>
      </c>
      <c r="U66">
        <v>1843</v>
      </c>
      <c r="V66" t="s">
        <v>3687</v>
      </c>
      <c r="W66" t="s">
        <v>4062</v>
      </c>
      <c r="X66" s="59">
        <v>221</v>
      </c>
      <c r="Y66" t="s">
        <v>3224</v>
      </c>
      <c r="Z66" s="59">
        <v>3</v>
      </c>
      <c r="AA66" s="59">
        <v>5.8639999999999999</v>
      </c>
      <c r="AB66" t="s">
        <v>4323</v>
      </c>
    </row>
    <row r="67" spans="1:28" x14ac:dyDescent="0.2">
      <c r="A67">
        <v>66</v>
      </c>
      <c r="B67" t="s">
        <v>2744</v>
      </c>
      <c r="C67" t="s">
        <v>3002</v>
      </c>
      <c r="D67" t="s">
        <v>3919</v>
      </c>
      <c r="E67" t="s">
        <v>3252</v>
      </c>
      <c r="F67">
        <v>6</v>
      </c>
      <c r="G67" t="s">
        <v>3253</v>
      </c>
      <c r="H67" s="59">
        <v>162.5</v>
      </c>
      <c r="I67">
        <v>8.5399999999999991</v>
      </c>
      <c r="J67">
        <v>1412</v>
      </c>
      <c r="K67">
        <v>2567</v>
      </c>
      <c r="L67">
        <v>0.17</v>
      </c>
      <c r="M67" s="59">
        <v>1.22</v>
      </c>
      <c r="N67">
        <v>5.2</v>
      </c>
      <c r="O67" t="s">
        <v>3221</v>
      </c>
      <c r="P67" t="s">
        <v>3226</v>
      </c>
      <c r="Q67">
        <v>0</v>
      </c>
      <c r="R67">
        <v>101</v>
      </c>
      <c r="S67" s="59" t="s">
        <v>4211</v>
      </c>
      <c r="T67" t="s">
        <v>3144</v>
      </c>
      <c r="U67">
        <v>1886</v>
      </c>
      <c r="V67" t="s">
        <v>3696</v>
      </c>
      <c r="W67" t="s">
        <v>4063</v>
      </c>
      <c r="X67" s="59">
        <v>229</v>
      </c>
      <c r="Y67" t="s">
        <v>3224</v>
      </c>
      <c r="Z67" s="59">
        <v>3</v>
      </c>
      <c r="AA67" s="59">
        <v>5.9390000000000001</v>
      </c>
      <c r="AB67" t="s">
        <v>4324</v>
      </c>
    </row>
    <row r="68" spans="1:28" x14ac:dyDescent="0.2">
      <c r="A68">
        <v>67</v>
      </c>
      <c r="B68" t="s">
        <v>2745</v>
      </c>
      <c r="C68" t="s">
        <v>3006</v>
      </c>
      <c r="D68" t="s">
        <v>3920</v>
      </c>
      <c r="E68" t="s">
        <v>3252</v>
      </c>
      <c r="F68">
        <v>6</v>
      </c>
      <c r="G68" t="s">
        <v>3253</v>
      </c>
      <c r="H68" s="59">
        <v>164.93033</v>
      </c>
      <c r="I68">
        <v>8.7899999999999991</v>
      </c>
      <c r="J68">
        <v>1474</v>
      </c>
      <c r="K68">
        <v>2700</v>
      </c>
      <c r="L68">
        <v>0.16500000000000001</v>
      </c>
      <c r="M68" s="59">
        <v>1.23</v>
      </c>
      <c r="N68">
        <v>1.3</v>
      </c>
      <c r="O68" t="s">
        <v>3221</v>
      </c>
      <c r="P68" t="s">
        <v>3226</v>
      </c>
      <c r="Q68">
        <v>0</v>
      </c>
      <c r="R68">
        <v>101</v>
      </c>
      <c r="S68" s="59" t="s">
        <v>4212</v>
      </c>
      <c r="T68" t="s">
        <v>3144</v>
      </c>
      <c r="U68">
        <v>1878</v>
      </c>
      <c r="V68" t="s">
        <v>3921</v>
      </c>
      <c r="W68" t="s">
        <v>4064</v>
      </c>
      <c r="X68" s="59">
        <v>216</v>
      </c>
      <c r="Y68" t="s">
        <v>3224</v>
      </c>
      <c r="Z68" s="59">
        <v>3</v>
      </c>
      <c r="AA68" s="59">
        <v>6.0220000000000002</v>
      </c>
      <c r="AB68" t="s">
        <v>4325</v>
      </c>
    </row>
    <row r="69" spans="1:28" x14ac:dyDescent="0.2">
      <c r="A69">
        <v>68</v>
      </c>
      <c r="B69" t="s">
        <v>2746</v>
      </c>
      <c r="C69" t="s">
        <v>3010</v>
      </c>
      <c r="D69" t="s">
        <v>3922</v>
      </c>
      <c r="E69" t="s">
        <v>3252</v>
      </c>
      <c r="F69">
        <v>6</v>
      </c>
      <c r="G69" t="s">
        <v>3253</v>
      </c>
      <c r="H69" s="59">
        <v>167.26</v>
      </c>
      <c r="I69">
        <v>9.0660000000000007</v>
      </c>
      <c r="J69">
        <v>1529</v>
      </c>
      <c r="K69">
        <v>2868</v>
      </c>
      <c r="L69">
        <v>0.16800000000000001</v>
      </c>
      <c r="M69" s="59">
        <v>1.24</v>
      </c>
      <c r="N69">
        <v>3.5</v>
      </c>
      <c r="O69" t="s">
        <v>3221</v>
      </c>
      <c r="P69" t="s">
        <v>3226</v>
      </c>
      <c r="Q69">
        <v>0</v>
      </c>
      <c r="R69">
        <v>101</v>
      </c>
      <c r="S69" s="59" t="s">
        <v>4213</v>
      </c>
      <c r="T69" t="s">
        <v>3144</v>
      </c>
      <c r="U69">
        <v>1843</v>
      </c>
      <c r="V69" t="s">
        <v>3687</v>
      </c>
      <c r="W69" t="s">
        <v>4062</v>
      </c>
      <c r="X69" s="59">
        <v>235</v>
      </c>
      <c r="Y69" t="s">
        <v>3224</v>
      </c>
      <c r="Z69" s="59">
        <v>3</v>
      </c>
      <c r="AA69" s="59">
        <v>6.1079999999999997</v>
      </c>
      <c r="AB69" t="s">
        <v>4326</v>
      </c>
    </row>
    <row r="70" spans="1:28" x14ac:dyDescent="0.2">
      <c r="A70">
        <v>69</v>
      </c>
      <c r="B70" t="s">
        <v>2747</v>
      </c>
      <c r="C70" t="s">
        <v>3014</v>
      </c>
      <c r="D70" t="s">
        <v>3260</v>
      </c>
      <c r="E70" t="s">
        <v>3252</v>
      </c>
      <c r="F70">
        <v>6</v>
      </c>
      <c r="G70" t="s">
        <v>3253</v>
      </c>
      <c r="H70" s="59">
        <v>168.93422000000001</v>
      </c>
      <c r="I70">
        <v>9.32</v>
      </c>
      <c r="J70">
        <v>1545</v>
      </c>
      <c r="K70">
        <v>1950</v>
      </c>
      <c r="L70">
        <v>0.16</v>
      </c>
      <c r="M70" s="59">
        <v>1.25</v>
      </c>
      <c r="N70">
        <v>0.52</v>
      </c>
      <c r="O70" t="s">
        <v>3221</v>
      </c>
      <c r="P70" t="s">
        <v>3226</v>
      </c>
      <c r="Q70">
        <v>0</v>
      </c>
      <c r="R70">
        <v>101</v>
      </c>
      <c r="S70" s="59" t="s">
        <v>4214</v>
      </c>
      <c r="T70" t="s">
        <v>3144</v>
      </c>
      <c r="U70">
        <v>1879</v>
      </c>
      <c r="V70" t="s">
        <v>3706</v>
      </c>
      <c r="W70" t="s">
        <v>4065</v>
      </c>
      <c r="X70" s="59">
        <v>227</v>
      </c>
      <c r="Y70" t="s">
        <v>3224</v>
      </c>
      <c r="Z70" s="59">
        <v>3</v>
      </c>
      <c r="AA70" s="59">
        <v>6.1840000000000002</v>
      </c>
      <c r="AB70" t="s">
        <v>4327</v>
      </c>
    </row>
    <row r="71" spans="1:28" ht="16" customHeight="1" x14ac:dyDescent="0.2">
      <c r="A71">
        <v>70</v>
      </c>
      <c r="B71" t="s">
        <v>2748</v>
      </c>
      <c r="C71" t="s">
        <v>3018</v>
      </c>
      <c r="D71" t="s">
        <v>3923</v>
      </c>
      <c r="E71" t="s">
        <v>3252</v>
      </c>
      <c r="F71">
        <v>6</v>
      </c>
      <c r="G71" t="s">
        <v>3253</v>
      </c>
      <c r="H71" s="59">
        <v>173.05</v>
      </c>
      <c r="I71">
        <v>6.9</v>
      </c>
      <c r="J71">
        <v>819</v>
      </c>
      <c r="K71">
        <v>1196</v>
      </c>
      <c r="L71">
        <v>0.155</v>
      </c>
      <c r="M71" t="s">
        <v>3224</v>
      </c>
      <c r="N71">
        <v>3.2</v>
      </c>
      <c r="O71" t="s">
        <v>3221</v>
      </c>
      <c r="P71" t="s">
        <v>3226</v>
      </c>
      <c r="Q71">
        <v>0</v>
      </c>
      <c r="R71">
        <v>101</v>
      </c>
      <c r="S71" s="59" t="s">
        <v>4215</v>
      </c>
      <c r="T71" t="s">
        <v>3144</v>
      </c>
      <c r="U71">
        <v>1878</v>
      </c>
      <c r="V71" t="s">
        <v>3702</v>
      </c>
      <c r="W71" t="s">
        <v>4066</v>
      </c>
      <c r="X71" s="59">
        <v>242</v>
      </c>
      <c r="Y71" t="s">
        <v>3224</v>
      </c>
      <c r="Z71" s="59" t="s">
        <v>4148</v>
      </c>
      <c r="AA71" s="59">
        <v>6.2539999999999996</v>
      </c>
      <c r="AB71" t="s">
        <v>4328</v>
      </c>
    </row>
    <row r="72" spans="1:28" x14ac:dyDescent="0.2">
      <c r="A72">
        <v>71</v>
      </c>
      <c r="B72" t="s">
        <v>2749</v>
      </c>
      <c r="C72" t="s">
        <v>3021</v>
      </c>
      <c r="D72" t="s">
        <v>3924</v>
      </c>
      <c r="E72">
        <v>3</v>
      </c>
      <c r="F72">
        <v>6</v>
      </c>
      <c r="G72" t="s">
        <v>3236</v>
      </c>
      <c r="H72" s="59">
        <v>174.96680000000001</v>
      </c>
      <c r="I72">
        <v>9.8409999999999993</v>
      </c>
      <c r="J72">
        <v>1663</v>
      </c>
      <c r="K72">
        <v>3402</v>
      </c>
      <c r="L72">
        <v>0.154</v>
      </c>
      <c r="M72" s="59">
        <v>1.27</v>
      </c>
      <c r="N72">
        <v>0.8</v>
      </c>
      <c r="O72" t="s">
        <v>3221</v>
      </c>
      <c r="P72" t="s">
        <v>3226</v>
      </c>
      <c r="Q72">
        <v>0</v>
      </c>
      <c r="R72">
        <v>101</v>
      </c>
      <c r="S72" s="59" t="s">
        <v>4216</v>
      </c>
      <c r="T72" t="s">
        <v>3144</v>
      </c>
      <c r="U72">
        <v>1906</v>
      </c>
      <c r="V72" t="s">
        <v>3925</v>
      </c>
      <c r="W72" t="s">
        <v>4067</v>
      </c>
      <c r="X72" s="59">
        <v>221</v>
      </c>
      <c r="Y72" t="s">
        <v>3224</v>
      </c>
      <c r="Z72" s="59">
        <v>3</v>
      </c>
      <c r="AA72" s="59">
        <v>5.4260000000000002</v>
      </c>
      <c r="AB72" t="s">
        <v>4329</v>
      </c>
    </row>
    <row r="73" spans="1:28" x14ac:dyDescent="0.2">
      <c r="A73">
        <v>72</v>
      </c>
      <c r="B73" t="s">
        <v>2750</v>
      </c>
      <c r="C73" t="s">
        <v>3025</v>
      </c>
      <c r="D73" t="s">
        <v>3926</v>
      </c>
      <c r="E73">
        <v>4</v>
      </c>
      <c r="F73">
        <v>6</v>
      </c>
      <c r="G73" t="s">
        <v>3236</v>
      </c>
      <c r="H73" s="59">
        <v>178.49</v>
      </c>
      <c r="I73">
        <v>13.31</v>
      </c>
      <c r="J73">
        <v>2233</v>
      </c>
      <c r="K73">
        <v>4603</v>
      </c>
      <c r="L73">
        <v>0.14399999999999999</v>
      </c>
      <c r="M73" s="59">
        <v>1.3</v>
      </c>
      <c r="N73">
        <v>3</v>
      </c>
      <c r="O73" t="s">
        <v>3221</v>
      </c>
      <c r="P73" t="s">
        <v>3226</v>
      </c>
      <c r="Q73">
        <v>0</v>
      </c>
      <c r="R73">
        <v>4</v>
      </c>
      <c r="S73" s="59" t="s">
        <v>4217</v>
      </c>
      <c r="T73" t="s">
        <v>3139</v>
      </c>
      <c r="U73">
        <v>1922</v>
      </c>
      <c r="V73" t="s">
        <v>3927</v>
      </c>
      <c r="W73" t="s">
        <v>4068</v>
      </c>
      <c r="X73" s="59">
        <v>212</v>
      </c>
      <c r="Y73" t="s">
        <v>3224</v>
      </c>
      <c r="Z73" s="59">
        <v>4</v>
      </c>
      <c r="AA73" s="59">
        <v>6.8250000000000002</v>
      </c>
      <c r="AB73" t="s">
        <v>4330</v>
      </c>
    </row>
    <row r="74" spans="1:28" x14ac:dyDescent="0.2">
      <c r="A74">
        <v>73</v>
      </c>
      <c r="B74" t="s">
        <v>2751</v>
      </c>
      <c r="C74" t="s">
        <v>3029</v>
      </c>
      <c r="D74" t="s">
        <v>3928</v>
      </c>
      <c r="E74">
        <v>5</v>
      </c>
      <c r="F74">
        <v>6</v>
      </c>
      <c r="G74" t="s">
        <v>3236</v>
      </c>
      <c r="H74" s="59">
        <v>180.9479</v>
      </c>
      <c r="I74">
        <v>16.690000000000001</v>
      </c>
      <c r="J74">
        <v>3017</v>
      </c>
      <c r="K74">
        <v>5458</v>
      </c>
      <c r="L74">
        <v>0.14000000000000001</v>
      </c>
      <c r="M74" s="59">
        <v>1.5</v>
      </c>
      <c r="N74">
        <v>2</v>
      </c>
      <c r="O74" t="s">
        <v>3221</v>
      </c>
      <c r="P74" t="s">
        <v>3226</v>
      </c>
      <c r="Q74">
        <v>0</v>
      </c>
      <c r="R74">
        <v>5</v>
      </c>
      <c r="S74" s="59" t="s">
        <v>4218</v>
      </c>
      <c r="T74" t="s">
        <v>3139</v>
      </c>
      <c r="U74">
        <v>1802</v>
      </c>
      <c r="V74" t="s">
        <v>3715</v>
      </c>
      <c r="W74" t="s">
        <v>4069</v>
      </c>
      <c r="X74" s="59">
        <v>217</v>
      </c>
      <c r="Y74" s="59">
        <v>0.32200000000000001</v>
      </c>
      <c r="Z74" s="59">
        <v>5</v>
      </c>
      <c r="AA74" s="59">
        <v>7.89</v>
      </c>
      <c r="AB74" t="s">
        <v>4331</v>
      </c>
    </row>
    <row r="75" spans="1:28" x14ac:dyDescent="0.2">
      <c r="A75">
        <v>74</v>
      </c>
      <c r="B75" t="s">
        <v>2752</v>
      </c>
      <c r="C75" t="s">
        <v>3033</v>
      </c>
      <c r="D75" t="s">
        <v>4115</v>
      </c>
      <c r="E75">
        <v>6</v>
      </c>
      <c r="F75">
        <v>6</v>
      </c>
      <c r="G75" t="s">
        <v>3236</v>
      </c>
      <c r="H75" s="59">
        <v>183.84</v>
      </c>
      <c r="I75">
        <v>19.25</v>
      </c>
      <c r="J75">
        <v>3422</v>
      </c>
      <c r="K75">
        <v>5555</v>
      </c>
      <c r="L75">
        <v>0.13200000000000001</v>
      </c>
      <c r="M75" s="59">
        <v>2.36</v>
      </c>
      <c r="N75">
        <v>1.3</v>
      </c>
      <c r="O75" t="s">
        <v>3221</v>
      </c>
      <c r="P75" t="s">
        <v>3226</v>
      </c>
      <c r="Q75">
        <v>0</v>
      </c>
      <c r="R75">
        <v>6</v>
      </c>
      <c r="S75" s="59" t="s">
        <v>4219</v>
      </c>
      <c r="T75" t="s">
        <v>3139</v>
      </c>
      <c r="U75">
        <v>1781</v>
      </c>
      <c r="V75" t="s">
        <v>3616</v>
      </c>
      <c r="W75" t="s">
        <v>4070</v>
      </c>
      <c r="X75" s="59">
        <v>210</v>
      </c>
      <c r="Y75" s="59">
        <v>0.81499999999999995</v>
      </c>
      <c r="Z75" s="59">
        <v>6</v>
      </c>
      <c r="AA75" s="59">
        <v>7.98</v>
      </c>
      <c r="AB75" t="s">
        <v>4332</v>
      </c>
    </row>
    <row r="76" spans="1:28" x14ac:dyDescent="0.2">
      <c r="A76">
        <v>75</v>
      </c>
      <c r="B76" t="s">
        <v>2753</v>
      </c>
      <c r="C76" t="s">
        <v>3037</v>
      </c>
      <c r="D76" t="s">
        <v>3929</v>
      </c>
      <c r="E76">
        <v>7</v>
      </c>
      <c r="F76">
        <v>6</v>
      </c>
      <c r="G76" t="s">
        <v>3236</v>
      </c>
      <c r="H76" s="59">
        <v>186.20699999999999</v>
      </c>
      <c r="I76">
        <v>21.02</v>
      </c>
      <c r="J76">
        <v>3186</v>
      </c>
      <c r="K76">
        <v>5596</v>
      </c>
      <c r="L76">
        <v>0.13700000000000001</v>
      </c>
      <c r="M76" s="59">
        <v>1.9</v>
      </c>
      <c r="N76" t="s">
        <v>3817</v>
      </c>
      <c r="O76" t="s">
        <v>3221</v>
      </c>
      <c r="P76" t="s">
        <v>3226</v>
      </c>
      <c r="Q76">
        <v>0</v>
      </c>
      <c r="R76">
        <v>7</v>
      </c>
      <c r="S76" s="59" t="s">
        <v>4220</v>
      </c>
      <c r="T76" t="s">
        <v>3139</v>
      </c>
      <c r="U76">
        <v>1925</v>
      </c>
      <c r="V76" t="s">
        <v>3930</v>
      </c>
      <c r="W76" t="s">
        <v>4071</v>
      </c>
      <c r="X76" s="59">
        <v>217</v>
      </c>
      <c r="Y76" s="59">
        <v>0.15</v>
      </c>
      <c r="Z76" s="59" t="s">
        <v>4153</v>
      </c>
      <c r="AA76" s="59">
        <v>7.88</v>
      </c>
      <c r="AB76" t="s">
        <v>4333</v>
      </c>
    </row>
    <row r="77" spans="1:28" x14ac:dyDescent="0.2">
      <c r="A77">
        <v>76</v>
      </c>
      <c r="B77" t="s">
        <v>2754</v>
      </c>
      <c r="C77" t="s">
        <v>3041</v>
      </c>
      <c r="D77" t="s">
        <v>3931</v>
      </c>
      <c r="E77">
        <v>8</v>
      </c>
      <c r="F77">
        <v>6</v>
      </c>
      <c r="G77" t="s">
        <v>3236</v>
      </c>
      <c r="H77" s="59">
        <v>190.2</v>
      </c>
      <c r="I77">
        <v>22.59</v>
      </c>
      <c r="J77">
        <v>3033</v>
      </c>
      <c r="K77">
        <v>5012</v>
      </c>
      <c r="L77">
        <v>0.13</v>
      </c>
      <c r="M77" s="59">
        <v>2.2000000000000002</v>
      </c>
      <c r="N77">
        <v>2E-3</v>
      </c>
      <c r="O77" t="s">
        <v>3221</v>
      </c>
      <c r="P77" t="s">
        <v>3226</v>
      </c>
      <c r="Q77">
        <v>0</v>
      </c>
      <c r="R77">
        <v>8</v>
      </c>
      <c r="S77" s="59" t="s">
        <v>4221</v>
      </c>
      <c r="T77" t="s">
        <v>3139</v>
      </c>
      <c r="U77">
        <v>1803</v>
      </c>
      <c r="V77" t="s">
        <v>3720</v>
      </c>
      <c r="W77" t="s">
        <v>4072</v>
      </c>
      <c r="X77" s="59">
        <v>216</v>
      </c>
      <c r="Y77" s="59">
        <v>1.1000000000000001</v>
      </c>
      <c r="Z77" s="59" t="s">
        <v>4154</v>
      </c>
      <c r="AA77" s="59">
        <v>8.6999999999999993</v>
      </c>
      <c r="AB77" t="s">
        <v>4334</v>
      </c>
    </row>
    <row r="78" spans="1:28" x14ac:dyDescent="0.2">
      <c r="A78">
        <v>77</v>
      </c>
      <c r="B78" t="s">
        <v>2755</v>
      </c>
      <c r="C78" t="s">
        <v>3045</v>
      </c>
      <c r="D78" t="s">
        <v>3261</v>
      </c>
      <c r="E78">
        <v>9</v>
      </c>
      <c r="F78">
        <v>6</v>
      </c>
      <c r="G78" t="s">
        <v>3236</v>
      </c>
      <c r="H78" s="59">
        <v>192.22</v>
      </c>
      <c r="I78">
        <v>22.56</v>
      </c>
      <c r="J78">
        <v>2446</v>
      </c>
      <c r="K78">
        <v>4428</v>
      </c>
      <c r="L78">
        <v>0.13100000000000001</v>
      </c>
      <c r="M78" s="59">
        <v>2.2000000000000002</v>
      </c>
      <c r="N78">
        <v>1E-3</v>
      </c>
      <c r="O78" t="s">
        <v>3221</v>
      </c>
      <c r="P78" t="s">
        <v>3226</v>
      </c>
      <c r="Q78">
        <v>0</v>
      </c>
      <c r="R78">
        <v>9</v>
      </c>
      <c r="S78" s="59" t="s">
        <v>4222</v>
      </c>
      <c r="T78" t="s">
        <v>3139</v>
      </c>
      <c r="U78">
        <v>1803</v>
      </c>
      <c r="V78" t="s">
        <v>3932</v>
      </c>
      <c r="W78" t="s">
        <v>4073</v>
      </c>
      <c r="X78" s="59">
        <v>202</v>
      </c>
      <c r="Y78" s="59">
        <v>1.5649999999999999</v>
      </c>
      <c r="Z78" s="59" t="s">
        <v>4154</v>
      </c>
      <c r="AA78" s="59">
        <v>9.1</v>
      </c>
      <c r="AB78" t="s">
        <v>4335</v>
      </c>
    </row>
    <row r="79" spans="1:28" x14ac:dyDescent="0.2">
      <c r="A79">
        <v>78</v>
      </c>
      <c r="B79" t="s">
        <v>2756</v>
      </c>
      <c r="C79" t="s">
        <v>3049</v>
      </c>
      <c r="D79" t="s">
        <v>3933</v>
      </c>
      <c r="E79">
        <v>10</v>
      </c>
      <c r="F79">
        <v>6</v>
      </c>
      <c r="G79" t="s">
        <v>3236</v>
      </c>
      <c r="H79" s="59">
        <v>195.08</v>
      </c>
      <c r="I79">
        <v>21.45</v>
      </c>
      <c r="J79">
        <v>1768</v>
      </c>
      <c r="K79">
        <v>3825</v>
      </c>
      <c r="L79">
        <v>0.13300000000000001</v>
      </c>
      <c r="M79" s="59">
        <v>2.2799999999999998</v>
      </c>
      <c r="N79">
        <v>5.0000000000000001E-3</v>
      </c>
      <c r="O79" t="s">
        <v>3221</v>
      </c>
      <c r="P79" t="s">
        <v>3226</v>
      </c>
      <c r="Q79">
        <v>0</v>
      </c>
      <c r="R79">
        <v>10</v>
      </c>
      <c r="S79" s="59" t="s">
        <v>4223</v>
      </c>
      <c r="T79" t="s">
        <v>3139</v>
      </c>
      <c r="U79" t="s">
        <v>3934</v>
      </c>
      <c r="V79" t="s">
        <v>3588</v>
      </c>
      <c r="W79" t="s">
        <v>4074</v>
      </c>
      <c r="X79" s="59">
        <v>209</v>
      </c>
      <c r="Y79" s="59">
        <v>2.1280000000000001</v>
      </c>
      <c r="Z79" s="59" t="s">
        <v>4150</v>
      </c>
      <c r="AA79" s="59">
        <v>9</v>
      </c>
      <c r="AB79" t="s">
        <v>4336</v>
      </c>
    </row>
    <row r="80" spans="1:28" x14ac:dyDescent="0.2">
      <c r="A80">
        <v>79</v>
      </c>
      <c r="B80" t="s">
        <v>2757</v>
      </c>
      <c r="C80" t="s">
        <v>3053</v>
      </c>
      <c r="D80" t="s">
        <v>3935</v>
      </c>
      <c r="E80">
        <v>11</v>
      </c>
      <c r="F80">
        <v>6</v>
      </c>
      <c r="G80" t="s">
        <v>3236</v>
      </c>
      <c r="H80" s="59">
        <v>196.96656999999999</v>
      </c>
      <c r="I80">
        <v>19.3</v>
      </c>
      <c r="J80">
        <v>1064</v>
      </c>
      <c r="K80">
        <v>2856</v>
      </c>
      <c r="L80">
        <v>0.129</v>
      </c>
      <c r="M80" s="59">
        <v>2.54</v>
      </c>
      <c r="N80">
        <v>4.0000000000000001E-3</v>
      </c>
      <c r="O80" t="s">
        <v>3221</v>
      </c>
      <c r="P80" t="s">
        <v>3226</v>
      </c>
      <c r="Q80">
        <v>0</v>
      </c>
      <c r="R80">
        <v>11</v>
      </c>
      <c r="S80" s="59" t="s">
        <v>4224</v>
      </c>
      <c r="T80" t="s">
        <v>3139</v>
      </c>
      <c r="U80" t="s">
        <v>3936</v>
      </c>
      <c r="V80" t="s">
        <v>3591</v>
      </c>
      <c r="W80" t="s">
        <v>4075</v>
      </c>
      <c r="X80" s="59">
        <v>166</v>
      </c>
      <c r="Y80" s="59">
        <v>2.3090000000000002</v>
      </c>
      <c r="Z80" s="59" t="s">
        <v>4155</v>
      </c>
      <c r="AA80" s="59">
        <v>9.2260000000000009</v>
      </c>
      <c r="AB80" t="s">
        <v>4337</v>
      </c>
    </row>
    <row r="81" spans="1:28" x14ac:dyDescent="0.2">
      <c r="A81">
        <v>80</v>
      </c>
      <c r="B81" t="s">
        <v>2758</v>
      </c>
      <c r="C81" t="s">
        <v>3057</v>
      </c>
      <c r="D81" t="s">
        <v>3937</v>
      </c>
      <c r="E81">
        <v>12</v>
      </c>
      <c r="F81">
        <v>6</v>
      </c>
      <c r="G81" t="s">
        <v>3236</v>
      </c>
      <c r="H81" s="59">
        <v>200.59</v>
      </c>
      <c r="I81">
        <v>13.534000000000001</v>
      </c>
      <c r="J81">
        <v>-39</v>
      </c>
      <c r="K81">
        <v>357</v>
      </c>
      <c r="L81">
        <v>0.14000000000000001</v>
      </c>
      <c r="M81" s="59">
        <v>2</v>
      </c>
      <c r="N81">
        <v>8.5000000000000006E-2</v>
      </c>
      <c r="O81" t="s">
        <v>3221</v>
      </c>
      <c r="P81" t="s">
        <v>3241</v>
      </c>
      <c r="Q81">
        <v>0</v>
      </c>
      <c r="R81">
        <v>12</v>
      </c>
      <c r="S81" s="59" t="s">
        <v>4225</v>
      </c>
      <c r="T81" t="s">
        <v>3139</v>
      </c>
      <c r="U81" t="s">
        <v>3938</v>
      </c>
      <c r="V81" t="s">
        <v>3594</v>
      </c>
      <c r="W81" t="s">
        <v>4076</v>
      </c>
      <c r="X81" s="59">
        <v>209</v>
      </c>
      <c r="Y81" t="s">
        <v>3224</v>
      </c>
      <c r="Z81" s="59" t="s">
        <v>4149</v>
      </c>
      <c r="AA81" s="59">
        <v>10.438000000000001</v>
      </c>
      <c r="AB81" t="s">
        <v>4338</v>
      </c>
    </row>
    <row r="82" spans="1:28" x14ac:dyDescent="0.2">
      <c r="A82">
        <v>81</v>
      </c>
      <c r="B82" t="s">
        <v>2759</v>
      </c>
      <c r="C82" t="s">
        <v>3059</v>
      </c>
      <c r="D82" t="s">
        <v>3939</v>
      </c>
      <c r="E82">
        <v>13</v>
      </c>
      <c r="F82">
        <v>6</v>
      </c>
      <c r="G82" t="s">
        <v>3227</v>
      </c>
      <c r="H82" s="59">
        <v>204.38300000000001</v>
      </c>
      <c r="I82">
        <v>11.85</v>
      </c>
      <c r="J82">
        <v>304</v>
      </c>
      <c r="K82">
        <v>1473</v>
      </c>
      <c r="L82">
        <v>0.129</v>
      </c>
      <c r="M82" s="59">
        <v>1.62</v>
      </c>
      <c r="N82">
        <v>0.85</v>
      </c>
      <c r="O82" t="s">
        <v>3221</v>
      </c>
      <c r="P82" t="s">
        <v>3226</v>
      </c>
      <c r="Q82">
        <v>0</v>
      </c>
      <c r="R82">
        <v>13</v>
      </c>
      <c r="S82" s="59" t="s">
        <v>4226</v>
      </c>
      <c r="T82" t="s">
        <v>3140</v>
      </c>
      <c r="U82">
        <v>1861</v>
      </c>
      <c r="V82" t="s">
        <v>3724</v>
      </c>
      <c r="W82" t="s">
        <v>4077</v>
      </c>
      <c r="X82" s="59">
        <v>196</v>
      </c>
      <c r="Y82" s="59">
        <v>0.2</v>
      </c>
      <c r="Z82" s="59" t="s">
        <v>4155</v>
      </c>
      <c r="AA82" s="59">
        <v>6.1079999999999997</v>
      </c>
      <c r="AB82" t="s">
        <v>4339</v>
      </c>
    </row>
    <row r="83" spans="1:28" x14ac:dyDescent="0.2">
      <c r="A83">
        <v>82</v>
      </c>
      <c r="B83" t="s">
        <v>2760</v>
      </c>
      <c r="C83" t="s">
        <v>3062</v>
      </c>
      <c r="D83" t="s">
        <v>3940</v>
      </c>
      <c r="E83">
        <v>14</v>
      </c>
      <c r="F83">
        <v>6</v>
      </c>
      <c r="G83" t="s">
        <v>3227</v>
      </c>
      <c r="H83" s="59">
        <v>207</v>
      </c>
      <c r="I83">
        <v>11.34</v>
      </c>
      <c r="J83">
        <v>327</v>
      </c>
      <c r="K83">
        <v>1749</v>
      </c>
      <c r="L83">
        <v>0.129</v>
      </c>
      <c r="M83" s="59">
        <v>2.33</v>
      </c>
      <c r="N83">
        <v>14</v>
      </c>
      <c r="O83" t="s">
        <v>3221</v>
      </c>
      <c r="P83" t="s">
        <v>3226</v>
      </c>
      <c r="Q83">
        <v>0</v>
      </c>
      <c r="R83">
        <v>14</v>
      </c>
      <c r="S83" s="59" t="s">
        <v>4227</v>
      </c>
      <c r="T83" t="s">
        <v>3140</v>
      </c>
      <c r="U83" t="s">
        <v>3941</v>
      </c>
      <c r="V83" t="s">
        <v>3597</v>
      </c>
      <c r="W83" t="s">
        <v>4078</v>
      </c>
      <c r="X83" s="59">
        <v>202</v>
      </c>
      <c r="Y83" s="59">
        <v>0.36</v>
      </c>
      <c r="Z83" s="59" t="s">
        <v>4150</v>
      </c>
      <c r="AA83" s="59">
        <v>7.4169999999999998</v>
      </c>
      <c r="AB83" t="s">
        <v>4340</v>
      </c>
    </row>
    <row r="84" spans="1:28" x14ac:dyDescent="0.2">
      <c r="A84">
        <v>83</v>
      </c>
      <c r="B84" t="s">
        <v>2761</v>
      </c>
      <c r="C84" t="s">
        <v>3065</v>
      </c>
      <c r="D84" t="s">
        <v>3942</v>
      </c>
      <c r="E84">
        <v>15</v>
      </c>
      <c r="F84">
        <v>6</v>
      </c>
      <c r="G84" t="s">
        <v>3227</v>
      </c>
      <c r="H84" s="59">
        <v>208.9804</v>
      </c>
      <c r="I84">
        <v>9.7799999999999994</v>
      </c>
      <c r="J84">
        <v>271</v>
      </c>
      <c r="K84">
        <v>1564</v>
      </c>
      <c r="L84">
        <v>0.122</v>
      </c>
      <c r="M84" s="59">
        <v>2.02</v>
      </c>
      <c r="N84">
        <v>8.9999999999999993E-3</v>
      </c>
      <c r="O84" t="s">
        <v>3221</v>
      </c>
      <c r="P84" t="s">
        <v>3226</v>
      </c>
      <c r="Q84">
        <v>0</v>
      </c>
      <c r="R84">
        <v>15</v>
      </c>
      <c r="S84" s="59" t="s">
        <v>4228</v>
      </c>
      <c r="T84" t="s">
        <v>3140</v>
      </c>
      <c r="U84" t="s">
        <v>3943</v>
      </c>
      <c r="V84" t="s">
        <v>3944</v>
      </c>
      <c r="W84" t="s">
        <v>4079</v>
      </c>
      <c r="X84" s="59">
        <v>207</v>
      </c>
      <c r="Y84" s="59">
        <v>0.94599999999999995</v>
      </c>
      <c r="Z84" s="59" t="s">
        <v>4152</v>
      </c>
      <c r="AA84" s="59">
        <v>7.2889999999999997</v>
      </c>
      <c r="AB84" t="s">
        <v>4341</v>
      </c>
    </row>
    <row r="85" spans="1:28" x14ac:dyDescent="0.2">
      <c r="A85">
        <v>84</v>
      </c>
      <c r="B85" t="s">
        <v>2762</v>
      </c>
      <c r="C85" t="s">
        <v>3068</v>
      </c>
      <c r="D85" t="s">
        <v>3945</v>
      </c>
      <c r="E85">
        <v>16</v>
      </c>
      <c r="F85">
        <v>6</v>
      </c>
      <c r="G85" t="s">
        <v>3227</v>
      </c>
      <c r="H85" s="59">
        <v>208.98242999999999</v>
      </c>
      <c r="I85">
        <v>9.1959999999999997</v>
      </c>
      <c r="J85">
        <v>254</v>
      </c>
      <c r="K85">
        <v>962</v>
      </c>
      <c r="L85" t="s">
        <v>3224</v>
      </c>
      <c r="M85" s="59">
        <v>2</v>
      </c>
      <c r="N85" t="s">
        <v>3818</v>
      </c>
      <c r="O85" t="s">
        <v>3245</v>
      </c>
      <c r="P85" t="s">
        <v>3226</v>
      </c>
      <c r="Q85">
        <v>0</v>
      </c>
      <c r="R85">
        <v>16</v>
      </c>
      <c r="S85" s="59" t="s">
        <v>4229</v>
      </c>
      <c r="T85" t="s">
        <v>3140</v>
      </c>
      <c r="U85">
        <v>1898</v>
      </c>
      <c r="V85" t="s">
        <v>3946</v>
      </c>
      <c r="W85" t="s">
        <v>4080</v>
      </c>
      <c r="X85" s="59">
        <v>197</v>
      </c>
      <c r="Y85" s="59">
        <v>1.9</v>
      </c>
      <c r="Z85" s="59" t="s">
        <v>4150</v>
      </c>
      <c r="AA85" s="59">
        <v>8.4169999999999998</v>
      </c>
      <c r="AB85" t="s">
        <v>4342</v>
      </c>
    </row>
    <row r="86" spans="1:28" x14ac:dyDescent="0.2">
      <c r="A86">
        <v>85</v>
      </c>
      <c r="B86" t="s">
        <v>2763</v>
      </c>
      <c r="C86" t="s">
        <v>3070</v>
      </c>
      <c r="D86" t="s">
        <v>3947</v>
      </c>
      <c r="E86">
        <v>17</v>
      </c>
      <c r="F86">
        <v>6</v>
      </c>
      <c r="G86" t="s">
        <v>3227</v>
      </c>
      <c r="H86" s="59">
        <v>209.98715000000001</v>
      </c>
      <c r="I86" t="s">
        <v>3265</v>
      </c>
      <c r="J86">
        <v>302</v>
      </c>
      <c r="K86">
        <v>337</v>
      </c>
      <c r="L86" t="s">
        <v>3224</v>
      </c>
      <c r="M86" s="59">
        <v>2.2000000000000002</v>
      </c>
      <c r="N86" t="s">
        <v>3819</v>
      </c>
      <c r="O86" t="s">
        <v>3245</v>
      </c>
      <c r="P86" t="s">
        <v>3226</v>
      </c>
      <c r="Q86">
        <v>0</v>
      </c>
      <c r="R86">
        <v>17</v>
      </c>
      <c r="S86" s="59" t="s">
        <v>4230</v>
      </c>
      <c r="T86" t="s">
        <v>3140</v>
      </c>
      <c r="U86">
        <v>1940</v>
      </c>
      <c r="V86" t="s">
        <v>3948</v>
      </c>
      <c r="W86" t="s">
        <v>4081</v>
      </c>
      <c r="X86" s="59">
        <v>202</v>
      </c>
      <c r="Y86" s="59">
        <v>2.8</v>
      </c>
      <c r="Z86" s="59" t="s">
        <v>4156</v>
      </c>
      <c r="AA86" s="59">
        <v>9.5</v>
      </c>
      <c r="AB86" t="s">
        <v>4343</v>
      </c>
    </row>
    <row r="87" spans="1:28" x14ac:dyDescent="0.2">
      <c r="A87">
        <v>86</v>
      </c>
      <c r="B87" t="s">
        <v>2764</v>
      </c>
      <c r="C87" t="s">
        <v>3072</v>
      </c>
      <c r="D87" t="s">
        <v>3949</v>
      </c>
      <c r="E87">
        <v>18</v>
      </c>
      <c r="F87">
        <v>6</v>
      </c>
      <c r="G87" t="s">
        <v>3227</v>
      </c>
      <c r="H87" s="59">
        <v>222.01758000000001</v>
      </c>
      <c r="I87">
        <v>9.7300000000000008E-3</v>
      </c>
      <c r="J87">
        <v>-71</v>
      </c>
      <c r="K87">
        <v>-62</v>
      </c>
      <c r="L87">
        <v>9.4E-2</v>
      </c>
      <c r="M87" t="s">
        <v>3224</v>
      </c>
      <c r="N87" t="s">
        <v>3820</v>
      </c>
      <c r="O87" t="s">
        <v>3245</v>
      </c>
      <c r="P87" t="s">
        <v>3222</v>
      </c>
      <c r="Q87">
        <v>0</v>
      </c>
      <c r="R87">
        <v>18</v>
      </c>
      <c r="S87" s="59" t="s">
        <v>4231</v>
      </c>
      <c r="T87" t="s">
        <v>3143</v>
      </c>
      <c r="U87">
        <v>1899</v>
      </c>
      <c r="V87" t="s">
        <v>3950</v>
      </c>
      <c r="W87" t="s">
        <v>4082</v>
      </c>
      <c r="X87" s="59">
        <v>220</v>
      </c>
      <c r="Y87" t="s">
        <v>3224</v>
      </c>
      <c r="Z87" s="59">
        <v>0</v>
      </c>
      <c r="AA87" s="59">
        <v>10.744999999999999</v>
      </c>
      <c r="AB87" t="s">
        <v>4344</v>
      </c>
    </row>
    <row r="88" spans="1:28" x14ac:dyDescent="0.2">
      <c r="A88">
        <v>87</v>
      </c>
      <c r="B88" t="s">
        <v>2765</v>
      </c>
      <c r="C88" t="s">
        <v>3074</v>
      </c>
      <c r="D88" t="s">
        <v>3951</v>
      </c>
      <c r="E88">
        <v>1</v>
      </c>
      <c r="F88">
        <v>7</v>
      </c>
      <c r="G88" t="s">
        <v>3220</v>
      </c>
      <c r="H88" s="59">
        <v>223.01973000000001</v>
      </c>
      <c r="I88" t="s">
        <v>4117</v>
      </c>
      <c r="J88">
        <v>27</v>
      </c>
      <c r="K88">
        <v>617</v>
      </c>
      <c r="L88" t="s">
        <v>3224</v>
      </c>
      <c r="M88" s="59">
        <v>0.7</v>
      </c>
      <c r="N88" t="s">
        <v>3952</v>
      </c>
      <c r="O88" t="s">
        <v>3245</v>
      </c>
      <c r="P88" t="s">
        <v>3226</v>
      </c>
      <c r="Q88">
        <v>0</v>
      </c>
      <c r="R88">
        <v>1</v>
      </c>
      <c r="S88" s="59" t="s">
        <v>3821</v>
      </c>
      <c r="T88" t="s">
        <v>3146</v>
      </c>
      <c r="U88">
        <v>1939</v>
      </c>
      <c r="V88" t="s">
        <v>3732</v>
      </c>
      <c r="W88" t="s">
        <v>4083</v>
      </c>
      <c r="X88" s="59">
        <v>348</v>
      </c>
      <c r="Y88" s="59">
        <v>0.47</v>
      </c>
      <c r="Z88" s="59">
        <v>1</v>
      </c>
      <c r="AA88" s="59">
        <v>3.9</v>
      </c>
      <c r="AB88" t="s">
        <v>4345</v>
      </c>
    </row>
    <row r="89" spans="1:28" x14ac:dyDescent="0.2">
      <c r="A89">
        <v>88</v>
      </c>
      <c r="B89" t="s">
        <v>2766</v>
      </c>
      <c r="C89" t="s">
        <v>3076</v>
      </c>
      <c r="D89" t="s">
        <v>3953</v>
      </c>
      <c r="E89">
        <v>2</v>
      </c>
      <c r="F89">
        <v>7</v>
      </c>
      <c r="G89" t="s">
        <v>3220</v>
      </c>
      <c r="H89" s="59">
        <v>226.02540999999999</v>
      </c>
      <c r="I89">
        <v>5.5</v>
      </c>
      <c r="J89">
        <v>700</v>
      </c>
      <c r="K89">
        <v>1140</v>
      </c>
      <c r="L89">
        <v>9.4E-2</v>
      </c>
      <c r="M89" s="59">
        <v>0.9</v>
      </c>
      <c r="N89" t="s">
        <v>3822</v>
      </c>
      <c r="O89" t="s">
        <v>3245</v>
      </c>
      <c r="P89" t="s">
        <v>3226</v>
      </c>
      <c r="Q89">
        <v>0</v>
      </c>
      <c r="R89">
        <v>2</v>
      </c>
      <c r="S89" s="59" t="s">
        <v>3823</v>
      </c>
      <c r="T89" t="s">
        <v>3147</v>
      </c>
      <c r="U89">
        <v>1898</v>
      </c>
      <c r="V89" t="s">
        <v>3946</v>
      </c>
      <c r="W89" t="s">
        <v>4084</v>
      </c>
      <c r="X89" s="59">
        <v>283</v>
      </c>
      <c r="Y89" t="s">
        <v>3224</v>
      </c>
      <c r="Z89" s="59">
        <v>2</v>
      </c>
      <c r="AA89" s="59">
        <v>5.2789999999999999</v>
      </c>
      <c r="AB89" t="s">
        <v>4346</v>
      </c>
    </row>
    <row r="90" spans="1:28" x14ac:dyDescent="0.2">
      <c r="A90">
        <v>89</v>
      </c>
      <c r="B90" t="s">
        <v>2767</v>
      </c>
      <c r="C90" t="s">
        <v>3079</v>
      </c>
      <c r="D90" t="s">
        <v>3954</v>
      </c>
      <c r="E90" t="s">
        <v>3252</v>
      </c>
      <c r="F90">
        <v>7</v>
      </c>
      <c r="G90" t="s">
        <v>3253</v>
      </c>
      <c r="H90" s="59">
        <v>227.02775</v>
      </c>
      <c r="I90">
        <v>10</v>
      </c>
      <c r="J90">
        <v>1051</v>
      </c>
      <c r="K90">
        <v>3198</v>
      </c>
      <c r="L90">
        <v>0.12</v>
      </c>
      <c r="M90" s="59">
        <v>1.1000000000000001</v>
      </c>
      <c r="N90" t="s">
        <v>3824</v>
      </c>
      <c r="O90" t="s">
        <v>3245</v>
      </c>
      <c r="P90" t="s">
        <v>3226</v>
      </c>
      <c r="Q90">
        <v>0</v>
      </c>
      <c r="R90">
        <v>3</v>
      </c>
      <c r="S90" s="59" t="s">
        <v>4232</v>
      </c>
      <c r="T90" t="s">
        <v>3145</v>
      </c>
      <c r="U90">
        <v>1902</v>
      </c>
      <c r="V90" t="s">
        <v>3735</v>
      </c>
      <c r="W90" t="s">
        <v>4085</v>
      </c>
      <c r="X90" s="59">
        <v>260</v>
      </c>
      <c r="Y90" t="s">
        <v>3224</v>
      </c>
      <c r="Z90" s="59">
        <v>3</v>
      </c>
      <c r="AA90" s="59">
        <v>5.17</v>
      </c>
      <c r="AB90" t="s">
        <v>4347</v>
      </c>
    </row>
    <row r="91" spans="1:28" x14ac:dyDescent="0.2">
      <c r="A91">
        <v>90</v>
      </c>
      <c r="B91" t="s">
        <v>2768</v>
      </c>
      <c r="C91" t="s">
        <v>3083</v>
      </c>
      <c r="D91" t="s">
        <v>3272</v>
      </c>
      <c r="E91" t="s">
        <v>3252</v>
      </c>
      <c r="F91">
        <v>7</v>
      </c>
      <c r="G91" t="s">
        <v>3253</v>
      </c>
      <c r="H91" s="59">
        <v>232.03800000000001</v>
      </c>
      <c r="I91">
        <v>11.7</v>
      </c>
      <c r="J91">
        <v>1750</v>
      </c>
      <c r="K91">
        <v>4788</v>
      </c>
      <c r="L91">
        <v>0.113</v>
      </c>
      <c r="M91" s="59">
        <v>1.3</v>
      </c>
      <c r="N91">
        <v>9.6</v>
      </c>
      <c r="O91" t="s">
        <v>3221</v>
      </c>
      <c r="P91" t="s">
        <v>3226</v>
      </c>
      <c r="Q91">
        <v>0</v>
      </c>
      <c r="R91">
        <v>102</v>
      </c>
      <c r="S91" s="59" t="s">
        <v>4233</v>
      </c>
      <c r="T91" t="s">
        <v>3145</v>
      </c>
      <c r="U91">
        <v>1829</v>
      </c>
      <c r="V91" t="s">
        <v>3627</v>
      </c>
      <c r="W91" t="s">
        <v>4086</v>
      </c>
      <c r="X91" s="59">
        <v>237</v>
      </c>
      <c r="Y91" t="s">
        <v>3224</v>
      </c>
      <c r="Z91" s="59">
        <v>4</v>
      </c>
      <c r="AA91" s="59">
        <v>6.08</v>
      </c>
      <c r="AB91" t="s">
        <v>4348</v>
      </c>
    </row>
    <row r="92" spans="1:28" x14ac:dyDescent="0.2">
      <c r="A92">
        <v>91</v>
      </c>
      <c r="B92" t="s">
        <v>2769</v>
      </c>
      <c r="C92" t="s">
        <v>3086</v>
      </c>
      <c r="D92" t="s">
        <v>3955</v>
      </c>
      <c r="E92" t="s">
        <v>3252</v>
      </c>
      <c r="F92">
        <v>7</v>
      </c>
      <c r="G92" t="s">
        <v>3253</v>
      </c>
      <c r="H92" s="59">
        <v>231.03587999999999</v>
      </c>
      <c r="I92">
        <v>15.37</v>
      </c>
      <c r="J92">
        <v>1572</v>
      </c>
      <c r="K92">
        <v>4027</v>
      </c>
      <c r="L92" t="s">
        <v>3224</v>
      </c>
      <c r="M92" s="59">
        <v>1.5</v>
      </c>
      <c r="N92" t="s">
        <v>3825</v>
      </c>
      <c r="O92" t="s">
        <v>3245</v>
      </c>
      <c r="P92" t="s">
        <v>3226</v>
      </c>
      <c r="Q92">
        <v>0</v>
      </c>
      <c r="R92">
        <v>102</v>
      </c>
      <c r="S92" s="59" t="s">
        <v>4234</v>
      </c>
      <c r="T92" t="s">
        <v>3145</v>
      </c>
      <c r="U92">
        <v>1913</v>
      </c>
      <c r="V92" t="s">
        <v>3956</v>
      </c>
      <c r="W92" t="s">
        <v>4087</v>
      </c>
      <c r="X92" s="59">
        <v>243</v>
      </c>
      <c r="Y92" t="s">
        <v>3224</v>
      </c>
      <c r="Z92" s="59" t="s">
        <v>4157</v>
      </c>
      <c r="AA92" s="59">
        <v>5.89</v>
      </c>
      <c r="AB92" t="s">
        <v>4349</v>
      </c>
    </row>
    <row r="93" spans="1:28" x14ac:dyDescent="0.2">
      <c r="A93">
        <v>92</v>
      </c>
      <c r="B93" t="s">
        <v>2770</v>
      </c>
      <c r="C93" t="s">
        <v>3089</v>
      </c>
      <c r="D93" t="s">
        <v>3273</v>
      </c>
      <c r="E93" t="s">
        <v>3252</v>
      </c>
      <c r="F93">
        <v>7</v>
      </c>
      <c r="G93" t="s">
        <v>3253</v>
      </c>
      <c r="H93" s="59">
        <v>238.02889999999999</v>
      </c>
      <c r="I93">
        <v>19.100000000000001</v>
      </c>
      <c r="J93">
        <v>1135</v>
      </c>
      <c r="K93">
        <v>4131</v>
      </c>
      <c r="L93">
        <v>0.11600000000000001</v>
      </c>
      <c r="M93" s="59">
        <v>1.38</v>
      </c>
      <c r="N93">
        <v>2.7</v>
      </c>
      <c r="O93" t="s">
        <v>3221</v>
      </c>
      <c r="P93" t="s">
        <v>3226</v>
      </c>
      <c r="Q93">
        <v>0</v>
      </c>
      <c r="R93">
        <v>102</v>
      </c>
      <c r="S93" s="59" t="s">
        <v>4235</v>
      </c>
      <c r="T93" t="s">
        <v>3145</v>
      </c>
      <c r="U93">
        <v>1789</v>
      </c>
      <c r="V93" t="s">
        <v>3662</v>
      </c>
      <c r="W93" t="s">
        <v>4088</v>
      </c>
      <c r="X93" s="59">
        <v>240</v>
      </c>
      <c r="Y93" t="s">
        <v>3224</v>
      </c>
      <c r="Z93" s="59" t="s">
        <v>4158</v>
      </c>
      <c r="AA93" s="59">
        <v>6.194</v>
      </c>
      <c r="AB93" t="s">
        <v>4350</v>
      </c>
    </row>
    <row r="94" spans="1:28" x14ac:dyDescent="0.2">
      <c r="A94">
        <v>93</v>
      </c>
      <c r="B94" t="s">
        <v>2771</v>
      </c>
      <c r="C94" t="s">
        <v>3093</v>
      </c>
      <c r="D94" t="s">
        <v>3274</v>
      </c>
      <c r="E94" t="s">
        <v>3252</v>
      </c>
      <c r="F94">
        <v>7</v>
      </c>
      <c r="G94" t="s">
        <v>3253</v>
      </c>
      <c r="H94" s="59">
        <v>237.04817199999999</v>
      </c>
      <c r="I94">
        <v>20.45</v>
      </c>
      <c r="J94">
        <v>644</v>
      </c>
      <c r="K94">
        <v>3902</v>
      </c>
      <c r="L94" t="s">
        <v>3224</v>
      </c>
      <c r="M94" s="59">
        <v>1.36</v>
      </c>
      <c r="N94" t="s">
        <v>3957</v>
      </c>
      <c r="O94" t="s">
        <v>3245</v>
      </c>
      <c r="P94" t="s">
        <v>3226</v>
      </c>
      <c r="Q94">
        <v>0</v>
      </c>
      <c r="R94">
        <v>102</v>
      </c>
      <c r="S94" s="59" t="s">
        <v>4236</v>
      </c>
      <c r="T94" t="s">
        <v>3145</v>
      </c>
      <c r="U94">
        <v>1940</v>
      </c>
      <c r="V94" t="s">
        <v>3958</v>
      </c>
      <c r="W94" t="s">
        <v>4089</v>
      </c>
      <c r="X94" s="59">
        <v>221</v>
      </c>
      <c r="Y94" t="s">
        <v>3224</v>
      </c>
      <c r="Z94" s="59" t="s">
        <v>4158</v>
      </c>
      <c r="AA94" s="59">
        <v>6.266</v>
      </c>
      <c r="AB94" t="s">
        <v>4351</v>
      </c>
    </row>
    <row r="95" spans="1:28" x14ac:dyDescent="0.2">
      <c r="A95">
        <v>94</v>
      </c>
      <c r="B95" t="s">
        <v>2772</v>
      </c>
      <c r="C95" t="s">
        <v>3096</v>
      </c>
      <c r="D95" t="s">
        <v>3276</v>
      </c>
      <c r="E95" t="s">
        <v>3252</v>
      </c>
      <c r="F95">
        <v>7</v>
      </c>
      <c r="G95" t="s">
        <v>3253</v>
      </c>
      <c r="H95" s="59">
        <v>244.0642</v>
      </c>
      <c r="I95">
        <v>19.850000000000001</v>
      </c>
      <c r="J95">
        <v>640</v>
      </c>
      <c r="K95">
        <v>3228</v>
      </c>
      <c r="L95" t="s">
        <v>3224</v>
      </c>
      <c r="M95" s="59">
        <v>1.28</v>
      </c>
      <c r="N95" t="s">
        <v>3959</v>
      </c>
      <c r="O95" t="s">
        <v>3245</v>
      </c>
      <c r="P95" t="s">
        <v>3226</v>
      </c>
      <c r="Q95">
        <v>0</v>
      </c>
      <c r="R95">
        <v>102</v>
      </c>
      <c r="S95" s="59" t="s">
        <v>4237</v>
      </c>
      <c r="T95" t="s">
        <v>3145</v>
      </c>
      <c r="U95">
        <v>1941</v>
      </c>
      <c r="V95" t="s">
        <v>3960</v>
      </c>
      <c r="W95" t="s">
        <v>4090</v>
      </c>
      <c r="X95" s="59">
        <v>243</v>
      </c>
      <c r="Y95" t="s">
        <v>3224</v>
      </c>
      <c r="Z95" s="59" t="s">
        <v>4158</v>
      </c>
      <c r="AA95" s="59">
        <v>6.06</v>
      </c>
      <c r="AB95" t="s">
        <v>4352</v>
      </c>
    </row>
    <row r="96" spans="1:28" x14ac:dyDescent="0.2">
      <c r="A96">
        <v>95</v>
      </c>
      <c r="B96" t="s">
        <v>2773</v>
      </c>
      <c r="C96" t="s">
        <v>3099</v>
      </c>
      <c r="D96" t="s">
        <v>3961</v>
      </c>
      <c r="E96" t="s">
        <v>3252</v>
      </c>
      <c r="F96">
        <v>7</v>
      </c>
      <c r="G96" t="s">
        <v>3253</v>
      </c>
      <c r="H96" s="59">
        <v>243.06138000000001</v>
      </c>
      <c r="I96">
        <v>12</v>
      </c>
      <c r="J96">
        <v>1176</v>
      </c>
      <c r="K96">
        <v>2011</v>
      </c>
      <c r="L96" t="s">
        <v>3224</v>
      </c>
      <c r="M96" s="59">
        <v>1.3</v>
      </c>
      <c r="N96" t="s">
        <v>3224</v>
      </c>
      <c r="O96" t="s">
        <v>3279</v>
      </c>
      <c r="P96" t="s">
        <v>3226</v>
      </c>
      <c r="Q96">
        <v>0</v>
      </c>
      <c r="R96">
        <v>102</v>
      </c>
      <c r="S96" s="59" t="s">
        <v>4238</v>
      </c>
      <c r="T96" t="s">
        <v>3145</v>
      </c>
      <c r="U96">
        <v>1944</v>
      </c>
      <c r="V96" t="s">
        <v>3962</v>
      </c>
      <c r="W96" t="s">
        <v>4091</v>
      </c>
      <c r="X96" s="59">
        <v>244</v>
      </c>
      <c r="Y96" t="s">
        <v>3224</v>
      </c>
      <c r="Z96" s="59" t="s">
        <v>4158</v>
      </c>
      <c r="AA96" s="59">
        <v>5.9930000000000003</v>
      </c>
      <c r="AB96" t="s">
        <v>4353</v>
      </c>
    </row>
    <row r="97" spans="1:28" x14ac:dyDescent="0.2">
      <c r="A97">
        <v>96</v>
      </c>
      <c r="B97" t="s">
        <v>2774</v>
      </c>
      <c r="C97" t="s">
        <v>3102</v>
      </c>
      <c r="D97" t="s">
        <v>3963</v>
      </c>
      <c r="E97" t="s">
        <v>3252</v>
      </c>
      <c r="F97">
        <v>7</v>
      </c>
      <c r="G97" t="s">
        <v>3253</v>
      </c>
      <c r="H97" s="59">
        <v>247.07034999999999</v>
      </c>
      <c r="I97">
        <v>13.51</v>
      </c>
      <c r="J97">
        <v>1345</v>
      </c>
      <c r="K97">
        <v>3127</v>
      </c>
      <c r="L97" t="s">
        <v>3224</v>
      </c>
      <c r="M97" s="59">
        <v>1.3</v>
      </c>
      <c r="N97" t="s">
        <v>3224</v>
      </c>
      <c r="O97" t="s">
        <v>3279</v>
      </c>
      <c r="P97" t="s">
        <v>3226</v>
      </c>
      <c r="Q97">
        <v>0</v>
      </c>
      <c r="R97">
        <v>102</v>
      </c>
      <c r="S97" s="59" t="s">
        <v>4239</v>
      </c>
      <c r="T97" t="s">
        <v>3145</v>
      </c>
      <c r="U97">
        <v>1944</v>
      </c>
      <c r="V97" t="s">
        <v>3964</v>
      </c>
      <c r="W97" t="s">
        <v>4092</v>
      </c>
      <c r="X97" s="59">
        <v>245</v>
      </c>
      <c r="Y97" t="s">
        <v>3224</v>
      </c>
      <c r="Z97" s="59">
        <v>3</v>
      </c>
      <c r="AA97" s="59">
        <v>6.02</v>
      </c>
      <c r="AB97" t="s">
        <v>4354</v>
      </c>
    </row>
    <row r="98" spans="1:28" x14ac:dyDescent="0.2">
      <c r="A98">
        <v>97</v>
      </c>
      <c r="B98" t="s">
        <v>2775</v>
      </c>
      <c r="C98" t="s">
        <v>3104</v>
      </c>
      <c r="D98" t="s">
        <v>3281</v>
      </c>
      <c r="E98" t="s">
        <v>3252</v>
      </c>
      <c r="F98">
        <v>7</v>
      </c>
      <c r="G98" t="s">
        <v>3253</v>
      </c>
      <c r="H98" s="59">
        <v>247.07031000000001</v>
      </c>
      <c r="I98">
        <v>14.78</v>
      </c>
      <c r="J98">
        <v>1050</v>
      </c>
      <c r="K98">
        <v>2627</v>
      </c>
      <c r="L98" t="s">
        <v>3224</v>
      </c>
      <c r="M98" s="59">
        <v>1.3</v>
      </c>
      <c r="N98" t="s">
        <v>3224</v>
      </c>
      <c r="O98" t="s">
        <v>3279</v>
      </c>
      <c r="P98" t="s">
        <v>3226</v>
      </c>
      <c r="Q98">
        <v>0</v>
      </c>
      <c r="R98">
        <v>102</v>
      </c>
      <c r="S98" s="59" t="s">
        <v>4240</v>
      </c>
      <c r="T98" t="s">
        <v>3145</v>
      </c>
      <c r="U98">
        <v>1949</v>
      </c>
      <c r="V98" t="s">
        <v>3965</v>
      </c>
      <c r="W98" t="s">
        <v>4093</v>
      </c>
      <c r="X98" s="59">
        <v>244</v>
      </c>
      <c r="Y98" t="s">
        <v>3224</v>
      </c>
      <c r="Z98" s="59" t="s">
        <v>4154</v>
      </c>
      <c r="AA98" s="59">
        <v>6.23</v>
      </c>
      <c r="AB98" t="s">
        <v>4355</v>
      </c>
    </row>
    <row r="99" spans="1:28" x14ac:dyDescent="0.2">
      <c r="A99">
        <v>98</v>
      </c>
      <c r="B99" t="s">
        <v>2776</v>
      </c>
      <c r="C99" t="s">
        <v>3105</v>
      </c>
      <c r="D99" t="s">
        <v>3966</v>
      </c>
      <c r="E99" t="s">
        <v>3252</v>
      </c>
      <c r="F99">
        <v>7</v>
      </c>
      <c r="G99" t="s">
        <v>3253</v>
      </c>
      <c r="H99" s="59">
        <v>251.07959</v>
      </c>
      <c r="I99">
        <v>15.1</v>
      </c>
      <c r="J99">
        <v>900</v>
      </c>
      <c r="K99" t="s">
        <v>3224</v>
      </c>
      <c r="L99" t="s">
        <v>3224</v>
      </c>
      <c r="M99" s="59">
        <v>1.3</v>
      </c>
      <c r="N99" t="s">
        <v>3224</v>
      </c>
      <c r="O99" t="s">
        <v>3279</v>
      </c>
      <c r="P99" t="s">
        <v>3226</v>
      </c>
      <c r="Q99">
        <v>0</v>
      </c>
      <c r="R99">
        <v>102</v>
      </c>
      <c r="S99" s="59" t="s">
        <v>4241</v>
      </c>
      <c r="T99" t="s">
        <v>3145</v>
      </c>
      <c r="U99">
        <v>1950</v>
      </c>
      <c r="V99" t="s">
        <v>3967</v>
      </c>
      <c r="W99" t="s">
        <v>4094</v>
      </c>
      <c r="X99" s="59">
        <v>245</v>
      </c>
      <c r="Y99" t="s">
        <v>3224</v>
      </c>
      <c r="Z99" s="59">
        <v>3</v>
      </c>
      <c r="AA99" s="59">
        <v>6.3</v>
      </c>
      <c r="AB99" t="s">
        <v>4355</v>
      </c>
    </row>
    <row r="100" spans="1:28" x14ac:dyDescent="0.2">
      <c r="A100">
        <v>99</v>
      </c>
      <c r="B100" t="s">
        <v>2777</v>
      </c>
      <c r="C100" t="s">
        <v>3106</v>
      </c>
      <c r="D100" t="s">
        <v>3283</v>
      </c>
      <c r="E100" t="s">
        <v>3252</v>
      </c>
      <c r="F100">
        <v>7</v>
      </c>
      <c r="G100" t="s">
        <v>3253</v>
      </c>
      <c r="H100" s="59">
        <v>252.083</v>
      </c>
      <c r="I100">
        <v>8.84</v>
      </c>
      <c r="J100">
        <v>860</v>
      </c>
      <c r="K100" t="s">
        <v>3224</v>
      </c>
      <c r="L100" t="s">
        <v>3224</v>
      </c>
      <c r="M100" s="59">
        <v>1.3</v>
      </c>
      <c r="N100" t="s">
        <v>3224</v>
      </c>
      <c r="O100" t="s">
        <v>3279</v>
      </c>
      <c r="P100" t="s">
        <v>3226</v>
      </c>
      <c r="Q100">
        <v>0</v>
      </c>
      <c r="R100">
        <v>102</v>
      </c>
      <c r="S100" s="59" t="s">
        <v>4242</v>
      </c>
      <c r="T100" t="s">
        <v>3145</v>
      </c>
      <c r="U100">
        <v>1952</v>
      </c>
      <c r="V100" t="s">
        <v>3968</v>
      </c>
      <c r="W100" t="s">
        <v>4095</v>
      </c>
      <c r="X100" s="59">
        <v>245</v>
      </c>
      <c r="Y100" t="s">
        <v>3224</v>
      </c>
      <c r="Z100" s="59">
        <v>3</v>
      </c>
      <c r="AA100" s="59">
        <v>6.42</v>
      </c>
      <c r="AB100" t="s">
        <v>4355</v>
      </c>
    </row>
    <row r="101" spans="1:28" ht="16" x14ac:dyDescent="0.2">
      <c r="A101">
        <v>100</v>
      </c>
      <c r="B101" t="s">
        <v>2778</v>
      </c>
      <c r="C101" t="s">
        <v>3107</v>
      </c>
      <c r="D101" t="s">
        <v>3285</v>
      </c>
      <c r="E101" t="s">
        <v>3252</v>
      </c>
      <c r="F101">
        <v>7</v>
      </c>
      <c r="G101" t="s">
        <v>3253</v>
      </c>
      <c r="H101" s="59">
        <v>257.09510999999998</v>
      </c>
      <c r="I101" t="s">
        <v>4118</v>
      </c>
      <c r="J101">
        <v>1527</v>
      </c>
      <c r="K101" t="s">
        <v>3224</v>
      </c>
      <c r="L101" t="s">
        <v>3224</v>
      </c>
      <c r="M101" s="59">
        <v>1.3</v>
      </c>
      <c r="N101" t="s">
        <v>3224</v>
      </c>
      <c r="O101" t="s">
        <v>3279</v>
      </c>
      <c r="P101" t="s">
        <v>4129</v>
      </c>
      <c r="Q101">
        <v>0</v>
      </c>
      <c r="R101">
        <v>102</v>
      </c>
      <c r="S101" s="59" t="s">
        <v>3969</v>
      </c>
      <c r="T101" t="s">
        <v>3145</v>
      </c>
      <c r="U101">
        <v>1953</v>
      </c>
      <c r="V101" t="s">
        <v>3968</v>
      </c>
      <c r="W101" t="s">
        <v>4096</v>
      </c>
      <c r="X101" s="60"/>
      <c r="Y101" t="s">
        <v>3224</v>
      </c>
      <c r="Z101" s="59">
        <v>3</v>
      </c>
      <c r="AA101" s="59">
        <v>6.5</v>
      </c>
      <c r="AB101" t="s">
        <v>4355</v>
      </c>
    </row>
    <row r="102" spans="1:28" ht="16" x14ac:dyDescent="0.2">
      <c r="A102">
        <v>101</v>
      </c>
      <c r="B102" t="s">
        <v>2779</v>
      </c>
      <c r="C102" t="s">
        <v>3109</v>
      </c>
      <c r="D102" t="s">
        <v>3970</v>
      </c>
      <c r="E102" t="s">
        <v>3252</v>
      </c>
      <c r="F102">
        <v>7</v>
      </c>
      <c r="G102" t="s">
        <v>3253</v>
      </c>
      <c r="H102" s="59">
        <v>258.09843000000001</v>
      </c>
      <c r="I102" t="s">
        <v>4119</v>
      </c>
      <c r="J102">
        <v>827</v>
      </c>
      <c r="K102" t="s">
        <v>3224</v>
      </c>
      <c r="L102" t="s">
        <v>3224</v>
      </c>
      <c r="M102" s="59">
        <v>1.3</v>
      </c>
      <c r="N102" t="s">
        <v>3224</v>
      </c>
      <c r="O102" t="s">
        <v>3279</v>
      </c>
      <c r="P102" t="s">
        <v>4129</v>
      </c>
      <c r="Q102">
        <v>0</v>
      </c>
      <c r="R102">
        <v>102</v>
      </c>
      <c r="S102" s="59" t="s">
        <v>4243</v>
      </c>
      <c r="T102" t="s">
        <v>3145</v>
      </c>
      <c r="U102">
        <v>1955</v>
      </c>
      <c r="V102" t="s">
        <v>3971</v>
      </c>
      <c r="W102" t="s">
        <v>4097</v>
      </c>
      <c r="X102" s="60"/>
      <c r="Y102" t="s">
        <v>3224</v>
      </c>
      <c r="Z102" s="59" t="s">
        <v>4148</v>
      </c>
      <c r="AA102" s="59">
        <v>6.58</v>
      </c>
      <c r="AB102" t="s">
        <v>4355</v>
      </c>
    </row>
    <row r="103" spans="1:28" ht="16" x14ac:dyDescent="0.2">
      <c r="A103">
        <v>102</v>
      </c>
      <c r="B103" t="s">
        <v>2780</v>
      </c>
      <c r="C103" t="s">
        <v>3110</v>
      </c>
      <c r="D103" t="s">
        <v>3288</v>
      </c>
      <c r="E103" t="s">
        <v>3252</v>
      </c>
      <c r="F103">
        <v>7</v>
      </c>
      <c r="G103" t="s">
        <v>3253</v>
      </c>
      <c r="H103" s="59">
        <v>259.101</v>
      </c>
      <c r="I103" t="s">
        <v>4120</v>
      </c>
      <c r="J103">
        <v>827</v>
      </c>
      <c r="K103" t="s">
        <v>3224</v>
      </c>
      <c r="L103" t="s">
        <v>3224</v>
      </c>
      <c r="M103" s="59">
        <v>1.3</v>
      </c>
      <c r="N103" t="s">
        <v>3224</v>
      </c>
      <c r="O103" t="s">
        <v>3279</v>
      </c>
      <c r="P103" t="s">
        <v>4129</v>
      </c>
      <c r="Q103">
        <v>0</v>
      </c>
      <c r="R103">
        <v>102</v>
      </c>
      <c r="S103" s="59" t="s">
        <v>4244</v>
      </c>
      <c r="T103" t="s">
        <v>3145</v>
      </c>
      <c r="U103">
        <v>1966</v>
      </c>
      <c r="V103" t="s">
        <v>3972</v>
      </c>
      <c r="W103" t="s">
        <v>4098</v>
      </c>
      <c r="X103" s="60"/>
      <c r="Y103" t="s">
        <v>3224</v>
      </c>
      <c r="Z103" s="59" t="s">
        <v>4148</v>
      </c>
      <c r="AA103" s="59">
        <v>6.65</v>
      </c>
      <c r="AB103" t="s">
        <v>4355</v>
      </c>
    </row>
    <row r="104" spans="1:28" ht="16" x14ac:dyDescent="0.2">
      <c r="A104">
        <v>103</v>
      </c>
      <c r="B104" t="s">
        <v>2781</v>
      </c>
      <c r="C104" t="s">
        <v>3111</v>
      </c>
      <c r="D104" t="s">
        <v>3290</v>
      </c>
      <c r="E104">
        <v>3</v>
      </c>
      <c r="F104">
        <v>7</v>
      </c>
      <c r="G104" t="s">
        <v>3236</v>
      </c>
      <c r="H104" s="59">
        <v>266.12</v>
      </c>
      <c r="I104" t="s">
        <v>4121</v>
      </c>
      <c r="J104">
        <v>1627</v>
      </c>
      <c r="K104" t="s">
        <v>3224</v>
      </c>
      <c r="L104" t="s">
        <v>3224</v>
      </c>
      <c r="M104" s="59">
        <v>1.3</v>
      </c>
      <c r="N104" t="s">
        <v>3224</v>
      </c>
      <c r="O104" t="s">
        <v>3279</v>
      </c>
      <c r="P104" t="s">
        <v>4129</v>
      </c>
      <c r="Q104">
        <v>0</v>
      </c>
      <c r="R104">
        <v>102</v>
      </c>
      <c r="S104" s="59" t="s">
        <v>4245</v>
      </c>
      <c r="T104" t="s">
        <v>3145</v>
      </c>
      <c r="U104">
        <v>1961</v>
      </c>
      <c r="V104" t="s">
        <v>3973</v>
      </c>
      <c r="W104" t="s">
        <v>4099</v>
      </c>
      <c r="X104" s="60"/>
      <c r="Y104" t="s">
        <v>3224</v>
      </c>
      <c r="Z104" s="59">
        <v>3</v>
      </c>
      <c r="AA104" t="s">
        <v>3224</v>
      </c>
      <c r="AB104" t="s">
        <v>4355</v>
      </c>
    </row>
    <row r="105" spans="1:28" ht="16" x14ac:dyDescent="0.2">
      <c r="A105">
        <v>104</v>
      </c>
      <c r="B105" t="s">
        <v>2782</v>
      </c>
      <c r="C105" t="s">
        <v>3113</v>
      </c>
      <c r="D105" t="s">
        <v>3292</v>
      </c>
      <c r="E105">
        <v>4</v>
      </c>
      <c r="F105">
        <v>7</v>
      </c>
      <c r="G105" t="s">
        <v>3236</v>
      </c>
      <c r="H105" s="59">
        <v>267.12200000000001</v>
      </c>
      <c r="I105" t="s">
        <v>4122</v>
      </c>
      <c r="J105" t="s">
        <v>3224</v>
      </c>
      <c r="K105" t="s">
        <v>3224</v>
      </c>
      <c r="L105" t="s">
        <v>3224</v>
      </c>
      <c r="M105" t="s">
        <v>3224</v>
      </c>
      <c r="N105" t="s">
        <v>3224</v>
      </c>
      <c r="O105" t="s">
        <v>3279</v>
      </c>
      <c r="P105" t="s">
        <v>4129</v>
      </c>
      <c r="Q105">
        <v>0</v>
      </c>
      <c r="R105">
        <v>4</v>
      </c>
      <c r="S105" s="59" t="s">
        <v>4246</v>
      </c>
      <c r="T105" t="s">
        <v>3139</v>
      </c>
      <c r="U105">
        <v>1969</v>
      </c>
      <c r="V105" t="s">
        <v>3974</v>
      </c>
      <c r="W105" t="s">
        <v>4100</v>
      </c>
      <c r="X105" s="60"/>
      <c r="Y105" t="s">
        <v>3224</v>
      </c>
      <c r="Z105" s="59">
        <v>4</v>
      </c>
      <c r="AA105" t="s">
        <v>3224</v>
      </c>
      <c r="AB105" t="s">
        <v>4355</v>
      </c>
    </row>
    <row r="106" spans="1:28" ht="16" x14ac:dyDescent="0.2">
      <c r="A106">
        <v>105</v>
      </c>
      <c r="B106" t="s">
        <v>2783</v>
      </c>
      <c r="C106" t="s">
        <v>3114</v>
      </c>
      <c r="D106" t="s">
        <v>3975</v>
      </c>
      <c r="E106">
        <v>5</v>
      </c>
      <c r="F106">
        <v>7</v>
      </c>
      <c r="G106" t="s">
        <v>3236</v>
      </c>
      <c r="H106" s="59">
        <v>268.12599999999998</v>
      </c>
      <c r="I106" t="s">
        <v>4123</v>
      </c>
      <c r="J106" t="s">
        <v>3224</v>
      </c>
      <c r="K106" t="s">
        <v>3224</v>
      </c>
      <c r="L106" t="s">
        <v>3224</v>
      </c>
      <c r="M106" t="s">
        <v>3224</v>
      </c>
      <c r="N106" t="s">
        <v>3224</v>
      </c>
      <c r="O106" t="s">
        <v>3279</v>
      </c>
      <c r="P106" t="s">
        <v>4129</v>
      </c>
      <c r="Q106">
        <v>0</v>
      </c>
      <c r="R106">
        <v>5</v>
      </c>
      <c r="S106" s="59" t="s">
        <v>4247</v>
      </c>
      <c r="T106" t="s">
        <v>3139</v>
      </c>
      <c r="U106">
        <v>1970</v>
      </c>
      <c r="V106" t="s">
        <v>3976</v>
      </c>
      <c r="W106" t="s">
        <v>4101</v>
      </c>
      <c r="X106" s="60"/>
      <c r="Y106" t="s">
        <v>3224</v>
      </c>
      <c r="Z106" s="59" t="s">
        <v>4159</v>
      </c>
      <c r="AA106" t="s">
        <v>3224</v>
      </c>
      <c r="AB106" t="s">
        <v>4355</v>
      </c>
    </row>
    <row r="107" spans="1:28" ht="16" x14ac:dyDescent="0.2">
      <c r="A107">
        <v>106</v>
      </c>
      <c r="B107" t="s">
        <v>2784</v>
      </c>
      <c r="C107" t="s">
        <v>3115</v>
      </c>
      <c r="D107" t="s">
        <v>3295</v>
      </c>
      <c r="E107">
        <v>6</v>
      </c>
      <c r="F107">
        <v>7</v>
      </c>
      <c r="G107" t="s">
        <v>3236</v>
      </c>
      <c r="H107" s="59">
        <v>269.12799999999999</v>
      </c>
      <c r="I107" t="s">
        <v>3297</v>
      </c>
      <c r="J107" t="s">
        <v>3224</v>
      </c>
      <c r="K107" t="s">
        <v>3224</v>
      </c>
      <c r="L107" t="s">
        <v>3224</v>
      </c>
      <c r="M107" t="s">
        <v>3224</v>
      </c>
      <c r="N107" t="s">
        <v>3224</v>
      </c>
      <c r="O107" t="s">
        <v>3279</v>
      </c>
      <c r="P107" t="s">
        <v>4129</v>
      </c>
      <c r="Q107">
        <v>0</v>
      </c>
      <c r="R107">
        <v>6</v>
      </c>
      <c r="S107" s="59" t="s">
        <v>4248</v>
      </c>
      <c r="T107" t="s">
        <v>3139</v>
      </c>
      <c r="U107">
        <v>1974</v>
      </c>
      <c r="V107" t="s">
        <v>3977</v>
      </c>
      <c r="W107" t="s">
        <v>4102</v>
      </c>
      <c r="X107" s="60"/>
      <c r="Y107" t="s">
        <v>3224</v>
      </c>
      <c r="Z107" s="59" t="s">
        <v>4160</v>
      </c>
      <c r="AA107" t="s">
        <v>3224</v>
      </c>
      <c r="AB107" t="s">
        <v>4355</v>
      </c>
    </row>
    <row r="108" spans="1:28" ht="16" x14ac:dyDescent="0.2">
      <c r="A108">
        <v>107</v>
      </c>
      <c r="B108" t="s">
        <v>2785</v>
      </c>
      <c r="C108" t="s">
        <v>3116</v>
      </c>
      <c r="D108" t="s">
        <v>3298</v>
      </c>
      <c r="E108">
        <v>7</v>
      </c>
      <c r="F108">
        <v>7</v>
      </c>
      <c r="G108" t="s">
        <v>3236</v>
      </c>
      <c r="H108" s="59">
        <v>270.13299999999998</v>
      </c>
      <c r="I108" t="s">
        <v>3300</v>
      </c>
      <c r="J108" t="s">
        <v>3224</v>
      </c>
      <c r="K108" t="s">
        <v>3224</v>
      </c>
      <c r="L108" t="s">
        <v>3224</v>
      </c>
      <c r="M108" t="s">
        <v>3224</v>
      </c>
      <c r="N108" t="s">
        <v>3224</v>
      </c>
      <c r="O108" t="s">
        <v>3279</v>
      </c>
      <c r="P108" t="s">
        <v>4129</v>
      </c>
      <c r="Q108">
        <v>0</v>
      </c>
      <c r="R108">
        <v>7</v>
      </c>
      <c r="S108" s="59" t="s">
        <v>4249</v>
      </c>
      <c r="T108" t="s">
        <v>3139</v>
      </c>
      <c r="U108">
        <v>1981</v>
      </c>
      <c r="V108" t="s">
        <v>3978</v>
      </c>
      <c r="W108" t="s">
        <v>4103</v>
      </c>
      <c r="X108" s="60"/>
      <c r="Y108" t="s">
        <v>3224</v>
      </c>
      <c r="Z108" s="59" t="s">
        <v>4161</v>
      </c>
      <c r="AA108" t="s">
        <v>3224</v>
      </c>
      <c r="AB108" t="s">
        <v>4355</v>
      </c>
    </row>
    <row r="109" spans="1:28" ht="16" x14ac:dyDescent="0.2">
      <c r="A109">
        <v>108</v>
      </c>
      <c r="B109" t="s">
        <v>2786</v>
      </c>
      <c r="C109" t="s">
        <v>3117</v>
      </c>
      <c r="D109" t="s">
        <v>3979</v>
      </c>
      <c r="E109">
        <v>8</v>
      </c>
      <c r="F109">
        <v>7</v>
      </c>
      <c r="G109" t="s">
        <v>3236</v>
      </c>
      <c r="H109" s="59">
        <v>269.1336</v>
      </c>
      <c r="I109" t="s">
        <v>3302</v>
      </c>
      <c r="J109" t="s">
        <v>3224</v>
      </c>
      <c r="K109" t="s">
        <v>3224</v>
      </c>
      <c r="L109" t="s">
        <v>3224</v>
      </c>
      <c r="M109" t="s">
        <v>3224</v>
      </c>
      <c r="N109" t="s">
        <v>3224</v>
      </c>
      <c r="O109" t="s">
        <v>3279</v>
      </c>
      <c r="P109" t="s">
        <v>4129</v>
      </c>
      <c r="Q109">
        <v>0</v>
      </c>
      <c r="R109">
        <v>8</v>
      </c>
      <c r="S109" s="59" t="s">
        <v>4250</v>
      </c>
      <c r="T109" t="s">
        <v>3139</v>
      </c>
      <c r="U109">
        <v>1984</v>
      </c>
      <c r="V109" t="s">
        <v>3980</v>
      </c>
      <c r="W109" t="s">
        <v>4104</v>
      </c>
      <c r="X109" s="60"/>
      <c r="Y109" t="s">
        <v>3224</v>
      </c>
      <c r="Z109" s="59" t="s">
        <v>4162</v>
      </c>
      <c r="AA109" t="s">
        <v>3224</v>
      </c>
      <c r="AB109" t="s">
        <v>4355</v>
      </c>
    </row>
    <row r="110" spans="1:28" ht="16" x14ac:dyDescent="0.2">
      <c r="A110">
        <v>109</v>
      </c>
      <c r="B110" t="s">
        <v>2787</v>
      </c>
      <c r="C110" t="s">
        <v>3118</v>
      </c>
      <c r="D110" t="s">
        <v>3303</v>
      </c>
      <c r="E110">
        <v>9</v>
      </c>
      <c r="F110">
        <v>7</v>
      </c>
      <c r="G110" t="s">
        <v>3236</v>
      </c>
      <c r="H110" s="59">
        <v>277.154</v>
      </c>
      <c r="I110" t="s">
        <v>3305</v>
      </c>
      <c r="J110" t="s">
        <v>3224</v>
      </c>
      <c r="K110" t="s">
        <v>3224</v>
      </c>
      <c r="L110" t="s">
        <v>3224</v>
      </c>
      <c r="M110" t="s">
        <v>3224</v>
      </c>
      <c r="N110" t="s">
        <v>3224</v>
      </c>
      <c r="O110" t="s">
        <v>3279</v>
      </c>
      <c r="P110" t="s">
        <v>4129</v>
      </c>
      <c r="Q110">
        <v>0</v>
      </c>
      <c r="R110">
        <v>9</v>
      </c>
      <c r="S110" s="59" t="s">
        <v>4251</v>
      </c>
      <c r="T110" t="s">
        <v>3138</v>
      </c>
      <c r="U110">
        <v>1982</v>
      </c>
      <c r="V110" t="s">
        <v>3981</v>
      </c>
      <c r="W110" t="s">
        <v>4105</v>
      </c>
      <c r="X110" s="60"/>
      <c r="Y110" t="s">
        <v>3224</v>
      </c>
      <c r="Z110" s="59" t="s">
        <v>4163</v>
      </c>
      <c r="AA110" t="s">
        <v>3224</v>
      </c>
      <c r="AB110" t="s">
        <v>4355</v>
      </c>
    </row>
    <row r="111" spans="1:28" ht="16" x14ac:dyDescent="0.2">
      <c r="A111">
        <v>110</v>
      </c>
      <c r="B111" t="s">
        <v>2788</v>
      </c>
      <c r="C111" t="s">
        <v>3306</v>
      </c>
      <c r="D111" t="s">
        <v>3982</v>
      </c>
      <c r="E111">
        <v>10</v>
      </c>
      <c r="F111">
        <v>7</v>
      </c>
      <c r="G111" t="s">
        <v>3236</v>
      </c>
      <c r="H111" s="59">
        <v>282.166</v>
      </c>
      <c r="I111" t="s">
        <v>3300</v>
      </c>
      <c r="J111" t="s">
        <v>3224</v>
      </c>
      <c r="K111" t="s">
        <v>3224</v>
      </c>
      <c r="L111" t="s">
        <v>3224</v>
      </c>
      <c r="M111" t="s">
        <v>3224</v>
      </c>
      <c r="N111" t="s">
        <v>3224</v>
      </c>
      <c r="O111" t="s">
        <v>3279</v>
      </c>
      <c r="P111" t="s">
        <v>4129</v>
      </c>
      <c r="Q111">
        <v>0</v>
      </c>
      <c r="R111">
        <v>10</v>
      </c>
      <c r="S111" s="59" t="s">
        <v>4252</v>
      </c>
      <c r="T111" t="s">
        <v>3138</v>
      </c>
      <c r="U111">
        <v>1994</v>
      </c>
      <c r="V111" t="s">
        <v>3983</v>
      </c>
      <c r="W111" t="s">
        <v>4106</v>
      </c>
      <c r="X111" s="60"/>
      <c r="Y111" t="s">
        <v>3224</v>
      </c>
      <c r="Z111" s="59" t="s">
        <v>4164</v>
      </c>
      <c r="AA111" t="s">
        <v>3224</v>
      </c>
      <c r="AB111" t="s">
        <v>4355</v>
      </c>
    </row>
    <row r="112" spans="1:28" ht="16" x14ac:dyDescent="0.2">
      <c r="A112">
        <v>111</v>
      </c>
      <c r="B112" t="s">
        <v>2789</v>
      </c>
      <c r="C112" t="s">
        <v>3126</v>
      </c>
      <c r="D112" t="s">
        <v>3308</v>
      </c>
      <c r="E112">
        <v>11</v>
      </c>
      <c r="F112">
        <v>7</v>
      </c>
      <c r="G112" t="s">
        <v>3236</v>
      </c>
      <c r="H112" s="59">
        <v>282.16899999999998</v>
      </c>
      <c r="I112" t="s">
        <v>3310</v>
      </c>
      <c r="J112" t="s">
        <v>3224</v>
      </c>
      <c r="K112" t="s">
        <v>3224</v>
      </c>
      <c r="L112" t="s">
        <v>3224</v>
      </c>
      <c r="M112" t="s">
        <v>3224</v>
      </c>
      <c r="N112" t="s">
        <v>3224</v>
      </c>
      <c r="O112" t="s">
        <v>3279</v>
      </c>
      <c r="P112" t="s">
        <v>4129</v>
      </c>
      <c r="Q112">
        <v>0</v>
      </c>
      <c r="R112">
        <v>11</v>
      </c>
      <c r="S112" s="59" t="s">
        <v>4253</v>
      </c>
      <c r="T112" t="s">
        <v>3138</v>
      </c>
      <c r="U112">
        <v>1994</v>
      </c>
      <c r="V112" t="s">
        <v>3983</v>
      </c>
      <c r="W112" t="s">
        <v>4107</v>
      </c>
      <c r="X112" s="60"/>
      <c r="Y112" t="s">
        <v>3224</v>
      </c>
      <c r="Z112" s="59" t="s">
        <v>4165</v>
      </c>
      <c r="AA112" t="s">
        <v>3224</v>
      </c>
      <c r="AB112" t="s">
        <v>4355</v>
      </c>
    </row>
    <row r="113" spans="1:28" ht="16" x14ac:dyDescent="0.2">
      <c r="A113">
        <v>112</v>
      </c>
      <c r="B113" t="s">
        <v>2790</v>
      </c>
      <c r="C113" t="s">
        <v>3127</v>
      </c>
      <c r="D113" t="s">
        <v>3311</v>
      </c>
      <c r="E113">
        <v>12</v>
      </c>
      <c r="F113">
        <v>7</v>
      </c>
      <c r="G113" t="s">
        <v>3236</v>
      </c>
      <c r="H113" s="59">
        <v>286.17899999999997</v>
      </c>
      <c r="I113" t="s">
        <v>4124</v>
      </c>
      <c r="J113" t="s">
        <v>3224</v>
      </c>
      <c r="K113" t="s">
        <v>3224</v>
      </c>
      <c r="L113" t="s">
        <v>3224</v>
      </c>
      <c r="M113" t="s">
        <v>3224</v>
      </c>
      <c r="N113" t="s">
        <v>3224</v>
      </c>
      <c r="O113" t="s">
        <v>3279</v>
      </c>
      <c r="P113" t="s">
        <v>4129</v>
      </c>
      <c r="Q113">
        <v>0</v>
      </c>
      <c r="R113">
        <v>12</v>
      </c>
      <c r="S113" s="59" t="s">
        <v>4254</v>
      </c>
      <c r="T113" t="s">
        <v>3138</v>
      </c>
      <c r="U113">
        <v>1996</v>
      </c>
      <c r="V113" t="s">
        <v>3983</v>
      </c>
      <c r="W113" t="s">
        <v>4108</v>
      </c>
      <c r="X113" s="60"/>
      <c r="Y113" t="s">
        <v>3224</v>
      </c>
      <c r="Z113" s="59" t="s">
        <v>4166</v>
      </c>
      <c r="AA113" t="s">
        <v>3224</v>
      </c>
      <c r="AB113" t="s">
        <v>4355</v>
      </c>
    </row>
    <row r="114" spans="1:28" ht="16" x14ac:dyDescent="0.2">
      <c r="A114">
        <v>113</v>
      </c>
      <c r="B114" t="s">
        <v>2791</v>
      </c>
      <c r="C114" t="s">
        <v>3128</v>
      </c>
      <c r="D114" t="s">
        <v>3984</v>
      </c>
      <c r="E114">
        <v>13</v>
      </c>
      <c r="F114">
        <v>7</v>
      </c>
      <c r="G114" t="s">
        <v>3227</v>
      </c>
      <c r="H114" s="59">
        <v>286.18200000000002</v>
      </c>
      <c r="I114" t="s">
        <v>4125</v>
      </c>
      <c r="J114" t="s">
        <v>3224</v>
      </c>
      <c r="K114" t="s">
        <v>3224</v>
      </c>
      <c r="L114" t="s">
        <v>3224</v>
      </c>
      <c r="M114" t="s">
        <v>3224</v>
      </c>
      <c r="N114" t="s">
        <v>3224</v>
      </c>
      <c r="O114" t="s">
        <v>3279</v>
      </c>
      <c r="P114" t="s">
        <v>4129</v>
      </c>
      <c r="Q114">
        <v>0</v>
      </c>
      <c r="R114">
        <v>13</v>
      </c>
      <c r="S114" s="59" t="s">
        <v>3985</v>
      </c>
      <c r="T114" t="s">
        <v>3138</v>
      </c>
      <c r="U114" t="s">
        <v>3780</v>
      </c>
      <c r="V114" t="s">
        <v>3986</v>
      </c>
      <c r="W114" t="s">
        <v>4109</v>
      </c>
      <c r="X114" s="60"/>
      <c r="Y114" t="s">
        <v>3224</v>
      </c>
      <c r="Z114" s="60"/>
      <c r="AA114" t="s">
        <v>3224</v>
      </c>
      <c r="AB114" t="s">
        <v>4355</v>
      </c>
    </row>
    <row r="115" spans="1:28" ht="16" x14ac:dyDescent="0.2">
      <c r="A115">
        <v>114</v>
      </c>
      <c r="B115" t="s">
        <v>2792</v>
      </c>
      <c r="C115" t="s">
        <v>3129</v>
      </c>
      <c r="D115" t="s">
        <v>3987</v>
      </c>
      <c r="E115">
        <v>14</v>
      </c>
      <c r="F115">
        <v>7</v>
      </c>
      <c r="G115" t="s">
        <v>3227</v>
      </c>
      <c r="H115" s="59">
        <v>290.19200000000001</v>
      </c>
      <c r="I115" t="s">
        <v>3316</v>
      </c>
      <c r="J115" t="s">
        <v>3224</v>
      </c>
      <c r="K115" t="s">
        <v>3224</v>
      </c>
      <c r="L115" t="s">
        <v>3224</v>
      </c>
      <c r="M115" t="s">
        <v>3224</v>
      </c>
      <c r="N115" t="s">
        <v>3224</v>
      </c>
      <c r="O115" t="s">
        <v>3279</v>
      </c>
      <c r="P115" t="s">
        <v>4129</v>
      </c>
      <c r="Q115">
        <v>0</v>
      </c>
      <c r="R115">
        <v>14</v>
      </c>
      <c r="S115" s="59" t="s">
        <v>4255</v>
      </c>
      <c r="T115" t="s">
        <v>3138</v>
      </c>
      <c r="U115">
        <v>1999</v>
      </c>
      <c r="V115" t="s">
        <v>3988</v>
      </c>
      <c r="W115" t="s">
        <v>4110</v>
      </c>
      <c r="X115" s="60"/>
      <c r="Y115" t="s">
        <v>3224</v>
      </c>
      <c r="Z115" s="59" t="s">
        <v>4167</v>
      </c>
      <c r="AA115" t="s">
        <v>3224</v>
      </c>
      <c r="AB115" t="s">
        <v>4355</v>
      </c>
    </row>
    <row r="116" spans="1:28" ht="16" x14ac:dyDescent="0.2">
      <c r="A116">
        <v>115</v>
      </c>
      <c r="B116" t="s">
        <v>2793</v>
      </c>
      <c r="C116" t="s">
        <v>3130</v>
      </c>
      <c r="D116" t="s">
        <v>3989</v>
      </c>
      <c r="E116">
        <v>15</v>
      </c>
      <c r="F116">
        <v>7</v>
      </c>
      <c r="G116" t="s">
        <v>3227</v>
      </c>
      <c r="H116" s="59">
        <v>290.19600000000003</v>
      </c>
      <c r="I116" t="s">
        <v>4126</v>
      </c>
      <c r="J116" t="s">
        <v>3224</v>
      </c>
      <c r="K116" t="s">
        <v>3224</v>
      </c>
      <c r="L116" t="s">
        <v>3224</v>
      </c>
      <c r="M116" t="s">
        <v>3224</v>
      </c>
      <c r="N116" t="s">
        <v>3224</v>
      </c>
      <c r="O116" t="s">
        <v>3279</v>
      </c>
      <c r="P116" t="s">
        <v>4129</v>
      </c>
      <c r="Q116">
        <v>0</v>
      </c>
      <c r="R116">
        <v>15</v>
      </c>
      <c r="S116" s="59" t="s">
        <v>4256</v>
      </c>
      <c r="T116" t="s">
        <v>3138</v>
      </c>
      <c r="U116">
        <v>2003</v>
      </c>
      <c r="V116" t="s">
        <v>3990</v>
      </c>
      <c r="W116" t="s">
        <v>4111</v>
      </c>
      <c r="X116" s="60"/>
      <c r="Y116" t="s">
        <v>3224</v>
      </c>
      <c r="Z116" s="59" t="s">
        <v>4168</v>
      </c>
      <c r="AA116" t="s">
        <v>3224</v>
      </c>
      <c r="AB116" t="s">
        <v>4355</v>
      </c>
    </row>
    <row r="117" spans="1:28" ht="16" x14ac:dyDescent="0.2">
      <c r="A117">
        <v>116</v>
      </c>
      <c r="B117" t="s">
        <v>2794</v>
      </c>
      <c r="C117" t="s">
        <v>3131</v>
      </c>
      <c r="D117" t="s">
        <v>3991</v>
      </c>
      <c r="E117">
        <v>16</v>
      </c>
      <c r="F117">
        <v>7</v>
      </c>
      <c r="G117" t="s">
        <v>3227</v>
      </c>
      <c r="H117" s="59">
        <v>293.20499999999998</v>
      </c>
      <c r="I117" t="s">
        <v>4127</v>
      </c>
      <c r="J117" t="s">
        <v>3224</v>
      </c>
      <c r="K117" t="s">
        <v>3224</v>
      </c>
      <c r="L117" t="s">
        <v>3224</v>
      </c>
      <c r="M117" t="s">
        <v>3224</v>
      </c>
      <c r="N117" t="s">
        <v>3224</v>
      </c>
      <c r="O117" t="s">
        <v>3279</v>
      </c>
      <c r="P117" t="s">
        <v>4129</v>
      </c>
      <c r="Q117">
        <v>0</v>
      </c>
      <c r="R117">
        <v>16</v>
      </c>
      <c r="S117" s="59" t="s">
        <v>4257</v>
      </c>
      <c r="T117" t="s">
        <v>3138</v>
      </c>
      <c r="U117">
        <v>2000</v>
      </c>
      <c r="V117" t="s">
        <v>3990</v>
      </c>
      <c r="W117" t="s">
        <v>4112</v>
      </c>
      <c r="X117" s="60"/>
      <c r="Y117" t="s">
        <v>3224</v>
      </c>
      <c r="Z117" s="59" t="s">
        <v>4169</v>
      </c>
      <c r="AA117" t="s">
        <v>3224</v>
      </c>
      <c r="AB117" t="s">
        <v>4355</v>
      </c>
    </row>
    <row r="118" spans="1:28" ht="16" x14ac:dyDescent="0.2">
      <c r="A118">
        <v>117</v>
      </c>
      <c r="B118" t="s">
        <v>2795</v>
      </c>
      <c r="C118" t="s">
        <v>3132</v>
      </c>
      <c r="D118" t="s">
        <v>3992</v>
      </c>
      <c r="E118">
        <v>17</v>
      </c>
      <c r="F118">
        <v>7</v>
      </c>
      <c r="G118" t="s">
        <v>3227</v>
      </c>
      <c r="H118" s="59">
        <v>294.21100000000001</v>
      </c>
      <c r="I118" t="s">
        <v>3321</v>
      </c>
      <c r="J118" t="s">
        <v>3224</v>
      </c>
      <c r="K118" t="s">
        <v>3224</v>
      </c>
      <c r="L118" t="s">
        <v>3224</v>
      </c>
      <c r="M118" t="s">
        <v>3224</v>
      </c>
      <c r="N118" t="s">
        <v>3224</v>
      </c>
      <c r="O118" t="s">
        <v>3279</v>
      </c>
      <c r="P118" t="s">
        <v>4129</v>
      </c>
      <c r="Q118">
        <v>0</v>
      </c>
      <c r="R118">
        <v>17</v>
      </c>
      <c r="S118" s="59" t="s">
        <v>4258</v>
      </c>
      <c r="T118" t="s">
        <v>3138</v>
      </c>
      <c r="U118">
        <v>2009</v>
      </c>
      <c r="V118" t="s">
        <v>3990</v>
      </c>
      <c r="W118" t="s">
        <v>4113</v>
      </c>
      <c r="X118" s="60"/>
      <c r="Y118" t="s">
        <v>3224</v>
      </c>
      <c r="Z118" s="59" t="s">
        <v>4170</v>
      </c>
      <c r="AA118" t="s">
        <v>3224</v>
      </c>
      <c r="AB118" t="s">
        <v>4356</v>
      </c>
    </row>
    <row r="119" spans="1:28" ht="16" x14ac:dyDescent="0.2">
      <c r="A119">
        <v>118</v>
      </c>
      <c r="B119" t="s">
        <v>2796</v>
      </c>
      <c r="C119" t="s">
        <v>3133</v>
      </c>
      <c r="D119" t="s">
        <v>3322</v>
      </c>
      <c r="E119">
        <v>18</v>
      </c>
      <c r="F119">
        <v>7</v>
      </c>
      <c r="G119" t="s">
        <v>3227</v>
      </c>
      <c r="H119" s="59">
        <v>295.21600000000001</v>
      </c>
      <c r="I119" t="s">
        <v>4128</v>
      </c>
      <c r="J119" t="s">
        <v>3224</v>
      </c>
      <c r="K119" t="s">
        <v>3224</v>
      </c>
      <c r="L119" t="s">
        <v>3224</v>
      </c>
      <c r="M119" t="s">
        <v>3224</v>
      </c>
      <c r="N119" t="s">
        <v>3224</v>
      </c>
      <c r="O119" t="s">
        <v>3279</v>
      </c>
      <c r="P119" t="s">
        <v>4130</v>
      </c>
      <c r="Q119">
        <v>0</v>
      </c>
      <c r="R119">
        <v>18</v>
      </c>
      <c r="S119" s="59" t="s">
        <v>4259</v>
      </c>
      <c r="T119" t="s">
        <v>3138</v>
      </c>
      <c r="U119">
        <v>2002</v>
      </c>
      <c r="V119" t="s">
        <v>3990</v>
      </c>
      <c r="W119" t="s">
        <v>4114</v>
      </c>
      <c r="X119" s="60"/>
      <c r="Y119" t="s">
        <v>3224</v>
      </c>
      <c r="Z119" s="59" t="s">
        <v>4171</v>
      </c>
      <c r="AA119" t="s">
        <v>3224</v>
      </c>
      <c r="AB119" t="s">
        <v>4357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A5356-CDC5-DD41-833A-3CCEA9DA0014}">
  <dimension ref="A1:E119"/>
  <sheetViews>
    <sheetView topLeftCell="A27" workbookViewId="0">
      <selection activeCell="A2" sqref="A2:E119"/>
    </sheetView>
  </sheetViews>
  <sheetFormatPr baseColWidth="10" defaultRowHeight="15" x14ac:dyDescent="0.2"/>
  <sheetData>
    <row r="1" spans="1:5" x14ac:dyDescent="0.2">
      <c r="A1" t="s">
        <v>3790</v>
      </c>
      <c r="B1" t="s">
        <v>3791</v>
      </c>
      <c r="C1" t="s">
        <v>3792</v>
      </c>
      <c r="D1" t="s">
        <v>3793</v>
      </c>
      <c r="E1" t="s">
        <v>3794</v>
      </c>
    </row>
    <row r="2" spans="1:5" ht="18" x14ac:dyDescent="0.2">
      <c r="A2" s="53">
        <v>1</v>
      </c>
      <c r="B2" s="40" t="s">
        <v>2804</v>
      </c>
      <c r="C2" s="53">
        <v>1766</v>
      </c>
      <c r="D2" s="40" t="s">
        <v>3603</v>
      </c>
      <c r="E2" s="55" t="s">
        <v>3795</v>
      </c>
    </row>
    <row r="3" spans="1:5" ht="18" x14ac:dyDescent="0.2">
      <c r="A3" s="53">
        <v>2</v>
      </c>
      <c r="B3" s="40" t="s">
        <v>2806</v>
      </c>
      <c r="C3" s="53">
        <v>1868</v>
      </c>
      <c r="D3" s="40" t="s">
        <v>3606</v>
      </c>
      <c r="E3" s="54" t="s">
        <v>3607</v>
      </c>
    </row>
    <row r="4" spans="1:5" ht="18" x14ac:dyDescent="0.2">
      <c r="A4" s="53">
        <v>3</v>
      </c>
      <c r="B4" s="40" t="s">
        <v>2808</v>
      </c>
      <c r="C4" s="53">
        <v>1817</v>
      </c>
      <c r="D4" s="40" t="s">
        <v>3608</v>
      </c>
      <c r="E4" s="53" t="s">
        <v>3609</v>
      </c>
    </row>
    <row r="5" spans="1:5" ht="18" x14ac:dyDescent="0.2">
      <c r="A5" s="53">
        <v>4</v>
      </c>
      <c r="B5" s="40" t="s">
        <v>2811</v>
      </c>
      <c r="C5" s="53">
        <v>1798</v>
      </c>
      <c r="D5" s="40" t="s">
        <v>3610</v>
      </c>
      <c r="E5" s="53" t="s">
        <v>3611</v>
      </c>
    </row>
    <row r="6" spans="1:5" ht="18" x14ac:dyDescent="0.2">
      <c r="A6" s="53">
        <v>5</v>
      </c>
      <c r="B6" s="40" t="s">
        <v>2815</v>
      </c>
      <c r="C6" s="53">
        <v>1787</v>
      </c>
      <c r="D6" s="54" t="s">
        <v>3612</v>
      </c>
      <c r="E6" s="53" t="s">
        <v>3613</v>
      </c>
    </row>
    <row r="7" spans="1:5" ht="18" x14ac:dyDescent="0.2">
      <c r="A7" s="53">
        <v>6</v>
      </c>
      <c r="B7" s="40" t="s">
        <v>2819</v>
      </c>
      <c r="C7" s="53" t="s">
        <v>3564</v>
      </c>
      <c r="D7" s="40" t="s">
        <v>3565</v>
      </c>
      <c r="E7" s="53" t="s">
        <v>3567</v>
      </c>
    </row>
    <row r="8" spans="1:5" ht="18" x14ac:dyDescent="0.2">
      <c r="A8" s="53">
        <v>7</v>
      </c>
      <c r="B8" s="40" t="s">
        <v>2823</v>
      </c>
      <c r="C8" s="53">
        <v>1772</v>
      </c>
      <c r="D8" s="40" t="s">
        <v>3614</v>
      </c>
      <c r="E8" s="53" t="s">
        <v>3615</v>
      </c>
    </row>
    <row r="9" spans="1:5" ht="18" x14ac:dyDescent="0.2">
      <c r="A9" s="53">
        <v>8</v>
      </c>
      <c r="B9" s="40" t="s">
        <v>2825</v>
      </c>
      <c r="C9" s="53">
        <v>1771</v>
      </c>
      <c r="D9" s="40" t="s">
        <v>3616</v>
      </c>
      <c r="E9" s="53" t="s">
        <v>3617</v>
      </c>
    </row>
    <row r="10" spans="1:5" ht="18" x14ac:dyDescent="0.2">
      <c r="A10" s="53">
        <v>9</v>
      </c>
      <c r="B10" s="40" t="s">
        <v>2827</v>
      </c>
      <c r="C10" s="53">
        <v>1771</v>
      </c>
      <c r="D10" s="40" t="s">
        <v>3616</v>
      </c>
      <c r="E10" s="53" t="s">
        <v>3618</v>
      </c>
    </row>
    <row r="11" spans="1:5" ht="18" x14ac:dyDescent="0.2">
      <c r="A11" s="53">
        <v>10</v>
      </c>
      <c r="B11" s="40" t="s">
        <v>2829</v>
      </c>
      <c r="C11" s="53">
        <v>1898</v>
      </c>
      <c r="D11" s="53" t="s">
        <v>3619</v>
      </c>
      <c r="E11" s="40" t="s">
        <v>3620</v>
      </c>
    </row>
    <row r="12" spans="1:5" ht="18" x14ac:dyDescent="0.2">
      <c r="A12" s="53">
        <v>11</v>
      </c>
      <c r="B12" s="40" t="s">
        <v>2831</v>
      </c>
      <c r="C12" s="53">
        <v>1758</v>
      </c>
      <c r="D12" s="40" t="s">
        <v>3621</v>
      </c>
      <c r="E12" s="54" t="s">
        <v>3622</v>
      </c>
    </row>
    <row r="13" spans="1:5" ht="18" x14ac:dyDescent="0.2">
      <c r="A13" s="53">
        <v>12</v>
      </c>
      <c r="B13" s="40" t="s">
        <v>2833</v>
      </c>
      <c r="C13" s="53">
        <v>1755</v>
      </c>
      <c r="D13" s="40" t="s">
        <v>3623</v>
      </c>
      <c r="E13" s="54" t="s">
        <v>3624</v>
      </c>
    </row>
    <row r="14" spans="1:5" ht="18" x14ac:dyDescent="0.2">
      <c r="A14" s="53">
        <v>13</v>
      </c>
      <c r="B14" s="40" t="s">
        <v>3231</v>
      </c>
      <c r="C14" s="53">
        <v>1756</v>
      </c>
      <c r="D14" s="40" t="s">
        <v>3621</v>
      </c>
      <c r="E14" s="53" t="s">
        <v>3625</v>
      </c>
    </row>
    <row r="15" spans="1:5" ht="18" x14ac:dyDescent="0.2">
      <c r="A15" s="53">
        <v>14</v>
      </c>
      <c r="B15" s="40" t="s">
        <v>2839</v>
      </c>
      <c r="C15" s="53">
        <v>1789</v>
      </c>
      <c r="D15" s="53" t="s">
        <v>3626</v>
      </c>
      <c r="E15" s="53" t="s">
        <v>3628</v>
      </c>
    </row>
    <row r="16" spans="1:5" ht="18" x14ac:dyDescent="0.2">
      <c r="A16" s="53">
        <v>15</v>
      </c>
      <c r="B16" s="40" t="s">
        <v>2843</v>
      </c>
      <c r="C16" s="53">
        <v>1669</v>
      </c>
      <c r="D16" s="40" t="s">
        <v>3568</v>
      </c>
      <c r="E16" s="53" t="s">
        <v>3569</v>
      </c>
    </row>
    <row r="17" spans="1:5" ht="18" x14ac:dyDescent="0.2">
      <c r="A17" s="53">
        <v>16</v>
      </c>
      <c r="B17" s="40" t="s">
        <v>2845</v>
      </c>
      <c r="C17" s="53" t="s">
        <v>3570</v>
      </c>
      <c r="D17" s="40" t="s">
        <v>3566</v>
      </c>
      <c r="E17" s="53" t="s">
        <v>3571</v>
      </c>
    </row>
    <row r="18" spans="1:5" ht="18" x14ac:dyDescent="0.2">
      <c r="A18" s="53">
        <v>17</v>
      </c>
      <c r="B18" s="40" t="s">
        <v>2847</v>
      </c>
      <c r="C18" s="53">
        <v>1774</v>
      </c>
      <c r="D18" s="40" t="s">
        <v>3616</v>
      </c>
      <c r="E18" s="53" t="s">
        <v>3629</v>
      </c>
    </row>
    <row r="19" spans="1:5" ht="18" x14ac:dyDescent="0.2">
      <c r="A19" s="53">
        <v>18</v>
      </c>
      <c r="B19" s="40" t="s">
        <v>2849</v>
      </c>
      <c r="C19" s="53">
        <v>1894</v>
      </c>
      <c r="D19" s="54" t="s">
        <v>3630</v>
      </c>
      <c r="E19" s="53" t="s">
        <v>3631</v>
      </c>
    </row>
    <row r="20" spans="1:5" ht="18" x14ac:dyDescent="0.2">
      <c r="A20" s="53">
        <v>19</v>
      </c>
      <c r="B20" s="40" t="s">
        <v>2851</v>
      </c>
      <c r="C20" s="53">
        <v>1758</v>
      </c>
      <c r="D20" s="40" t="s">
        <v>3621</v>
      </c>
      <c r="E20" s="54" t="s">
        <v>3632</v>
      </c>
    </row>
    <row r="21" spans="1:5" ht="18" x14ac:dyDescent="0.2">
      <c r="A21" s="53">
        <v>20</v>
      </c>
      <c r="B21" s="40" t="s">
        <v>2853</v>
      </c>
      <c r="C21" s="53">
        <v>1755</v>
      </c>
      <c r="D21" s="40" t="s">
        <v>3623</v>
      </c>
      <c r="E21" s="54" t="s">
        <v>3633</v>
      </c>
    </row>
    <row r="22" spans="1:5" ht="18" x14ac:dyDescent="0.2">
      <c r="A22" s="53">
        <v>21</v>
      </c>
      <c r="B22" s="40" t="s">
        <v>2856</v>
      </c>
      <c r="C22" s="53">
        <v>1879</v>
      </c>
      <c r="D22" s="40" t="s">
        <v>3634</v>
      </c>
      <c r="E22" s="40" t="s">
        <v>3635</v>
      </c>
    </row>
    <row r="23" spans="1:5" ht="18" x14ac:dyDescent="0.2">
      <c r="A23" s="53">
        <v>22</v>
      </c>
      <c r="B23" s="40" t="s">
        <v>2860</v>
      </c>
      <c r="C23" s="53">
        <v>1791</v>
      </c>
      <c r="D23" s="40" t="s">
        <v>3636</v>
      </c>
      <c r="E23" s="53" t="s">
        <v>3637</v>
      </c>
    </row>
    <row r="24" spans="1:5" ht="18" x14ac:dyDescent="0.2">
      <c r="A24" s="53">
        <v>23</v>
      </c>
      <c r="B24" s="40" t="s">
        <v>2864</v>
      </c>
      <c r="C24" s="53">
        <v>1801</v>
      </c>
      <c r="D24" s="40" t="s">
        <v>3638</v>
      </c>
      <c r="E24" s="54" t="s">
        <v>3639</v>
      </c>
    </row>
    <row r="25" spans="1:5" ht="18" x14ac:dyDescent="0.2">
      <c r="A25" s="53">
        <v>24</v>
      </c>
      <c r="B25" s="40" t="s">
        <v>2868</v>
      </c>
      <c r="C25" s="53">
        <v>1797</v>
      </c>
      <c r="D25" s="40" t="s">
        <v>3610</v>
      </c>
      <c r="E25" s="53" t="s">
        <v>3640</v>
      </c>
    </row>
    <row r="26" spans="1:5" ht="18" x14ac:dyDescent="0.2">
      <c r="A26" s="53">
        <v>25</v>
      </c>
      <c r="B26" s="40" t="s">
        <v>2872</v>
      </c>
      <c r="C26" s="53">
        <v>1774</v>
      </c>
      <c r="D26" s="40" t="s">
        <v>3616</v>
      </c>
      <c r="E26" s="53" t="s">
        <v>3641</v>
      </c>
    </row>
    <row r="27" spans="1:5" ht="18" x14ac:dyDescent="0.2">
      <c r="A27" s="53">
        <v>26</v>
      </c>
      <c r="B27" s="40" t="s">
        <v>2876</v>
      </c>
      <c r="C27" s="53" t="s">
        <v>3572</v>
      </c>
      <c r="D27" s="40" t="s">
        <v>3566</v>
      </c>
      <c r="E27" s="53" t="s">
        <v>3573</v>
      </c>
    </row>
    <row r="28" spans="1:5" ht="18" x14ac:dyDescent="0.2">
      <c r="A28" s="53">
        <v>27</v>
      </c>
      <c r="B28" s="40" t="s">
        <v>2880</v>
      </c>
      <c r="C28" s="53">
        <v>1735</v>
      </c>
      <c r="D28" s="40" t="s">
        <v>3642</v>
      </c>
      <c r="E28" s="40" t="s">
        <v>3643</v>
      </c>
    </row>
    <row r="29" spans="1:5" ht="18" x14ac:dyDescent="0.2">
      <c r="A29" s="53">
        <v>28</v>
      </c>
      <c r="B29" s="40" t="s">
        <v>2884</v>
      </c>
      <c r="C29" s="53">
        <v>1751</v>
      </c>
      <c r="D29" s="40" t="s">
        <v>3644</v>
      </c>
      <c r="E29" s="53" t="s">
        <v>3645</v>
      </c>
    </row>
    <row r="30" spans="1:5" ht="18" x14ac:dyDescent="0.2">
      <c r="A30" s="53">
        <v>29</v>
      </c>
      <c r="B30" s="40" t="s">
        <v>2888</v>
      </c>
      <c r="C30" s="53" t="s">
        <v>3574</v>
      </c>
      <c r="D30" s="40" t="s">
        <v>3566</v>
      </c>
      <c r="E30" s="53" t="s">
        <v>3575</v>
      </c>
    </row>
    <row r="31" spans="1:5" ht="18" x14ac:dyDescent="0.2">
      <c r="A31" s="53">
        <v>30</v>
      </c>
      <c r="B31" s="40" t="s">
        <v>2892</v>
      </c>
      <c r="C31" s="53" t="s">
        <v>3576</v>
      </c>
      <c r="D31" s="40" t="s">
        <v>3577</v>
      </c>
      <c r="E31" s="53" t="s">
        <v>3578</v>
      </c>
    </row>
    <row r="32" spans="1:5" ht="18" x14ac:dyDescent="0.2">
      <c r="A32" s="53">
        <v>31</v>
      </c>
      <c r="B32" s="40" t="s">
        <v>2894</v>
      </c>
      <c r="C32" s="53">
        <v>1875</v>
      </c>
      <c r="D32" s="40" t="s">
        <v>3646</v>
      </c>
      <c r="E32" s="53" t="s">
        <v>3647</v>
      </c>
    </row>
    <row r="33" spans="1:5" ht="18" x14ac:dyDescent="0.2">
      <c r="A33" s="53">
        <v>32</v>
      </c>
      <c r="B33" s="40" t="s">
        <v>2897</v>
      </c>
      <c r="C33" s="53">
        <v>1886</v>
      </c>
      <c r="D33" s="40" t="s">
        <v>3648</v>
      </c>
      <c r="E33" s="53" t="s">
        <v>3649</v>
      </c>
    </row>
    <row r="34" spans="1:5" ht="18" x14ac:dyDescent="0.2">
      <c r="A34" s="53">
        <v>33</v>
      </c>
      <c r="B34" s="40" t="s">
        <v>2900</v>
      </c>
      <c r="C34" s="53" t="s">
        <v>3579</v>
      </c>
      <c r="D34" s="40" t="s">
        <v>3580</v>
      </c>
      <c r="E34" s="53" t="s">
        <v>3581</v>
      </c>
    </row>
    <row r="35" spans="1:5" ht="18" x14ac:dyDescent="0.2">
      <c r="A35" s="53">
        <v>34</v>
      </c>
      <c r="B35" s="40" t="s">
        <v>2902</v>
      </c>
      <c r="C35" s="53">
        <v>1817</v>
      </c>
      <c r="D35" s="54" t="s">
        <v>3650</v>
      </c>
      <c r="E35" s="40" t="s">
        <v>3651</v>
      </c>
    </row>
    <row r="36" spans="1:5" ht="18" x14ac:dyDescent="0.2">
      <c r="A36" s="53">
        <v>35</v>
      </c>
      <c r="B36" s="40" t="s">
        <v>2904</v>
      </c>
      <c r="C36" s="53">
        <v>1825</v>
      </c>
      <c r="D36" s="54" t="s">
        <v>3652</v>
      </c>
      <c r="E36" s="53" t="s">
        <v>3653</v>
      </c>
    </row>
    <row r="37" spans="1:5" ht="18" x14ac:dyDescent="0.2">
      <c r="A37" s="53">
        <v>36</v>
      </c>
      <c r="B37" s="40" t="s">
        <v>2906</v>
      </c>
      <c r="C37" s="53">
        <v>1898</v>
      </c>
      <c r="D37" s="40" t="s">
        <v>3654</v>
      </c>
      <c r="E37" s="40" t="s">
        <v>3655</v>
      </c>
    </row>
    <row r="38" spans="1:5" ht="18" x14ac:dyDescent="0.2">
      <c r="A38" s="53">
        <v>37</v>
      </c>
      <c r="B38" s="40" t="s">
        <v>2908</v>
      </c>
      <c r="C38" s="53">
        <v>1861</v>
      </c>
      <c r="D38" s="54" t="s">
        <v>3656</v>
      </c>
      <c r="E38" s="53" t="s">
        <v>3657</v>
      </c>
    </row>
    <row r="39" spans="1:5" ht="18" x14ac:dyDescent="0.2">
      <c r="A39" s="53">
        <v>38</v>
      </c>
      <c r="B39" s="40" t="s">
        <v>2910</v>
      </c>
      <c r="C39" s="53">
        <v>1787</v>
      </c>
      <c r="D39" s="40" t="s">
        <v>3658</v>
      </c>
      <c r="E39" s="54" t="s">
        <v>3659</v>
      </c>
    </row>
    <row r="40" spans="1:5" ht="18" x14ac:dyDescent="0.2">
      <c r="A40" s="53">
        <v>39</v>
      </c>
      <c r="B40" s="40" t="s">
        <v>2913</v>
      </c>
      <c r="C40" s="53">
        <v>1794</v>
      </c>
      <c r="D40" s="40" t="s">
        <v>3660</v>
      </c>
      <c r="E40" s="54" t="s">
        <v>3661</v>
      </c>
    </row>
    <row r="41" spans="1:5" ht="18" x14ac:dyDescent="0.2">
      <c r="A41" s="53">
        <v>40</v>
      </c>
      <c r="B41" s="40" t="s">
        <v>2917</v>
      </c>
      <c r="C41" s="53">
        <v>1789</v>
      </c>
      <c r="D41" s="40" t="s">
        <v>3662</v>
      </c>
      <c r="E41" s="53" t="s">
        <v>3663</v>
      </c>
    </row>
    <row r="42" spans="1:5" ht="18" x14ac:dyDescent="0.2">
      <c r="A42" s="53">
        <v>41</v>
      </c>
      <c r="B42" s="40" t="s">
        <v>2921</v>
      </c>
      <c r="C42" s="53">
        <v>1801</v>
      </c>
      <c r="D42" s="40" t="s">
        <v>3664</v>
      </c>
      <c r="E42" s="53" t="s">
        <v>3665</v>
      </c>
    </row>
    <row r="43" spans="1:5" ht="18" x14ac:dyDescent="0.2">
      <c r="A43" s="53">
        <v>42</v>
      </c>
      <c r="B43" s="40" t="s">
        <v>2925</v>
      </c>
      <c r="C43" s="53">
        <v>1778</v>
      </c>
      <c r="D43" s="40" t="s">
        <v>3616</v>
      </c>
      <c r="E43" s="53" t="s">
        <v>3666</v>
      </c>
    </row>
    <row r="44" spans="1:5" ht="18" x14ac:dyDescent="0.2">
      <c r="A44" s="53">
        <v>43</v>
      </c>
      <c r="B44" s="40" t="s">
        <v>2930</v>
      </c>
      <c r="C44" s="53">
        <v>1937</v>
      </c>
      <c r="D44" s="54" t="s">
        <v>3667</v>
      </c>
      <c r="E44" s="53" t="s">
        <v>3668</v>
      </c>
    </row>
    <row r="45" spans="1:5" ht="18" x14ac:dyDescent="0.2">
      <c r="A45" s="53">
        <v>44</v>
      </c>
      <c r="B45" s="40" t="s">
        <v>2934</v>
      </c>
      <c r="C45" s="53">
        <v>1844</v>
      </c>
      <c r="D45" s="40" t="s">
        <v>3669</v>
      </c>
      <c r="E45" s="54" t="s">
        <v>3670</v>
      </c>
    </row>
    <row r="46" spans="1:5" ht="18" x14ac:dyDescent="0.2">
      <c r="A46" s="53">
        <v>45</v>
      </c>
      <c r="B46" s="40" t="s">
        <v>2938</v>
      </c>
      <c r="C46" s="53">
        <v>1804</v>
      </c>
      <c r="D46" s="40" t="s">
        <v>3671</v>
      </c>
      <c r="E46" s="40" t="s">
        <v>3672</v>
      </c>
    </row>
    <row r="47" spans="1:5" ht="18" x14ac:dyDescent="0.2">
      <c r="A47" s="53">
        <v>46</v>
      </c>
      <c r="B47" s="40" t="s">
        <v>2942</v>
      </c>
      <c r="C47" s="53">
        <v>1802</v>
      </c>
      <c r="D47" s="40" t="s">
        <v>3673</v>
      </c>
      <c r="E47" s="53" t="s">
        <v>3674</v>
      </c>
    </row>
    <row r="48" spans="1:5" ht="18" x14ac:dyDescent="0.2">
      <c r="A48" s="53">
        <v>47</v>
      </c>
      <c r="B48" s="40" t="s">
        <v>2946</v>
      </c>
      <c r="C48" s="53" t="s">
        <v>3572</v>
      </c>
      <c r="D48" s="40" t="s">
        <v>3582</v>
      </c>
      <c r="E48" s="53" t="s">
        <v>3583</v>
      </c>
    </row>
    <row r="49" spans="1:5" ht="18" x14ac:dyDescent="0.2">
      <c r="A49" s="53">
        <v>48</v>
      </c>
      <c r="B49" s="40" t="s">
        <v>2949</v>
      </c>
      <c r="C49" s="53">
        <v>1817</v>
      </c>
      <c r="D49" s="54" t="s">
        <v>3675</v>
      </c>
      <c r="E49" s="53" t="s">
        <v>3676</v>
      </c>
    </row>
    <row r="50" spans="1:5" ht="18" x14ac:dyDescent="0.2">
      <c r="A50" s="53">
        <v>49</v>
      </c>
      <c r="B50" s="40" t="s">
        <v>2951</v>
      </c>
      <c r="C50" s="53">
        <v>1863</v>
      </c>
      <c r="D50" s="54" t="s">
        <v>3677</v>
      </c>
      <c r="E50" s="53" t="s">
        <v>3678</v>
      </c>
    </row>
    <row r="51" spans="1:5" ht="18" x14ac:dyDescent="0.2">
      <c r="A51" s="53">
        <v>50</v>
      </c>
      <c r="B51" s="40" t="s">
        <v>2954</v>
      </c>
      <c r="C51" s="53" t="s">
        <v>3584</v>
      </c>
      <c r="D51" s="40" t="s">
        <v>3582</v>
      </c>
      <c r="E51" s="53" t="s">
        <v>3585</v>
      </c>
    </row>
    <row r="52" spans="1:5" ht="18" x14ac:dyDescent="0.2">
      <c r="A52" s="53">
        <v>51</v>
      </c>
      <c r="B52" s="40" t="s">
        <v>2957</v>
      </c>
      <c r="C52" s="53" t="s">
        <v>3579</v>
      </c>
      <c r="D52" s="40" t="s">
        <v>3580</v>
      </c>
      <c r="E52" s="54" t="s">
        <v>3586</v>
      </c>
    </row>
    <row r="53" spans="1:5" ht="18" x14ac:dyDescent="0.2">
      <c r="A53" s="53">
        <v>52</v>
      </c>
      <c r="B53" s="40" t="s">
        <v>2960</v>
      </c>
      <c r="C53" s="53">
        <v>1782</v>
      </c>
      <c r="D53" s="40" t="s">
        <v>3679</v>
      </c>
      <c r="E53" s="53" t="s">
        <v>3680</v>
      </c>
    </row>
    <row r="54" spans="1:5" ht="18" x14ac:dyDescent="0.2">
      <c r="A54" s="53">
        <v>53</v>
      </c>
      <c r="B54" s="40" t="s">
        <v>2962</v>
      </c>
      <c r="C54" s="53">
        <v>1811</v>
      </c>
      <c r="D54" s="40" t="s">
        <v>3681</v>
      </c>
      <c r="E54" s="53" t="s">
        <v>3682</v>
      </c>
    </row>
    <row r="55" spans="1:5" ht="18" x14ac:dyDescent="0.2">
      <c r="A55" s="53">
        <v>54</v>
      </c>
      <c r="B55" s="40" t="s">
        <v>2964</v>
      </c>
      <c r="C55" s="53">
        <v>1898</v>
      </c>
      <c r="D55" s="53" t="s">
        <v>3619</v>
      </c>
      <c r="E55" s="40" t="s">
        <v>3683</v>
      </c>
    </row>
    <row r="56" spans="1:5" ht="18" x14ac:dyDescent="0.2">
      <c r="A56" s="53">
        <v>55</v>
      </c>
      <c r="B56" s="40" t="s">
        <v>3248</v>
      </c>
      <c r="C56" s="53">
        <v>1860</v>
      </c>
      <c r="D56" s="54" t="s">
        <v>3684</v>
      </c>
      <c r="E56" s="53" t="s">
        <v>3685</v>
      </c>
    </row>
    <row r="57" spans="1:5" ht="18" x14ac:dyDescent="0.2">
      <c r="A57" s="53">
        <v>56</v>
      </c>
      <c r="B57" s="40" t="s">
        <v>2968</v>
      </c>
      <c r="C57" s="53">
        <v>1772</v>
      </c>
      <c r="D57" s="53" t="s">
        <v>3616</v>
      </c>
      <c r="E57" s="53" t="s">
        <v>3686</v>
      </c>
    </row>
    <row r="58" spans="1:5" ht="18" x14ac:dyDescent="0.2">
      <c r="A58" s="53">
        <v>57</v>
      </c>
      <c r="B58" s="40" t="s">
        <v>2971</v>
      </c>
      <c r="C58" s="53">
        <v>1838</v>
      </c>
      <c r="D58" s="40" t="s">
        <v>3687</v>
      </c>
      <c r="E58" s="53" t="s">
        <v>3688</v>
      </c>
    </row>
    <row r="59" spans="1:5" ht="18" x14ac:dyDescent="0.2">
      <c r="A59" s="53">
        <v>58</v>
      </c>
      <c r="B59" s="40" t="s">
        <v>2974</v>
      </c>
      <c r="C59" s="53">
        <v>1803</v>
      </c>
      <c r="D59" s="54" t="s">
        <v>3689</v>
      </c>
      <c r="E59" s="53" t="s">
        <v>3690</v>
      </c>
    </row>
    <row r="60" spans="1:5" ht="18" x14ac:dyDescent="0.2">
      <c r="A60" s="53">
        <v>59</v>
      </c>
      <c r="B60" s="40" t="s">
        <v>2977</v>
      </c>
      <c r="C60" s="53">
        <v>1885</v>
      </c>
      <c r="D60" s="40" t="s">
        <v>3691</v>
      </c>
      <c r="E60" s="40" t="s">
        <v>3692</v>
      </c>
    </row>
    <row r="61" spans="1:5" ht="18" x14ac:dyDescent="0.2">
      <c r="A61" s="53">
        <v>60</v>
      </c>
      <c r="B61" s="40" t="s">
        <v>2980</v>
      </c>
      <c r="C61" s="53">
        <v>1841</v>
      </c>
      <c r="D61" s="40" t="s">
        <v>3687</v>
      </c>
      <c r="E61" s="53" t="s">
        <v>3693</v>
      </c>
    </row>
    <row r="62" spans="1:5" ht="18" x14ac:dyDescent="0.2">
      <c r="A62" s="53">
        <v>61</v>
      </c>
      <c r="B62" s="40" t="s">
        <v>2983</v>
      </c>
      <c r="C62" s="53">
        <v>1945</v>
      </c>
      <c r="D62" s="54" t="s">
        <v>3694</v>
      </c>
      <c r="E62" s="53" t="s">
        <v>3695</v>
      </c>
    </row>
    <row r="63" spans="1:5" ht="18" x14ac:dyDescent="0.2">
      <c r="A63" s="53">
        <v>62</v>
      </c>
      <c r="B63" s="40" t="s">
        <v>2987</v>
      </c>
      <c r="C63" s="53">
        <v>1879</v>
      </c>
      <c r="D63" s="53" t="s">
        <v>3696</v>
      </c>
      <c r="E63" s="40" t="s">
        <v>3697</v>
      </c>
    </row>
    <row r="64" spans="1:5" ht="18" x14ac:dyDescent="0.2">
      <c r="A64" s="53">
        <v>63</v>
      </c>
      <c r="B64" s="40" t="s">
        <v>2991</v>
      </c>
      <c r="C64" s="53">
        <v>1896</v>
      </c>
      <c r="D64" s="40" t="s">
        <v>3698</v>
      </c>
      <c r="E64" s="40" t="s">
        <v>3699</v>
      </c>
    </row>
    <row r="65" spans="1:5" ht="18" x14ac:dyDescent="0.2">
      <c r="A65" s="53">
        <v>64</v>
      </c>
      <c r="B65" s="40" t="s">
        <v>2994</v>
      </c>
      <c r="C65" s="53">
        <v>1880</v>
      </c>
      <c r="D65" s="53" t="s">
        <v>3700</v>
      </c>
      <c r="E65" s="40" t="s">
        <v>3701</v>
      </c>
    </row>
    <row r="66" spans="1:5" ht="18" x14ac:dyDescent="0.2">
      <c r="A66" s="53">
        <v>65</v>
      </c>
      <c r="B66" s="40" t="s">
        <v>2998</v>
      </c>
      <c r="C66" s="53">
        <v>1843</v>
      </c>
      <c r="D66" s="40" t="s">
        <v>3687</v>
      </c>
      <c r="E66" s="40" t="s">
        <v>3703</v>
      </c>
    </row>
    <row r="67" spans="1:5" ht="18" x14ac:dyDescent="0.2">
      <c r="A67" s="53">
        <v>66</v>
      </c>
      <c r="B67" s="40" t="s">
        <v>3002</v>
      </c>
      <c r="C67" s="53">
        <v>1886</v>
      </c>
      <c r="D67" s="53" t="s">
        <v>3696</v>
      </c>
      <c r="E67" s="40" t="s">
        <v>3704</v>
      </c>
    </row>
    <row r="68" spans="1:5" ht="18" x14ac:dyDescent="0.2">
      <c r="A68" s="53">
        <v>67</v>
      </c>
      <c r="B68" s="40" t="s">
        <v>3006</v>
      </c>
      <c r="C68" s="53">
        <v>1878</v>
      </c>
      <c r="D68" s="54" t="s">
        <v>3705</v>
      </c>
      <c r="E68" s="53" t="s">
        <v>3707</v>
      </c>
    </row>
    <row r="69" spans="1:5" ht="18" x14ac:dyDescent="0.2">
      <c r="A69" s="53">
        <v>68</v>
      </c>
      <c r="B69" s="40" t="s">
        <v>3010</v>
      </c>
      <c r="C69" s="53">
        <v>1843</v>
      </c>
      <c r="D69" s="40" t="s">
        <v>3687</v>
      </c>
      <c r="E69" s="53" t="s">
        <v>3708</v>
      </c>
    </row>
    <row r="70" spans="1:5" ht="18" x14ac:dyDescent="0.2">
      <c r="A70" s="53">
        <v>69</v>
      </c>
      <c r="B70" s="40" t="s">
        <v>3014</v>
      </c>
      <c r="C70" s="53">
        <v>1879</v>
      </c>
      <c r="D70" s="53" t="s">
        <v>3706</v>
      </c>
      <c r="E70" s="40" t="s">
        <v>3709</v>
      </c>
    </row>
    <row r="71" spans="1:5" ht="18" x14ac:dyDescent="0.2">
      <c r="A71" s="53">
        <v>70</v>
      </c>
      <c r="B71" s="40" t="s">
        <v>3018</v>
      </c>
      <c r="C71" s="53">
        <v>1878</v>
      </c>
      <c r="D71" s="40" t="s">
        <v>3702</v>
      </c>
      <c r="E71" s="53" t="s">
        <v>3710</v>
      </c>
    </row>
    <row r="72" spans="1:5" ht="18" x14ac:dyDescent="0.2">
      <c r="A72" s="53">
        <v>71</v>
      </c>
      <c r="B72" s="40" t="s">
        <v>3021</v>
      </c>
      <c r="C72" s="53">
        <v>1906</v>
      </c>
      <c r="D72" s="54" t="s">
        <v>3711</v>
      </c>
      <c r="E72" s="53" t="s">
        <v>3712</v>
      </c>
    </row>
    <row r="73" spans="1:5" ht="18" x14ac:dyDescent="0.2">
      <c r="A73" s="53">
        <v>72</v>
      </c>
      <c r="B73" s="40" t="s">
        <v>3025</v>
      </c>
      <c r="C73" s="53">
        <v>1922</v>
      </c>
      <c r="D73" s="54" t="s">
        <v>3713</v>
      </c>
      <c r="E73" s="54" t="s">
        <v>3714</v>
      </c>
    </row>
    <row r="74" spans="1:5" ht="18" x14ac:dyDescent="0.2">
      <c r="A74" s="53">
        <v>73</v>
      </c>
      <c r="B74" s="40" t="s">
        <v>3029</v>
      </c>
      <c r="C74" s="53">
        <v>1802</v>
      </c>
      <c r="D74" s="40" t="s">
        <v>3715</v>
      </c>
      <c r="E74" s="53" t="s">
        <v>3716</v>
      </c>
    </row>
    <row r="75" spans="1:5" ht="18" x14ac:dyDescent="0.2">
      <c r="A75" s="53">
        <v>74</v>
      </c>
      <c r="B75" s="40" t="s">
        <v>3033</v>
      </c>
      <c r="C75" s="53">
        <v>1781</v>
      </c>
      <c r="D75" s="40" t="s">
        <v>3616</v>
      </c>
      <c r="E75" s="53" t="s">
        <v>3717</v>
      </c>
    </row>
    <row r="76" spans="1:5" ht="18" x14ac:dyDescent="0.2">
      <c r="A76" s="53">
        <v>75</v>
      </c>
      <c r="B76" s="40" t="s">
        <v>3037</v>
      </c>
      <c r="C76" s="53">
        <v>1925</v>
      </c>
      <c r="D76" s="54" t="s">
        <v>3718</v>
      </c>
      <c r="E76" s="53" t="s">
        <v>3719</v>
      </c>
    </row>
    <row r="77" spans="1:5" ht="18" x14ac:dyDescent="0.2">
      <c r="A77" s="53">
        <v>76</v>
      </c>
      <c r="B77" s="40" t="s">
        <v>3041</v>
      </c>
      <c r="C77" s="53">
        <v>1803</v>
      </c>
      <c r="D77" s="40" t="s">
        <v>3720</v>
      </c>
      <c r="E77" s="40" t="s">
        <v>3721</v>
      </c>
    </row>
    <row r="78" spans="1:5" ht="18" x14ac:dyDescent="0.2">
      <c r="A78" s="53">
        <v>77</v>
      </c>
      <c r="B78" s="40" t="s">
        <v>3045</v>
      </c>
      <c r="C78" s="53">
        <v>1803</v>
      </c>
      <c r="D78" s="54" t="s">
        <v>3722</v>
      </c>
      <c r="E78" s="53" t="s">
        <v>3723</v>
      </c>
    </row>
    <row r="79" spans="1:5" ht="18" x14ac:dyDescent="0.2">
      <c r="A79" s="53">
        <v>78</v>
      </c>
      <c r="B79" s="40" t="s">
        <v>3049</v>
      </c>
      <c r="C79" s="53" t="s">
        <v>3587</v>
      </c>
      <c r="D79" s="40" t="s">
        <v>3588</v>
      </c>
      <c r="E79" s="53" t="s">
        <v>3589</v>
      </c>
    </row>
    <row r="80" spans="1:5" ht="18" x14ac:dyDescent="0.2">
      <c r="A80" s="53">
        <v>79</v>
      </c>
      <c r="B80" s="40" t="s">
        <v>3053</v>
      </c>
      <c r="C80" s="53" t="s">
        <v>3590</v>
      </c>
      <c r="D80" s="40" t="s">
        <v>3591</v>
      </c>
      <c r="E80" s="53" t="s">
        <v>3592</v>
      </c>
    </row>
    <row r="81" spans="1:5" ht="18" x14ac:dyDescent="0.2">
      <c r="A81" s="53">
        <v>80</v>
      </c>
      <c r="B81" s="40" t="s">
        <v>3057</v>
      </c>
      <c r="C81" s="53" t="s">
        <v>3593</v>
      </c>
      <c r="D81" s="40" t="s">
        <v>3594</v>
      </c>
      <c r="E81" s="53" t="s">
        <v>3595</v>
      </c>
    </row>
    <row r="82" spans="1:5" ht="18" x14ac:dyDescent="0.2">
      <c r="A82" s="53">
        <v>81</v>
      </c>
      <c r="B82" s="40" t="s">
        <v>3059</v>
      </c>
      <c r="C82" s="53">
        <v>1861</v>
      </c>
      <c r="D82" s="40" t="s">
        <v>3724</v>
      </c>
      <c r="E82" s="40" t="s">
        <v>3725</v>
      </c>
    </row>
    <row r="83" spans="1:5" ht="18" x14ac:dyDescent="0.2">
      <c r="A83" s="53">
        <v>82</v>
      </c>
      <c r="B83" s="40" t="s">
        <v>3062</v>
      </c>
      <c r="C83" s="53" t="s">
        <v>3596</v>
      </c>
      <c r="D83" s="40" t="s">
        <v>3597</v>
      </c>
      <c r="E83" s="53" t="s">
        <v>3598</v>
      </c>
    </row>
    <row r="84" spans="1:5" ht="18" x14ac:dyDescent="0.2">
      <c r="A84" s="53">
        <v>83</v>
      </c>
      <c r="B84" s="40" t="s">
        <v>3065</v>
      </c>
      <c r="C84" s="40" t="s">
        <v>3599</v>
      </c>
      <c r="D84" s="40" t="s">
        <v>3601</v>
      </c>
      <c r="E84" s="53" t="s">
        <v>3602</v>
      </c>
    </row>
    <row r="85" spans="1:5" ht="18" x14ac:dyDescent="0.2">
      <c r="A85" s="53">
        <v>84</v>
      </c>
      <c r="B85" s="40" t="s">
        <v>3068</v>
      </c>
      <c r="C85" s="53">
        <v>1898</v>
      </c>
      <c r="D85" s="54" t="s">
        <v>3726</v>
      </c>
      <c r="E85" s="53" t="s">
        <v>3727</v>
      </c>
    </row>
    <row r="86" spans="1:5" ht="18" x14ac:dyDescent="0.2">
      <c r="A86" s="53">
        <v>85</v>
      </c>
      <c r="B86" s="40" t="s">
        <v>3070</v>
      </c>
      <c r="C86" s="53">
        <v>1940</v>
      </c>
      <c r="D86" s="54" t="s">
        <v>3728</v>
      </c>
      <c r="E86" s="53" t="s">
        <v>3729</v>
      </c>
    </row>
    <row r="87" spans="1:5" ht="18" x14ac:dyDescent="0.2">
      <c r="A87" s="53">
        <v>86</v>
      </c>
      <c r="B87" s="40" t="s">
        <v>3072</v>
      </c>
      <c r="C87" s="53">
        <v>1899</v>
      </c>
      <c r="D87" s="54" t="s">
        <v>3730</v>
      </c>
      <c r="E87" s="53" t="s">
        <v>3731</v>
      </c>
    </row>
    <row r="88" spans="1:5" ht="18" x14ac:dyDescent="0.2">
      <c r="A88" s="53">
        <v>87</v>
      </c>
      <c r="B88" s="40" t="s">
        <v>3074</v>
      </c>
      <c r="C88" s="53">
        <v>1939</v>
      </c>
      <c r="D88" s="40" t="s">
        <v>3732</v>
      </c>
      <c r="E88" s="53" t="s">
        <v>3733</v>
      </c>
    </row>
    <row r="89" spans="1:5" ht="18" x14ac:dyDescent="0.2">
      <c r="A89" s="53">
        <v>88</v>
      </c>
      <c r="B89" s="40" t="s">
        <v>3076</v>
      </c>
      <c r="C89" s="53">
        <v>1898</v>
      </c>
      <c r="D89" s="54" t="s">
        <v>3726</v>
      </c>
      <c r="E89" s="53" t="s">
        <v>3734</v>
      </c>
    </row>
    <row r="90" spans="1:5" ht="18" x14ac:dyDescent="0.2">
      <c r="A90" s="53">
        <v>89</v>
      </c>
      <c r="B90" s="40" t="s">
        <v>3079</v>
      </c>
      <c r="C90" s="53">
        <v>1902</v>
      </c>
      <c r="D90" s="40" t="s">
        <v>3735</v>
      </c>
      <c r="E90" s="53" t="s">
        <v>3736</v>
      </c>
    </row>
    <row r="91" spans="1:5" ht="18" x14ac:dyDescent="0.2">
      <c r="A91" s="53">
        <v>90</v>
      </c>
      <c r="B91" s="40" t="s">
        <v>3083</v>
      </c>
      <c r="C91" s="53">
        <v>1829</v>
      </c>
      <c r="D91" s="40" t="s">
        <v>3627</v>
      </c>
      <c r="E91" s="53" t="s">
        <v>3737</v>
      </c>
    </row>
    <row r="92" spans="1:5" ht="18" x14ac:dyDescent="0.2">
      <c r="A92" s="53">
        <v>91</v>
      </c>
      <c r="B92" s="40" t="s">
        <v>3086</v>
      </c>
      <c r="C92" s="53">
        <v>1913</v>
      </c>
      <c r="D92" s="54" t="s">
        <v>3738</v>
      </c>
      <c r="E92" s="53" t="s">
        <v>3739</v>
      </c>
    </row>
    <row r="93" spans="1:5" ht="18" x14ac:dyDescent="0.2">
      <c r="A93" s="53">
        <v>92</v>
      </c>
      <c r="B93" s="40" t="s">
        <v>3089</v>
      </c>
      <c r="C93" s="53">
        <v>1789</v>
      </c>
      <c r="D93" s="40" t="s">
        <v>3662</v>
      </c>
      <c r="E93" s="53" t="s">
        <v>3740</v>
      </c>
    </row>
    <row r="94" spans="1:5" ht="18" x14ac:dyDescent="0.2">
      <c r="A94" s="53">
        <v>93</v>
      </c>
      <c r="B94" s="40" t="s">
        <v>3093</v>
      </c>
      <c r="C94" s="53">
        <v>1940</v>
      </c>
      <c r="D94" s="54" t="s">
        <v>3741</v>
      </c>
      <c r="E94" s="53" t="s">
        <v>3742</v>
      </c>
    </row>
    <row r="95" spans="1:5" ht="18" x14ac:dyDescent="0.2">
      <c r="A95" s="53">
        <v>94</v>
      </c>
      <c r="B95" s="40" t="s">
        <v>3096</v>
      </c>
      <c r="C95" s="53">
        <v>1941</v>
      </c>
      <c r="D95" s="54" t="s">
        <v>3743</v>
      </c>
      <c r="E95" s="53" t="s">
        <v>3744</v>
      </c>
    </row>
    <row r="96" spans="1:5" ht="18" x14ac:dyDescent="0.2">
      <c r="A96" s="53">
        <v>95</v>
      </c>
      <c r="B96" s="40" t="s">
        <v>3099</v>
      </c>
      <c r="C96" s="53">
        <v>1944</v>
      </c>
      <c r="D96" s="40" t="s">
        <v>3745</v>
      </c>
      <c r="E96" s="53" t="s">
        <v>3746</v>
      </c>
    </row>
    <row r="97" spans="1:5" ht="18" x14ac:dyDescent="0.2">
      <c r="A97" s="53">
        <v>96</v>
      </c>
      <c r="B97" s="40" t="s">
        <v>3102</v>
      </c>
      <c r="C97" s="53">
        <v>1944</v>
      </c>
      <c r="D97" s="53" t="s">
        <v>3747</v>
      </c>
      <c r="E97" s="40" t="s">
        <v>3748</v>
      </c>
    </row>
    <row r="98" spans="1:5" ht="18" x14ac:dyDescent="0.2">
      <c r="A98" s="53">
        <v>97</v>
      </c>
      <c r="B98" s="40" t="s">
        <v>3104</v>
      </c>
      <c r="C98" s="53">
        <v>1949</v>
      </c>
      <c r="D98" s="54" t="s">
        <v>3749</v>
      </c>
      <c r="E98" s="40" t="s">
        <v>3750</v>
      </c>
    </row>
    <row r="99" spans="1:5" ht="18" x14ac:dyDescent="0.2">
      <c r="A99" s="53">
        <v>98</v>
      </c>
      <c r="B99" s="40" t="s">
        <v>3105</v>
      </c>
      <c r="C99" s="53">
        <v>1950</v>
      </c>
      <c r="D99" s="40" t="s">
        <v>3751</v>
      </c>
      <c r="E99" s="40" t="s">
        <v>3752</v>
      </c>
    </row>
    <row r="100" spans="1:5" ht="18" x14ac:dyDescent="0.2">
      <c r="A100" s="53">
        <v>99</v>
      </c>
      <c r="B100" s="40" t="s">
        <v>3106</v>
      </c>
      <c r="C100" s="53">
        <v>1952</v>
      </c>
      <c r="D100" s="53" t="s">
        <v>3753</v>
      </c>
      <c r="E100" s="40" t="s">
        <v>3754</v>
      </c>
    </row>
    <row r="101" spans="1:5" ht="18" x14ac:dyDescent="0.2">
      <c r="A101" s="53">
        <v>100</v>
      </c>
      <c r="B101" s="40" t="s">
        <v>3107</v>
      </c>
      <c r="C101" s="53">
        <v>1953</v>
      </c>
      <c r="D101" s="53" t="s">
        <v>3755</v>
      </c>
      <c r="E101" s="40" t="s">
        <v>3756</v>
      </c>
    </row>
    <row r="102" spans="1:5" ht="18" x14ac:dyDescent="0.2">
      <c r="A102" s="53">
        <v>101</v>
      </c>
      <c r="B102" s="40" t="s">
        <v>3109</v>
      </c>
      <c r="C102" s="53">
        <v>1955</v>
      </c>
      <c r="D102" s="53" t="s">
        <v>3757</v>
      </c>
      <c r="E102" s="40" t="s">
        <v>3758</v>
      </c>
    </row>
    <row r="103" spans="1:5" ht="18" x14ac:dyDescent="0.2">
      <c r="A103" s="53">
        <v>102</v>
      </c>
      <c r="B103" s="40" t="s">
        <v>3110</v>
      </c>
      <c r="C103" s="53">
        <v>1966</v>
      </c>
      <c r="D103" s="53" t="s">
        <v>3759</v>
      </c>
      <c r="E103" s="40" t="s">
        <v>3760</v>
      </c>
    </row>
    <row r="104" spans="1:5" ht="18" x14ac:dyDescent="0.2">
      <c r="A104" s="53">
        <v>103</v>
      </c>
      <c r="B104" s="40" t="s">
        <v>3111</v>
      </c>
      <c r="C104" s="53">
        <v>1961</v>
      </c>
      <c r="D104" s="53" t="s">
        <v>3761</v>
      </c>
      <c r="E104" s="40" t="s">
        <v>3762</v>
      </c>
    </row>
    <row r="105" spans="1:5" ht="18" x14ac:dyDescent="0.2">
      <c r="A105" s="53">
        <v>104</v>
      </c>
      <c r="B105" s="40" t="s">
        <v>3113</v>
      </c>
      <c r="C105" s="53">
        <v>1969</v>
      </c>
      <c r="D105" s="53" t="s">
        <v>3763</v>
      </c>
      <c r="E105" s="40" t="s">
        <v>3764</v>
      </c>
    </row>
    <row r="106" spans="1:5" ht="18" x14ac:dyDescent="0.2">
      <c r="A106" s="53">
        <v>105</v>
      </c>
      <c r="B106" s="40" t="s">
        <v>3114</v>
      </c>
      <c r="C106" s="53">
        <v>1970</v>
      </c>
      <c r="D106" s="53" t="s">
        <v>3765</v>
      </c>
      <c r="E106" s="40" t="s">
        <v>3766</v>
      </c>
    </row>
    <row r="107" spans="1:5" ht="18" x14ac:dyDescent="0.2">
      <c r="A107" s="53">
        <v>106</v>
      </c>
      <c r="B107" s="40" t="s">
        <v>3115</v>
      </c>
      <c r="C107" s="53">
        <v>1974</v>
      </c>
      <c r="D107" s="53" t="s">
        <v>3767</v>
      </c>
      <c r="E107" s="40" t="s">
        <v>3768</v>
      </c>
    </row>
    <row r="108" spans="1:5" ht="18" x14ac:dyDescent="0.2">
      <c r="A108" s="53">
        <v>107</v>
      </c>
      <c r="B108" s="40" t="s">
        <v>3116</v>
      </c>
      <c r="C108" s="53">
        <v>1981</v>
      </c>
      <c r="D108" s="54" t="s">
        <v>3769</v>
      </c>
      <c r="E108" s="40" t="s">
        <v>3770</v>
      </c>
    </row>
    <row r="109" spans="1:5" ht="18" x14ac:dyDescent="0.2">
      <c r="A109" s="53">
        <v>108</v>
      </c>
      <c r="B109" s="40" t="s">
        <v>3117</v>
      </c>
      <c r="C109" s="53">
        <v>1984</v>
      </c>
      <c r="D109" s="53" t="s">
        <v>3771</v>
      </c>
      <c r="E109" s="40" t="s">
        <v>3772</v>
      </c>
    </row>
    <row r="110" spans="1:5" ht="18" x14ac:dyDescent="0.2">
      <c r="A110" s="53">
        <v>109</v>
      </c>
      <c r="B110" s="40" t="s">
        <v>3118</v>
      </c>
      <c r="C110" s="53">
        <v>1982</v>
      </c>
      <c r="D110" s="40" t="s">
        <v>3773</v>
      </c>
      <c r="E110" s="40" t="s">
        <v>3774</v>
      </c>
    </row>
    <row r="111" spans="1:5" ht="18" x14ac:dyDescent="0.2">
      <c r="A111" s="53">
        <v>110</v>
      </c>
      <c r="B111" s="40" t="s">
        <v>3306</v>
      </c>
      <c r="C111" s="53">
        <v>1994</v>
      </c>
      <c r="D111" s="40" t="s">
        <v>3775</v>
      </c>
      <c r="E111" s="40" t="s">
        <v>3776</v>
      </c>
    </row>
    <row r="112" spans="1:5" ht="18" x14ac:dyDescent="0.2">
      <c r="A112" s="53">
        <v>111</v>
      </c>
      <c r="B112" s="40" t="s">
        <v>3126</v>
      </c>
      <c r="C112" s="53">
        <v>1994</v>
      </c>
      <c r="D112" s="53" t="s">
        <v>3777</v>
      </c>
      <c r="E112" s="40" t="s">
        <v>3778</v>
      </c>
    </row>
    <row r="113" spans="1:5" ht="18" x14ac:dyDescent="0.2">
      <c r="A113" s="53">
        <v>112</v>
      </c>
      <c r="B113" s="40" t="s">
        <v>3127</v>
      </c>
      <c r="C113" s="53">
        <v>1996</v>
      </c>
      <c r="D113" s="53" t="s">
        <v>3777</v>
      </c>
      <c r="E113" s="53" t="s">
        <v>3779</v>
      </c>
    </row>
    <row r="114" spans="1:5" ht="18" x14ac:dyDescent="0.2">
      <c r="A114" s="53">
        <v>113</v>
      </c>
      <c r="B114" s="40" t="s">
        <v>3128</v>
      </c>
      <c r="C114" s="53" t="s">
        <v>3780</v>
      </c>
      <c r="D114" s="40" t="s">
        <v>3781</v>
      </c>
      <c r="E114" s="53" t="s">
        <v>3782</v>
      </c>
    </row>
    <row r="115" spans="1:5" ht="18" x14ac:dyDescent="0.2">
      <c r="A115" s="53">
        <v>114</v>
      </c>
      <c r="B115" s="40" t="s">
        <v>3129</v>
      </c>
      <c r="C115" s="53">
        <v>1999</v>
      </c>
      <c r="D115" s="40" t="s">
        <v>3783</v>
      </c>
      <c r="E115" s="40" t="s">
        <v>3784</v>
      </c>
    </row>
    <row r="116" spans="1:5" ht="18" x14ac:dyDescent="0.2">
      <c r="A116" s="53">
        <v>115</v>
      </c>
      <c r="B116" s="40" t="s">
        <v>3130</v>
      </c>
      <c r="C116" s="53">
        <v>2003</v>
      </c>
      <c r="D116" s="53" t="s">
        <v>3785</v>
      </c>
      <c r="E116" s="40" t="s">
        <v>3786</v>
      </c>
    </row>
    <row r="117" spans="1:5" ht="18" x14ac:dyDescent="0.2">
      <c r="A117" s="53">
        <v>116</v>
      </c>
      <c r="B117" s="40" t="s">
        <v>3131</v>
      </c>
      <c r="C117" s="53">
        <v>2000</v>
      </c>
      <c r="D117" s="53" t="s">
        <v>3785</v>
      </c>
      <c r="E117" s="40" t="s">
        <v>3787</v>
      </c>
    </row>
    <row r="118" spans="1:5" ht="18" x14ac:dyDescent="0.2">
      <c r="A118" s="53">
        <v>117</v>
      </c>
      <c r="B118" s="40" t="s">
        <v>3132</v>
      </c>
      <c r="C118" s="53">
        <v>2009</v>
      </c>
      <c r="D118" s="53" t="s">
        <v>3785</v>
      </c>
      <c r="E118" s="40" t="s">
        <v>3788</v>
      </c>
    </row>
    <row r="119" spans="1:5" ht="18" x14ac:dyDescent="0.2">
      <c r="A119" s="53">
        <v>118</v>
      </c>
      <c r="B119" s="40" t="s">
        <v>3133</v>
      </c>
      <c r="C119" s="53">
        <v>2002</v>
      </c>
      <c r="D119" s="53" t="s">
        <v>3785</v>
      </c>
      <c r="E119" s="40" t="s">
        <v>3789</v>
      </c>
    </row>
  </sheetData>
  <autoFilter ref="A1:E1" xr:uid="{1B9A5356-CDC5-DD41-833A-3CCEA9DA0014}">
    <sortState xmlns:xlrd2="http://schemas.microsoft.com/office/spreadsheetml/2017/richdata2" ref="A2:E119">
      <sortCondition ref="A1:A119"/>
    </sortState>
  </autoFilter>
  <hyperlinks>
    <hyperlink ref="B7" r:id="rId1" tooltip="Carbon" display="https://en.wikipedia.org/wiki/Carbon" xr:uid="{B6D77048-136C-CA47-AE57-0713426DFA3A}"/>
    <hyperlink ref="D7" r:id="rId2" location="History_and_etymology" tooltip="Carbon" display="https://en.wikipedia.org/wiki/Carbon - History_and_etymology" xr:uid="{A45F94CB-00A4-EA42-A2FB-C49159712D99}"/>
    <hyperlink ref="B16" r:id="rId3" tooltip="Phosphorus" display="https://en.wikipedia.org/wiki/Phosphorus" xr:uid="{64C8DCE0-1A40-3149-98C0-7FD5FBD6C505}"/>
    <hyperlink ref="D16" r:id="rId4" tooltip="Hennig Brand" display="https://en.wikipedia.org/wiki/Hennig_Brand" xr:uid="{11D58F20-6702-F545-98F6-C08075B7D286}"/>
    <hyperlink ref="B17" r:id="rId5" tooltip="Sulfur" display="https://en.wikipedia.org/wiki/Sulfur" xr:uid="{4D7FFAED-D935-0444-A262-1DFC4D324546}"/>
    <hyperlink ref="D17" r:id="rId6" location="History" tooltip="Sulfur" display="https://en.wikipedia.org/wiki/Sulfur - History" xr:uid="{6F120075-D647-DD43-8F8C-DE62057350C8}"/>
    <hyperlink ref="B27" r:id="rId7" tooltip="Iron" display="https://en.wikipedia.org/wiki/Iron" xr:uid="{2AEECBD8-F699-6546-BE37-D6E5BB705F87}"/>
    <hyperlink ref="D27" r:id="rId8" tooltip="Ferrous metallurgy" display="https://en.wikipedia.org/wiki/Ferrous_metallurgy" xr:uid="{70F6123B-AC67-2446-A481-474CE34E62C1}"/>
    <hyperlink ref="B30" r:id="rId9" tooltip="Copper" display="https://en.wikipedia.org/wiki/Copper" xr:uid="{170E0F9D-934E-924E-AB7F-3D50B6416E08}"/>
    <hyperlink ref="D30" r:id="rId10" location="History" tooltip="Copper" display="https://en.wikipedia.org/wiki/Copper - History" xr:uid="{6A2AB304-5DAB-BF43-9223-D0491F341BCC}"/>
    <hyperlink ref="B31" r:id="rId11" tooltip="Zinc" display="https://en.wikipedia.org/wiki/Zinc" xr:uid="{9B2054C7-8CFF-CA42-923C-EEFFC4A9A23A}"/>
    <hyperlink ref="D31" r:id="rId12" tooltip="History of metallurgy in the Indian subcontinent" display="https://en.wikipedia.org/wiki/History_of_metallurgy_in_the_Indian_subcontinent" xr:uid="{162D9ABD-0525-1E49-9F34-430710DE2EE1}"/>
    <hyperlink ref="B34" r:id="rId13" tooltip="Arsenic" display="https://en.wikipedia.org/wiki/Arsenic" xr:uid="{A987A065-E6D1-4247-AAD7-F4AD50F8B96F}"/>
    <hyperlink ref="D34" r:id="rId14" tooltip="Jabir ibn Hayyan" display="https://en.wikipedia.org/wiki/Jabir_ibn_Hayyan" xr:uid="{6401284D-AD69-A241-AABA-2D277A7F35F3}"/>
    <hyperlink ref="B48" r:id="rId15" tooltip="Silver" display="https://en.wikipedia.org/wiki/Silver" xr:uid="{C55F1F29-3320-5747-80E8-6CA34D05A731}"/>
    <hyperlink ref="D48" r:id="rId16" location="History" tooltip="Silver" display="https://en.wikipedia.org/wiki/Silver - History" xr:uid="{06C30E1C-98CE-474A-BB30-F6490C91CF12}"/>
    <hyperlink ref="B51" r:id="rId17" tooltip="Tin" display="https://en.wikipedia.org/wiki/Tin" xr:uid="{23937692-36C9-184A-8237-BC418FE81299}"/>
    <hyperlink ref="D51" r:id="rId18" location="History" tooltip="Tin" display="https://en.wikipedia.org/wiki/Tin - History" xr:uid="{AAC62B8C-415F-AB4E-B3B1-0786B552CA35}"/>
    <hyperlink ref="B52" r:id="rId19" tooltip="Antimony" display="https://en.wikipedia.org/wiki/Antimony" xr:uid="{BCEC96D6-898E-0543-B4F2-6D0624A775BE}"/>
    <hyperlink ref="D52" r:id="rId20" tooltip="Jabir ibn Hayyan" display="https://en.wikipedia.org/wiki/Jabir_ibn_Hayyan" xr:uid="{628C167A-262F-604E-BD91-51105129F8CE}"/>
    <hyperlink ref="B79" r:id="rId21" tooltip="Platinum" display="https://en.wikipedia.org/wiki/Platinum" xr:uid="{04EE329E-B014-544A-8EDC-28B71755C82D}"/>
    <hyperlink ref="D79" r:id="rId22" location="History" tooltip="Platinum" display="https://en.wikipedia.org/wiki/Platinum - History" xr:uid="{4FAD8E0D-C8C2-114D-A765-D9D8BD0FE780}"/>
    <hyperlink ref="B80" r:id="rId23" tooltip="Gold" display="https://en.wikipedia.org/wiki/Gold" xr:uid="{2CD8C52F-350E-2041-A404-F3DD50672535}"/>
    <hyperlink ref="D80" r:id="rId24" location="History" tooltip="Gold" display="https://en.wikipedia.org/wiki/Gold - History" xr:uid="{88602351-73E0-D24A-A223-FBC1AB90C36A}"/>
    <hyperlink ref="B81" r:id="rId25" tooltip="Mercury (element)" display="https://en.wikipedia.org/wiki/Mercury_(element)" xr:uid="{45E01834-4C08-D047-A57C-C1866A13B9CB}"/>
    <hyperlink ref="D81" r:id="rId26" location="History" tooltip="Mercury (element)" display="https://en.wikipedia.org/wiki/Mercury_(element) - History" xr:uid="{57A40D5D-00CD-BB44-AE69-E85735DEE643}"/>
    <hyperlink ref="B83" r:id="rId27" tooltip="Lead" display="https://en.wikipedia.org/wiki/Lead" xr:uid="{0176B27B-3FF1-674F-915B-CA06295E2168}"/>
    <hyperlink ref="D83" r:id="rId28" location="History" tooltip="Lead" display="https://en.wikipedia.org/wiki/Lead - History" xr:uid="{13D27639-C1CE-3749-A79F-F43A63A46573}"/>
    <hyperlink ref="B84" r:id="rId29" tooltip="Bismuth" display="https://en.wikipedia.org/wiki/Bismuth" xr:uid="{40CFFA3A-6AC9-1946-AE37-93B8703B5546}"/>
    <hyperlink ref="C84" r:id="rId30" location="cite_note-33" display="https://en.wikipedia.org/wiki/Timeline_of_chemical_element_discoveries - cite_note-33" xr:uid="{4557AF8D-73A0-974B-BE91-88B9C006CB23}"/>
    <hyperlink ref="D84" r:id="rId31" tooltip="Inca" display="https://en.wikipedia.org/wiki/Inca" xr:uid="{5916FE45-1C7C-0044-872E-E532BB4500B9}"/>
    <hyperlink ref="B2" r:id="rId32" tooltip="Hydrogen" display="https://en.wikipedia.org/wiki/Hydrogen" xr:uid="{924F740B-A6E7-9C42-A1AE-7B50314D4D63}"/>
    <hyperlink ref="D2" r:id="rId33" tooltip="Henry Cavendish" display="https://en.wikipedia.org/wiki/Henry_Cavendish" xr:uid="{69A35DC2-751D-B941-BF5C-B514335E8188}"/>
    <hyperlink ref="B3" r:id="rId34" tooltip="Helium" display="https://en.wikipedia.org/wiki/Helium" xr:uid="{294E5EFC-2867-1C4F-9921-77C9F4857F98}"/>
    <hyperlink ref="D3" r:id="rId35" tooltip="Joseph Norman Lockyer" display="https://en.wikipedia.org/wiki/Joseph_Norman_Lockyer" xr:uid="{752B97AC-77DD-0247-AD46-38886C7DACBA}"/>
    <hyperlink ref="B4" r:id="rId36" tooltip="Lithium" display="https://en.wikipedia.org/wiki/Lithium" xr:uid="{56BD867E-2D97-EF4E-A580-773692EA70B4}"/>
    <hyperlink ref="D4" r:id="rId37" tooltip="Johan August Arfwedson" display="https://en.wikipedia.org/wiki/Johan_August_Arfwedson" xr:uid="{EFE77EB5-CC92-4D49-B847-10B22D546509}"/>
    <hyperlink ref="B5" r:id="rId38" tooltip="Beryllium" display="https://en.wikipedia.org/wiki/Beryllium" xr:uid="{1C55EDD3-1741-D944-AA32-0F6F334525E4}"/>
    <hyperlink ref="D5" r:id="rId39" tooltip="Louis Nicolas Vauquelin" display="https://en.wikipedia.org/wiki/Louis_Nicolas_Vauquelin" xr:uid="{A10E3F9B-D184-F34E-BA82-679595023F6C}"/>
    <hyperlink ref="B6" r:id="rId40" tooltip="Boron" display="https://en.wikipedia.org/wiki/Boron" xr:uid="{516645A6-534E-0244-96FB-D26BE705EBA1}"/>
    <hyperlink ref="B8" r:id="rId41" tooltip="Nitrogen" display="https://en.wikipedia.org/wiki/Nitrogen" xr:uid="{28FDE4BA-FCDF-E443-B2C9-BCA8243CCAAF}"/>
    <hyperlink ref="D8" r:id="rId42" tooltip="Daniel Rutherford" display="https://en.wikipedia.org/wiki/Daniel_Rutherford" xr:uid="{277CD598-754D-A541-A3C1-4D7A293D2447}"/>
    <hyperlink ref="B9" r:id="rId43" tooltip="Oxygen" display="https://en.wikipedia.org/wiki/Oxygen" xr:uid="{8F10D715-A42A-AF43-AB32-2ACF130359D1}"/>
    <hyperlink ref="D9" r:id="rId44" tooltip="Carl Wilhelm Scheele" display="https://en.wikipedia.org/wiki/Carl_Wilhelm_Scheele" xr:uid="{C5CCD635-4B6A-D949-810A-C6C12E98B65D}"/>
    <hyperlink ref="B10" r:id="rId45" tooltip="Fluorine" display="https://en.wikipedia.org/wiki/Fluorine" xr:uid="{E05167FB-949D-4545-B71F-8C5DABC1618E}"/>
    <hyperlink ref="D10" r:id="rId46" tooltip="Carl Wilhelm Scheele" display="https://en.wikipedia.org/wiki/Carl_Wilhelm_Scheele" xr:uid="{B2F80336-15AB-CB4F-8F16-E986905E519F}"/>
    <hyperlink ref="B11" r:id="rId47" tooltip="Neon" display="https://en.wikipedia.org/wiki/Neon" xr:uid="{5062B98E-7C3E-384F-9417-78B0D45B49BB}"/>
    <hyperlink ref="E11" r:id="rId48" location="cite_note-autogenerated6-139" display="https://en.wikipedia.org/wiki/Timeline_of_chemical_element_discoveries - cite_note-autogenerated6-139" xr:uid="{9194D0D8-A5A4-1544-BA59-7E55D5EBF786}"/>
    <hyperlink ref="B12" r:id="rId49" tooltip="Sodium" display="https://en.wikipedia.org/wiki/Sodium" xr:uid="{7C0C52A9-672B-8B4E-9A99-48AA73ED15AC}"/>
    <hyperlink ref="D12" r:id="rId50" tooltip="Andreas Sigismund Marggraf" display="https://en.wikipedia.org/wiki/Andreas_Sigismund_Marggraf" xr:uid="{7E225529-F30B-6841-8F6C-188136F0D085}"/>
    <hyperlink ref="B13" r:id="rId51" tooltip="Magnesium" display="https://en.wikipedia.org/wiki/Magnesium" xr:uid="{144773BE-999F-0B4F-AE35-5F7646FF457D}"/>
    <hyperlink ref="D13" r:id="rId52" tooltip="Joseph Black" display="https://en.wikipedia.org/wiki/Joseph_Black" xr:uid="{903E192F-65E7-1245-950F-B6599003FE91}"/>
    <hyperlink ref="B14" r:id="rId53" tooltip="Aluminium" display="https://en.wikipedia.org/wiki/Aluminium" xr:uid="{36811892-1584-1F45-B32A-FF646F42A26F}"/>
    <hyperlink ref="D14" r:id="rId54" tooltip="Andreas Sigismund Marggraf" display="https://en.wikipedia.org/wiki/Andreas_Sigismund_Marggraf" xr:uid="{F7C0BB70-7DED-9E41-8291-FF456F15602C}"/>
    <hyperlink ref="B15" r:id="rId55" tooltip="Silicon" display="https://en.wikipedia.org/wiki/Silicon" xr:uid="{22683FEF-A6FC-B343-A524-EFB9ED5E45C1}"/>
    <hyperlink ref="B18" r:id="rId56" tooltip="Chlorine" display="https://en.wikipedia.org/wiki/Chlorine" xr:uid="{AE44E104-1835-5C4C-9D4E-25AF6EFBCECD}"/>
    <hyperlink ref="D18" r:id="rId57" tooltip="Carl Wilhelm Scheele" display="https://en.wikipedia.org/wiki/Carl_Wilhelm_Scheele" xr:uid="{D5451054-D1FF-B340-8031-1C90EF4E1522}"/>
    <hyperlink ref="B19" r:id="rId58" tooltip="Argon" display="https://en.wikipedia.org/wiki/Argon" xr:uid="{807EC946-F466-1247-959C-CC75E385BE3E}"/>
    <hyperlink ref="B20" r:id="rId59" tooltip="Potassium" display="https://en.wikipedia.org/wiki/Potassium" xr:uid="{1B8E3A95-A9FB-394A-A533-259333D298CB}"/>
    <hyperlink ref="D20" r:id="rId60" tooltip="Andreas Sigismund Marggraf" display="https://en.wikipedia.org/wiki/Andreas_Sigismund_Marggraf" xr:uid="{16B96179-8E30-5D48-BCC9-96DB78C31E85}"/>
    <hyperlink ref="B21" r:id="rId61" tooltip="Calcium" display="https://en.wikipedia.org/wiki/Calcium" xr:uid="{3B3C95F3-57FF-4C4F-BFB8-25A07255E0E3}"/>
    <hyperlink ref="D21" r:id="rId62" tooltip="Joseph Black" display="https://en.wikipedia.org/wiki/Joseph_Black" xr:uid="{03B26882-9C2B-4B47-97A7-6CF43B109102}"/>
    <hyperlink ref="B22" r:id="rId63" tooltip="Scandium" display="https://en.wikipedia.org/wiki/Scandium" xr:uid="{4DDDBEE0-4149-3444-A19E-5ADDB5257A02}"/>
    <hyperlink ref="D22" r:id="rId64" tooltip="Lars Fredrik Nilson" display="https://en.wikipedia.org/wiki/Lars_Fredrik_Nilson" xr:uid="{9AC18699-EDE8-9C48-AD5A-DA73874D69A8}"/>
    <hyperlink ref="E22" r:id="rId65" location="cite_note-130" display="https://en.wikipedia.org/wiki/Timeline_of_chemical_element_discoveries - cite_note-130" xr:uid="{4DD207B6-2F84-5F4D-95A1-2DCC8A26C8E7}"/>
    <hyperlink ref="B23" r:id="rId66" tooltip="Titanium" display="https://en.wikipedia.org/wiki/Titanium" xr:uid="{762121C6-1FA6-7948-AAF6-8F9CC31DEF0A}"/>
    <hyperlink ref="D23" r:id="rId67" tooltip="William Gregor" display="https://en.wikipedia.org/wiki/William_Gregor" xr:uid="{65146BEA-9F40-5E40-8429-D0D175041E09}"/>
    <hyperlink ref="B24" r:id="rId68" tooltip="Vanadium" display="https://en.wikipedia.org/wiki/Vanadium" xr:uid="{475A9826-94E6-D547-A14C-B35470337D79}"/>
    <hyperlink ref="D24" r:id="rId69" tooltip="Andrés Manuel del Río" display="https://en.wikipedia.org/wiki/Andr%C3%A9s_Manuel_del_R%C3%ADo" xr:uid="{6B9FA7B1-81BA-6F4F-A514-0AAFFE9607FB}"/>
    <hyperlink ref="B25" r:id="rId70" tooltip="Chromium" display="https://en.wikipedia.org/wiki/Chromium" xr:uid="{9A2056DD-F6F3-FB4F-BADD-8DD15B5BA6C7}"/>
    <hyperlink ref="D25" r:id="rId71" tooltip="Louis Nicolas Vauquelin" display="https://en.wikipedia.org/wiki/Louis_Nicolas_Vauquelin" xr:uid="{B7E6779B-06FF-B741-B8C2-1C8E8BF5293A}"/>
    <hyperlink ref="B26" r:id="rId72" tooltip="Manganese" display="https://en.wikipedia.org/wiki/Manganese" xr:uid="{9FE39590-EAFA-C04B-B72B-6CC709776D59}"/>
    <hyperlink ref="D26" r:id="rId73" tooltip="Carl Wilhelm Scheele" display="https://en.wikipedia.org/wiki/Carl_Wilhelm_Scheele" xr:uid="{25C35A18-7DD9-9145-88FA-CA4CAB4E3CE1}"/>
    <hyperlink ref="B28" r:id="rId74" tooltip="Cobalt" display="https://en.wikipedia.org/wiki/Cobalt" xr:uid="{1134EF4A-B4B5-9F4E-9E59-7D090038603B}"/>
    <hyperlink ref="D28" r:id="rId75" tooltip="Georg Brandt" display="https://en.wikipedia.org/wiki/Georg_Brandt" xr:uid="{E67380A5-D266-0C43-8E71-149379B475AD}"/>
    <hyperlink ref="E28" r:id="rId76" location="cite_note-43" display="https://en.wikipedia.org/wiki/Timeline_of_chemical_element_discoveries - cite_note-43" xr:uid="{5F276447-22C2-B249-BCFA-6F8F0F3C4507}"/>
    <hyperlink ref="B29" r:id="rId77" tooltip="Nickel" display="https://en.wikipedia.org/wiki/Nickel" xr:uid="{F632FE30-02B1-6247-9F7A-543E7B5AD0EE}"/>
    <hyperlink ref="D29" r:id="rId78" tooltip="Axel Fredrik Cronstedt" display="https://en.wikipedia.org/wiki/Axel_Fredrik_Cronstedt" xr:uid="{ED1751B5-3738-5A4F-B94A-69AC81A339E3}"/>
    <hyperlink ref="B32" r:id="rId79" tooltip="Gallium" display="https://en.wikipedia.org/wiki/Gallium" xr:uid="{CF5EC802-CFD3-5847-9676-69662655667A}"/>
    <hyperlink ref="D32" r:id="rId80" tooltip="Paul Emile Lecoq de Boisbaudran" display="https://en.wikipedia.org/wiki/Paul_Emile_Lecoq_de_Boisbaudran" xr:uid="{5E55E0CF-F251-2F47-BF4D-7A88F1245FC5}"/>
    <hyperlink ref="B33" r:id="rId81" tooltip="Germanium" display="https://en.wikipedia.org/wiki/Germanium" xr:uid="{A9A6F9C0-F9D2-9D45-9822-3426424E3607}"/>
    <hyperlink ref="D33" r:id="rId82" tooltip="Clemens Winkler" display="https://en.wikipedia.org/wiki/Clemens_Winkler" xr:uid="{5FCD6546-793E-2044-9C93-A9CAD8AD61A5}"/>
    <hyperlink ref="B35" r:id="rId83" tooltip="Selenium" display="https://en.wikipedia.org/wiki/Selenium" xr:uid="{C64C943B-479A-B54C-B230-3F78FA09A392}"/>
    <hyperlink ref="E35" r:id="rId84" location="cite_note-110" display="https://en.wikipedia.org/wiki/Timeline_of_chemical_element_discoveries - cite_note-110" xr:uid="{BBA7721C-814E-8444-BEB5-F78F2F070BA5}"/>
    <hyperlink ref="B36" r:id="rId85" tooltip="Bromine" display="https://en.wikipedia.org/wiki/Bromine" xr:uid="{CC8FCE31-F9E2-6E49-AF28-83B16D915ABD}"/>
    <hyperlink ref="B37" r:id="rId86" tooltip="Krypton" display="https://en.wikipedia.org/wiki/Krypton" xr:uid="{316D4388-809F-E546-A4A2-9BDEF7274BBA}"/>
    <hyperlink ref="D37" r:id="rId87" tooltip="Morris W. Travers" display="https://en.wikipedia.org/wiki/Morris_W._Travers" xr:uid="{83F7CD43-88F2-E04D-9D0D-E74FB4E968D8}"/>
    <hyperlink ref="E37" r:id="rId88" location="cite_note-autogenerated6-139" display="https://en.wikipedia.org/wiki/Timeline_of_chemical_element_discoveries - cite_note-autogenerated6-139" xr:uid="{538F3123-E972-534E-9BFE-514089E7CE71}"/>
    <hyperlink ref="B38" r:id="rId89" tooltip="Rubidium" display="https://en.wikipedia.org/wiki/Rubidium" xr:uid="{4CA270BC-171F-3745-8998-74B24F6D03D9}"/>
    <hyperlink ref="B39" r:id="rId90" tooltip="Strontium" display="https://en.wikipedia.org/wiki/Strontium" xr:uid="{9C46F601-1293-F347-89CB-A734210AD1B0}"/>
    <hyperlink ref="D39" r:id="rId91" tooltip="William Cruickshank (chemist)" display="https://en.wikipedia.org/wiki/William_Cruickshank_(chemist)" xr:uid="{0D97F355-CE43-4F4C-9A8E-A16DCFAB27DD}"/>
    <hyperlink ref="B40" r:id="rId92" tooltip="Yttrium" display="https://en.wikipedia.org/wiki/Yttrium" xr:uid="{72F4CED1-6ECF-204B-955F-41A26B98F8A7}"/>
    <hyperlink ref="D40" r:id="rId93" tooltip="Johan Gadolin" display="https://en.wikipedia.org/wiki/Johan_Gadolin" xr:uid="{9F811FDC-DFCB-C54A-B454-C38F8AFA6597}"/>
    <hyperlink ref="B41" r:id="rId94" tooltip="Zirconium" display="https://en.wikipedia.org/wiki/Zirconium" xr:uid="{90D7E445-C974-D44C-91BB-5D3229388490}"/>
    <hyperlink ref="D41" r:id="rId95" tooltip="Martin Heinrich Klaproth" display="https://en.wikipedia.org/wiki/Martin_Heinrich_Klaproth" xr:uid="{3F512445-4534-B649-9EC9-C5BEAA637875}"/>
    <hyperlink ref="B42" r:id="rId96" tooltip="Niobium" display="https://en.wikipedia.org/wiki/Niobium" xr:uid="{00F765B2-BB40-F749-ABB2-9B86CD5D74FD}"/>
    <hyperlink ref="D42" r:id="rId97" tooltip="Charles Hatchett" display="https://en.wikipedia.org/wiki/Charles_Hatchett" xr:uid="{CF2E2B72-F13F-9F47-A81F-CC5D1383C488}"/>
    <hyperlink ref="B43" r:id="rId98" tooltip="Molybdenum" display="https://en.wikipedia.org/wiki/Molybdenum" xr:uid="{B152060C-8666-9D47-96D8-9F3719894DBE}"/>
    <hyperlink ref="D43" r:id="rId99" tooltip="Carl Wilhelm Scheele" display="https://en.wikipedia.org/wiki/Carl_Wilhelm_Scheele" xr:uid="{9E398EA8-F6E0-314B-A1EA-97B73CEBAABC}"/>
    <hyperlink ref="B44" r:id="rId100" tooltip="Technetium" display="https://en.wikipedia.org/wiki/Technetium" xr:uid="{D9E3B84D-7F13-194A-899A-D233F2C7B8FE}"/>
    <hyperlink ref="B45" r:id="rId101" tooltip="Ruthenium" display="https://en.wikipedia.org/wiki/Ruthenium" xr:uid="{07336833-B804-3747-9B54-2733FF258BDF}"/>
    <hyperlink ref="D45" r:id="rId102" tooltip="Karl Ernst Claus" display="https://en.wikipedia.org/wiki/Karl_Ernst_Claus" xr:uid="{047FD5EB-3BF9-464F-BBD5-F9869FABBB8C}"/>
    <hyperlink ref="B46" r:id="rId103" tooltip="Rhodium" display="https://en.wikipedia.org/wiki/Rhodium" xr:uid="{2EACDA1F-C36F-4F4B-8541-ED838DE794C6}"/>
    <hyperlink ref="D46" r:id="rId104" tooltip="William Hyde Wollaston" display="https://en.wikipedia.org/wiki/William_Hyde_Wollaston" xr:uid="{5784BEF3-76A8-7246-A22F-3E9E66C85B6F}"/>
    <hyperlink ref="E46" r:id="rId105" location="cite_note-autogenerated2-106" display="https://en.wikipedia.org/wiki/Timeline_of_chemical_element_discoveries - cite_note-autogenerated2-106" xr:uid="{7CCE854E-0956-8046-BEC2-1447B89D07B3}"/>
    <hyperlink ref="B47" r:id="rId106" tooltip="Palladium" display="https://en.wikipedia.org/wiki/Palladium" xr:uid="{CAE33C9A-294D-E84D-A0A7-1D60D62D22CD}"/>
    <hyperlink ref="D47" r:id="rId107" tooltip="William Hyde Wollaston" display="https://en.wikipedia.org/wiki/William_Hyde_Wollaston" xr:uid="{274CC1EB-38E5-BB46-A423-A91C016E2511}"/>
    <hyperlink ref="B49" r:id="rId108" tooltip="Cadmium" display="https://en.wikipedia.org/wiki/Cadmium" xr:uid="{E6AA4E66-679C-4B42-AC58-A02FF57FD564}"/>
    <hyperlink ref="B50" r:id="rId109" tooltip="Indium" display="https://en.wikipedia.org/wiki/Indium" xr:uid="{589962E0-3B62-7648-834A-C038A4D5E45D}"/>
    <hyperlink ref="B53" r:id="rId110" tooltip="Tellurium" display="https://en.wikipedia.org/wiki/Tellurium" xr:uid="{CDF971FB-7F13-474F-A17D-EC4A6703D894}"/>
    <hyperlink ref="D53" r:id="rId111" tooltip="Franz-Joseph Müller von Reichenstein" display="https://en.wikipedia.org/wiki/Franz-Joseph_M%C3%BCller_von_Reichenstein" xr:uid="{78AED59E-0B23-854E-946E-9271C6340CCF}"/>
    <hyperlink ref="B54" r:id="rId112" tooltip="Iodine" display="https://en.wikipedia.org/wiki/Iodine" xr:uid="{79FD7CFD-7C87-3544-8E80-4EE1271A69E4}"/>
    <hyperlink ref="D54" r:id="rId113" tooltip="Bernard Courtois" display="https://en.wikipedia.org/wiki/Bernard_Courtois" xr:uid="{1F7DFD2A-1100-7949-B439-9761128D199E}"/>
    <hyperlink ref="B55" r:id="rId114" tooltip="Xenon" display="https://en.wikipedia.org/wiki/Xenon" xr:uid="{35DD390F-2D9C-7043-A9EF-02FE01030F96}"/>
    <hyperlink ref="E55" r:id="rId115" location="cite_note-140" display="https://en.wikipedia.org/wiki/Timeline_of_chemical_element_discoveries - cite_note-140" xr:uid="{8804643F-E498-A144-BD63-C488BFA51DB8}"/>
    <hyperlink ref="B56" r:id="rId116" tooltip="Caesium" display="https://en.wikipedia.org/wiki/Caesium" xr:uid="{B534BDE9-1C74-464B-A96F-2C0E07CE0069}"/>
    <hyperlink ref="B57" r:id="rId117" tooltip="Barium" display="https://en.wikipedia.org/wiki/Barium" xr:uid="{31B9CE52-51FC-A24D-AE2D-62BBC4FF4F50}"/>
    <hyperlink ref="B58" r:id="rId118" tooltip="Lanthanum" display="https://en.wikipedia.org/wiki/Lanthanum" xr:uid="{858DCC50-CE60-8241-8633-95BC0870F911}"/>
    <hyperlink ref="D58" r:id="rId119" tooltip="Carl Gustaf Mosander" display="https://en.wikipedia.org/wiki/Carl_Gustaf_Mosander" xr:uid="{5462E06F-7178-E44B-A25E-F09F7580A841}"/>
    <hyperlink ref="B59" r:id="rId120" tooltip="Cerium" display="https://en.wikipedia.org/wiki/Cerium" xr:uid="{5AC9D11C-12FA-0740-A083-969C3580295D}"/>
    <hyperlink ref="B60" r:id="rId121" tooltip="Praseodymium" display="https://en.wikipedia.org/wiki/Praseodymium" xr:uid="{AC2F232F-F65F-984E-A07B-B73F3FB119EE}"/>
    <hyperlink ref="D60" r:id="rId122" tooltip="Carl Auer von Welsbach" display="https://en.wikipedia.org/wiki/Carl_Auer_von_Welsbach" xr:uid="{868C6B55-A467-1E49-A68E-5E79B2EB1598}"/>
    <hyperlink ref="E60" r:id="rId123" location="cite_note-autogenerated3-134" display="https://en.wikipedia.org/wiki/Timeline_of_chemical_element_discoveries - cite_note-autogenerated3-134" xr:uid="{755C7F8F-3654-074A-B1D6-E525218F0242}"/>
    <hyperlink ref="B61" r:id="rId124" tooltip="Neodymium" display="https://en.wikipedia.org/wiki/Neodymium" xr:uid="{675E80DD-68F2-8848-BB47-006B6BF5AEA3}"/>
    <hyperlink ref="D61" r:id="rId125" tooltip="Carl Gustaf Mosander" display="https://en.wikipedia.org/wiki/Carl_Gustaf_Mosander" xr:uid="{B43EE45F-057D-3F47-B56D-5872771570C7}"/>
    <hyperlink ref="B62" r:id="rId126" tooltip="Promethium" display="https://en.wikipedia.org/wiki/Promethium" xr:uid="{100DAA88-F915-6A4F-B744-F5946ED5820C}"/>
    <hyperlink ref="B63" r:id="rId127" tooltip="Samarium" display="https://en.wikipedia.org/wiki/Samarium" xr:uid="{5A52BDD8-18E2-C741-9B8A-5E30EE97136C}"/>
    <hyperlink ref="E63" r:id="rId128" location="cite_note-132" display="https://en.wikipedia.org/wiki/Timeline_of_chemical_element_discoveries - cite_note-132" xr:uid="{65F45370-079F-D84C-AF1B-59B8ACA9BB83}"/>
    <hyperlink ref="B64" r:id="rId129" tooltip="Europium" display="https://en.wikipedia.org/wiki/Europium" xr:uid="{4D48AC8E-DED9-D249-9FBD-3DC9DE01D1B3}"/>
    <hyperlink ref="D64" r:id="rId130" tooltip="Eugène-Anatole Demarçay" display="https://en.wikipedia.org/wiki/Eug%C3%A8ne-Anatole_Demar%C3%A7ay" xr:uid="{41F01562-DA9A-584E-84EA-26DFD152F7A3}"/>
    <hyperlink ref="E64" r:id="rId131" location="cite_note-138" display="https://en.wikipedia.org/wiki/Timeline_of_chemical_element_discoveries - cite_note-138" xr:uid="{68C722B8-3895-F548-8A05-2962EC2EE753}"/>
    <hyperlink ref="B65" r:id="rId132" tooltip="Gadolinium" display="https://en.wikipedia.org/wiki/Gadolinium" xr:uid="{B93EEBA2-DAB4-8A4C-9A29-2C70AA8C0724}"/>
    <hyperlink ref="E65" r:id="rId133" location="cite_note-133" display="https://en.wikipedia.org/wiki/Timeline_of_chemical_element_discoveries - cite_note-133" xr:uid="{A8E535AA-4ED4-B048-AD33-14916383971D}"/>
    <hyperlink ref="B66" r:id="rId134" tooltip="Terbium" display="https://en.wikipedia.org/wiki/Terbium" xr:uid="{891D5160-A6B5-D74C-B392-357FC8C654DF}"/>
    <hyperlink ref="D66" r:id="rId135" tooltip="Carl Gustaf Mosander" display="https://en.wikipedia.org/wiki/Carl_Gustaf_Mosander" xr:uid="{1A2DBA28-F563-0049-B096-43BC596EA396}"/>
    <hyperlink ref="E66" r:id="rId136" location="cite_note-117" display="https://en.wikipedia.org/wiki/Timeline_of_chemical_element_discoveries - cite_note-117" xr:uid="{7F76F657-1C12-504E-AC61-4ACEC0EC7CAD}"/>
    <hyperlink ref="B67" r:id="rId137" tooltip="Dysprosium" display="https://en.wikipedia.org/wiki/Dysprosium" xr:uid="{DF887941-AA4E-B54C-8742-9D132C630838}"/>
    <hyperlink ref="E67" r:id="rId138" location="cite_note-136" display="https://en.wikipedia.org/wiki/Timeline_of_chemical_element_discoveries - cite_note-136" xr:uid="{C51FF10E-DBAD-B046-A5D5-974BB5A2C9DC}"/>
    <hyperlink ref="B68" r:id="rId139" tooltip="Holmium" display="https://en.wikipedia.org/wiki/Holmium" xr:uid="{2899E53E-189F-8B4B-A82B-A3C8E8BCA517}"/>
    <hyperlink ref="B69" r:id="rId140" tooltip="Erbium" display="https://en.wikipedia.org/wiki/Erbium" xr:uid="{063F6C77-A919-C94C-9A4F-9473130CDE9D}"/>
    <hyperlink ref="D69" r:id="rId141" tooltip="Carl Gustaf Mosander" display="https://en.wikipedia.org/wiki/Carl_Gustaf_Mosander" xr:uid="{BDD240AD-DD6F-014C-A59A-E888CF22FE83}"/>
    <hyperlink ref="B70" r:id="rId142" tooltip="Thulium" display="https://en.wikipedia.org/wiki/Thulium" xr:uid="{9B38D455-13D9-E348-93F9-6EA74DF5BCCF}"/>
    <hyperlink ref="E70" r:id="rId143" location="cite_note-131" display="https://en.wikipedia.org/wiki/Timeline_of_chemical_element_discoveries - cite_note-131" xr:uid="{DE5BDAE3-00D2-EF4E-A417-0F46ED8B83FC}"/>
    <hyperlink ref="B71" r:id="rId144" tooltip="Ytterbium" display="https://en.wikipedia.org/wiki/Ytterbium" xr:uid="{CCC429A1-7CE6-B949-A46B-A3A2FC66DD7F}"/>
    <hyperlink ref="D71" r:id="rId145" tooltip="Jean Charles Galissard de Marignac" display="https://en.wikipedia.org/wiki/Jean_Charles_Galissard_de_Marignac" xr:uid="{4419EB80-7C84-4C42-BCF0-FAD5042F6844}"/>
    <hyperlink ref="B72" r:id="rId146" tooltip="Lutetium" display="https://en.wikipedia.org/wiki/Lutetium" xr:uid="{6CA3EFFF-61F7-3548-A1D0-D18B6D5AB39F}"/>
    <hyperlink ref="B73" r:id="rId147" tooltip="Hafnium" display="https://en.wikipedia.org/wiki/Hafnium" xr:uid="{AC70009D-B3A5-1A47-9836-76FCC5D9A74C}"/>
    <hyperlink ref="B74" r:id="rId148" tooltip="Tantalum" display="https://en.wikipedia.org/wiki/Tantalum" xr:uid="{7923A607-8272-6941-A3FA-D61D08731D25}"/>
    <hyperlink ref="D74" r:id="rId149" tooltip="Anders Gustaf Ekeberg" display="https://en.wikipedia.org/wiki/Anders_Gustaf_Ekeberg" xr:uid="{85E90CA7-1DA6-B44A-9E40-51F0FAD4F391}"/>
    <hyperlink ref="B75" r:id="rId150" tooltip="Tungsten" display="https://en.wikipedia.org/wiki/Tungsten" xr:uid="{EECFB3E9-2235-F145-B9CC-6460AA3E0EE0}"/>
    <hyperlink ref="D75" r:id="rId151" tooltip="Carl Wilhelm Scheele" display="https://en.wikipedia.org/wiki/Carl_Wilhelm_Scheele" xr:uid="{8A95D071-A4E8-F649-8DA9-1AA9808E5331}"/>
    <hyperlink ref="B76" r:id="rId152" tooltip="Rhenium" display="https://en.wikipedia.org/wiki/Rhenium" xr:uid="{F6134B6E-2152-8545-8914-41585F3151C9}"/>
    <hyperlink ref="B77" r:id="rId153" tooltip="Osmium" display="https://en.wikipedia.org/wiki/Osmium" xr:uid="{9A9900E0-EDD3-A74A-8C08-A91636FFBF90}"/>
    <hyperlink ref="D77" r:id="rId154" tooltip="Smithson Tennant" display="https://en.wikipedia.org/wiki/Smithson_Tennant" xr:uid="{AFADEDCA-2F23-5C43-AC37-570F3DA36F26}"/>
    <hyperlink ref="E77" r:id="rId155" location="cite_note-104" display="https://en.wikipedia.org/wiki/Timeline_of_chemical_element_discoveries - cite_note-104" xr:uid="{57FA067B-F499-5A43-8F0C-FF42D63FF01F}"/>
    <hyperlink ref="B78" r:id="rId156" tooltip="Iridium" display="https://en.wikipedia.org/wiki/Iridium" xr:uid="{BDD38B73-99A1-664E-925B-4B39905DF952}"/>
    <hyperlink ref="B82" r:id="rId157" tooltip="Thallium" display="https://en.wikipedia.org/wiki/Thallium" xr:uid="{4CCE0AB3-2452-5540-92FE-48AF7F64C356}"/>
    <hyperlink ref="D82" r:id="rId158" tooltip="William Crookes" display="https://en.wikipedia.org/wiki/William_Crookes" xr:uid="{0C2709DA-FB90-1E47-BDCE-D3C95A5CA980}"/>
    <hyperlink ref="E82" r:id="rId159" location="cite_note-122" display="https://en.wikipedia.org/wiki/Timeline_of_chemical_element_discoveries - cite_note-122" xr:uid="{B364E9C6-C1B8-2645-A462-5AF683A2B568}"/>
    <hyperlink ref="B85" r:id="rId160" tooltip="Polonium" display="https://en.wikipedia.org/wiki/Polonium" xr:uid="{3BC4A585-0FF7-524D-A084-05FCA78E8A80}"/>
    <hyperlink ref="B86" r:id="rId161" tooltip="Astatine" display="https://en.wikipedia.org/wiki/Astatine" xr:uid="{8060BD32-97EB-5741-8D32-BB6BF615FD7D}"/>
    <hyperlink ref="B87" r:id="rId162" tooltip="Radon" display="https://en.wikipedia.org/wiki/Radon" xr:uid="{793A0BD0-3020-CC41-8357-EDCB174B19A9}"/>
    <hyperlink ref="B88" r:id="rId163" tooltip="Francium" display="https://en.wikipedia.org/wiki/Francium" xr:uid="{3F1C1242-0A92-6E44-9694-CF43294B4462}"/>
    <hyperlink ref="D88" r:id="rId164" tooltip="Marguerite Perey" display="https://en.wikipedia.org/wiki/Marguerite_Perey" xr:uid="{42A0BC27-6856-1843-AA29-EAE7C0F34E84}"/>
    <hyperlink ref="B89" r:id="rId165" tooltip="Radium" display="https://en.wikipedia.org/wiki/Radium" xr:uid="{91D9835E-1D58-C049-A7C5-12FF6A5E4F6A}"/>
    <hyperlink ref="B90" r:id="rId166" tooltip="Actinium" display="https://en.wikipedia.org/wiki/Actinium" xr:uid="{3DC1659E-2F6F-8447-94E5-3DC6C5E0D481}"/>
    <hyperlink ref="D90" r:id="rId167" tooltip="Friedrich Oskar Giesel" display="https://en.wikipedia.org/wiki/Friedrich_Oskar_Giesel" xr:uid="{E5BF3CB8-08E5-AD43-AB75-97E07D13EECF}"/>
    <hyperlink ref="B91" r:id="rId168" tooltip="Thorium" display="https://en.wikipedia.org/wiki/Thorium" xr:uid="{A6FC03C0-B700-9C43-8260-1352E17438EC}"/>
    <hyperlink ref="D91" r:id="rId169" tooltip="Jöns Jakob Berzelius" display="https://en.wikipedia.org/wiki/J%C3%B6ns_Jakob_Berzelius" xr:uid="{B5136803-66EC-E443-BE2C-4DFD06A4ADB5}"/>
    <hyperlink ref="B92" r:id="rId170" tooltip="Protactinium" display="https://en.wikipedia.org/wiki/Protactinium" xr:uid="{7F8E09F1-AF91-EA4D-840D-6A7DD220E53C}"/>
    <hyperlink ref="B93" r:id="rId171" tooltip="Uranium" display="https://en.wikipedia.org/wiki/Uranium" xr:uid="{FA87F7E4-8CE4-C046-A869-195A5A6A1BBD}"/>
    <hyperlink ref="D93" r:id="rId172" tooltip="Martin Heinrich Klaproth" display="https://en.wikipedia.org/wiki/Martin_Heinrich_Klaproth" xr:uid="{F2A86B45-43FA-B841-A93D-7F7AA8BEB30A}"/>
    <hyperlink ref="B94" r:id="rId173" tooltip="Neptunium" display="https://en.wikipedia.org/wiki/Neptunium" xr:uid="{EC6C4E4B-7E10-7743-BB0D-75DD884C6E8F}"/>
    <hyperlink ref="B95" r:id="rId174" tooltip="Plutonium" display="https://en.wikipedia.org/wiki/Plutonium" xr:uid="{D8F28911-FA9C-174B-8E0F-90633A539F38}"/>
    <hyperlink ref="B96" r:id="rId175" tooltip="Americium" display="https://en.wikipedia.org/wiki/Americium" xr:uid="{C53E28D7-52B2-774A-82AF-6170C4F34913}"/>
    <hyperlink ref="D96" r:id="rId176" tooltip="Leon O. Morgan (page does not exist)" display="https://en.wikipedia.org/w/index.php?title=Leon_O._Morgan&amp;action=edit&amp;redlink=1" xr:uid="{51CEC07B-81D3-8940-BD64-1E95F507E0D1}"/>
    <hyperlink ref="B97" r:id="rId177" tooltip="Curium" display="https://en.wikipedia.org/wiki/Curium" xr:uid="{761AFB31-AF43-DF47-9250-529E700417DF}"/>
    <hyperlink ref="E97" r:id="rId178" location="cite_note-171" display="https://en.wikipedia.org/wiki/Timeline_of_chemical_element_discoveries - cite_note-171" xr:uid="{1EF6FF9A-A418-5746-8ECF-2F9577A14D17}"/>
    <hyperlink ref="B98" r:id="rId179" tooltip="Berkelium" display="https://en.wikipedia.org/wiki/Berkelium" xr:uid="{CD77B000-BC31-2C47-96AC-C46554950F95}"/>
    <hyperlink ref="E98" r:id="rId180" location="cite_note-177" display="https://en.wikipedia.org/wiki/Timeline_of_chemical_element_discoveries - cite_note-177" xr:uid="{810E7AF2-A3AD-5D4C-BD3E-D7052C145014}"/>
    <hyperlink ref="B99" r:id="rId181" tooltip="Californium" display="https://en.wikipedia.org/wiki/Californium" xr:uid="{59E1A510-44F4-1B4A-AEB9-F5E6A4C9819C}"/>
    <hyperlink ref="D99" r:id="rId182" tooltip="Kenneth Street, Jr." display="https://en.wikipedia.org/wiki/Kenneth_Street,_Jr." xr:uid="{36727D3C-CB6B-ED48-BBAD-F4361274285C}"/>
    <hyperlink ref="E99" r:id="rId183" location="cite_note-178" display="https://en.wikipedia.org/wiki/Timeline_of_chemical_element_discoveries - cite_note-178" xr:uid="{876EC2B0-E2EB-3147-B3A9-DFA90C3DBACA}"/>
    <hyperlink ref="B100" r:id="rId184" tooltip="Einsteinium" display="https://en.wikipedia.org/wiki/Einsteinium" xr:uid="{5B106907-24A5-1546-A330-27A66BCAFCC7}"/>
    <hyperlink ref="E100" r:id="rId185" location="cite_note-179" display="https://en.wikipedia.org/wiki/Timeline_of_chemical_element_discoveries - cite_note-179" xr:uid="{649B86A8-BD7B-3A4A-B373-84D8A9A33537}"/>
    <hyperlink ref="B101" r:id="rId186" tooltip="Fermium" display="https://en.wikipedia.org/wiki/Fermium" xr:uid="{611B5E8C-2A0A-824F-8688-40E1A390E4B9}"/>
    <hyperlink ref="E101" r:id="rId187" location="cite_note-180" display="https://en.wikipedia.org/wiki/Timeline_of_chemical_element_discoveries - cite_note-180" xr:uid="{04FE0C63-E1A0-7243-BFF9-5C5B0BDAE432}"/>
    <hyperlink ref="B102" r:id="rId188" tooltip="Mendelevium" display="https://en.wikipedia.org/wiki/Mendelevium" xr:uid="{CC69FB85-827E-984F-9FFE-837F3D9F4445}"/>
    <hyperlink ref="E102" r:id="rId189" location="cite_note-181" display="https://en.wikipedia.org/wiki/Timeline_of_chemical_element_discoveries - cite_note-181" xr:uid="{1D51931E-1437-2440-8349-C306CF63DABF}"/>
    <hyperlink ref="B103" r:id="rId190" tooltip="Nobelium" display="https://en.wikipedia.org/wiki/Nobelium" xr:uid="{AC7E61CD-4E5C-A44B-B98F-5E9095955D99}"/>
    <hyperlink ref="E103" r:id="rId191" location="cite_note-183" display="https://en.wikipedia.org/wiki/Timeline_of_chemical_element_discoveries - cite_note-183" xr:uid="{E97A9C4E-E285-A54E-85B5-E56A99671AF7}"/>
    <hyperlink ref="B104" r:id="rId192" tooltip="Lawrencium" display="https://en.wikipedia.org/wiki/Lawrencium" xr:uid="{3AACFC59-9382-0948-A456-3C6BAACB628A}"/>
    <hyperlink ref="E104" r:id="rId193" location="cite_note-182" display="https://en.wikipedia.org/wiki/Timeline_of_chemical_element_discoveries - cite_note-182" xr:uid="{D5538151-DDE0-5346-BC6E-A1EB8BEA6D98}"/>
    <hyperlink ref="B105" r:id="rId194" tooltip="Rutherfordium" display="https://en.wikipedia.org/wiki/Rutherfordium" xr:uid="{68DBA5F5-77B4-124F-8124-419C182E92A7}"/>
    <hyperlink ref="E105" r:id="rId195" location="cite_note-184" display="https://en.wikipedia.org/wiki/Timeline_of_chemical_element_discoveries - cite_note-184" xr:uid="{DDCF49B9-104F-4641-92A5-7E6F2CD8AFF7}"/>
    <hyperlink ref="B106" r:id="rId196" tooltip="Dubnium" display="https://en.wikipedia.org/wiki/Dubnium" xr:uid="{A3481F24-2B3A-0846-8512-A3C46E39134C}"/>
    <hyperlink ref="E106" r:id="rId197" location="cite_note-185" display="https://en.wikipedia.org/wiki/Timeline_of_chemical_element_discoveries - cite_note-185" xr:uid="{2C9D9050-8723-7147-A9BA-C871D93AC37F}"/>
    <hyperlink ref="B107" r:id="rId198" tooltip="Seaborgium" display="https://en.wikipedia.org/wiki/Seaborgium" xr:uid="{AD602600-EB9A-2246-AE08-48E2788381A9}"/>
    <hyperlink ref="E107" r:id="rId199" location="cite_note-186" display="https://en.wikipedia.org/wiki/Timeline_of_chemical_element_discoveries - cite_note-186" xr:uid="{CFD2641E-837A-254F-BD2B-86334C01BF69}"/>
    <hyperlink ref="B108" r:id="rId200" tooltip="Bohrium" display="https://en.wikipedia.org/wiki/Bohrium" xr:uid="{27316CB1-8513-0F49-8EAD-40F007667B6C}"/>
    <hyperlink ref="E108" r:id="rId201" location="cite_note-187" display="https://en.wikipedia.org/wiki/Timeline_of_chemical_element_discoveries - cite_note-187" xr:uid="{173CF03D-E40E-6348-B145-9918ED615B40}"/>
    <hyperlink ref="B109" r:id="rId202" tooltip="Hassium" display="https://en.wikipedia.org/wiki/Hassium" xr:uid="{821147D8-1C8C-DF44-92DD-BD7CB199FB4F}"/>
    <hyperlink ref="E109" r:id="rId203" location="cite_note-189" display="https://en.wikipedia.org/wiki/Timeline_of_chemical_element_discoveries - cite_note-189" xr:uid="{DBFB4208-B50C-DA4F-9C7A-4B0AF657F184}"/>
    <hyperlink ref="B110" r:id="rId204" tooltip="Meitnerium" display="https://en.wikipedia.org/wiki/Meitnerium" xr:uid="{29B6D477-B028-F041-8865-7136EC3CFA0D}"/>
    <hyperlink ref="D110" r:id="rId205" tooltip="Peter Armbruster" display="https://en.wikipedia.org/wiki/Peter_Armbruster" xr:uid="{CCC6916F-459F-854E-A8E1-8B8945097224}"/>
    <hyperlink ref="E110" r:id="rId206" location="cite_note-188" display="https://en.wikipedia.org/wiki/Timeline_of_chemical_element_discoveries - cite_note-188" xr:uid="{42EEDD29-38A7-8945-9F05-A9CA48EE7993}"/>
    <hyperlink ref="B111" r:id="rId207" tooltip="Darmstadtium" display="https://en.wikipedia.org/wiki/Darmstadtium" xr:uid="{2DBD61E4-BC64-4841-9346-C18576EEC842}"/>
    <hyperlink ref="D111" r:id="rId208" tooltip="Sigurd Hofmann" display="https://en.wikipedia.org/wiki/Sigurd_Hofmann" xr:uid="{B9C31805-06CD-BA4C-9D9D-A80E7F2CF673}"/>
    <hyperlink ref="E111" r:id="rId209" location="cite_note-190" display="https://en.wikipedia.org/wiki/Timeline_of_chemical_element_discoveries - cite_note-190" xr:uid="{09B6763E-00B2-0E47-B4CE-CA1B2D168CF2}"/>
    <hyperlink ref="B112" r:id="rId210" tooltip="Roentgenium" display="https://en.wikipedia.org/wiki/Roentgenium" xr:uid="{91EC0591-F954-B94C-B056-3BEBE07CAED0}"/>
    <hyperlink ref="E112" r:id="rId211" location="cite_note-191" display="https://en.wikipedia.org/wiki/Timeline_of_chemical_element_discoveries - cite_note-191" xr:uid="{B54370CC-8C07-154A-85FF-85CEB152DBA2}"/>
    <hyperlink ref="B113" r:id="rId212" tooltip="Copernicium" display="https://en.wikipedia.org/wiki/Copernicium" xr:uid="{11F535B6-DFEB-ED40-8E2E-0D51A4B47FE3}"/>
    <hyperlink ref="B114" r:id="rId213" tooltip="Nihonium" display="https://en.wikipedia.org/wiki/Nihonium" xr:uid="{EFE2CD62-36D5-BF4C-A55B-828F1E04D236}"/>
    <hyperlink ref="D114" r:id="rId214" tooltip="RIKEN" display="https://en.wikipedia.org/wiki/RIKEN" xr:uid="{232B5BBF-A54C-1042-A749-9FE0770E6739}"/>
    <hyperlink ref="B115" r:id="rId215" tooltip="Flerovium" display="https://en.wikipedia.org/wiki/Flerovium" xr:uid="{E003DE8A-F684-CA42-9366-151C4D2303C7}"/>
    <hyperlink ref="D115" r:id="rId216" tooltip="Yuri Oganessian" display="https://en.wikipedia.org/wiki/Yuri_Oganessian" xr:uid="{F2E92AA1-DE35-4F4C-9DFA-73CF342333FD}"/>
    <hyperlink ref="E115" r:id="rId217" location="cite_note-194" display="https://en.wikipedia.org/wiki/Timeline_of_chemical_element_discoveries - cite_note-194" xr:uid="{F9AD7487-BEE1-874A-90D2-F942F7A39531}"/>
    <hyperlink ref="B116" r:id="rId218" tooltip="Moscovium" display="https://en.wikipedia.org/wiki/Moscovium" xr:uid="{941A5B7A-FDE6-1247-AE69-F3ED56DA4BD8}"/>
    <hyperlink ref="E116" r:id="rId219" location="cite_note-113+115-197" display="https://en.wikipedia.org/wiki/Timeline_of_chemical_element_discoveries - cite_note-113+115-197" xr:uid="{44995DE3-8EAB-1544-8DE2-040EAC9ED4B8}"/>
    <hyperlink ref="B117" r:id="rId220" tooltip="Livermorium" display="https://en.wikipedia.org/wiki/Livermorium" xr:uid="{115DCF1C-52FD-A943-A04D-EA0D96E1470C}"/>
    <hyperlink ref="E117" r:id="rId221" location="cite_note-195" display="https://en.wikipedia.org/wiki/Timeline_of_chemical_element_discoveries - cite_note-195" xr:uid="{A8A28C92-D01E-A849-82BD-C16A5B5DB985}"/>
    <hyperlink ref="B118" r:id="rId222" tooltip="Tennessine" display="https://en.wikipedia.org/wiki/Tennessine" xr:uid="{CBABB327-A9B5-6841-9D53-2B9BA30EBA8C}"/>
    <hyperlink ref="E118" r:id="rId223" location="cite_note-199" display="https://en.wikipedia.org/wiki/Timeline_of_chemical_element_discoveries - cite_note-199" xr:uid="{3ACEF8A6-3C40-074C-86FC-E7AEFC1A52A4}"/>
    <hyperlink ref="B119" r:id="rId224" tooltip="Oganesson" display="https://en.wikipedia.org/wiki/Oganesson" xr:uid="{6CA4BF66-3047-194D-BD00-BDCC38997828}"/>
    <hyperlink ref="E119" r:id="rId225" location="cite_note-196" display="https://en.wikipedia.org/wiki/Timeline_of_chemical_element_discoveries - cite_note-196" xr:uid="{C5A15283-D6F2-1D40-AED6-7FF86E98ED9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F724-1209-A34B-887B-D12D5DC87CE3}">
  <dimension ref="A1:E104"/>
  <sheetViews>
    <sheetView workbookViewId="0">
      <selection sqref="A1:E104"/>
    </sheetView>
  </sheetViews>
  <sheetFormatPr baseColWidth="10" defaultRowHeight="15" x14ac:dyDescent="0.2"/>
  <sheetData>
    <row r="1" spans="1:5" ht="18" x14ac:dyDescent="0.2">
      <c r="A1" s="56">
        <v>1</v>
      </c>
      <c r="B1" s="57" t="s">
        <v>2804</v>
      </c>
      <c r="C1" s="56">
        <v>1766</v>
      </c>
      <c r="D1" s="57" t="s">
        <v>3603</v>
      </c>
      <c r="E1" s="53" t="s">
        <v>3604</v>
      </c>
    </row>
    <row r="2" spans="1:5" ht="18" x14ac:dyDescent="0.2">
      <c r="A2" s="56"/>
      <c r="B2" s="57"/>
      <c r="C2" s="56"/>
      <c r="D2" s="57"/>
      <c r="E2" s="55" t="s">
        <v>3605</v>
      </c>
    </row>
    <row r="3" spans="1:5" ht="18" x14ac:dyDescent="0.2">
      <c r="A3" s="53">
        <v>2</v>
      </c>
      <c r="B3" s="40" t="s">
        <v>2806</v>
      </c>
      <c r="C3" s="53">
        <v>1868</v>
      </c>
      <c r="D3" s="40" t="s">
        <v>3606</v>
      </c>
      <c r="E3" s="54" t="s">
        <v>3607</v>
      </c>
    </row>
    <row r="4" spans="1:5" ht="18" x14ac:dyDescent="0.2">
      <c r="A4" s="53">
        <v>3</v>
      </c>
      <c r="B4" s="40" t="s">
        <v>2808</v>
      </c>
      <c r="C4" s="53">
        <v>1817</v>
      </c>
      <c r="D4" s="40" t="s">
        <v>3608</v>
      </c>
      <c r="E4" s="53" t="s">
        <v>3609</v>
      </c>
    </row>
    <row r="5" spans="1:5" ht="18" x14ac:dyDescent="0.2">
      <c r="A5" s="53">
        <v>4</v>
      </c>
      <c r="B5" s="40" t="s">
        <v>2811</v>
      </c>
      <c r="C5" s="53">
        <v>1798</v>
      </c>
      <c r="D5" s="40" t="s">
        <v>3610</v>
      </c>
      <c r="E5" s="53" t="s">
        <v>3611</v>
      </c>
    </row>
    <row r="6" spans="1:5" ht="18" x14ac:dyDescent="0.2">
      <c r="A6" s="53">
        <v>5</v>
      </c>
      <c r="B6" s="40" t="s">
        <v>2815</v>
      </c>
      <c r="C6" s="53">
        <v>1787</v>
      </c>
      <c r="D6" s="54" t="s">
        <v>3612</v>
      </c>
      <c r="E6" s="53" t="s">
        <v>3613</v>
      </c>
    </row>
    <row r="7" spans="1:5" ht="18" x14ac:dyDescent="0.2">
      <c r="A7" s="53">
        <v>7</v>
      </c>
      <c r="B7" s="40" t="s">
        <v>2823</v>
      </c>
      <c r="C7" s="53">
        <v>1772</v>
      </c>
      <c r="D7" s="40" t="s">
        <v>3614</v>
      </c>
      <c r="E7" s="53" t="s">
        <v>3615</v>
      </c>
    </row>
    <row r="8" spans="1:5" ht="18" x14ac:dyDescent="0.2">
      <c r="A8" s="53">
        <v>8</v>
      </c>
      <c r="B8" s="40" t="s">
        <v>2825</v>
      </c>
      <c r="C8" s="53">
        <v>1771</v>
      </c>
      <c r="D8" s="40" t="s">
        <v>3616</v>
      </c>
      <c r="E8" s="53" t="s">
        <v>3617</v>
      </c>
    </row>
    <row r="9" spans="1:5" ht="18" x14ac:dyDescent="0.2">
      <c r="A9" s="53">
        <v>9</v>
      </c>
      <c r="B9" s="40" t="s">
        <v>2827</v>
      </c>
      <c r="C9" s="53">
        <v>1771</v>
      </c>
      <c r="D9" s="40" t="s">
        <v>3616</v>
      </c>
      <c r="E9" s="53" t="s">
        <v>3618</v>
      </c>
    </row>
    <row r="10" spans="1:5" ht="18" x14ac:dyDescent="0.2">
      <c r="A10" s="53">
        <v>10</v>
      </c>
      <c r="B10" s="40" t="s">
        <v>2829</v>
      </c>
      <c r="C10" s="53">
        <v>1898</v>
      </c>
      <c r="D10" s="53" t="s">
        <v>3619</v>
      </c>
      <c r="E10" s="40" t="s">
        <v>3620</v>
      </c>
    </row>
    <row r="11" spans="1:5" ht="18" x14ac:dyDescent="0.2">
      <c r="A11" s="53">
        <v>11</v>
      </c>
      <c r="B11" s="40" t="s">
        <v>2831</v>
      </c>
      <c r="C11" s="53">
        <v>1758</v>
      </c>
      <c r="D11" s="40" t="s">
        <v>3621</v>
      </c>
      <c r="E11" s="54" t="s">
        <v>3622</v>
      </c>
    </row>
    <row r="12" spans="1:5" ht="18" x14ac:dyDescent="0.2">
      <c r="A12" s="53">
        <v>12</v>
      </c>
      <c r="B12" s="40" t="s">
        <v>2833</v>
      </c>
      <c r="C12" s="53">
        <v>1755</v>
      </c>
      <c r="D12" s="40" t="s">
        <v>3623</v>
      </c>
      <c r="E12" s="54" t="s">
        <v>3624</v>
      </c>
    </row>
    <row r="13" spans="1:5" ht="18" x14ac:dyDescent="0.2">
      <c r="A13" s="53">
        <v>13</v>
      </c>
      <c r="B13" s="40" t="s">
        <v>3231</v>
      </c>
      <c r="C13" s="53">
        <v>1756</v>
      </c>
      <c r="D13" s="40" t="s">
        <v>3621</v>
      </c>
      <c r="E13" s="53" t="s">
        <v>3625</v>
      </c>
    </row>
    <row r="14" spans="1:5" ht="18" x14ac:dyDescent="0.2">
      <c r="A14" s="53">
        <v>14</v>
      </c>
      <c r="B14" s="40" t="s">
        <v>2839</v>
      </c>
      <c r="C14" s="53">
        <v>1789</v>
      </c>
      <c r="D14" s="53" t="s">
        <v>3626</v>
      </c>
      <c r="E14" s="53" t="s">
        <v>3628</v>
      </c>
    </row>
    <row r="15" spans="1:5" ht="18" x14ac:dyDescent="0.2">
      <c r="A15" s="53">
        <v>17</v>
      </c>
      <c r="B15" s="40" t="s">
        <v>2847</v>
      </c>
      <c r="C15" s="53">
        <v>1774</v>
      </c>
      <c r="D15" s="40" t="s">
        <v>3616</v>
      </c>
      <c r="E15" s="53" t="s">
        <v>3629</v>
      </c>
    </row>
    <row r="16" spans="1:5" ht="18" x14ac:dyDescent="0.2">
      <c r="A16" s="53">
        <v>18</v>
      </c>
      <c r="B16" s="40" t="s">
        <v>2849</v>
      </c>
      <c r="C16" s="53">
        <v>1894</v>
      </c>
      <c r="D16" s="54" t="s">
        <v>3630</v>
      </c>
      <c r="E16" s="53" t="s">
        <v>3631</v>
      </c>
    </row>
    <row r="17" spans="1:5" ht="18" x14ac:dyDescent="0.2">
      <c r="A17" s="53">
        <v>19</v>
      </c>
      <c r="B17" s="40" t="s">
        <v>2851</v>
      </c>
      <c r="C17" s="53">
        <v>1758</v>
      </c>
      <c r="D17" s="40" t="s">
        <v>3621</v>
      </c>
      <c r="E17" s="54" t="s">
        <v>3632</v>
      </c>
    </row>
    <row r="18" spans="1:5" ht="18" x14ac:dyDescent="0.2">
      <c r="A18" s="53">
        <v>20</v>
      </c>
      <c r="B18" s="40" t="s">
        <v>2853</v>
      </c>
      <c r="C18" s="53">
        <v>1755</v>
      </c>
      <c r="D18" s="40" t="s">
        <v>3623</v>
      </c>
      <c r="E18" s="54" t="s">
        <v>3633</v>
      </c>
    </row>
    <row r="19" spans="1:5" ht="18" x14ac:dyDescent="0.2">
      <c r="A19" s="53">
        <v>21</v>
      </c>
      <c r="B19" s="40" t="s">
        <v>2856</v>
      </c>
      <c r="C19" s="53">
        <v>1879</v>
      </c>
      <c r="D19" s="40" t="s">
        <v>3634</v>
      </c>
      <c r="E19" s="40" t="s">
        <v>3635</v>
      </c>
    </row>
    <row r="20" spans="1:5" ht="18" x14ac:dyDescent="0.2">
      <c r="A20" s="53">
        <v>22</v>
      </c>
      <c r="B20" s="40" t="s">
        <v>2860</v>
      </c>
      <c r="C20" s="53">
        <v>1791</v>
      </c>
      <c r="D20" s="40" t="s">
        <v>3636</v>
      </c>
      <c r="E20" s="53" t="s">
        <v>3637</v>
      </c>
    </row>
    <row r="21" spans="1:5" ht="18" x14ac:dyDescent="0.2">
      <c r="A21" s="53">
        <v>23</v>
      </c>
      <c r="B21" s="40" t="s">
        <v>2864</v>
      </c>
      <c r="C21" s="53">
        <v>1801</v>
      </c>
      <c r="D21" s="40" t="s">
        <v>3638</v>
      </c>
      <c r="E21" s="54" t="s">
        <v>3639</v>
      </c>
    </row>
    <row r="22" spans="1:5" ht="18" x14ac:dyDescent="0.2">
      <c r="A22" s="53">
        <v>24</v>
      </c>
      <c r="B22" s="40" t="s">
        <v>2868</v>
      </c>
      <c r="C22" s="53">
        <v>1797</v>
      </c>
      <c r="D22" s="40" t="s">
        <v>3610</v>
      </c>
      <c r="E22" s="53" t="s">
        <v>3640</v>
      </c>
    </row>
    <row r="23" spans="1:5" ht="18" x14ac:dyDescent="0.2">
      <c r="A23" s="53">
        <v>25</v>
      </c>
      <c r="B23" s="40" t="s">
        <v>2872</v>
      </c>
      <c r="C23" s="53">
        <v>1774</v>
      </c>
      <c r="D23" s="40" t="s">
        <v>3616</v>
      </c>
      <c r="E23" s="53" t="s">
        <v>3641</v>
      </c>
    </row>
    <row r="24" spans="1:5" ht="18" x14ac:dyDescent="0.2">
      <c r="A24" s="53">
        <v>27</v>
      </c>
      <c r="B24" s="40" t="s">
        <v>2880</v>
      </c>
      <c r="C24" s="53">
        <v>1735</v>
      </c>
      <c r="D24" s="40" t="s">
        <v>3642</v>
      </c>
      <c r="E24" s="40" t="s">
        <v>3643</v>
      </c>
    </row>
    <row r="25" spans="1:5" ht="18" x14ac:dyDescent="0.2">
      <c r="A25" s="53">
        <v>28</v>
      </c>
      <c r="B25" s="40" t="s">
        <v>2884</v>
      </c>
      <c r="C25" s="53">
        <v>1751</v>
      </c>
      <c r="D25" s="40" t="s">
        <v>3644</v>
      </c>
      <c r="E25" s="53" t="s">
        <v>3645</v>
      </c>
    </row>
    <row r="26" spans="1:5" ht="18" x14ac:dyDescent="0.2">
      <c r="A26" s="53">
        <v>31</v>
      </c>
      <c r="B26" s="40" t="s">
        <v>2894</v>
      </c>
      <c r="C26" s="53">
        <v>1875</v>
      </c>
      <c r="D26" s="40" t="s">
        <v>3646</v>
      </c>
      <c r="E26" s="53" t="s">
        <v>3647</v>
      </c>
    </row>
    <row r="27" spans="1:5" ht="18" x14ac:dyDescent="0.2">
      <c r="A27" s="53">
        <v>32</v>
      </c>
      <c r="B27" s="40" t="s">
        <v>2897</v>
      </c>
      <c r="C27" s="53">
        <v>1886</v>
      </c>
      <c r="D27" s="40" t="s">
        <v>3648</v>
      </c>
      <c r="E27" s="53" t="s">
        <v>3649</v>
      </c>
    </row>
    <row r="28" spans="1:5" ht="18" x14ac:dyDescent="0.2">
      <c r="A28" s="53">
        <v>34</v>
      </c>
      <c r="B28" s="40" t="s">
        <v>2902</v>
      </c>
      <c r="C28" s="53">
        <v>1817</v>
      </c>
      <c r="D28" s="54" t="s">
        <v>3650</v>
      </c>
      <c r="E28" s="40" t="s">
        <v>3651</v>
      </c>
    </row>
    <row r="29" spans="1:5" ht="18" x14ac:dyDescent="0.2">
      <c r="A29" s="53">
        <v>35</v>
      </c>
      <c r="B29" s="40" t="s">
        <v>2904</v>
      </c>
      <c r="C29" s="53">
        <v>1825</v>
      </c>
      <c r="D29" s="54" t="s">
        <v>3652</v>
      </c>
      <c r="E29" s="53" t="s">
        <v>3653</v>
      </c>
    </row>
    <row r="30" spans="1:5" ht="18" x14ac:dyDescent="0.2">
      <c r="A30" s="53">
        <v>36</v>
      </c>
      <c r="B30" s="40" t="s">
        <v>2906</v>
      </c>
      <c r="C30" s="53">
        <v>1898</v>
      </c>
      <c r="D30" s="40" t="s">
        <v>3654</v>
      </c>
      <c r="E30" s="40" t="s">
        <v>3655</v>
      </c>
    </row>
    <row r="31" spans="1:5" ht="18" x14ac:dyDescent="0.2">
      <c r="A31" s="53">
        <v>37</v>
      </c>
      <c r="B31" s="40" t="s">
        <v>2908</v>
      </c>
      <c r="C31" s="53">
        <v>1861</v>
      </c>
      <c r="D31" s="54" t="s">
        <v>3656</v>
      </c>
      <c r="E31" s="53" t="s">
        <v>3657</v>
      </c>
    </row>
    <row r="32" spans="1:5" ht="18" x14ac:dyDescent="0.2">
      <c r="A32" s="53">
        <v>38</v>
      </c>
      <c r="B32" s="40" t="s">
        <v>2910</v>
      </c>
      <c r="C32" s="53">
        <v>1787</v>
      </c>
      <c r="D32" s="40" t="s">
        <v>3658</v>
      </c>
      <c r="E32" s="54" t="s">
        <v>3659</v>
      </c>
    </row>
    <row r="33" spans="1:5" ht="18" x14ac:dyDescent="0.2">
      <c r="A33" s="53">
        <v>39</v>
      </c>
      <c r="B33" s="40" t="s">
        <v>2913</v>
      </c>
      <c r="C33" s="53">
        <v>1794</v>
      </c>
      <c r="D33" s="40" t="s">
        <v>3660</v>
      </c>
      <c r="E33" s="54" t="s">
        <v>3661</v>
      </c>
    </row>
    <row r="34" spans="1:5" ht="18" x14ac:dyDescent="0.2">
      <c r="A34" s="53">
        <v>40</v>
      </c>
      <c r="B34" s="40" t="s">
        <v>2917</v>
      </c>
      <c r="C34" s="53">
        <v>1789</v>
      </c>
      <c r="D34" s="40" t="s">
        <v>3662</v>
      </c>
      <c r="E34" s="53" t="s">
        <v>3663</v>
      </c>
    </row>
    <row r="35" spans="1:5" ht="18" x14ac:dyDescent="0.2">
      <c r="A35" s="53">
        <v>41</v>
      </c>
      <c r="B35" s="40" t="s">
        <v>2921</v>
      </c>
      <c r="C35" s="53">
        <v>1801</v>
      </c>
      <c r="D35" s="40" t="s">
        <v>3664</v>
      </c>
      <c r="E35" s="53" t="s">
        <v>3665</v>
      </c>
    </row>
    <row r="36" spans="1:5" ht="18" x14ac:dyDescent="0.2">
      <c r="A36" s="53">
        <v>42</v>
      </c>
      <c r="B36" s="40" t="s">
        <v>2925</v>
      </c>
      <c r="C36" s="53">
        <v>1778</v>
      </c>
      <c r="D36" s="40" t="s">
        <v>3616</v>
      </c>
      <c r="E36" s="53" t="s">
        <v>3666</v>
      </c>
    </row>
    <row r="37" spans="1:5" ht="18" x14ac:dyDescent="0.2">
      <c r="A37" s="53">
        <v>43</v>
      </c>
      <c r="B37" s="40" t="s">
        <v>2930</v>
      </c>
      <c r="C37" s="53">
        <v>1937</v>
      </c>
      <c r="D37" s="54" t="s">
        <v>3667</v>
      </c>
      <c r="E37" s="53" t="s">
        <v>3668</v>
      </c>
    </row>
    <row r="38" spans="1:5" ht="18" x14ac:dyDescent="0.2">
      <c r="A38" s="53">
        <v>44</v>
      </c>
      <c r="B38" s="40" t="s">
        <v>2934</v>
      </c>
      <c r="C38" s="53">
        <v>1844</v>
      </c>
      <c r="D38" s="40" t="s">
        <v>3669</v>
      </c>
      <c r="E38" s="54" t="s">
        <v>3670</v>
      </c>
    </row>
    <row r="39" spans="1:5" ht="18" x14ac:dyDescent="0.2">
      <c r="A39" s="53">
        <v>45</v>
      </c>
      <c r="B39" s="40" t="s">
        <v>2938</v>
      </c>
      <c r="C39" s="53">
        <v>1804</v>
      </c>
      <c r="D39" s="40" t="s">
        <v>3671</v>
      </c>
      <c r="E39" s="40" t="s">
        <v>3672</v>
      </c>
    </row>
    <row r="40" spans="1:5" ht="18" x14ac:dyDescent="0.2">
      <c r="A40" s="53">
        <v>46</v>
      </c>
      <c r="B40" s="40" t="s">
        <v>2942</v>
      </c>
      <c r="C40" s="53">
        <v>1802</v>
      </c>
      <c r="D40" s="40" t="s">
        <v>3673</v>
      </c>
      <c r="E40" s="53" t="s">
        <v>3674</v>
      </c>
    </row>
    <row r="41" spans="1:5" ht="18" x14ac:dyDescent="0.2">
      <c r="A41" s="53">
        <v>48</v>
      </c>
      <c r="B41" s="40" t="s">
        <v>2949</v>
      </c>
      <c r="C41" s="53">
        <v>1817</v>
      </c>
      <c r="D41" s="54" t="s">
        <v>3675</v>
      </c>
      <c r="E41" s="53" t="s">
        <v>3676</v>
      </c>
    </row>
    <row r="42" spans="1:5" ht="18" x14ac:dyDescent="0.2">
      <c r="A42" s="53">
        <v>49</v>
      </c>
      <c r="B42" s="40" t="s">
        <v>2951</v>
      </c>
      <c r="C42" s="53">
        <v>1863</v>
      </c>
      <c r="D42" s="54" t="s">
        <v>3677</v>
      </c>
      <c r="E42" s="53" t="s">
        <v>3678</v>
      </c>
    </row>
    <row r="43" spans="1:5" ht="18" x14ac:dyDescent="0.2">
      <c r="A43" s="53">
        <v>52</v>
      </c>
      <c r="B43" s="40" t="s">
        <v>2960</v>
      </c>
      <c r="C43" s="53">
        <v>1782</v>
      </c>
      <c r="D43" s="40" t="s">
        <v>3679</v>
      </c>
      <c r="E43" s="53" t="s">
        <v>3680</v>
      </c>
    </row>
    <row r="44" spans="1:5" ht="18" x14ac:dyDescent="0.2">
      <c r="A44" s="53">
        <v>53</v>
      </c>
      <c r="B44" s="40" t="s">
        <v>2962</v>
      </c>
      <c r="C44" s="53">
        <v>1811</v>
      </c>
      <c r="D44" s="40" t="s">
        <v>3681</v>
      </c>
      <c r="E44" s="53" t="s">
        <v>3682</v>
      </c>
    </row>
    <row r="45" spans="1:5" ht="18" x14ac:dyDescent="0.2">
      <c r="A45" s="53">
        <v>54</v>
      </c>
      <c r="B45" s="40" t="s">
        <v>2964</v>
      </c>
      <c r="C45" s="53">
        <v>1898</v>
      </c>
      <c r="D45" s="53" t="s">
        <v>3619</v>
      </c>
      <c r="E45" s="40" t="s">
        <v>3683</v>
      </c>
    </row>
    <row r="46" spans="1:5" ht="18" x14ac:dyDescent="0.2">
      <c r="A46" s="53">
        <v>55</v>
      </c>
      <c r="B46" s="40" t="s">
        <v>3248</v>
      </c>
      <c r="C46" s="53">
        <v>1860</v>
      </c>
      <c r="D46" s="54" t="s">
        <v>3684</v>
      </c>
      <c r="E46" s="53" t="s">
        <v>3685</v>
      </c>
    </row>
    <row r="47" spans="1:5" ht="18" x14ac:dyDescent="0.2">
      <c r="A47" s="53">
        <v>56</v>
      </c>
      <c r="B47" s="40" t="s">
        <v>2968</v>
      </c>
      <c r="C47" s="53">
        <v>1772</v>
      </c>
      <c r="D47" s="53" t="s">
        <v>3616</v>
      </c>
      <c r="E47" s="53" t="s">
        <v>3686</v>
      </c>
    </row>
    <row r="48" spans="1:5" ht="18" x14ac:dyDescent="0.2">
      <c r="A48" s="53">
        <v>57</v>
      </c>
      <c r="B48" s="40" t="s">
        <v>2971</v>
      </c>
      <c r="C48" s="53">
        <v>1838</v>
      </c>
      <c r="D48" s="40" t="s">
        <v>3687</v>
      </c>
      <c r="E48" s="53" t="s">
        <v>3688</v>
      </c>
    </row>
    <row r="49" spans="1:5" ht="18" x14ac:dyDescent="0.2">
      <c r="A49" s="53">
        <v>58</v>
      </c>
      <c r="B49" s="40" t="s">
        <v>2974</v>
      </c>
      <c r="C49" s="53">
        <v>1803</v>
      </c>
      <c r="D49" s="54" t="s">
        <v>3689</v>
      </c>
      <c r="E49" s="53" t="s">
        <v>3690</v>
      </c>
    </row>
    <row r="50" spans="1:5" ht="18" x14ac:dyDescent="0.2">
      <c r="A50" s="53">
        <v>59</v>
      </c>
      <c r="B50" s="40" t="s">
        <v>2977</v>
      </c>
      <c r="C50" s="53">
        <v>1885</v>
      </c>
      <c r="D50" s="40" t="s">
        <v>3691</v>
      </c>
      <c r="E50" s="40" t="s">
        <v>3692</v>
      </c>
    </row>
    <row r="51" spans="1:5" ht="18" x14ac:dyDescent="0.2">
      <c r="A51" s="53">
        <v>60</v>
      </c>
      <c r="B51" s="40" t="s">
        <v>2980</v>
      </c>
      <c r="C51" s="53">
        <v>1841</v>
      </c>
      <c r="D51" s="40" t="s">
        <v>3687</v>
      </c>
      <c r="E51" s="53" t="s">
        <v>3693</v>
      </c>
    </row>
    <row r="52" spans="1:5" ht="18" x14ac:dyDescent="0.2">
      <c r="A52" s="53">
        <v>61</v>
      </c>
      <c r="B52" s="40" t="s">
        <v>2983</v>
      </c>
      <c r="C52" s="53">
        <v>1945</v>
      </c>
      <c r="D52" s="54" t="s">
        <v>3694</v>
      </c>
      <c r="E52" s="53" t="s">
        <v>3695</v>
      </c>
    </row>
    <row r="53" spans="1:5" ht="18" x14ac:dyDescent="0.2">
      <c r="A53" s="53">
        <v>62</v>
      </c>
      <c r="B53" s="40" t="s">
        <v>2987</v>
      </c>
      <c r="C53" s="53">
        <v>1879</v>
      </c>
      <c r="D53" s="53" t="s">
        <v>3696</v>
      </c>
      <c r="E53" s="40" t="s">
        <v>3697</v>
      </c>
    </row>
    <row r="54" spans="1:5" ht="18" x14ac:dyDescent="0.2">
      <c r="A54" s="53">
        <v>63</v>
      </c>
      <c r="B54" s="40" t="s">
        <v>2991</v>
      </c>
      <c r="C54" s="53">
        <v>1896</v>
      </c>
      <c r="D54" s="40" t="s">
        <v>3698</v>
      </c>
      <c r="E54" s="40" t="s">
        <v>3699</v>
      </c>
    </row>
    <row r="55" spans="1:5" ht="18" x14ac:dyDescent="0.2">
      <c r="A55" s="53">
        <v>64</v>
      </c>
      <c r="B55" s="40" t="s">
        <v>2994</v>
      </c>
      <c r="C55" s="53">
        <v>1880</v>
      </c>
      <c r="D55" s="53" t="s">
        <v>3700</v>
      </c>
      <c r="E55" s="40" t="s">
        <v>3701</v>
      </c>
    </row>
    <row r="56" spans="1:5" ht="18" x14ac:dyDescent="0.2">
      <c r="A56" s="53">
        <v>65</v>
      </c>
      <c r="B56" s="40" t="s">
        <v>2998</v>
      </c>
      <c r="C56" s="53">
        <v>1843</v>
      </c>
      <c r="D56" s="40" t="s">
        <v>3687</v>
      </c>
      <c r="E56" s="40" t="s">
        <v>3703</v>
      </c>
    </row>
    <row r="57" spans="1:5" ht="18" x14ac:dyDescent="0.2">
      <c r="A57" s="53">
        <v>66</v>
      </c>
      <c r="B57" s="40" t="s">
        <v>3002</v>
      </c>
      <c r="C57" s="53">
        <v>1886</v>
      </c>
      <c r="D57" s="53" t="s">
        <v>3696</v>
      </c>
      <c r="E57" s="40" t="s">
        <v>3704</v>
      </c>
    </row>
    <row r="58" spans="1:5" ht="18" x14ac:dyDescent="0.2">
      <c r="A58" s="53">
        <v>67</v>
      </c>
      <c r="B58" s="40" t="s">
        <v>3006</v>
      </c>
      <c r="C58" s="53">
        <v>1878</v>
      </c>
      <c r="D58" s="54" t="s">
        <v>3705</v>
      </c>
      <c r="E58" s="53" t="s">
        <v>3707</v>
      </c>
    </row>
    <row r="59" spans="1:5" ht="18" x14ac:dyDescent="0.2">
      <c r="A59" s="53">
        <v>68</v>
      </c>
      <c r="B59" s="40" t="s">
        <v>3010</v>
      </c>
      <c r="C59" s="53">
        <v>1843</v>
      </c>
      <c r="D59" s="40" t="s">
        <v>3687</v>
      </c>
      <c r="E59" s="53" t="s">
        <v>3708</v>
      </c>
    </row>
    <row r="60" spans="1:5" ht="18" x14ac:dyDescent="0.2">
      <c r="A60" s="53">
        <v>69</v>
      </c>
      <c r="B60" s="40" t="s">
        <v>3014</v>
      </c>
      <c r="C60" s="53">
        <v>1879</v>
      </c>
      <c r="D60" s="53" t="s">
        <v>3706</v>
      </c>
      <c r="E60" s="40" t="s">
        <v>3709</v>
      </c>
    </row>
    <row r="61" spans="1:5" ht="18" x14ac:dyDescent="0.2">
      <c r="A61" s="53">
        <v>70</v>
      </c>
      <c r="B61" s="40" t="s">
        <v>3018</v>
      </c>
      <c r="C61" s="53">
        <v>1878</v>
      </c>
      <c r="D61" s="40" t="s">
        <v>3702</v>
      </c>
      <c r="E61" s="53" t="s">
        <v>3710</v>
      </c>
    </row>
    <row r="62" spans="1:5" ht="18" x14ac:dyDescent="0.2">
      <c r="A62" s="53">
        <v>71</v>
      </c>
      <c r="B62" s="40" t="s">
        <v>3021</v>
      </c>
      <c r="C62" s="53">
        <v>1906</v>
      </c>
      <c r="D62" s="54" t="s">
        <v>3711</v>
      </c>
      <c r="E62" s="53" t="s">
        <v>3712</v>
      </c>
    </row>
    <row r="63" spans="1:5" ht="18" x14ac:dyDescent="0.2">
      <c r="A63" s="53">
        <v>72</v>
      </c>
      <c r="B63" s="40" t="s">
        <v>3025</v>
      </c>
      <c r="C63" s="53">
        <v>1922</v>
      </c>
      <c r="D63" s="54" t="s">
        <v>3713</v>
      </c>
      <c r="E63" s="54" t="s">
        <v>3714</v>
      </c>
    </row>
    <row r="64" spans="1:5" ht="18" x14ac:dyDescent="0.2">
      <c r="A64" s="53">
        <v>73</v>
      </c>
      <c r="B64" s="40" t="s">
        <v>3029</v>
      </c>
      <c r="C64" s="53">
        <v>1802</v>
      </c>
      <c r="D64" s="40" t="s">
        <v>3715</v>
      </c>
      <c r="E64" s="53" t="s">
        <v>3716</v>
      </c>
    </row>
    <row r="65" spans="1:5" ht="18" x14ac:dyDescent="0.2">
      <c r="A65" s="53">
        <v>74</v>
      </c>
      <c r="B65" s="40" t="s">
        <v>3033</v>
      </c>
      <c r="C65" s="53">
        <v>1781</v>
      </c>
      <c r="D65" s="40" t="s">
        <v>3616</v>
      </c>
      <c r="E65" s="53" t="s">
        <v>3717</v>
      </c>
    </row>
    <row r="66" spans="1:5" ht="18" x14ac:dyDescent="0.2">
      <c r="A66" s="53">
        <v>75</v>
      </c>
      <c r="B66" s="40" t="s">
        <v>3037</v>
      </c>
      <c r="C66" s="53">
        <v>1925</v>
      </c>
      <c r="D66" s="54" t="s">
        <v>3718</v>
      </c>
      <c r="E66" s="53" t="s">
        <v>3719</v>
      </c>
    </row>
    <row r="67" spans="1:5" ht="18" x14ac:dyDescent="0.2">
      <c r="A67" s="53">
        <v>76</v>
      </c>
      <c r="B67" s="40" t="s">
        <v>3041</v>
      </c>
      <c r="C67" s="53">
        <v>1803</v>
      </c>
      <c r="D67" s="40" t="s">
        <v>3720</v>
      </c>
      <c r="E67" s="40" t="s">
        <v>3721</v>
      </c>
    </row>
    <row r="68" spans="1:5" ht="18" x14ac:dyDescent="0.2">
      <c r="A68" s="53">
        <v>77</v>
      </c>
      <c r="B68" s="40" t="s">
        <v>3045</v>
      </c>
      <c r="C68" s="53">
        <v>1803</v>
      </c>
      <c r="D68" s="54" t="s">
        <v>3722</v>
      </c>
      <c r="E68" s="53" t="s">
        <v>3723</v>
      </c>
    </row>
    <row r="69" spans="1:5" ht="18" x14ac:dyDescent="0.2">
      <c r="A69" s="53">
        <v>81</v>
      </c>
      <c r="B69" s="40" t="s">
        <v>3059</v>
      </c>
      <c r="C69" s="53">
        <v>1861</v>
      </c>
      <c r="D69" s="40" t="s">
        <v>3724</v>
      </c>
      <c r="E69" s="40" t="s">
        <v>3725</v>
      </c>
    </row>
    <row r="70" spans="1:5" ht="18" x14ac:dyDescent="0.2">
      <c r="A70" s="53">
        <v>84</v>
      </c>
      <c r="B70" s="40" t="s">
        <v>3068</v>
      </c>
      <c r="C70" s="53">
        <v>1898</v>
      </c>
      <c r="D70" s="54" t="s">
        <v>3726</v>
      </c>
      <c r="E70" s="53" t="s">
        <v>3727</v>
      </c>
    </row>
    <row r="71" spans="1:5" ht="18" x14ac:dyDescent="0.2">
      <c r="A71" s="53">
        <v>85</v>
      </c>
      <c r="B71" s="40" t="s">
        <v>3070</v>
      </c>
      <c r="C71" s="53">
        <v>1940</v>
      </c>
      <c r="D71" s="54" t="s">
        <v>3728</v>
      </c>
      <c r="E71" s="53" t="s">
        <v>3729</v>
      </c>
    </row>
    <row r="72" spans="1:5" ht="18" x14ac:dyDescent="0.2">
      <c r="A72" s="53">
        <v>86</v>
      </c>
      <c r="B72" s="40" t="s">
        <v>3072</v>
      </c>
      <c r="C72" s="53">
        <v>1899</v>
      </c>
      <c r="D72" s="54" t="s">
        <v>3730</v>
      </c>
      <c r="E72" s="53" t="s">
        <v>3731</v>
      </c>
    </row>
    <row r="73" spans="1:5" ht="18" x14ac:dyDescent="0.2">
      <c r="A73" s="53">
        <v>87</v>
      </c>
      <c r="B73" s="40" t="s">
        <v>3074</v>
      </c>
      <c r="C73" s="53">
        <v>1939</v>
      </c>
      <c r="D73" s="40" t="s">
        <v>3732</v>
      </c>
      <c r="E73" s="53" t="s">
        <v>3733</v>
      </c>
    </row>
    <row r="74" spans="1:5" ht="18" x14ac:dyDescent="0.2">
      <c r="A74" s="53">
        <v>88</v>
      </c>
      <c r="B74" s="40" t="s">
        <v>3076</v>
      </c>
      <c r="C74" s="53">
        <v>1898</v>
      </c>
      <c r="D74" s="54" t="s">
        <v>3726</v>
      </c>
      <c r="E74" s="53" t="s">
        <v>3734</v>
      </c>
    </row>
    <row r="75" spans="1:5" ht="18" x14ac:dyDescent="0.2">
      <c r="A75" s="53">
        <v>89</v>
      </c>
      <c r="B75" s="40" t="s">
        <v>3079</v>
      </c>
      <c r="C75" s="53">
        <v>1902</v>
      </c>
      <c r="D75" s="40" t="s">
        <v>3735</v>
      </c>
      <c r="E75" s="53" t="s">
        <v>3736</v>
      </c>
    </row>
    <row r="76" spans="1:5" ht="18" x14ac:dyDescent="0.2">
      <c r="A76" s="53">
        <v>90</v>
      </c>
      <c r="B76" s="40" t="s">
        <v>3083</v>
      </c>
      <c r="C76" s="53">
        <v>1829</v>
      </c>
      <c r="D76" s="40" t="s">
        <v>3627</v>
      </c>
      <c r="E76" s="53" t="s">
        <v>3737</v>
      </c>
    </row>
    <row r="77" spans="1:5" ht="18" x14ac:dyDescent="0.2">
      <c r="A77" s="53">
        <v>91</v>
      </c>
      <c r="B77" s="40" t="s">
        <v>3086</v>
      </c>
      <c r="C77" s="53">
        <v>1913</v>
      </c>
      <c r="D77" s="54" t="s">
        <v>3738</v>
      </c>
      <c r="E77" s="53" t="s">
        <v>3739</v>
      </c>
    </row>
    <row r="78" spans="1:5" ht="18" x14ac:dyDescent="0.2">
      <c r="A78" s="53">
        <v>92</v>
      </c>
      <c r="B78" s="40" t="s">
        <v>3089</v>
      </c>
      <c r="C78" s="53">
        <v>1789</v>
      </c>
      <c r="D78" s="40" t="s">
        <v>3662</v>
      </c>
      <c r="E78" s="53" t="s">
        <v>3740</v>
      </c>
    </row>
    <row r="79" spans="1:5" ht="18" x14ac:dyDescent="0.2">
      <c r="A79" s="53">
        <v>93</v>
      </c>
      <c r="B79" s="40" t="s">
        <v>3093</v>
      </c>
      <c r="C79" s="53">
        <v>1940</v>
      </c>
      <c r="D79" s="54" t="s">
        <v>3741</v>
      </c>
      <c r="E79" s="53" t="s">
        <v>3742</v>
      </c>
    </row>
    <row r="80" spans="1:5" ht="18" x14ac:dyDescent="0.2">
      <c r="A80" s="53">
        <v>94</v>
      </c>
      <c r="B80" s="40" t="s">
        <v>3096</v>
      </c>
      <c r="C80" s="53">
        <v>1941</v>
      </c>
      <c r="D80" s="54" t="s">
        <v>3743</v>
      </c>
      <c r="E80" s="53" t="s">
        <v>3744</v>
      </c>
    </row>
    <row r="81" spans="1:5" ht="18" x14ac:dyDescent="0.2">
      <c r="A81" s="53">
        <v>95</v>
      </c>
      <c r="B81" s="40" t="s">
        <v>3099</v>
      </c>
      <c r="C81" s="53">
        <v>1944</v>
      </c>
      <c r="D81" s="40" t="s">
        <v>3745</v>
      </c>
      <c r="E81" s="53" t="s">
        <v>3746</v>
      </c>
    </row>
    <row r="82" spans="1:5" ht="18" x14ac:dyDescent="0.2">
      <c r="A82" s="53">
        <v>96</v>
      </c>
      <c r="B82" s="40" t="s">
        <v>3102</v>
      </c>
      <c r="C82" s="53">
        <v>1944</v>
      </c>
      <c r="D82" s="53" t="s">
        <v>3747</v>
      </c>
      <c r="E82" s="40" t="s">
        <v>3748</v>
      </c>
    </row>
    <row r="83" spans="1:5" ht="18" x14ac:dyDescent="0.2">
      <c r="A83" s="53">
        <v>97</v>
      </c>
      <c r="B83" s="40" t="s">
        <v>3104</v>
      </c>
      <c r="C83" s="53">
        <v>1949</v>
      </c>
      <c r="D83" s="54" t="s">
        <v>3749</v>
      </c>
      <c r="E83" s="40" t="s">
        <v>3750</v>
      </c>
    </row>
    <row r="84" spans="1:5" ht="18" x14ac:dyDescent="0.2">
      <c r="A84" s="53">
        <v>98</v>
      </c>
      <c r="B84" s="40" t="s">
        <v>3105</v>
      </c>
      <c r="C84" s="53">
        <v>1950</v>
      </c>
      <c r="D84" s="40" t="s">
        <v>3751</v>
      </c>
      <c r="E84" s="40" t="s">
        <v>3752</v>
      </c>
    </row>
    <row r="85" spans="1:5" ht="18" x14ac:dyDescent="0.2">
      <c r="A85" s="53">
        <v>99</v>
      </c>
      <c r="B85" s="40" t="s">
        <v>3106</v>
      </c>
      <c r="C85" s="53">
        <v>1952</v>
      </c>
      <c r="D85" s="53" t="s">
        <v>3753</v>
      </c>
      <c r="E85" s="40" t="s">
        <v>3754</v>
      </c>
    </row>
    <row r="86" spans="1:5" ht="18" x14ac:dyDescent="0.2">
      <c r="A86" s="53">
        <v>100</v>
      </c>
      <c r="B86" s="40" t="s">
        <v>3107</v>
      </c>
      <c r="C86" s="53">
        <v>1953</v>
      </c>
      <c r="D86" s="53" t="s">
        <v>3755</v>
      </c>
      <c r="E86" s="40" t="s">
        <v>3756</v>
      </c>
    </row>
    <row r="87" spans="1:5" ht="18" x14ac:dyDescent="0.2">
      <c r="A87" s="53">
        <v>101</v>
      </c>
      <c r="B87" s="40" t="s">
        <v>3109</v>
      </c>
      <c r="C87" s="53">
        <v>1955</v>
      </c>
      <c r="D87" s="53" t="s">
        <v>3757</v>
      </c>
      <c r="E87" s="40" t="s">
        <v>3758</v>
      </c>
    </row>
    <row r="88" spans="1:5" ht="18" x14ac:dyDescent="0.2">
      <c r="A88" s="53">
        <v>102</v>
      </c>
      <c r="B88" s="40" t="s">
        <v>3110</v>
      </c>
      <c r="C88" s="53">
        <v>1966</v>
      </c>
      <c r="D88" s="53" t="s">
        <v>3759</v>
      </c>
      <c r="E88" s="40" t="s">
        <v>3760</v>
      </c>
    </row>
    <row r="89" spans="1:5" ht="18" x14ac:dyDescent="0.2">
      <c r="A89" s="53">
        <v>103</v>
      </c>
      <c r="B89" s="40" t="s">
        <v>3111</v>
      </c>
      <c r="C89" s="53">
        <v>1961</v>
      </c>
      <c r="D89" s="53" t="s">
        <v>3761</v>
      </c>
      <c r="E89" s="40" t="s">
        <v>3762</v>
      </c>
    </row>
    <row r="90" spans="1:5" ht="18" x14ac:dyDescent="0.2">
      <c r="A90" s="53">
        <v>104</v>
      </c>
      <c r="B90" s="40" t="s">
        <v>3113</v>
      </c>
      <c r="C90" s="53">
        <v>1969</v>
      </c>
      <c r="D90" s="53" t="s">
        <v>3763</v>
      </c>
      <c r="E90" s="40" t="s">
        <v>3764</v>
      </c>
    </row>
    <row r="91" spans="1:5" ht="18" x14ac:dyDescent="0.2">
      <c r="A91" s="53">
        <v>105</v>
      </c>
      <c r="B91" s="40" t="s">
        <v>3114</v>
      </c>
      <c r="C91" s="53">
        <v>1970</v>
      </c>
      <c r="D91" s="53" t="s">
        <v>3765</v>
      </c>
      <c r="E91" s="40" t="s">
        <v>3766</v>
      </c>
    </row>
    <row r="92" spans="1:5" ht="18" x14ac:dyDescent="0.2">
      <c r="A92" s="53">
        <v>106</v>
      </c>
      <c r="B92" s="40" t="s">
        <v>3115</v>
      </c>
      <c r="C92" s="53">
        <v>1974</v>
      </c>
      <c r="D92" s="53" t="s">
        <v>3767</v>
      </c>
      <c r="E92" s="40" t="s">
        <v>3768</v>
      </c>
    </row>
    <row r="93" spans="1:5" ht="18" x14ac:dyDescent="0.2">
      <c r="A93" s="53">
        <v>107</v>
      </c>
      <c r="B93" s="40" t="s">
        <v>3116</v>
      </c>
      <c r="C93" s="53">
        <v>1981</v>
      </c>
      <c r="D93" s="54" t="s">
        <v>3769</v>
      </c>
      <c r="E93" s="40" t="s">
        <v>3770</v>
      </c>
    </row>
    <row r="94" spans="1:5" ht="18" x14ac:dyDescent="0.2">
      <c r="A94" s="53">
        <v>108</v>
      </c>
      <c r="B94" s="40" t="s">
        <v>3117</v>
      </c>
      <c r="C94" s="53">
        <v>1984</v>
      </c>
      <c r="D94" s="53" t="s">
        <v>3771</v>
      </c>
      <c r="E94" s="40" t="s">
        <v>3772</v>
      </c>
    </row>
    <row r="95" spans="1:5" ht="18" x14ac:dyDescent="0.2">
      <c r="A95" s="53">
        <v>109</v>
      </c>
      <c r="B95" s="40" t="s">
        <v>3118</v>
      </c>
      <c r="C95" s="53">
        <v>1982</v>
      </c>
      <c r="D95" s="40" t="s">
        <v>3773</v>
      </c>
      <c r="E95" s="40" t="s">
        <v>3774</v>
      </c>
    </row>
    <row r="96" spans="1:5" ht="18" x14ac:dyDescent="0.2">
      <c r="A96" s="53">
        <v>110</v>
      </c>
      <c r="B96" s="40" t="s">
        <v>3306</v>
      </c>
      <c r="C96" s="53">
        <v>1994</v>
      </c>
      <c r="D96" s="40" t="s">
        <v>3775</v>
      </c>
      <c r="E96" s="40" t="s">
        <v>3776</v>
      </c>
    </row>
    <row r="97" spans="1:5" ht="18" x14ac:dyDescent="0.2">
      <c r="A97" s="53">
        <v>111</v>
      </c>
      <c r="B97" s="40" t="s">
        <v>3126</v>
      </c>
      <c r="C97" s="53">
        <v>1994</v>
      </c>
      <c r="D97" s="53" t="s">
        <v>3777</v>
      </c>
      <c r="E97" s="40" t="s">
        <v>3778</v>
      </c>
    </row>
    <row r="98" spans="1:5" ht="18" x14ac:dyDescent="0.2">
      <c r="A98" s="53">
        <v>112</v>
      </c>
      <c r="B98" s="40" t="s">
        <v>3127</v>
      </c>
      <c r="C98" s="53">
        <v>1996</v>
      </c>
      <c r="D98" s="53" t="s">
        <v>3777</v>
      </c>
      <c r="E98" s="53" t="s">
        <v>3779</v>
      </c>
    </row>
    <row r="99" spans="1:5" ht="18" x14ac:dyDescent="0.2">
      <c r="A99" s="53">
        <v>113</v>
      </c>
      <c r="B99" s="40" t="s">
        <v>3128</v>
      </c>
      <c r="C99" s="53" t="s">
        <v>3780</v>
      </c>
      <c r="D99" s="40" t="s">
        <v>3781</v>
      </c>
      <c r="E99" s="53" t="s">
        <v>3782</v>
      </c>
    </row>
    <row r="100" spans="1:5" ht="18" x14ac:dyDescent="0.2">
      <c r="A100" s="53">
        <v>114</v>
      </c>
      <c r="B100" s="40" t="s">
        <v>3129</v>
      </c>
      <c r="C100" s="53">
        <v>1999</v>
      </c>
      <c r="D100" s="40" t="s">
        <v>3783</v>
      </c>
      <c r="E100" s="40" t="s">
        <v>3784</v>
      </c>
    </row>
    <row r="101" spans="1:5" ht="18" x14ac:dyDescent="0.2">
      <c r="A101" s="53">
        <v>115</v>
      </c>
      <c r="B101" s="40" t="s">
        <v>3130</v>
      </c>
      <c r="C101" s="53">
        <v>2003</v>
      </c>
      <c r="D101" s="53" t="s">
        <v>3785</v>
      </c>
      <c r="E101" s="40" t="s">
        <v>3786</v>
      </c>
    </row>
    <row r="102" spans="1:5" ht="18" x14ac:dyDescent="0.2">
      <c r="A102" s="53">
        <v>116</v>
      </c>
      <c r="B102" s="40" t="s">
        <v>3131</v>
      </c>
      <c r="C102" s="53">
        <v>2000</v>
      </c>
      <c r="D102" s="53" t="s">
        <v>3785</v>
      </c>
      <c r="E102" s="40" t="s">
        <v>3787</v>
      </c>
    </row>
    <row r="103" spans="1:5" ht="18" x14ac:dyDescent="0.2">
      <c r="A103" s="53">
        <v>117</v>
      </c>
      <c r="B103" s="40" t="s">
        <v>3132</v>
      </c>
      <c r="C103" s="53">
        <v>2009</v>
      </c>
      <c r="D103" s="53" t="s">
        <v>3785</v>
      </c>
      <c r="E103" s="40" t="s">
        <v>3788</v>
      </c>
    </row>
    <row r="104" spans="1:5" ht="18" x14ac:dyDescent="0.2">
      <c r="A104" s="53">
        <v>118</v>
      </c>
      <c r="B104" s="40" t="s">
        <v>3133</v>
      </c>
      <c r="C104" s="53">
        <v>2002</v>
      </c>
      <c r="D104" s="53" t="s">
        <v>3785</v>
      </c>
      <c r="E104" s="40" t="s">
        <v>3789</v>
      </c>
    </row>
  </sheetData>
  <mergeCells count="4">
    <mergeCell ref="A1:A2"/>
    <mergeCell ref="B1:B2"/>
    <mergeCell ref="C1:C2"/>
    <mergeCell ref="D1:D2"/>
  </mergeCells>
  <hyperlinks>
    <hyperlink ref="B1" r:id="rId1" tooltip="Hydrogen" display="https://en.wikipedia.org/wiki/Hydrogen" xr:uid="{F1106D21-329C-A74E-8E3B-87F7406DD360}"/>
    <hyperlink ref="D1" r:id="rId2" tooltip="Henry Cavendish" display="https://en.wikipedia.org/wiki/Henry_Cavendish" xr:uid="{7C7B238E-ECDA-BE43-B16F-499A5FE5F459}"/>
    <hyperlink ref="B3" r:id="rId3" tooltip="Helium" display="https://en.wikipedia.org/wiki/Helium" xr:uid="{B4C79F7D-4702-5947-A792-4DF1FA577B5E}"/>
    <hyperlink ref="D3" r:id="rId4" tooltip="Joseph Norman Lockyer" display="https://en.wikipedia.org/wiki/Joseph_Norman_Lockyer" xr:uid="{9CA69809-CA06-594D-90F4-AFD9AE04C1ED}"/>
    <hyperlink ref="B4" r:id="rId5" tooltip="Lithium" display="https://en.wikipedia.org/wiki/Lithium" xr:uid="{6195C16F-C94E-DB44-91B4-C550E7D8BDE8}"/>
    <hyperlink ref="D4" r:id="rId6" tooltip="Johan August Arfwedson" display="https://en.wikipedia.org/wiki/Johan_August_Arfwedson" xr:uid="{F398F2C0-408B-E34C-B4DB-3F7326639941}"/>
    <hyperlink ref="B5" r:id="rId7" tooltip="Beryllium" display="https://en.wikipedia.org/wiki/Beryllium" xr:uid="{2805929C-4299-1F42-8194-B7BAA854530E}"/>
    <hyperlink ref="D5" r:id="rId8" tooltip="Louis Nicolas Vauquelin" display="https://en.wikipedia.org/wiki/Louis_Nicolas_Vauquelin" xr:uid="{5EB03A30-8D8B-C841-8DB3-60826A8DFEAE}"/>
    <hyperlink ref="B6" r:id="rId9" tooltip="Boron" display="https://en.wikipedia.org/wiki/Boron" xr:uid="{11696C24-DD06-F84C-8981-8453B855F7A7}"/>
    <hyperlink ref="B7" r:id="rId10" tooltip="Nitrogen" display="https://en.wikipedia.org/wiki/Nitrogen" xr:uid="{E94DD4F4-79C6-794E-BC0D-978C9120D001}"/>
    <hyperlink ref="D7" r:id="rId11" tooltip="Daniel Rutherford" display="https://en.wikipedia.org/wiki/Daniel_Rutherford" xr:uid="{0AD3A683-31D3-FF4B-ACC9-B1DC6FFC68D3}"/>
    <hyperlink ref="B8" r:id="rId12" tooltip="Oxygen" display="https://en.wikipedia.org/wiki/Oxygen" xr:uid="{C7708694-51B3-1847-A3C9-02119D0D8122}"/>
    <hyperlink ref="D8" r:id="rId13" tooltip="Carl Wilhelm Scheele" display="https://en.wikipedia.org/wiki/Carl_Wilhelm_Scheele" xr:uid="{036BDCD7-1850-1E47-ACAF-C46AA7FFD30E}"/>
    <hyperlink ref="B9" r:id="rId14" tooltip="Fluorine" display="https://en.wikipedia.org/wiki/Fluorine" xr:uid="{4B09FCDE-8572-4D48-9E06-BC3B915E263B}"/>
    <hyperlink ref="D9" r:id="rId15" tooltip="Carl Wilhelm Scheele" display="https://en.wikipedia.org/wiki/Carl_Wilhelm_Scheele" xr:uid="{ABFF3CA9-4EFE-B146-AAA0-C11098654722}"/>
    <hyperlink ref="B10" r:id="rId16" tooltip="Neon" display="https://en.wikipedia.org/wiki/Neon" xr:uid="{7DD14D0D-701A-2F43-A090-B518C2717053}"/>
    <hyperlink ref="E10" r:id="rId17" location="cite_note-autogenerated6-139" display="https://en.wikipedia.org/wiki/Timeline_of_chemical_element_discoveries - cite_note-autogenerated6-139" xr:uid="{048A98CC-16C7-3844-B243-A885C4EB6697}"/>
    <hyperlink ref="B11" r:id="rId18" tooltip="Sodium" display="https://en.wikipedia.org/wiki/Sodium" xr:uid="{EAB07262-1EA4-C04A-ABDA-A3282D2800D8}"/>
    <hyperlink ref="D11" r:id="rId19" tooltip="Andreas Sigismund Marggraf" display="https://en.wikipedia.org/wiki/Andreas_Sigismund_Marggraf" xr:uid="{419CA64F-8DE9-6847-B684-3F635CA7C267}"/>
    <hyperlink ref="B12" r:id="rId20" tooltip="Magnesium" display="https://en.wikipedia.org/wiki/Magnesium" xr:uid="{0EEC1A13-3FDC-0F41-9DDA-EDAC02068E65}"/>
    <hyperlink ref="D12" r:id="rId21" tooltip="Joseph Black" display="https://en.wikipedia.org/wiki/Joseph_Black" xr:uid="{16CEA9F3-7B16-2F40-BD34-C18F1D1EB61F}"/>
    <hyperlink ref="B13" r:id="rId22" tooltip="Aluminium" display="https://en.wikipedia.org/wiki/Aluminium" xr:uid="{415D2927-88DA-DD42-A7E6-791507EE4757}"/>
    <hyperlink ref="D13" r:id="rId23" tooltip="Andreas Sigismund Marggraf" display="https://en.wikipedia.org/wiki/Andreas_Sigismund_Marggraf" xr:uid="{57961046-4483-F146-847C-C6C0F44E2AD2}"/>
    <hyperlink ref="B14" r:id="rId24" tooltip="Silicon" display="https://en.wikipedia.org/wiki/Silicon" xr:uid="{E5885024-6EE0-494E-86DA-6D15CACFF9A0}"/>
    <hyperlink ref="B15" r:id="rId25" tooltip="Chlorine" display="https://en.wikipedia.org/wiki/Chlorine" xr:uid="{D79D88F6-83F3-C243-AFBF-501E724F5E27}"/>
    <hyperlink ref="D15" r:id="rId26" tooltip="Carl Wilhelm Scheele" display="https://en.wikipedia.org/wiki/Carl_Wilhelm_Scheele" xr:uid="{3889DF8A-836B-F94A-B598-5EBF89691F3A}"/>
    <hyperlink ref="B16" r:id="rId27" tooltip="Argon" display="https://en.wikipedia.org/wiki/Argon" xr:uid="{C4B4D6CE-3523-F44D-BBB2-FFE010163F12}"/>
    <hyperlink ref="B17" r:id="rId28" tooltip="Potassium" display="https://en.wikipedia.org/wiki/Potassium" xr:uid="{86478FF2-9579-8D4B-922D-348212715351}"/>
    <hyperlink ref="D17" r:id="rId29" tooltip="Andreas Sigismund Marggraf" display="https://en.wikipedia.org/wiki/Andreas_Sigismund_Marggraf" xr:uid="{8B9F09B5-96FE-0E4A-B58F-01E84DD4044D}"/>
    <hyperlink ref="B18" r:id="rId30" tooltip="Calcium" display="https://en.wikipedia.org/wiki/Calcium" xr:uid="{C037D76A-8849-FE46-A850-03C8819CABFD}"/>
    <hyperlink ref="D18" r:id="rId31" tooltip="Joseph Black" display="https://en.wikipedia.org/wiki/Joseph_Black" xr:uid="{E1417678-EF79-0A4E-8A18-940F6C74656B}"/>
    <hyperlink ref="B19" r:id="rId32" tooltip="Scandium" display="https://en.wikipedia.org/wiki/Scandium" xr:uid="{FBFA72B3-3030-F84B-9F97-B543E57D9B9C}"/>
    <hyperlink ref="D19" r:id="rId33" tooltip="Lars Fredrik Nilson" display="https://en.wikipedia.org/wiki/Lars_Fredrik_Nilson" xr:uid="{C9B387C4-E96E-6948-851F-A2283388CBE3}"/>
    <hyperlink ref="E19" r:id="rId34" location="cite_note-130" display="https://en.wikipedia.org/wiki/Timeline_of_chemical_element_discoveries - cite_note-130" xr:uid="{6C875A88-5093-7E44-9DE9-8C404EDFF2AA}"/>
    <hyperlink ref="B20" r:id="rId35" tooltip="Titanium" display="https://en.wikipedia.org/wiki/Titanium" xr:uid="{31428A04-32FA-4B42-936B-3C501F38759C}"/>
    <hyperlink ref="D20" r:id="rId36" tooltip="William Gregor" display="https://en.wikipedia.org/wiki/William_Gregor" xr:uid="{71FFBA99-B29A-5C43-BFAF-AFDF6F017A76}"/>
    <hyperlink ref="B21" r:id="rId37" tooltip="Vanadium" display="https://en.wikipedia.org/wiki/Vanadium" xr:uid="{84D944A2-9A7E-1C4E-B04B-EDD15622C91F}"/>
    <hyperlink ref="D21" r:id="rId38" tooltip="Andrés Manuel del Río" display="https://en.wikipedia.org/wiki/Andr%C3%A9s_Manuel_del_R%C3%ADo" xr:uid="{C78709E3-C047-4644-88C8-8321DCBBA27C}"/>
    <hyperlink ref="B22" r:id="rId39" tooltip="Chromium" display="https://en.wikipedia.org/wiki/Chromium" xr:uid="{2EBC69FD-04AA-384C-A786-C6C0D9B32301}"/>
    <hyperlink ref="D22" r:id="rId40" tooltip="Louis Nicolas Vauquelin" display="https://en.wikipedia.org/wiki/Louis_Nicolas_Vauquelin" xr:uid="{843699EA-A1D1-9248-88DE-10A2D9E5BFF0}"/>
    <hyperlink ref="B23" r:id="rId41" tooltip="Manganese" display="https://en.wikipedia.org/wiki/Manganese" xr:uid="{B5DB0563-F0D9-114B-9A88-B540E74E7DFE}"/>
    <hyperlink ref="D23" r:id="rId42" tooltip="Carl Wilhelm Scheele" display="https://en.wikipedia.org/wiki/Carl_Wilhelm_Scheele" xr:uid="{D7815DB9-79EB-AD4C-A8A2-DEF6C35A0632}"/>
    <hyperlink ref="B24" r:id="rId43" tooltip="Cobalt" display="https://en.wikipedia.org/wiki/Cobalt" xr:uid="{823E7D89-1692-3E4A-A268-53A1A1E090F5}"/>
    <hyperlink ref="D24" r:id="rId44" tooltip="Georg Brandt" display="https://en.wikipedia.org/wiki/Georg_Brandt" xr:uid="{4C28A2A6-17F2-5D4D-9835-EE1A9BCBFFEB}"/>
    <hyperlink ref="E24" r:id="rId45" location="cite_note-43" display="https://en.wikipedia.org/wiki/Timeline_of_chemical_element_discoveries - cite_note-43" xr:uid="{C0D22C21-4494-FE4F-B57F-4015DF86B5D3}"/>
    <hyperlink ref="B25" r:id="rId46" tooltip="Nickel" display="https://en.wikipedia.org/wiki/Nickel" xr:uid="{773E358B-4792-8C4C-8D3E-32519883AECB}"/>
    <hyperlink ref="D25" r:id="rId47" tooltip="Axel Fredrik Cronstedt" display="https://en.wikipedia.org/wiki/Axel_Fredrik_Cronstedt" xr:uid="{20258A0B-6006-D944-8DA5-77BF8607F331}"/>
    <hyperlink ref="B26" r:id="rId48" tooltip="Gallium" display="https://en.wikipedia.org/wiki/Gallium" xr:uid="{D48359F5-E394-194F-8006-266CA8FD1CF2}"/>
    <hyperlink ref="D26" r:id="rId49" tooltip="Paul Emile Lecoq de Boisbaudran" display="https://en.wikipedia.org/wiki/Paul_Emile_Lecoq_de_Boisbaudran" xr:uid="{160FE908-9899-3A4B-95A6-604330122962}"/>
    <hyperlink ref="B27" r:id="rId50" tooltip="Germanium" display="https://en.wikipedia.org/wiki/Germanium" xr:uid="{C7B0D5CC-5C40-F041-82A0-81699BDA2881}"/>
    <hyperlink ref="D27" r:id="rId51" tooltip="Clemens Winkler" display="https://en.wikipedia.org/wiki/Clemens_Winkler" xr:uid="{2A6CB3FE-C82B-7D43-9F4B-27F7B945044A}"/>
    <hyperlink ref="B28" r:id="rId52" tooltip="Selenium" display="https://en.wikipedia.org/wiki/Selenium" xr:uid="{DEF290B7-07CA-7043-B623-B5AF47670C48}"/>
    <hyperlink ref="E28" r:id="rId53" location="cite_note-110" display="https://en.wikipedia.org/wiki/Timeline_of_chemical_element_discoveries - cite_note-110" xr:uid="{62838AE4-4CBC-D84C-A5DC-DD7ACA3CE4FF}"/>
    <hyperlink ref="B29" r:id="rId54" tooltip="Bromine" display="https://en.wikipedia.org/wiki/Bromine" xr:uid="{F3FEC6AD-C18E-7240-825F-50553F5789E6}"/>
    <hyperlink ref="B30" r:id="rId55" tooltip="Krypton" display="https://en.wikipedia.org/wiki/Krypton" xr:uid="{43629A53-D732-D349-9889-8FD3C1B2E7F4}"/>
    <hyperlink ref="D30" r:id="rId56" tooltip="Morris W. Travers" display="https://en.wikipedia.org/wiki/Morris_W._Travers" xr:uid="{C78443C6-8494-8246-96EC-2C073A388C72}"/>
    <hyperlink ref="E30" r:id="rId57" location="cite_note-autogenerated6-139" display="https://en.wikipedia.org/wiki/Timeline_of_chemical_element_discoveries - cite_note-autogenerated6-139" xr:uid="{44D1743D-B9D2-934F-B248-57C3EE24044D}"/>
    <hyperlink ref="B31" r:id="rId58" tooltip="Rubidium" display="https://en.wikipedia.org/wiki/Rubidium" xr:uid="{91A678AE-A83D-9F44-9929-E6955BDB2A31}"/>
    <hyperlink ref="B32" r:id="rId59" tooltip="Strontium" display="https://en.wikipedia.org/wiki/Strontium" xr:uid="{66BE5C48-FE70-C64D-AFA7-38F536897AC7}"/>
    <hyperlink ref="D32" r:id="rId60" tooltip="William Cruickshank (chemist)" display="https://en.wikipedia.org/wiki/William_Cruickshank_(chemist)" xr:uid="{8E93E700-DA28-CF46-88A8-19B9963E757D}"/>
    <hyperlink ref="B33" r:id="rId61" tooltip="Yttrium" display="https://en.wikipedia.org/wiki/Yttrium" xr:uid="{A1DDF998-E3A7-C04C-BB1D-D910E1C30416}"/>
    <hyperlink ref="D33" r:id="rId62" tooltip="Johan Gadolin" display="https://en.wikipedia.org/wiki/Johan_Gadolin" xr:uid="{A20733FB-CC85-C74A-8150-4245D65B1E7D}"/>
    <hyperlink ref="B34" r:id="rId63" tooltip="Zirconium" display="https://en.wikipedia.org/wiki/Zirconium" xr:uid="{E29678D3-7A9D-614A-B67B-C1B0F862913A}"/>
    <hyperlink ref="D34" r:id="rId64" tooltip="Martin Heinrich Klaproth" display="https://en.wikipedia.org/wiki/Martin_Heinrich_Klaproth" xr:uid="{1C9DC446-B000-E940-83F7-BA17E3583D32}"/>
    <hyperlink ref="B35" r:id="rId65" tooltip="Niobium" display="https://en.wikipedia.org/wiki/Niobium" xr:uid="{EB83029D-E925-214D-A64A-E9C0C5CA662E}"/>
    <hyperlink ref="D35" r:id="rId66" tooltip="Charles Hatchett" display="https://en.wikipedia.org/wiki/Charles_Hatchett" xr:uid="{C3B88B7C-9BE8-9A42-AF55-C3B881FDAEFE}"/>
    <hyperlink ref="B36" r:id="rId67" tooltip="Molybdenum" display="https://en.wikipedia.org/wiki/Molybdenum" xr:uid="{C2266EA8-B349-DC48-A14C-60A4238CF560}"/>
    <hyperlink ref="D36" r:id="rId68" tooltip="Carl Wilhelm Scheele" display="https://en.wikipedia.org/wiki/Carl_Wilhelm_Scheele" xr:uid="{A8210266-5169-BE44-ADC7-867EA88079B5}"/>
    <hyperlink ref="B37" r:id="rId69" tooltip="Technetium" display="https://en.wikipedia.org/wiki/Technetium" xr:uid="{C7C5BDB6-1C83-2746-9619-E0862ECDAE77}"/>
    <hyperlink ref="B38" r:id="rId70" tooltip="Ruthenium" display="https://en.wikipedia.org/wiki/Ruthenium" xr:uid="{0A45249A-74F5-5F48-8AFF-5E9CCC53B413}"/>
    <hyperlink ref="D38" r:id="rId71" tooltip="Karl Ernst Claus" display="https://en.wikipedia.org/wiki/Karl_Ernst_Claus" xr:uid="{9EEB6F63-9C12-E246-80D4-F025B30D20D9}"/>
    <hyperlink ref="B39" r:id="rId72" tooltip="Rhodium" display="https://en.wikipedia.org/wiki/Rhodium" xr:uid="{9F7B3232-E06F-734C-A80E-8A4369B5EFAB}"/>
    <hyperlink ref="D39" r:id="rId73" tooltip="William Hyde Wollaston" display="https://en.wikipedia.org/wiki/William_Hyde_Wollaston" xr:uid="{FB436844-6BBA-2B4B-BE91-98EA13EA9B16}"/>
    <hyperlink ref="E39" r:id="rId74" location="cite_note-autogenerated2-106" display="https://en.wikipedia.org/wiki/Timeline_of_chemical_element_discoveries - cite_note-autogenerated2-106" xr:uid="{EF981973-966C-9440-8D59-7525C9C59D62}"/>
    <hyperlink ref="B40" r:id="rId75" tooltip="Palladium" display="https://en.wikipedia.org/wiki/Palladium" xr:uid="{AAEE8618-5E86-064F-9C90-2A8642BF119D}"/>
    <hyperlink ref="D40" r:id="rId76" tooltip="William Hyde Wollaston" display="https://en.wikipedia.org/wiki/William_Hyde_Wollaston" xr:uid="{DEAB1F1E-8460-1E4B-81A7-DB3D0AAF9E74}"/>
    <hyperlink ref="B41" r:id="rId77" tooltip="Cadmium" display="https://en.wikipedia.org/wiki/Cadmium" xr:uid="{805808F7-D2C6-0740-8424-E9AB81AC57B7}"/>
    <hyperlink ref="B42" r:id="rId78" tooltip="Indium" display="https://en.wikipedia.org/wiki/Indium" xr:uid="{8444D553-F79A-3C4E-A5B8-1C45A7A35150}"/>
    <hyperlink ref="B43" r:id="rId79" tooltip="Tellurium" display="https://en.wikipedia.org/wiki/Tellurium" xr:uid="{E3D12C99-88FA-DF4C-AF4E-E3EBA290E7FC}"/>
    <hyperlink ref="D43" r:id="rId80" tooltip="Franz-Joseph Müller von Reichenstein" display="https://en.wikipedia.org/wiki/Franz-Joseph_M%C3%BCller_von_Reichenstein" xr:uid="{9F19B3C7-A756-B94F-B161-B3BADF4BBA99}"/>
    <hyperlink ref="B44" r:id="rId81" tooltip="Iodine" display="https://en.wikipedia.org/wiki/Iodine" xr:uid="{E1E33284-34E1-3F43-B071-440CA03CD629}"/>
    <hyperlink ref="D44" r:id="rId82" tooltip="Bernard Courtois" display="https://en.wikipedia.org/wiki/Bernard_Courtois" xr:uid="{5B9B4580-B6B5-F844-B1C3-48D6938151C6}"/>
    <hyperlink ref="B45" r:id="rId83" tooltip="Xenon" display="https://en.wikipedia.org/wiki/Xenon" xr:uid="{29D352AB-27BB-9E4D-80BA-FAFAF98010A7}"/>
    <hyperlink ref="E45" r:id="rId84" location="cite_note-140" display="https://en.wikipedia.org/wiki/Timeline_of_chemical_element_discoveries - cite_note-140" xr:uid="{9F7A7D29-5D92-4A46-8E7E-EF0FA486925D}"/>
    <hyperlink ref="B46" r:id="rId85" tooltip="Caesium" display="https://en.wikipedia.org/wiki/Caesium" xr:uid="{75CCA7EB-F4F6-B74F-ACAB-789D113040CA}"/>
    <hyperlink ref="B47" r:id="rId86" tooltip="Barium" display="https://en.wikipedia.org/wiki/Barium" xr:uid="{A412329D-E891-834E-9F4E-D940411FC4C6}"/>
    <hyperlink ref="B48" r:id="rId87" tooltip="Lanthanum" display="https://en.wikipedia.org/wiki/Lanthanum" xr:uid="{072489A9-65C9-E246-B9F8-9578EEAC768C}"/>
    <hyperlink ref="D48" r:id="rId88" tooltip="Carl Gustaf Mosander" display="https://en.wikipedia.org/wiki/Carl_Gustaf_Mosander" xr:uid="{B96F3674-63D3-D14C-BF23-C2562CF4416A}"/>
    <hyperlink ref="B49" r:id="rId89" tooltip="Cerium" display="https://en.wikipedia.org/wiki/Cerium" xr:uid="{FC1D1786-1595-3C4E-AEBB-63CF05E19E14}"/>
    <hyperlink ref="B50" r:id="rId90" tooltip="Praseodymium" display="https://en.wikipedia.org/wiki/Praseodymium" xr:uid="{03B61842-A83A-D24A-B96E-01C9EE2B2562}"/>
    <hyperlink ref="D50" r:id="rId91" tooltip="Carl Auer von Welsbach" display="https://en.wikipedia.org/wiki/Carl_Auer_von_Welsbach" xr:uid="{C5A451FE-3958-8249-8DB5-70565AB905A2}"/>
    <hyperlink ref="E50" r:id="rId92" location="cite_note-autogenerated3-134" display="https://en.wikipedia.org/wiki/Timeline_of_chemical_element_discoveries - cite_note-autogenerated3-134" xr:uid="{8E8370B8-BB8B-3049-9F99-938FDDDA6E43}"/>
    <hyperlink ref="B51" r:id="rId93" tooltip="Neodymium" display="https://en.wikipedia.org/wiki/Neodymium" xr:uid="{43E38E1D-A3E5-7A4E-8993-E01ABFAB61AF}"/>
    <hyperlink ref="D51" r:id="rId94" tooltip="Carl Gustaf Mosander" display="https://en.wikipedia.org/wiki/Carl_Gustaf_Mosander" xr:uid="{1E7D2A5A-A16A-5E46-B4B2-EF4246625E84}"/>
    <hyperlink ref="B52" r:id="rId95" tooltip="Promethium" display="https://en.wikipedia.org/wiki/Promethium" xr:uid="{FAA6F83F-F82F-C548-A1C7-9F4694FB51A2}"/>
    <hyperlink ref="B53" r:id="rId96" tooltip="Samarium" display="https://en.wikipedia.org/wiki/Samarium" xr:uid="{31FCC5E3-2504-044A-AA01-1EE2473C8317}"/>
    <hyperlink ref="E53" r:id="rId97" location="cite_note-132" display="https://en.wikipedia.org/wiki/Timeline_of_chemical_element_discoveries - cite_note-132" xr:uid="{7BA59B25-51AF-1441-AE47-39231B5A09A8}"/>
    <hyperlink ref="B54" r:id="rId98" tooltip="Europium" display="https://en.wikipedia.org/wiki/Europium" xr:uid="{A0AE4DE2-696E-C340-87C6-2B7EDAA11EF2}"/>
    <hyperlink ref="D54" r:id="rId99" tooltip="Eugène-Anatole Demarçay" display="https://en.wikipedia.org/wiki/Eug%C3%A8ne-Anatole_Demar%C3%A7ay" xr:uid="{A64653F7-556A-A940-9E0F-339BAD31232F}"/>
    <hyperlink ref="E54" r:id="rId100" location="cite_note-138" display="https://en.wikipedia.org/wiki/Timeline_of_chemical_element_discoveries - cite_note-138" xr:uid="{E073F6C5-7458-7142-8170-40CAE6C43A5B}"/>
    <hyperlink ref="B55" r:id="rId101" tooltip="Gadolinium" display="https://en.wikipedia.org/wiki/Gadolinium" xr:uid="{24129124-D353-2847-964E-35B28E3EF65B}"/>
    <hyperlink ref="E55" r:id="rId102" location="cite_note-133" display="https://en.wikipedia.org/wiki/Timeline_of_chemical_element_discoveries - cite_note-133" xr:uid="{8256CA01-876C-6B46-BF31-C303E8F57803}"/>
    <hyperlink ref="B56" r:id="rId103" tooltip="Terbium" display="https://en.wikipedia.org/wiki/Terbium" xr:uid="{A918F2F4-B020-3B43-895C-130F4F19A307}"/>
    <hyperlink ref="D56" r:id="rId104" tooltip="Carl Gustaf Mosander" display="https://en.wikipedia.org/wiki/Carl_Gustaf_Mosander" xr:uid="{D897F815-A1E1-B447-BB3E-377EB6E6A7CE}"/>
    <hyperlink ref="E56" r:id="rId105" location="cite_note-117" display="https://en.wikipedia.org/wiki/Timeline_of_chemical_element_discoveries - cite_note-117" xr:uid="{016E9247-757A-FD46-8EC0-2F1BB2A4145D}"/>
    <hyperlink ref="B57" r:id="rId106" tooltip="Dysprosium" display="https://en.wikipedia.org/wiki/Dysprosium" xr:uid="{E8646FAD-F2E4-044E-B7DD-B768AA3E442B}"/>
    <hyperlink ref="E57" r:id="rId107" location="cite_note-136" display="https://en.wikipedia.org/wiki/Timeline_of_chemical_element_discoveries - cite_note-136" xr:uid="{E19B6403-C9AE-3947-8203-2ACE231C07D0}"/>
    <hyperlink ref="B58" r:id="rId108" tooltip="Holmium" display="https://en.wikipedia.org/wiki/Holmium" xr:uid="{1F5F0718-EBEE-854A-BC13-9695DF06DA13}"/>
    <hyperlink ref="B59" r:id="rId109" tooltip="Erbium" display="https://en.wikipedia.org/wiki/Erbium" xr:uid="{C23B5793-C9D3-6440-9F0E-F4847437C13D}"/>
    <hyperlink ref="D59" r:id="rId110" tooltip="Carl Gustaf Mosander" display="https://en.wikipedia.org/wiki/Carl_Gustaf_Mosander" xr:uid="{980DEDE9-92C1-0D42-A5CC-D0782786B65A}"/>
    <hyperlink ref="B60" r:id="rId111" tooltip="Thulium" display="https://en.wikipedia.org/wiki/Thulium" xr:uid="{1895A63B-F10A-CA48-9CD0-0D351EC81FC4}"/>
    <hyperlink ref="E60" r:id="rId112" location="cite_note-131" display="https://en.wikipedia.org/wiki/Timeline_of_chemical_element_discoveries - cite_note-131" xr:uid="{E489A58A-9AC4-A349-801B-E1F0A28C9761}"/>
    <hyperlink ref="B61" r:id="rId113" tooltip="Ytterbium" display="https://en.wikipedia.org/wiki/Ytterbium" xr:uid="{3BFE348F-2CB1-144D-ACE0-ECFD2D5CC08E}"/>
    <hyperlink ref="D61" r:id="rId114" tooltip="Jean Charles Galissard de Marignac" display="https://en.wikipedia.org/wiki/Jean_Charles_Galissard_de_Marignac" xr:uid="{B18C8223-109B-B449-9136-0044D2AAA382}"/>
    <hyperlink ref="B62" r:id="rId115" tooltip="Lutetium" display="https://en.wikipedia.org/wiki/Lutetium" xr:uid="{68122BE1-554F-6447-A460-1CBDDB30D6BF}"/>
    <hyperlink ref="B63" r:id="rId116" tooltip="Hafnium" display="https://en.wikipedia.org/wiki/Hafnium" xr:uid="{EB6136BB-559E-3245-8BEA-E442FF603DC5}"/>
    <hyperlink ref="B64" r:id="rId117" tooltip="Tantalum" display="https://en.wikipedia.org/wiki/Tantalum" xr:uid="{EB7E1C64-CEF3-584B-82E1-C31AC882ED40}"/>
    <hyperlink ref="D64" r:id="rId118" tooltip="Anders Gustaf Ekeberg" display="https://en.wikipedia.org/wiki/Anders_Gustaf_Ekeberg" xr:uid="{0D98A466-1BC2-AF4F-A5B9-6BFF2E782C64}"/>
    <hyperlink ref="B65" r:id="rId119" tooltip="Tungsten" display="https://en.wikipedia.org/wiki/Tungsten" xr:uid="{B269FA3B-2B04-D14E-8547-B4A3BB49A429}"/>
    <hyperlink ref="D65" r:id="rId120" tooltip="Carl Wilhelm Scheele" display="https://en.wikipedia.org/wiki/Carl_Wilhelm_Scheele" xr:uid="{3C3BC1E9-1482-4544-BF47-EAA5CB830FC7}"/>
    <hyperlink ref="B66" r:id="rId121" tooltip="Rhenium" display="https://en.wikipedia.org/wiki/Rhenium" xr:uid="{32AD3B16-A380-8F49-A13B-EC74CB86DA15}"/>
    <hyperlink ref="B67" r:id="rId122" tooltip="Osmium" display="https://en.wikipedia.org/wiki/Osmium" xr:uid="{6BC11C4A-C19B-5C41-867E-BC519264BA6D}"/>
    <hyperlink ref="D67" r:id="rId123" tooltip="Smithson Tennant" display="https://en.wikipedia.org/wiki/Smithson_Tennant" xr:uid="{0E350EA4-D124-8740-965F-31B9FB506079}"/>
    <hyperlink ref="E67" r:id="rId124" location="cite_note-104" display="https://en.wikipedia.org/wiki/Timeline_of_chemical_element_discoveries - cite_note-104" xr:uid="{49F8F51E-06CE-5B4C-BDDE-3804B9B7C4F1}"/>
    <hyperlink ref="B68" r:id="rId125" tooltip="Iridium" display="https://en.wikipedia.org/wiki/Iridium" xr:uid="{4153AA2D-1A71-9148-8329-760EE53C1398}"/>
    <hyperlink ref="B69" r:id="rId126" tooltip="Thallium" display="https://en.wikipedia.org/wiki/Thallium" xr:uid="{02B47109-C153-284E-8AC2-119FDC9A09CA}"/>
    <hyperlink ref="D69" r:id="rId127" tooltip="William Crookes" display="https://en.wikipedia.org/wiki/William_Crookes" xr:uid="{84DF7174-030E-A949-B3F9-2927938BF8D5}"/>
    <hyperlink ref="E69" r:id="rId128" location="cite_note-122" display="https://en.wikipedia.org/wiki/Timeline_of_chemical_element_discoveries - cite_note-122" xr:uid="{DD168417-E48F-864D-9081-BEB6C0674388}"/>
    <hyperlink ref="B70" r:id="rId129" tooltip="Polonium" display="https://en.wikipedia.org/wiki/Polonium" xr:uid="{5F6AD5AF-E6A7-634D-AA9C-9DD319B21326}"/>
    <hyperlink ref="B71" r:id="rId130" tooltip="Astatine" display="https://en.wikipedia.org/wiki/Astatine" xr:uid="{273F99F9-E880-C047-971E-BED05E9E631C}"/>
    <hyperlink ref="B72" r:id="rId131" tooltip="Radon" display="https://en.wikipedia.org/wiki/Radon" xr:uid="{94FABFD4-11A9-C84E-A20C-19FAC0BEA84B}"/>
    <hyperlink ref="B73" r:id="rId132" tooltip="Francium" display="https://en.wikipedia.org/wiki/Francium" xr:uid="{88D11947-C900-784B-BA14-83EFF3F7F76C}"/>
    <hyperlink ref="D73" r:id="rId133" tooltip="Marguerite Perey" display="https://en.wikipedia.org/wiki/Marguerite_Perey" xr:uid="{206F9F40-FCF2-B74A-AD49-1584C82BB441}"/>
    <hyperlink ref="B74" r:id="rId134" tooltip="Radium" display="https://en.wikipedia.org/wiki/Radium" xr:uid="{04BA9445-27E6-2346-97E0-6B6CD609B075}"/>
    <hyperlink ref="B75" r:id="rId135" tooltip="Actinium" display="https://en.wikipedia.org/wiki/Actinium" xr:uid="{2C862DD6-BAED-364D-A97C-1F2D273913B5}"/>
    <hyperlink ref="D75" r:id="rId136" tooltip="Friedrich Oskar Giesel" display="https://en.wikipedia.org/wiki/Friedrich_Oskar_Giesel" xr:uid="{1A4DD409-ED2A-784E-BD61-54464836A6DB}"/>
    <hyperlink ref="B76" r:id="rId137" tooltip="Thorium" display="https://en.wikipedia.org/wiki/Thorium" xr:uid="{20308843-1FB9-D843-9535-31B60BC2118E}"/>
    <hyperlink ref="D76" r:id="rId138" tooltip="Jöns Jakob Berzelius" display="https://en.wikipedia.org/wiki/J%C3%B6ns_Jakob_Berzelius" xr:uid="{FD5BB061-72FC-724D-BCF6-959E37FC316F}"/>
    <hyperlink ref="B77" r:id="rId139" tooltip="Protactinium" display="https://en.wikipedia.org/wiki/Protactinium" xr:uid="{C97E1BA0-75D2-714B-A669-EC3D288580E6}"/>
    <hyperlink ref="B78" r:id="rId140" tooltip="Uranium" display="https://en.wikipedia.org/wiki/Uranium" xr:uid="{F768D186-B9A4-054C-B3C3-45EE0E2CDF42}"/>
    <hyperlink ref="D78" r:id="rId141" tooltip="Martin Heinrich Klaproth" display="https://en.wikipedia.org/wiki/Martin_Heinrich_Klaproth" xr:uid="{CFF6BDE9-85F0-3447-95BD-5F6A004F701F}"/>
    <hyperlink ref="B79" r:id="rId142" tooltip="Neptunium" display="https://en.wikipedia.org/wiki/Neptunium" xr:uid="{BFE44F35-35FA-5B4D-9B96-3B0239C9F6F2}"/>
    <hyperlink ref="B80" r:id="rId143" tooltip="Plutonium" display="https://en.wikipedia.org/wiki/Plutonium" xr:uid="{E463C14C-9CDD-6E4A-A399-8D6E0B6068E1}"/>
    <hyperlink ref="B81" r:id="rId144" tooltip="Americium" display="https://en.wikipedia.org/wiki/Americium" xr:uid="{4943656F-2DE2-7045-A679-C96D15387406}"/>
    <hyperlink ref="D81" r:id="rId145" tooltip="Leon O. Morgan (page does not exist)" display="https://en.wikipedia.org/w/index.php?title=Leon_O._Morgan&amp;action=edit&amp;redlink=1" xr:uid="{710A1682-C493-2048-B8BD-78B2FD74AB65}"/>
    <hyperlink ref="B82" r:id="rId146" tooltip="Curium" display="https://en.wikipedia.org/wiki/Curium" xr:uid="{B606F93F-1F05-D341-86E9-CE7AF2CEB9E1}"/>
    <hyperlink ref="E82" r:id="rId147" location="cite_note-171" display="https://en.wikipedia.org/wiki/Timeline_of_chemical_element_discoveries - cite_note-171" xr:uid="{2AA2A669-2093-8248-9BE4-091B767DD556}"/>
    <hyperlink ref="B83" r:id="rId148" tooltip="Berkelium" display="https://en.wikipedia.org/wiki/Berkelium" xr:uid="{57733962-2BCF-6444-8946-4763625C262F}"/>
    <hyperlink ref="E83" r:id="rId149" location="cite_note-177" display="https://en.wikipedia.org/wiki/Timeline_of_chemical_element_discoveries - cite_note-177" xr:uid="{3FD09C97-7165-7243-9AE5-38FDB236751F}"/>
    <hyperlink ref="B84" r:id="rId150" tooltip="Californium" display="https://en.wikipedia.org/wiki/Californium" xr:uid="{7EEF9C1B-56AD-9D4F-AD1A-969C6F22B67C}"/>
    <hyperlink ref="D84" r:id="rId151" tooltip="Kenneth Street, Jr." display="https://en.wikipedia.org/wiki/Kenneth_Street,_Jr." xr:uid="{B43F6CFA-E008-604C-8A15-77F3CAEF444A}"/>
    <hyperlink ref="E84" r:id="rId152" location="cite_note-178" display="https://en.wikipedia.org/wiki/Timeline_of_chemical_element_discoveries - cite_note-178" xr:uid="{5C425538-FBB2-2D45-B770-60AA0FC3B220}"/>
    <hyperlink ref="B85" r:id="rId153" tooltip="Einsteinium" display="https://en.wikipedia.org/wiki/Einsteinium" xr:uid="{B2EEE500-381E-5A4A-8AFA-B20D4FC30358}"/>
    <hyperlink ref="E85" r:id="rId154" location="cite_note-179" display="https://en.wikipedia.org/wiki/Timeline_of_chemical_element_discoveries - cite_note-179" xr:uid="{05BB8A75-9CE6-484E-A0D3-15E2B298D18A}"/>
    <hyperlink ref="B86" r:id="rId155" tooltip="Fermium" display="https://en.wikipedia.org/wiki/Fermium" xr:uid="{8893107A-65C7-4246-865A-14B5622A884F}"/>
    <hyperlink ref="E86" r:id="rId156" location="cite_note-180" display="https://en.wikipedia.org/wiki/Timeline_of_chemical_element_discoveries - cite_note-180" xr:uid="{8EC83D82-7530-3043-B069-8EC5F2632F87}"/>
    <hyperlink ref="B87" r:id="rId157" tooltip="Mendelevium" display="https://en.wikipedia.org/wiki/Mendelevium" xr:uid="{685DD3E1-57C6-8249-A6AF-35E067D0D124}"/>
    <hyperlink ref="E87" r:id="rId158" location="cite_note-181" display="https://en.wikipedia.org/wiki/Timeline_of_chemical_element_discoveries - cite_note-181" xr:uid="{16A0620B-CD54-F54C-AD7E-B530D2638253}"/>
    <hyperlink ref="B88" r:id="rId159" tooltip="Nobelium" display="https://en.wikipedia.org/wiki/Nobelium" xr:uid="{70E56444-80A6-2949-BFEB-0730E8165470}"/>
    <hyperlink ref="E88" r:id="rId160" location="cite_note-183" display="https://en.wikipedia.org/wiki/Timeline_of_chemical_element_discoveries - cite_note-183" xr:uid="{F5FCA0A4-F302-1B45-8543-E50A24EB6AF8}"/>
    <hyperlink ref="B89" r:id="rId161" tooltip="Lawrencium" display="https://en.wikipedia.org/wiki/Lawrencium" xr:uid="{5029CF2A-A673-AC45-9B96-BA0D44609349}"/>
    <hyperlink ref="E89" r:id="rId162" location="cite_note-182" display="https://en.wikipedia.org/wiki/Timeline_of_chemical_element_discoveries - cite_note-182" xr:uid="{D47C961C-FD7C-064F-AC17-455FCE5A4DEC}"/>
    <hyperlink ref="B90" r:id="rId163" tooltip="Rutherfordium" display="https://en.wikipedia.org/wiki/Rutherfordium" xr:uid="{0DCF4970-424F-6E43-8105-A06C66D68A8D}"/>
    <hyperlink ref="E90" r:id="rId164" location="cite_note-184" display="https://en.wikipedia.org/wiki/Timeline_of_chemical_element_discoveries - cite_note-184" xr:uid="{50D6B57F-AB84-2443-9FB8-1E300FD80F51}"/>
    <hyperlink ref="B91" r:id="rId165" tooltip="Dubnium" display="https://en.wikipedia.org/wiki/Dubnium" xr:uid="{AF7D91ED-1C87-6443-90C4-46876B23D7B2}"/>
    <hyperlink ref="E91" r:id="rId166" location="cite_note-185" display="https://en.wikipedia.org/wiki/Timeline_of_chemical_element_discoveries - cite_note-185" xr:uid="{63537717-4347-E641-9437-CC32BDCDE589}"/>
    <hyperlink ref="B92" r:id="rId167" tooltip="Seaborgium" display="https://en.wikipedia.org/wiki/Seaborgium" xr:uid="{D71A65B6-0B90-AD43-9C93-2B54299B830F}"/>
    <hyperlink ref="E92" r:id="rId168" location="cite_note-186" display="https://en.wikipedia.org/wiki/Timeline_of_chemical_element_discoveries - cite_note-186" xr:uid="{6C46242F-E4DC-FE4C-A4A9-74756EDF9A8E}"/>
    <hyperlink ref="B93" r:id="rId169" tooltip="Bohrium" display="https://en.wikipedia.org/wiki/Bohrium" xr:uid="{4165FA82-9E3F-8E46-8B90-F405CFDD64C3}"/>
    <hyperlink ref="E93" r:id="rId170" location="cite_note-187" display="https://en.wikipedia.org/wiki/Timeline_of_chemical_element_discoveries - cite_note-187" xr:uid="{E6240943-C59B-FE4E-8B3E-E9A3C90A0B32}"/>
    <hyperlink ref="B94" r:id="rId171" tooltip="Hassium" display="https://en.wikipedia.org/wiki/Hassium" xr:uid="{CE22B070-FE81-FA46-96A9-9BFD84EFB2EF}"/>
    <hyperlink ref="E94" r:id="rId172" location="cite_note-189" display="https://en.wikipedia.org/wiki/Timeline_of_chemical_element_discoveries - cite_note-189" xr:uid="{F1A5D410-9068-5445-B49D-CC3971AF0DDE}"/>
    <hyperlink ref="B95" r:id="rId173" tooltip="Meitnerium" display="https://en.wikipedia.org/wiki/Meitnerium" xr:uid="{8F246C0A-8795-394C-BDE0-1592E7EC85C5}"/>
    <hyperlink ref="D95" r:id="rId174" tooltip="Peter Armbruster" display="https://en.wikipedia.org/wiki/Peter_Armbruster" xr:uid="{2CE28817-5728-554B-A117-1348148BD2A1}"/>
    <hyperlink ref="E95" r:id="rId175" location="cite_note-188" display="https://en.wikipedia.org/wiki/Timeline_of_chemical_element_discoveries - cite_note-188" xr:uid="{32FD674E-A571-D844-BC38-646D788C75BA}"/>
    <hyperlink ref="B96" r:id="rId176" tooltip="Darmstadtium" display="https://en.wikipedia.org/wiki/Darmstadtium" xr:uid="{22791DD6-4324-B549-8048-0E129C11CE0A}"/>
    <hyperlink ref="D96" r:id="rId177" tooltip="Sigurd Hofmann" display="https://en.wikipedia.org/wiki/Sigurd_Hofmann" xr:uid="{A958087B-4B19-5F4B-81A2-F16206341DC2}"/>
    <hyperlink ref="E96" r:id="rId178" location="cite_note-190" display="https://en.wikipedia.org/wiki/Timeline_of_chemical_element_discoveries - cite_note-190" xr:uid="{8CEFB1C9-CD70-CE43-A5FD-5A6FE3D64FE5}"/>
    <hyperlink ref="B97" r:id="rId179" tooltip="Roentgenium" display="https://en.wikipedia.org/wiki/Roentgenium" xr:uid="{1CDD87DB-F2F6-9849-998F-FDB8AAEE0E25}"/>
    <hyperlink ref="E97" r:id="rId180" location="cite_note-191" display="https://en.wikipedia.org/wiki/Timeline_of_chemical_element_discoveries - cite_note-191" xr:uid="{4B6BF04A-0E36-BD47-9B13-1B9A949E0913}"/>
    <hyperlink ref="B98" r:id="rId181" tooltip="Copernicium" display="https://en.wikipedia.org/wiki/Copernicium" xr:uid="{CE0BD463-4B49-4340-B707-5C24B14EC952}"/>
    <hyperlink ref="B99" r:id="rId182" tooltip="Nihonium" display="https://en.wikipedia.org/wiki/Nihonium" xr:uid="{81B88616-4799-5A4B-979B-084C44489C26}"/>
    <hyperlink ref="D99" r:id="rId183" tooltip="RIKEN" display="https://en.wikipedia.org/wiki/RIKEN" xr:uid="{EA86D609-323E-0144-AC53-6B9BAE13CD94}"/>
    <hyperlink ref="B100" r:id="rId184" tooltip="Flerovium" display="https://en.wikipedia.org/wiki/Flerovium" xr:uid="{3B7402E7-FB5E-DA41-AAC8-320A02ABBE8C}"/>
    <hyperlink ref="D100" r:id="rId185" tooltip="Yuri Oganessian" display="https://en.wikipedia.org/wiki/Yuri_Oganessian" xr:uid="{0A4FC0B6-997D-CF42-A3BA-AB9397CCEC84}"/>
    <hyperlink ref="E100" r:id="rId186" location="cite_note-194" display="https://en.wikipedia.org/wiki/Timeline_of_chemical_element_discoveries - cite_note-194" xr:uid="{135EA172-4E08-574E-8488-550A2A1116AD}"/>
    <hyperlink ref="B101" r:id="rId187" tooltip="Moscovium" display="https://en.wikipedia.org/wiki/Moscovium" xr:uid="{99A7DA95-C75A-F340-9036-BE350329AAAA}"/>
    <hyperlink ref="E101" r:id="rId188" location="cite_note-113+115-197" display="https://en.wikipedia.org/wiki/Timeline_of_chemical_element_discoveries - cite_note-113+115-197" xr:uid="{09BEBA92-EE14-D54F-B7D8-B6F590B15106}"/>
    <hyperlink ref="B102" r:id="rId189" tooltip="Livermorium" display="https://en.wikipedia.org/wiki/Livermorium" xr:uid="{4B908D51-5C0B-6545-BFD6-7A7E421AE8B0}"/>
    <hyperlink ref="E102" r:id="rId190" location="cite_note-195" display="https://en.wikipedia.org/wiki/Timeline_of_chemical_element_discoveries - cite_note-195" xr:uid="{91CF58B5-A5E2-594A-9B90-A4D85FF799F9}"/>
    <hyperlink ref="B103" r:id="rId191" tooltip="Tennessine" display="https://en.wikipedia.org/wiki/Tennessine" xr:uid="{C2884713-D914-3E4F-B4B9-363EA4E375C4}"/>
    <hyperlink ref="E103" r:id="rId192" location="cite_note-199" display="https://en.wikipedia.org/wiki/Timeline_of_chemical_element_discoveries - cite_note-199" xr:uid="{42C4ADE7-2CDB-0D45-90C1-7225DFCC4B14}"/>
    <hyperlink ref="B104" r:id="rId193" tooltip="Oganesson" display="https://en.wikipedia.org/wiki/Oganesson" xr:uid="{FCD62111-8BB9-7B40-BD5B-FB02B3856D9D}"/>
    <hyperlink ref="E104" r:id="rId194" location="cite_note-196" display="https://en.wikipedia.org/wiki/Timeline_of_chemical_element_discoveries - cite_note-196" xr:uid="{26E0FB8F-238F-054B-AE3A-9C445CA2DF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63FC0-52EF-4ADD-A617-D310F5A52F42}">
  <dimension ref="A1:AF1253"/>
  <sheetViews>
    <sheetView workbookViewId="0">
      <selection activeCell="V1" sqref="V1:X1"/>
    </sheetView>
  </sheetViews>
  <sheetFormatPr baseColWidth="10" defaultColWidth="8.83203125" defaultRowHeight="15" x14ac:dyDescent="0.2"/>
  <cols>
    <col min="1" max="1" width="4.83203125" bestFit="1" customWidth="1"/>
    <col min="3" max="3" width="11.83203125" bestFit="1" customWidth="1"/>
    <col min="4" max="4" width="12.33203125" bestFit="1" customWidth="1"/>
    <col min="5" max="5" width="11.1640625" bestFit="1" customWidth="1"/>
    <col min="6" max="6" width="7.1640625" bestFit="1" customWidth="1"/>
    <col min="7" max="7" width="7.6640625" bestFit="1" customWidth="1"/>
    <col min="8" max="8" width="6.83203125" bestFit="1" customWidth="1"/>
    <col min="9" max="9" width="6.6640625" bestFit="1" customWidth="1"/>
    <col min="10" max="10" width="8.5" bestFit="1" customWidth="1"/>
    <col min="11" max="11" width="8.83203125" bestFit="1" customWidth="1"/>
    <col min="12" max="12" width="11.33203125" bestFit="1" customWidth="1"/>
    <col min="13" max="13" width="8.6640625" bestFit="1" customWidth="1"/>
    <col min="14" max="14" width="8.83203125" bestFit="1" customWidth="1"/>
    <col min="15" max="15" width="11.33203125" bestFit="1" customWidth="1"/>
    <col min="16" max="16" width="8.1640625" bestFit="1" customWidth="1"/>
    <col min="17" max="17" width="8.83203125" bestFit="1" customWidth="1"/>
    <col min="18" max="18" width="10.33203125" bestFit="1" customWidth="1"/>
    <col min="19" max="19" width="5.6640625" bestFit="1" customWidth="1"/>
    <col min="20" max="20" width="8.83203125" bestFit="1" customWidth="1"/>
    <col min="21" max="21" width="7.33203125" bestFit="1" customWidth="1"/>
    <col min="22" max="22" width="11.6640625" bestFit="1" customWidth="1"/>
    <col min="23" max="23" width="13.83203125" bestFit="1" customWidth="1"/>
    <col min="24" max="24" width="13" bestFit="1" customWidth="1"/>
    <col min="25" max="25" width="15.1640625" bestFit="1" customWidth="1"/>
    <col min="26" max="26" width="16" bestFit="1" customWidth="1"/>
    <col min="27" max="27" width="15.6640625" bestFit="1" customWidth="1"/>
    <col min="28" max="28" width="12.1640625" bestFit="1" customWidth="1"/>
    <col min="29" max="29" width="16.6640625" bestFit="1" customWidth="1"/>
    <col min="30" max="30" width="11.5" bestFit="1" customWidth="1"/>
    <col min="31" max="31" width="13.33203125" bestFit="1" customWidth="1"/>
    <col min="32" max="32" width="14" bestFit="1" customWidth="1"/>
  </cols>
  <sheetData>
    <row r="1" spans="1:32" x14ac:dyDescent="0.2">
      <c r="A1" s="27" t="s">
        <v>3148</v>
      </c>
      <c r="B1" s="27" t="s">
        <v>2802</v>
      </c>
      <c r="C1" s="27" t="s">
        <v>3149</v>
      </c>
      <c r="D1" s="27" t="s">
        <v>3150</v>
      </c>
      <c r="E1" s="27" t="s">
        <v>3151</v>
      </c>
      <c r="F1" s="27" t="s">
        <v>3152</v>
      </c>
      <c r="G1" s="27" t="s">
        <v>3153</v>
      </c>
      <c r="H1" s="27" t="s">
        <v>3154</v>
      </c>
      <c r="I1" s="27" t="s">
        <v>3155</v>
      </c>
      <c r="J1" s="27" t="s">
        <v>3156</v>
      </c>
      <c r="K1" s="27" t="s">
        <v>3157</v>
      </c>
      <c r="L1" s="27" t="s">
        <v>3158</v>
      </c>
      <c r="M1" s="27" t="s">
        <v>3159</v>
      </c>
      <c r="N1" s="27" t="s">
        <v>3160</v>
      </c>
      <c r="O1" s="27" t="s">
        <v>3161</v>
      </c>
      <c r="P1" s="27" t="s">
        <v>3162</v>
      </c>
      <c r="Q1" s="27" t="s">
        <v>3163</v>
      </c>
      <c r="R1" s="27" t="s">
        <v>3164</v>
      </c>
      <c r="S1" s="27" t="s">
        <v>3165</v>
      </c>
      <c r="T1" s="27" t="s">
        <v>3166</v>
      </c>
      <c r="U1" s="27" t="s">
        <v>3167</v>
      </c>
      <c r="V1" s="27" t="s">
        <v>3168</v>
      </c>
      <c r="W1" s="27" t="s">
        <v>3169</v>
      </c>
      <c r="X1" s="27" t="s">
        <v>3170</v>
      </c>
      <c r="Y1" s="27" t="s">
        <v>3171</v>
      </c>
      <c r="Z1" s="27" t="s">
        <v>3172</v>
      </c>
      <c r="AA1" s="27" t="s">
        <v>3173</v>
      </c>
      <c r="AB1" s="27" t="s">
        <v>3174</v>
      </c>
      <c r="AC1" s="27" t="s">
        <v>3175</v>
      </c>
      <c r="AD1" s="27" t="s">
        <v>3176</v>
      </c>
      <c r="AE1" s="27" t="s">
        <v>3177</v>
      </c>
      <c r="AF1" s="27" t="s">
        <v>3178</v>
      </c>
    </row>
    <row r="2" spans="1:32" ht="16" x14ac:dyDescent="0.2">
      <c r="A2" s="28">
        <v>1</v>
      </c>
      <c r="B2" s="29" t="s">
        <v>147</v>
      </c>
      <c r="C2" s="28">
        <v>2.1</v>
      </c>
      <c r="D2" s="29" t="s">
        <v>1514</v>
      </c>
      <c r="E2" s="29" t="s">
        <v>2799</v>
      </c>
      <c r="F2" s="28">
        <v>1</v>
      </c>
      <c r="G2" s="28">
        <v>0</v>
      </c>
      <c r="H2" s="28">
        <v>0</v>
      </c>
      <c r="I2" s="28">
        <v>0</v>
      </c>
      <c r="J2" s="29" t="s">
        <v>161</v>
      </c>
      <c r="K2" s="28">
        <v>358</v>
      </c>
      <c r="L2" s="28">
        <v>0.99</v>
      </c>
      <c r="M2" s="29" t="s">
        <v>3179</v>
      </c>
      <c r="N2" s="28">
        <v>0</v>
      </c>
      <c r="O2" s="28">
        <v>0</v>
      </c>
      <c r="P2" s="29" t="s">
        <v>3179</v>
      </c>
      <c r="Q2" s="28">
        <v>0</v>
      </c>
      <c r="R2" s="28">
        <v>0</v>
      </c>
      <c r="S2" s="29" t="s">
        <v>3179</v>
      </c>
      <c r="T2" s="28">
        <v>0</v>
      </c>
      <c r="U2" s="28">
        <v>0</v>
      </c>
      <c r="V2" s="28">
        <v>6.6719999999999997</v>
      </c>
      <c r="W2" s="28">
        <v>2.5360000000000001E-2</v>
      </c>
      <c r="X2" s="28">
        <v>1.9029999999999998E-2</v>
      </c>
      <c r="Y2" s="28">
        <v>7</v>
      </c>
      <c r="Z2" s="28">
        <v>118</v>
      </c>
      <c r="AA2" s="28">
        <v>0</v>
      </c>
      <c r="AB2" s="28">
        <v>297</v>
      </c>
      <c r="AC2" s="28">
        <v>29</v>
      </c>
      <c r="AD2" s="28">
        <v>223.019137</v>
      </c>
      <c r="AE2" s="28">
        <v>3.7389999999999999E-18</v>
      </c>
      <c r="AF2" s="28">
        <v>3.7389999999999999E-18</v>
      </c>
    </row>
    <row r="3" spans="1:32" ht="16" x14ac:dyDescent="0.2">
      <c r="A3" s="28">
        <v>2</v>
      </c>
      <c r="B3" s="29" t="s">
        <v>143</v>
      </c>
      <c r="C3" s="28">
        <v>2.78</v>
      </c>
      <c r="D3" s="29" t="s">
        <v>1515</v>
      </c>
      <c r="E3" s="29" t="s">
        <v>3180</v>
      </c>
      <c r="F3" s="28">
        <v>482</v>
      </c>
      <c r="G3" s="28">
        <v>0</v>
      </c>
      <c r="H3" s="28">
        <v>0</v>
      </c>
      <c r="I3" s="28">
        <v>0</v>
      </c>
      <c r="J3" s="29" t="s">
        <v>145</v>
      </c>
      <c r="K3" s="28">
        <v>820</v>
      </c>
      <c r="L3" s="28">
        <v>0.90900000000000003</v>
      </c>
      <c r="M3" s="29" t="s">
        <v>156</v>
      </c>
      <c r="N3" s="28">
        <v>359</v>
      </c>
      <c r="O3" s="28">
        <v>9.0999999999999998E-2</v>
      </c>
      <c r="P3" s="29" t="s">
        <v>3179</v>
      </c>
      <c r="Q3" s="28">
        <v>0</v>
      </c>
      <c r="R3" s="28">
        <v>0</v>
      </c>
      <c r="S3" s="29" t="s">
        <v>3179</v>
      </c>
      <c r="T3" s="28">
        <v>0</v>
      </c>
      <c r="U3" s="28">
        <v>0</v>
      </c>
      <c r="V3" s="28">
        <v>0.56620000000000004</v>
      </c>
      <c r="W3" s="28">
        <v>4.9009999999999998E-2</v>
      </c>
      <c r="X3" s="28">
        <v>0.23247999999999999</v>
      </c>
      <c r="Y3" s="28">
        <v>15</v>
      </c>
      <c r="Z3" s="28">
        <v>211</v>
      </c>
      <c r="AA3" s="28">
        <v>0</v>
      </c>
      <c r="AB3" s="28">
        <v>398</v>
      </c>
      <c r="AC3" s="28">
        <v>29</v>
      </c>
      <c r="AD3" s="28">
        <v>224.02172200000001</v>
      </c>
      <c r="AE3" s="28">
        <v>2.3040000000000001E-17</v>
      </c>
      <c r="AF3" s="28">
        <v>2.3040000000000001E-17</v>
      </c>
    </row>
    <row r="4" spans="1:32" ht="16" x14ac:dyDescent="0.2">
      <c r="A4" s="28">
        <v>3</v>
      </c>
      <c r="B4" s="29" t="s">
        <v>141</v>
      </c>
      <c r="C4" s="28">
        <v>10</v>
      </c>
      <c r="D4" s="29" t="s">
        <v>1513</v>
      </c>
      <c r="E4" s="29" t="s">
        <v>2799</v>
      </c>
      <c r="F4" s="28">
        <v>1165</v>
      </c>
      <c r="G4" s="28">
        <v>0</v>
      </c>
      <c r="H4" s="28">
        <v>0</v>
      </c>
      <c r="I4" s="28">
        <v>0</v>
      </c>
      <c r="J4" s="29" t="s">
        <v>155</v>
      </c>
      <c r="K4" s="28">
        <v>360</v>
      </c>
      <c r="L4" s="28">
        <v>1</v>
      </c>
      <c r="M4" s="29" t="s">
        <v>3179</v>
      </c>
      <c r="N4" s="28">
        <v>0</v>
      </c>
      <c r="O4" s="28">
        <v>0</v>
      </c>
      <c r="P4" s="29" t="s">
        <v>3179</v>
      </c>
      <c r="Q4" s="28">
        <v>0</v>
      </c>
      <c r="R4" s="28">
        <v>0</v>
      </c>
      <c r="S4" s="29" t="s">
        <v>3179</v>
      </c>
      <c r="T4" s="28">
        <v>0</v>
      </c>
      <c r="U4" s="28">
        <v>0</v>
      </c>
      <c r="V4" s="28">
        <v>5.8918999999999997</v>
      </c>
      <c r="W4" s="28">
        <v>2.4760000000000001E-2</v>
      </c>
      <c r="X4" s="28">
        <v>1.7080000000000001E-2</v>
      </c>
      <c r="Y4" s="28">
        <v>7</v>
      </c>
      <c r="Z4" s="28">
        <v>157</v>
      </c>
      <c r="AA4" s="28">
        <v>0</v>
      </c>
      <c r="AB4" s="28">
        <v>526</v>
      </c>
      <c r="AC4" s="28">
        <v>44</v>
      </c>
      <c r="AD4" s="28">
        <v>225.02322899999999</v>
      </c>
      <c r="AE4" s="28">
        <v>6.7770000000000002E-18</v>
      </c>
      <c r="AF4" s="28">
        <v>6.7770000000000002E-18</v>
      </c>
    </row>
    <row r="5" spans="1:32" ht="16" x14ac:dyDescent="0.2">
      <c r="A5" s="28">
        <v>4</v>
      </c>
      <c r="B5" s="29" t="s">
        <v>137</v>
      </c>
      <c r="C5" s="28">
        <v>29.37</v>
      </c>
      <c r="D5" s="29" t="s">
        <v>1515</v>
      </c>
      <c r="E5" s="29" t="s">
        <v>3181</v>
      </c>
      <c r="F5" s="28">
        <v>1944</v>
      </c>
      <c r="G5" s="28">
        <v>1</v>
      </c>
      <c r="H5" s="28">
        <v>0</v>
      </c>
      <c r="I5" s="28">
        <v>0</v>
      </c>
      <c r="J5" s="29" t="s">
        <v>138</v>
      </c>
      <c r="K5" s="28">
        <v>1108</v>
      </c>
      <c r="L5" s="28">
        <v>0.83</v>
      </c>
      <c r="M5" s="29" t="s">
        <v>139</v>
      </c>
      <c r="N5" s="28">
        <v>822</v>
      </c>
      <c r="O5" s="28">
        <v>0.17</v>
      </c>
      <c r="P5" s="29" t="s">
        <v>151</v>
      </c>
      <c r="Q5" s="28">
        <v>361</v>
      </c>
      <c r="R5" s="28">
        <v>6.0000000000000002E-5</v>
      </c>
      <c r="S5" s="29" t="s">
        <v>3179</v>
      </c>
      <c r="T5" s="28">
        <v>0</v>
      </c>
      <c r="U5" s="28">
        <v>0</v>
      </c>
      <c r="V5" s="28">
        <v>2.9999999999999997E-4</v>
      </c>
      <c r="W5" s="28">
        <v>0.29143000000000002</v>
      </c>
      <c r="X5" s="28">
        <v>0.13270999999999999</v>
      </c>
      <c r="Y5" s="28">
        <v>14</v>
      </c>
      <c r="Z5" s="28">
        <v>140</v>
      </c>
      <c r="AA5" s="28">
        <v>5</v>
      </c>
      <c r="AB5" s="28">
        <v>99</v>
      </c>
      <c r="AC5" s="28">
        <v>1</v>
      </c>
      <c r="AD5" s="28">
        <v>226.02609799999999</v>
      </c>
      <c r="AE5" s="28">
        <v>1.048E-17</v>
      </c>
      <c r="AF5" s="28">
        <v>1.048E-17</v>
      </c>
    </row>
    <row r="6" spans="1:32" ht="16" x14ac:dyDescent="0.2">
      <c r="A6" s="28">
        <v>5</v>
      </c>
      <c r="B6" s="29" t="s">
        <v>135</v>
      </c>
      <c r="C6" s="28">
        <v>21.771999999999998</v>
      </c>
      <c r="D6" s="29" t="s">
        <v>1516</v>
      </c>
      <c r="E6" s="29" t="s">
        <v>3182</v>
      </c>
      <c r="F6" s="28">
        <v>2205</v>
      </c>
      <c r="G6" s="28">
        <v>114</v>
      </c>
      <c r="H6" s="28">
        <v>0</v>
      </c>
      <c r="I6" s="28">
        <v>0</v>
      </c>
      <c r="J6" s="29" t="s">
        <v>136</v>
      </c>
      <c r="K6" s="28">
        <v>1109</v>
      </c>
      <c r="L6" s="28">
        <v>0.98619999999999997</v>
      </c>
      <c r="M6" s="29" t="s">
        <v>149</v>
      </c>
      <c r="N6" s="28">
        <v>362</v>
      </c>
      <c r="O6" s="28">
        <v>1.38E-2</v>
      </c>
      <c r="P6" s="29" t="s">
        <v>3179</v>
      </c>
      <c r="Q6" s="28">
        <v>0</v>
      </c>
      <c r="R6" s="28">
        <v>0</v>
      </c>
      <c r="S6" s="29" t="s">
        <v>3179</v>
      </c>
      <c r="T6" s="28">
        <v>0</v>
      </c>
      <c r="U6" s="28">
        <v>0</v>
      </c>
      <c r="V6" s="28">
        <v>6.9199999999999998E-2</v>
      </c>
      <c r="W6" s="28">
        <v>1.502E-2</v>
      </c>
      <c r="X6" s="28">
        <v>1.0499999999999999E-3</v>
      </c>
      <c r="Y6" s="28">
        <v>15</v>
      </c>
      <c r="Z6" s="28">
        <v>185</v>
      </c>
      <c r="AA6" s="28">
        <v>4</v>
      </c>
      <c r="AB6" s="28">
        <v>421</v>
      </c>
      <c r="AC6" s="28">
        <v>19</v>
      </c>
      <c r="AD6" s="28">
        <v>227.02775199999999</v>
      </c>
      <c r="AE6" s="28">
        <v>1.009E-18</v>
      </c>
      <c r="AF6" s="28">
        <v>1.009E-18</v>
      </c>
    </row>
    <row r="7" spans="1:32" ht="16" x14ac:dyDescent="0.2">
      <c r="A7" s="28">
        <v>6</v>
      </c>
      <c r="B7" s="29" t="s">
        <v>129</v>
      </c>
      <c r="C7" s="28">
        <v>6.15</v>
      </c>
      <c r="D7" s="29" t="s">
        <v>1515</v>
      </c>
      <c r="E7" s="29" t="s">
        <v>3183</v>
      </c>
      <c r="F7" s="28">
        <v>2869</v>
      </c>
      <c r="G7" s="28">
        <v>188</v>
      </c>
      <c r="H7" s="28">
        <v>0</v>
      </c>
      <c r="I7" s="28">
        <v>0</v>
      </c>
      <c r="J7" s="29" t="s">
        <v>130</v>
      </c>
      <c r="K7" s="28">
        <v>1110</v>
      </c>
      <c r="L7" s="28">
        <v>1</v>
      </c>
      <c r="M7" s="29" t="s">
        <v>3179</v>
      </c>
      <c r="N7" s="28">
        <v>0</v>
      </c>
      <c r="O7" s="28">
        <v>0</v>
      </c>
      <c r="P7" s="29" t="s">
        <v>3179</v>
      </c>
      <c r="Q7" s="28">
        <v>0</v>
      </c>
      <c r="R7" s="28">
        <v>0</v>
      </c>
      <c r="S7" s="29" t="s">
        <v>3179</v>
      </c>
      <c r="T7" s="28">
        <v>0</v>
      </c>
      <c r="U7" s="28">
        <v>0</v>
      </c>
      <c r="V7" s="28">
        <v>0</v>
      </c>
      <c r="W7" s="28">
        <v>0.44945000000000002</v>
      </c>
      <c r="X7" s="28">
        <v>0.86714000000000002</v>
      </c>
      <c r="Y7" s="28">
        <v>7</v>
      </c>
      <c r="Z7" s="28">
        <v>329</v>
      </c>
      <c r="AA7" s="28">
        <v>54</v>
      </c>
      <c r="AB7" s="28">
        <v>1465</v>
      </c>
      <c r="AC7" s="28">
        <v>0</v>
      </c>
      <c r="AD7" s="28">
        <v>228.03102100000001</v>
      </c>
      <c r="AE7" s="28">
        <v>3.9909999999999998E-17</v>
      </c>
      <c r="AF7" s="28">
        <v>3.9909999999999998E-17</v>
      </c>
    </row>
    <row r="8" spans="1:32" ht="16" x14ac:dyDescent="0.2">
      <c r="A8" s="28">
        <v>7</v>
      </c>
      <c r="B8" s="29" t="s">
        <v>122</v>
      </c>
      <c r="C8" s="28">
        <v>122</v>
      </c>
      <c r="D8" s="29" t="s">
        <v>1517</v>
      </c>
      <c r="E8" s="29" t="s">
        <v>3183</v>
      </c>
      <c r="F8" s="28">
        <v>4725</v>
      </c>
      <c r="G8" s="28">
        <v>308</v>
      </c>
      <c r="H8" s="28">
        <v>0</v>
      </c>
      <c r="I8" s="28">
        <v>0</v>
      </c>
      <c r="J8" s="29" t="s">
        <v>123</v>
      </c>
      <c r="K8" s="28">
        <v>1112</v>
      </c>
      <c r="L8" s="28">
        <v>1</v>
      </c>
      <c r="M8" s="29" t="s">
        <v>3179</v>
      </c>
      <c r="N8" s="28">
        <v>0</v>
      </c>
      <c r="O8" s="28">
        <v>0</v>
      </c>
      <c r="P8" s="29" t="s">
        <v>3179</v>
      </c>
      <c r="Q8" s="28">
        <v>0</v>
      </c>
      <c r="R8" s="28">
        <v>0</v>
      </c>
      <c r="S8" s="29" t="s">
        <v>3179</v>
      </c>
      <c r="T8" s="28">
        <v>0</v>
      </c>
      <c r="U8" s="28">
        <v>0</v>
      </c>
      <c r="V8" s="28">
        <v>0</v>
      </c>
      <c r="W8" s="28">
        <v>0.92284999999999995</v>
      </c>
      <c r="X8" s="28">
        <v>0.54396</v>
      </c>
      <c r="Y8" s="28">
        <v>7</v>
      </c>
      <c r="Z8" s="28">
        <v>218</v>
      </c>
      <c r="AA8" s="28">
        <v>42</v>
      </c>
      <c r="AB8" s="28">
        <v>720</v>
      </c>
      <c r="AC8" s="28">
        <v>0</v>
      </c>
      <c r="AD8" s="28">
        <v>230.036294</v>
      </c>
      <c r="AE8" s="28">
        <v>2.2780000000000001E-17</v>
      </c>
      <c r="AF8" s="28">
        <v>2.2780000000000001E-17</v>
      </c>
    </row>
    <row r="9" spans="1:32" ht="16" x14ac:dyDescent="0.2">
      <c r="A9" s="28">
        <v>8</v>
      </c>
      <c r="B9" s="29" t="s">
        <v>116</v>
      </c>
      <c r="C9" s="28">
        <v>7.5</v>
      </c>
      <c r="D9" s="29" t="s">
        <v>1514</v>
      </c>
      <c r="E9" s="29" t="s">
        <v>3183</v>
      </c>
      <c r="F9" s="28">
        <v>5713</v>
      </c>
      <c r="G9" s="28">
        <v>432</v>
      </c>
      <c r="H9" s="28">
        <v>0</v>
      </c>
      <c r="I9" s="28">
        <v>0</v>
      </c>
      <c r="J9" s="29" t="s">
        <v>117</v>
      </c>
      <c r="K9" s="28">
        <v>1113</v>
      </c>
      <c r="L9" s="28">
        <v>1</v>
      </c>
      <c r="M9" s="29" t="s">
        <v>3179</v>
      </c>
      <c r="N9" s="28">
        <v>0</v>
      </c>
      <c r="O9" s="28">
        <v>0</v>
      </c>
      <c r="P9" s="29" t="s">
        <v>3179</v>
      </c>
      <c r="Q9" s="28">
        <v>0</v>
      </c>
      <c r="R9" s="28">
        <v>0</v>
      </c>
      <c r="S9" s="29" t="s">
        <v>3179</v>
      </c>
      <c r="T9" s="28">
        <v>0</v>
      </c>
      <c r="U9" s="28">
        <v>0</v>
      </c>
      <c r="V9" s="28">
        <v>0</v>
      </c>
      <c r="W9" s="28">
        <v>0.63605</v>
      </c>
      <c r="X9" s="28">
        <v>0.41898000000000002</v>
      </c>
      <c r="Y9" s="28">
        <v>7</v>
      </c>
      <c r="Z9" s="28">
        <v>80</v>
      </c>
      <c r="AA9" s="28">
        <v>3</v>
      </c>
      <c r="AB9" s="28">
        <v>110</v>
      </c>
      <c r="AC9" s="28">
        <v>0</v>
      </c>
      <c r="AD9" s="28">
        <v>231.03855799999999</v>
      </c>
      <c r="AE9" s="28">
        <v>2.2389999999999999E-17</v>
      </c>
      <c r="AF9" s="28">
        <v>2.2389999999999999E-17</v>
      </c>
    </row>
    <row r="10" spans="1:32" ht="16" x14ac:dyDescent="0.2">
      <c r="A10" s="28">
        <v>9</v>
      </c>
      <c r="B10" s="29" t="s">
        <v>113</v>
      </c>
      <c r="C10" s="28">
        <v>119</v>
      </c>
      <c r="D10" s="29" t="s">
        <v>1517</v>
      </c>
      <c r="E10" s="29" t="s">
        <v>3183</v>
      </c>
      <c r="F10" s="28">
        <v>5914</v>
      </c>
      <c r="G10" s="28">
        <v>551</v>
      </c>
      <c r="H10" s="28">
        <v>0</v>
      </c>
      <c r="I10" s="28">
        <v>0</v>
      </c>
      <c r="J10" s="29" t="s">
        <v>114</v>
      </c>
      <c r="K10" s="28">
        <v>1114</v>
      </c>
      <c r="L10" s="28">
        <v>1</v>
      </c>
      <c r="M10" s="29" t="s">
        <v>3179</v>
      </c>
      <c r="N10" s="28">
        <v>0</v>
      </c>
      <c r="O10" s="28">
        <v>0</v>
      </c>
      <c r="P10" s="29" t="s">
        <v>3179</v>
      </c>
      <c r="Q10" s="28">
        <v>0</v>
      </c>
      <c r="R10" s="28">
        <v>0</v>
      </c>
      <c r="S10" s="29" t="s">
        <v>3179</v>
      </c>
      <c r="T10" s="28">
        <v>0</v>
      </c>
      <c r="U10" s="28">
        <v>0</v>
      </c>
      <c r="V10" s="28">
        <v>0</v>
      </c>
      <c r="W10" s="28">
        <v>0.97069000000000005</v>
      </c>
      <c r="X10" s="28">
        <v>1.15279</v>
      </c>
      <c r="Y10" s="28">
        <v>7</v>
      </c>
      <c r="Z10" s="28">
        <v>92</v>
      </c>
      <c r="AA10" s="28">
        <v>16</v>
      </c>
      <c r="AB10" s="28">
        <v>186</v>
      </c>
      <c r="AC10" s="28">
        <v>0</v>
      </c>
      <c r="AD10" s="28">
        <v>232.04202699999999</v>
      </c>
      <c r="AE10" s="28">
        <v>4.3559999999999999E-17</v>
      </c>
      <c r="AF10" s="28">
        <v>4.3559999999999999E-17</v>
      </c>
    </row>
    <row r="11" spans="1:32" ht="16" x14ac:dyDescent="0.2">
      <c r="A11" s="28">
        <v>10</v>
      </c>
      <c r="B11" s="29" t="s">
        <v>105</v>
      </c>
      <c r="C11" s="28">
        <v>145</v>
      </c>
      <c r="D11" s="29" t="s">
        <v>1517</v>
      </c>
      <c r="E11" s="29" t="s">
        <v>3183</v>
      </c>
      <c r="F11" s="28">
        <v>6216</v>
      </c>
      <c r="G11" s="28">
        <v>678</v>
      </c>
      <c r="H11" s="28">
        <v>0</v>
      </c>
      <c r="I11" s="28">
        <v>0</v>
      </c>
      <c r="J11" s="29" t="s">
        <v>106</v>
      </c>
      <c r="K11" s="28">
        <v>1115</v>
      </c>
      <c r="L11" s="28">
        <v>1</v>
      </c>
      <c r="M11" s="29" t="s">
        <v>3179</v>
      </c>
      <c r="N11" s="28">
        <v>0</v>
      </c>
      <c r="O11" s="28">
        <v>0</v>
      </c>
      <c r="P11" s="29" t="s">
        <v>3179</v>
      </c>
      <c r="Q11" s="28">
        <v>0</v>
      </c>
      <c r="R11" s="28">
        <v>0</v>
      </c>
      <c r="S11" s="29" t="s">
        <v>3179</v>
      </c>
      <c r="T11" s="28">
        <v>0</v>
      </c>
      <c r="U11" s="28">
        <v>0</v>
      </c>
      <c r="V11" s="28">
        <v>0</v>
      </c>
      <c r="W11" s="28">
        <v>0.83550000000000002</v>
      </c>
      <c r="X11" s="28">
        <v>0.49925999999999998</v>
      </c>
      <c r="Y11" s="28">
        <v>7</v>
      </c>
      <c r="Z11" s="28">
        <v>67</v>
      </c>
      <c r="AA11" s="28">
        <v>2</v>
      </c>
      <c r="AB11" s="28">
        <v>30</v>
      </c>
      <c r="AC11" s="28">
        <v>0</v>
      </c>
      <c r="AD11" s="28">
        <v>233.04454999999999</v>
      </c>
      <c r="AE11" s="28">
        <v>1.92E-17</v>
      </c>
      <c r="AF11" s="28">
        <v>1.92E-17</v>
      </c>
    </row>
    <row r="12" spans="1:32" ht="16" x14ac:dyDescent="0.2">
      <c r="A12" s="28">
        <v>11</v>
      </c>
      <c r="B12" s="29" t="s">
        <v>1066</v>
      </c>
      <c r="C12" s="28">
        <v>2.2400000000000002</v>
      </c>
      <c r="D12" s="29" t="s">
        <v>1514</v>
      </c>
      <c r="E12" s="29" t="s">
        <v>3184</v>
      </c>
      <c r="F12" s="28">
        <v>6323</v>
      </c>
      <c r="G12" s="28">
        <v>801</v>
      </c>
      <c r="H12" s="28">
        <v>0</v>
      </c>
      <c r="I12" s="28">
        <v>0</v>
      </c>
      <c r="J12" s="29" t="s">
        <v>1067</v>
      </c>
      <c r="K12" s="28">
        <v>716</v>
      </c>
      <c r="L12" s="28">
        <v>1</v>
      </c>
      <c r="M12" s="29" t="s">
        <v>3179</v>
      </c>
      <c r="N12" s="28">
        <v>0</v>
      </c>
      <c r="O12" s="28">
        <v>0</v>
      </c>
      <c r="P12" s="29" t="s">
        <v>3179</v>
      </c>
      <c r="Q12" s="28">
        <v>0</v>
      </c>
      <c r="R12" s="28">
        <v>0</v>
      </c>
      <c r="S12" s="29" t="s">
        <v>3179</v>
      </c>
      <c r="T12" s="28">
        <v>0</v>
      </c>
      <c r="U12" s="28">
        <v>0</v>
      </c>
      <c r="V12" s="28">
        <v>0</v>
      </c>
      <c r="W12" s="28">
        <v>1.9068099999999999</v>
      </c>
      <c r="X12" s="28">
        <v>2.8248199999999999</v>
      </c>
      <c r="Y12" s="28">
        <v>30</v>
      </c>
      <c r="Z12" s="28">
        <v>24</v>
      </c>
      <c r="AA12" s="28">
        <v>9</v>
      </c>
      <c r="AB12" s="28">
        <v>76</v>
      </c>
      <c r="AC12" s="28">
        <v>0</v>
      </c>
      <c r="AD12" s="28">
        <v>99.916104000000004</v>
      </c>
      <c r="AE12" s="28">
        <v>6.421E-17</v>
      </c>
      <c r="AF12" s="28">
        <v>1.007E-16</v>
      </c>
    </row>
    <row r="13" spans="1:32" ht="16" x14ac:dyDescent="0.2">
      <c r="A13" s="28">
        <v>12</v>
      </c>
      <c r="B13" s="29" t="s">
        <v>1059</v>
      </c>
      <c r="C13" s="28">
        <v>11.1</v>
      </c>
      <c r="D13" s="29" t="s">
        <v>1514</v>
      </c>
      <c r="E13" s="29" t="s">
        <v>3184</v>
      </c>
      <c r="F13" s="28">
        <v>6463</v>
      </c>
      <c r="G13" s="28">
        <v>931</v>
      </c>
      <c r="H13" s="28">
        <v>0</v>
      </c>
      <c r="I13" s="28">
        <v>0</v>
      </c>
      <c r="J13" s="29" t="s">
        <v>1060</v>
      </c>
      <c r="K13" s="28">
        <v>717</v>
      </c>
      <c r="L13" s="28">
        <v>1</v>
      </c>
      <c r="M13" s="29" t="s">
        <v>3179</v>
      </c>
      <c r="N13" s="28">
        <v>0</v>
      </c>
      <c r="O13" s="28">
        <v>0</v>
      </c>
      <c r="P13" s="29" t="s">
        <v>3179</v>
      </c>
      <c r="Q13" s="28">
        <v>0</v>
      </c>
      <c r="R13" s="28">
        <v>0</v>
      </c>
      <c r="S13" s="29" t="s">
        <v>3179</v>
      </c>
      <c r="T13" s="28">
        <v>0</v>
      </c>
      <c r="U13" s="28">
        <v>0</v>
      </c>
      <c r="V13" s="28">
        <v>0</v>
      </c>
      <c r="W13" s="28">
        <v>0.83955000000000002</v>
      </c>
      <c r="X13" s="28">
        <v>1.5703100000000001</v>
      </c>
      <c r="Y13" s="28">
        <v>30</v>
      </c>
      <c r="Z13" s="28">
        <v>87</v>
      </c>
      <c r="AA13" s="28">
        <v>22</v>
      </c>
      <c r="AB13" s="28">
        <v>424</v>
      </c>
      <c r="AC13" s="28">
        <v>0</v>
      </c>
      <c r="AD13" s="28">
        <v>100.912802</v>
      </c>
      <c r="AE13" s="28">
        <v>3.1829999999999998E-17</v>
      </c>
      <c r="AF13" s="28">
        <v>5.9789999999999994E-17</v>
      </c>
    </row>
    <row r="14" spans="1:32" ht="16" x14ac:dyDescent="0.2">
      <c r="A14" s="28">
        <v>13</v>
      </c>
      <c r="B14" s="29" t="s">
        <v>1050</v>
      </c>
      <c r="C14" s="28">
        <v>12.9</v>
      </c>
      <c r="D14" s="29" t="s">
        <v>1514</v>
      </c>
      <c r="E14" s="29" t="s">
        <v>3184</v>
      </c>
      <c r="F14" s="28">
        <v>7258</v>
      </c>
      <c r="G14" s="28">
        <v>1183</v>
      </c>
      <c r="H14" s="28">
        <v>0</v>
      </c>
      <c r="I14" s="28">
        <v>0</v>
      </c>
      <c r="J14" s="29" t="s">
        <v>1053</v>
      </c>
      <c r="K14" s="28">
        <v>0</v>
      </c>
      <c r="L14" s="28">
        <v>1</v>
      </c>
      <c r="M14" s="29" t="s">
        <v>3179</v>
      </c>
      <c r="N14" s="28">
        <v>0</v>
      </c>
      <c r="O14" s="28">
        <v>0</v>
      </c>
      <c r="P14" s="29" t="s">
        <v>3179</v>
      </c>
      <c r="Q14" s="28">
        <v>0</v>
      </c>
      <c r="R14" s="28">
        <v>0</v>
      </c>
      <c r="S14" s="29" t="s">
        <v>3179</v>
      </c>
      <c r="T14" s="28">
        <v>0</v>
      </c>
      <c r="U14" s="28">
        <v>0</v>
      </c>
      <c r="V14" s="28">
        <v>0</v>
      </c>
      <c r="W14" s="28">
        <v>0.84299000000000002</v>
      </c>
      <c r="X14" s="28">
        <v>3.4091800000000001</v>
      </c>
      <c r="Y14" s="28">
        <v>30</v>
      </c>
      <c r="Z14" s="28">
        <v>46</v>
      </c>
      <c r="AA14" s="28">
        <v>11</v>
      </c>
      <c r="AB14" s="28">
        <v>136</v>
      </c>
      <c r="AC14" s="28">
        <v>0</v>
      </c>
      <c r="AD14" s="28">
        <v>101.91168500000001</v>
      </c>
      <c r="AE14" s="28">
        <v>9.2280000000000005E-17</v>
      </c>
      <c r="AF14" s="28">
        <v>1.2080000000000001E-16</v>
      </c>
    </row>
    <row r="15" spans="1:32" ht="16" x14ac:dyDescent="0.2">
      <c r="A15" s="28">
        <v>14</v>
      </c>
      <c r="B15" s="29" t="s">
        <v>1049</v>
      </c>
      <c r="C15" s="28">
        <v>7.7</v>
      </c>
      <c r="D15" s="29" t="s">
        <v>1514</v>
      </c>
      <c r="E15" s="29" t="s">
        <v>3185</v>
      </c>
      <c r="F15" s="28">
        <v>7027</v>
      </c>
      <c r="G15" s="28">
        <v>1055</v>
      </c>
      <c r="H15" s="28">
        <v>0</v>
      </c>
      <c r="I15" s="28">
        <v>0</v>
      </c>
      <c r="J15" s="29" t="s">
        <v>1050</v>
      </c>
      <c r="K15" s="28">
        <v>14</v>
      </c>
      <c r="L15" s="28">
        <v>0.49</v>
      </c>
      <c r="M15" s="29" t="s">
        <v>1053</v>
      </c>
      <c r="N15" s="28">
        <v>0</v>
      </c>
      <c r="O15" s="28">
        <v>0.51</v>
      </c>
      <c r="P15" s="29" t="s">
        <v>3179</v>
      </c>
      <c r="Q15" s="28">
        <v>0</v>
      </c>
      <c r="R15" s="28">
        <v>0</v>
      </c>
      <c r="S15" s="29" t="s">
        <v>3179</v>
      </c>
      <c r="T15" s="28">
        <v>0</v>
      </c>
      <c r="U15" s="28">
        <v>0</v>
      </c>
      <c r="V15" s="28">
        <v>0</v>
      </c>
      <c r="W15" s="28">
        <v>0.39638000000000001</v>
      </c>
      <c r="X15" s="28">
        <v>1.99329</v>
      </c>
      <c r="Y15" s="28">
        <v>63</v>
      </c>
      <c r="Z15" s="28">
        <v>38</v>
      </c>
      <c r="AA15" s="28">
        <v>10</v>
      </c>
      <c r="AB15" s="28">
        <v>119</v>
      </c>
      <c r="AC15" s="28">
        <v>0</v>
      </c>
      <c r="AD15" s="28">
        <v>101.91168500000001</v>
      </c>
      <c r="AE15" s="28">
        <v>5.1369999999999997E-17</v>
      </c>
      <c r="AF15" s="28">
        <v>6.4869999999999995E-17</v>
      </c>
    </row>
    <row r="16" spans="1:32" ht="16" x14ac:dyDescent="0.2">
      <c r="A16" s="28">
        <v>15</v>
      </c>
      <c r="B16" s="29" t="s">
        <v>1043</v>
      </c>
      <c r="C16" s="28">
        <v>65.7</v>
      </c>
      <c r="D16" s="29" t="s">
        <v>1514</v>
      </c>
      <c r="E16" s="29" t="s">
        <v>3184</v>
      </c>
      <c r="F16" s="28">
        <v>7482</v>
      </c>
      <c r="G16" s="28">
        <v>1309</v>
      </c>
      <c r="H16" s="28">
        <v>0</v>
      </c>
      <c r="I16" s="28">
        <v>0</v>
      </c>
      <c r="J16" s="29" t="s">
        <v>1044</v>
      </c>
      <c r="K16" s="28">
        <v>718</v>
      </c>
      <c r="L16" s="28">
        <v>1</v>
      </c>
      <c r="M16" s="29" t="s">
        <v>3179</v>
      </c>
      <c r="N16" s="28">
        <v>0</v>
      </c>
      <c r="O16" s="28">
        <v>0</v>
      </c>
      <c r="P16" s="29" t="s">
        <v>3179</v>
      </c>
      <c r="Q16" s="28">
        <v>0</v>
      </c>
      <c r="R16" s="28">
        <v>0</v>
      </c>
      <c r="S16" s="29" t="s">
        <v>3179</v>
      </c>
      <c r="T16" s="28">
        <v>0</v>
      </c>
      <c r="U16" s="28">
        <v>0</v>
      </c>
      <c r="V16" s="28">
        <v>0</v>
      </c>
      <c r="W16" s="28">
        <v>0.19725000000000001</v>
      </c>
      <c r="X16" s="28">
        <v>0.84396000000000004</v>
      </c>
      <c r="Y16" s="28">
        <v>30</v>
      </c>
      <c r="Z16" s="28">
        <v>119</v>
      </c>
      <c r="AA16" s="28">
        <v>18</v>
      </c>
      <c r="AB16" s="28">
        <v>634</v>
      </c>
      <c r="AC16" s="28">
        <v>0</v>
      </c>
      <c r="AD16" s="28">
        <v>102.90897200000001</v>
      </c>
      <c r="AE16" s="28">
        <v>2.5990000000000001E-17</v>
      </c>
      <c r="AF16" s="28">
        <v>3.6640000000000002E-17</v>
      </c>
    </row>
    <row r="17" spans="1:32" ht="16" x14ac:dyDescent="0.2">
      <c r="A17" s="28">
        <v>16</v>
      </c>
      <c r="B17" s="29" t="s">
        <v>1035</v>
      </c>
      <c r="C17" s="28">
        <v>69.2</v>
      </c>
      <c r="D17" s="29" t="s">
        <v>1514</v>
      </c>
      <c r="E17" s="29" t="s">
        <v>3184</v>
      </c>
      <c r="F17" s="28">
        <v>8284</v>
      </c>
      <c r="G17" s="28">
        <v>1427</v>
      </c>
      <c r="H17" s="28">
        <v>0</v>
      </c>
      <c r="I17" s="28">
        <v>0</v>
      </c>
      <c r="J17" s="29" t="s">
        <v>1038</v>
      </c>
      <c r="K17" s="28">
        <v>0</v>
      </c>
      <c r="L17" s="28">
        <v>1</v>
      </c>
      <c r="M17" s="29" t="s">
        <v>3179</v>
      </c>
      <c r="N17" s="28">
        <v>0</v>
      </c>
      <c r="O17" s="28">
        <v>0</v>
      </c>
      <c r="P17" s="29" t="s">
        <v>3179</v>
      </c>
      <c r="Q17" s="28">
        <v>0</v>
      </c>
      <c r="R17" s="28">
        <v>0</v>
      </c>
      <c r="S17" s="29" t="s">
        <v>3179</v>
      </c>
      <c r="T17" s="28">
        <v>0</v>
      </c>
      <c r="U17" s="28">
        <v>0</v>
      </c>
      <c r="V17" s="28">
        <v>0</v>
      </c>
      <c r="W17" s="28">
        <v>9.1660000000000005E-2</v>
      </c>
      <c r="X17" s="28">
        <v>2.7065800000000002</v>
      </c>
      <c r="Y17" s="28">
        <v>30</v>
      </c>
      <c r="Z17" s="28">
        <v>95</v>
      </c>
      <c r="AA17" s="28">
        <v>21</v>
      </c>
      <c r="AB17" s="28">
        <v>436</v>
      </c>
      <c r="AC17" s="28">
        <v>0</v>
      </c>
      <c r="AD17" s="28">
        <v>103.908629</v>
      </c>
      <c r="AE17" s="28">
        <v>9.7820000000000005E-17</v>
      </c>
      <c r="AF17" s="28">
        <v>1.039E-16</v>
      </c>
    </row>
    <row r="18" spans="1:32" ht="16" x14ac:dyDescent="0.2">
      <c r="A18" s="28">
        <v>17</v>
      </c>
      <c r="B18" s="29" t="s">
        <v>1034</v>
      </c>
      <c r="C18" s="28">
        <v>33.5</v>
      </c>
      <c r="D18" s="29" t="s">
        <v>1514</v>
      </c>
      <c r="E18" s="29" t="s">
        <v>3185</v>
      </c>
      <c r="F18" s="28">
        <v>8867</v>
      </c>
      <c r="G18" s="28">
        <v>1546</v>
      </c>
      <c r="H18" s="28">
        <v>0</v>
      </c>
      <c r="I18" s="28">
        <v>0</v>
      </c>
      <c r="J18" s="29" t="s">
        <v>1035</v>
      </c>
      <c r="K18" s="28">
        <v>17</v>
      </c>
      <c r="L18" s="28">
        <v>6.9999999999999999E-4</v>
      </c>
      <c r="M18" s="29" t="s">
        <v>1038</v>
      </c>
      <c r="N18" s="28">
        <v>0</v>
      </c>
      <c r="O18" s="28">
        <v>0.99929999999999997</v>
      </c>
      <c r="P18" s="29" t="s">
        <v>3179</v>
      </c>
      <c r="Q18" s="28">
        <v>0</v>
      </c>
      <c r="R18" s="28">
        <v>0</v>
      </c>
      <c r="S18" s="29" t="s">
        <v>3179</v>
      </c>
      <c r="T18" s="28">
        <v>0</v>
      </c>
      <c r="U18" s="28">
        <v>0</v>
      </c>
      <c r="V18" s="28">
        <v>0</v>
      </c>
      <c r="W18" s="28">
        <v>0.73307</v>
      </c>
      <c r="X18" s="28">
        <v>1.80467</v>
      </c>
      <c r="Y18" s="28">
        <v>63</v>
      </c>
      <c r="Z18" s="28">
        <v>77</v>
      </c>
      <c r="AA18" s="28">
        <v>29</v>
      </c>
      <c r="AB18" s="28">
        <v>419</v>
      </c>
      <c r="AC18" s="28">
        <v>0</v>
      </c>
      <c r="AD18" s="28">
        <v>103.908629</v>
      </c>
      <c r="AE18" s="28">
        <v>4.1939999999999997E-17</v>
      </c>
      <c r="AF18" s="28">
        <v>6.5970000000000003E-17</v>
      </c>
    </row>
    <row r="19" spans="1:32" ht="16" x14ac:dyDescent="0.2">
      <c r="A19" s="28">
        <v>18</v>
      </c>
      <c r="B19" s="29" t="s">
        <v>1028</v>
      </c>
      <c r="C19" s="28">
        <v>41.29</v>
      </c>
      <c r="D19" s="29" t="s">
        <v>1513</v>
      </c>
      <c r="E19" s="29" t="s">
        <v>2670</v>
      </c>
      <c r="F19" s="28">
        <v>9456</v>
      </c>
      <c r="G19" s="28">
        <v>0</v>
      </c>
      <c r="H19" s="28">
        <v>0</v>
      </c>
      <c r="I19" s="28">
        <v>0</v>
      </c>
      <c r="J19" s="29" t="s">
        <v>1032</v>
      </c>
      <c r="K19" s="28">
        <v>0</v>
      </c>
      <c r="L19" s="28">
        <v>1</v>
      </c>
      <c r="M19" s="29" t="s">
        <v>3179</v>
      </c>
      <c r="N19" s="28">
        <v>0</v>
      </c>
      <c r="O19" s="28">
        <v>0</v>
      </c>
      <c r="P19" s="29" t="s">
        <v>3179</v>
      </c>
      <c r="Q19" s="28">
        <v>0</v>
      </c>
      <c r="R19" s="28">
        <v>0</v>
      </c>
      <c r="S19" s="29" t="s">
        <v>3179</v>
      </c>
      <c r="T19" s="28">
        <v>0</v>
      </c>
      <c r="U19" s="28">
        <v>0</v>
      </c>
      <c r="V19" s="28">
        <v>0</v>
      </c>
      <c r="W19" s="28">
        <v>1.915E-2</v>
      </c>
      <c r="X19" s="28">
        <v>0.51380000000000003</v>
      </c>
      <c r="Y19" s="28">
        <v>30</v>
      </c>
      <c r="Z19" s="28">
        <v>71</v>
      </c>
      <c r="AA19" s="28">
        <v>0</v>
      </c>
      <c r="AB19" s="28">
        <v>364</v>
      </c>
      <c r="AC19" s="28">
        <v>0</v>
      </c>
      <c r="AD19" s="28">
        <v>104.90652799999999</v>
      </c>
      <c r="AE19" s="28">
        <v>2.8040000000000002E-17</v>
      </c>
      <c r="AF19" s="28">
        <v>2.8040000000000002E-17</v>
      </c>
    </row>
    <row r="20" spans="1:32" ht="16" x14ac:dyDescent="0.2">
      <c r="A20" s="28">
        <v>19</v>
      </c>
      <c r="B20" s="29" t="s">
        <v>1027</v>
      </c>
      <c r="C20" s="28">
        <v>7.23</v>
      </c>
      <c r="D20" s="29" t="s">
        <v>1514</v>
      </c>
      <c r="E20" s="29" t="s">
        <v>3186</v>
      </c>
      <c r="F20" s="28">
        <v>9922</v>
      </c>
      <c r="G20" s="28">
        <v>1669</v>
      </c>
      <c r="H20" s="28">
        <v>0</v>
      </c>
      <c r="I20" s="28">
        <v>0</v>
      </c>
      <c r="J20" s="29" t="s">
        <v>1028</v>
      </c>
      <c r="K20" s="28">
        <v>19</v>
      </c>
      <c r="L20" s="28">
        <v>0.99660000000000004</v>
      </c>
      <c r="M20" s="29" t="s">
        <v>1032</v>
      </c>
      <c r="N20" s="28">
        <v>0</v>
      </c>
      <c r="O20" s="28">
        <v>3.3999999999999998E-3</v>
      </c>
      <c r="P20" s="29" t="s">
        <v>3179</v>
      </c>
      <c r="Q20" s="28">
        <v>0</v>
      </c>
      <c r="R20" s="28">
        <v>0</v>
      </c>
      <c r="S20" s="29" t="s">
        <v>3179</v>
      </c>
      <c r="T20" s="28">
        <v>0</v>
      </c>
      <c r="U20" s="28">
        <v>0</v>
      </c>
      <c r="V20" s="28">
        <v>0</v>
      </c>
      <c r="W20" s="28">
        <v>2.52E-2</v>
      </c>
      <c r="X20" s="28">
        <v>1.2600000000000001E-3</v>
      </c>
      <c r="Y20" s="28">
        <v>62</v>
      </c>
      <c r="Z20" s="28">
        <v>41</v>
      </c>
      <c r="AA20" s="28">
        <v>1</v>
      </c>
      <c r="AB20" s="28">
        <v>137</v>
      </c>
      <c r="AC20" s="28">
        <v>0</v>
      </c>
      <c r="AD20" s="28">
        <v>104.90652799999999</v>
      </c>
      <c r="AE20" s="28">
        <v>6.5219999999999996E-20</v>
      </c>
      <c r="AF20" s="28">
        <v>6.5379999999999994E-20</v>
      </c>
    </row>
    <row r="21" spans="1:32" ht="16" x14ac:dyDescent="0.2">
      <c r="A21" s="28">
        <v>20</v>
      </c>
      <c r="B21" s="29" t="s">
        <v>1018</v>
      </c>
      <c r="C21" s="28">
        <v>23.96</v>
      </c>
      <c r="D21" s="29" t="s">
        <v>1514</v>
      </c>
      <c r="E21" s="29" t="s">
        <v>3187</v>
      </c>
      <c r="F21" s="28">
        <v>10164</v>
      </c>
      <c r="G21" s="28">
        <v>1768</v>
      </c>
      <c r="H21" s="28">
        <v>0</v>
      </c>
      <c r="I21" s="28">
        <v>0</v>
      </c>
      <c r="J21" s="29" t="s">
        <v>1024</v>
      </c>
      <c r="K21" s="28">
        <v>0</v>
      </c>
      <c r="L21" s="28">
        <v>0.99</v>
      </c>
      <c r="M21" s="29" t="s">
        <v>1020</v>
      </c>
      <c r="N21" s="28">
        <v>0</v>
      </c>
      <c r="O21" s="28">
        <v>0.01</v>
      </c>
      <c r="P21" s="29" t="s">
        <v>3179</v>
      </c>
      <c r="Q21" s="28">
        <v>0</v>
      </c>
      <c r="R21" s="28">
        <v>0</v>
      </c>
      <c r="S21" s="29" t="s">
        <v>3179</v>
      </c>
      <c r="T21" s="28">
        <v>0</v>
      </c>
      <c r="U21" s="28">
        <v>0</v>
      </c>
      <c r="V21" s="28">
        <v>0</v>
      </c>
      <c r="W21" s="28">
        <v>0.49665999999999999</v>
      </c>
      <c r="X21" s="28">
        <v>0.69964000000000004</v>
      </c>
      <c r="Y21" s="28">
        <v>30</v>
      </c>
      <c r="Z21" s="28">
        <v>47</v>
      </c>
      <c r="AA21" s="28">
        <v>5</v>
      </c>
      <c r="AB21" s="28">
        <v>226</v>
      </c>
      <c r="AC21" s="28">
        <v>0</v>
      </c>
      <c r="AD21" s="28">
        <v>105.906668</v>
      </c>
      <c r="AE21" s="28">
        <v>6.9719999999999996E-18</v>
      </c>
      <c r="AF21" s="28">
        <v>2.9639999999999999E-17</v>
      </c>
    </row>
    <row r="22" spans="1:32" ht="16" x14ac:dyDescent="0.2">
      <c r="A22" s="28">
        <v>21</v>
      </c>
      <c r="B22" s="29" t="s">
        <v>1019</v>
      </c>
      <c r="C22" s="28">
        <v>8.2799999999999994</v>
      </c>
      <c r="D22" s="29" t="s">
        <v>1513</v>
      </c>
      <c r="E22" s="29" t="s">
        <v>2670</v>
      </c>
      <c r="F22" s="28">
        <v>10473</v>
      </c>
      <c r="G22" s="28">
        <v>0</v>
      </c>
      <c r="H22" s="28">
        <v>0</v>
      </c>
      <c r="I22" s="28">
        <v>0</v>
      </c>
      <c r="J22" s="29" t="s">
        <v>1024</v>
      </c>
      <c r="K22" s="28">
        <v>0</v>
      </c>
      <c r="L22" s="28">
        <v>1</v>
      </c>
      <c r="M22" s="29" t="s">
        <v>3179</v>
      </c>
      <c r="N22" s="28">
        <v>0</v>
      </c>
      <c r="O22" s="28">
        <v>0</v>
      </c>
      <c r="P22" s="29" t="s">
        <v>3179</v>
      </c>
      <c r="Q22" s="28">
        <v>0</v>
      </c>
      <c r="R22" s="28">
        <v>0</v>
      </c>
      <c r="S22" s="29" t="s">
        <v>3179</v>
      </c>
      <c r="T22" s="28">
        <v>0</v>
      </c>
      <c r="U22" s="28">
        <v>0</v>
      </c>
      <c r="V22" s="28">
        <v>0</v>
      </c>
      <c r="W22" s="28">
        <v>1.311E-2</v>
      </c>
      <c r="X22" s="28">
        <v>2.8091200000000001</v>
      </c>
      <c r="Y22" s="28">
        <v>30</v>
      </c>
      <c r="Z22" s="28">
        <v>74</v>
      </c>
      <c r="AA22" s="28">
        <v>0</v>
      </c>
      <c r="AB22" s="28">
        <v>346</v>
      </c>
      <c r="AC22" s="28">
        <v>0</v>
      </c>
      <c r="AD22" s="28">
        <v>105.906668</v>
      </c>
      <c r="AE22" s="28">
        <v>1.087E-16</v>
      </c>
      <c r="AF22" s="28">
        <v>1.087E-16</v>
      </c>
    </row>
    <row r="23" spans="1:32" ht="16" x14ac:dyDescent="0.2">
      <c r="A23" s="28">
        <v>22</v>
      </c>
      <c r="B23" s="29" t="s">
        <v>1004</v>
      </c>
      <c r="C23" s="28">
        <v>2.37</v>
      </c>
      <c r="D23" s="29" t="s">
        <v>1514</v>
      </c>
      <c r="E23" s="29" t="s">
        <v>3188</v>
      </c>
      <c r="F23" s="28">
        <v>10924</v>
      </c>
      <c r="G23" s="28">
        <v>1887</v>
      </c>
      <c r="H23" s="28">
        <v>0</v>
      </c>
      <c r="I23" s="28">
        <v>0</v>
      </c>
      <c r="J23" s="29" t="s">
        <v>1005</v>
      </c>
      <c r="K23" s="28">
        <v>0</v>
      </c>
      <c r="L23" s="28">
        <v>0.97150000000000003</v>
      </c>
      <c r="M23" s="29" t="s">
        <v>1008</v>
      </c>
      <c r="N23" s="28">
        <v>0</v>
      </c>
      <c r="O23" s="28">
        <v>2.8500000000000001E-2</v>
      </c>
      <c r="P23" s="29" t="s">
        <v>3179</v>
      </c>
      <c r="Q23" s="28">
        <v>0</v>
      </c>
      <c r="R23" s="28">
        <v>0</v>
      </c>
      <c r="S23" s="29" t="s">
        <v>3179</v>
      </c>
      <c r="T23" s="28">
        <v>0</v>
      </c>
      <c r="U23" s="28">
        <v>0</v>
      </c>
      <c r="V23" s="28">
        <v>0</v>
      </c>
      <c r="W23" s="28">
        <v>0.60707999999999995</v>
      </c>
      <c r="X23" s="28">
        <v>1.8550000000000001E-2</v>
      </c>
      <c r="Y23" s="28">
        <v>62</v>
      </c>
      <c r="Z23" s="28">
        <v>34</v>
      </c>
      <c r="AA23" s="28">
        <v>4</v>
      </c>
      <c r="AB23" s="28">
        <v>101</v>
      </c>
      <c r="AC23" s="28">
        <v>0</v>
      </c>
      <c r="AD23" s="28">
        <v>107.90595500000001</v>
      </c>
      <c r="AE23" s="28">
        <v>7.8730000000000004E-19</v>
      </c>
      <c r="AF23" s="28">
        <v>8.9830000000000007E-19</v>
      </c>
    </row>
    <row r="24" spans="1:32" ht="16" x14ac:dyDescent="0.2">
      <c r="A24" s="28">
        <v>23</v>
      </c>
      <c r="B24" s="29" t="s">
        <v>1003</v>
      </c>
      <c r="C24" s="28">
        <v>418</v>
      </c>
      <c r="D24" s="29" t="s">
        <v>1516</v>
      </c>
      <c r="E24" s="29" t="s">
        <v>3189</v>
      </c>
      <c r="F24" s="28">
        <v>11126</v>
      </c>
      <c r="G24" s="28">
        <v>0</v>
      </c>
      <c r="H24" s="28">
        <v>0</v>
      </c>
      <c r="I24" s="28">
        <v>0</v>
      </c>
      <c r="J24" s="29" t="s">
        <v>1004</v>
      </c>
      <c r="K24" s="28">
        <v>23</v>
      </c>
      <c r="L24" s="28">
        <v>8.6999999999999994E-2</v>
      </c>
      <c r="M24" s="29" t="s">
        <v>1008</v>
      </c>
      <c r="N24" s="28">
        <v>0</v>
      </c>
      <c r="O24" s="28">
        <v>0.91300000000000003</v>
      </c>
      <c r="P24" s="29" t="s">
        <v>3179</v>
      </c>
      <c r="Q24" s="28">
        <v>0</v>
      </c>
      <c r="R24" s="28">
        <v>0</v>
      </c>
      <c r="S24" s="29" t="s">
        <v>3179</v>
      </c>
      <c r="T24" s="28">
        <v>0</v>
      </c>
      <c r="U24" s="28">
        <v>0</v>
      </c>
      <c r="V24" s="28">
        <v>0</v>
      </c>
      <c r="W24" s="28">
        <v>1.5910000000000001E-2</v>
      </c>
      <c r="X24" s="28">
        <v>1.6208800000000001</v>
      </c>
      <c r="Y24" s="28">
        <v>62</v>
      </c>
      <c r="Z24" s="28">
        <v>25</v>
      </c>
      <c r="AA24" s="28">
        <v>0</v>
      </c>
      <c r="AB24" s="28">
        <v>51</v>
      </c>
      <c r="AC24" s="28">
        <v>0</v>
      </c>
      <c r="AD24" s="28">
        <v>107.90595500000001</v>
      </c>
      <c r="AE24" s="28">
        <v>6.7979999999999997E-17</v>
      </c>
      <c r="AF24" s="28">
        <v>6.7979999999999997E-17</v>
      </c>
    </row>
    <row r="25" spans="1:32" ht="16" x14ac:dyDescent="0.2">
      <c r="A25" s="28">
        <v>24</v>
      </c>
      <c r="B25" s="29" t="s">
        <v>995</v>
      </c>
      <c r="C25" s="28">
        <v>39.6</v>
      </c>
      <c r="D25" s="29" t="s">
        <v>1517</v>
      </c>
      <c r="E25" s="29" t="s">
        <v>2671</v>
      </c>
      <c r="F25" s="28">
        <v>11265</v>
      </c>
      <c r="G25" s="28">
        <v>0</v>
      </c>
      <c r="H25" s="28">
        <v>0</v>
      </c>
      <c r="I25" s="28">
        <v>0</v>
      </c>
      <c r="J25" s="29" t="s">
        <v>999</v>
      </c>
      <c r="K25" s="28">
        <v>0</v>
      </c>
      <c r="L25" s="28">
        <v>1</v>
      </c>
      <c r="M25" s="29" t="s">
        <v>3179</v>
      </c>
      <c r="N25" s="28">
        <v>0</v>
      </c>
      <c r="O25" s="28">
        <v>0</v>
      </c>
      <c r="P25" s="29" t="s">
        <v>3179</v>
      </c>
      <c r="Q25" s="28">
        <v>0</v>
      </c>
      <c r="R25" s="28">
        <v>0</v>
      </c>
      <c r="S25" s="29" t="s">
        <v>3179</v>
      </c>
      <c r="T25" s="28">
        <v>0</v>
      </c>
      <c r="U25" s="28">
        <v>0</v>
      </c>
      <c r="V25" s="28">
        <v>0</v>
      </c>
      <c r="W25" s="28">
        <v>7.6950000000000005E-2</v>
      </c>
      <c r="X25" s="28">
        <v>1.108E-2</v>
      </c>
      <c r="Y25" s="28">
        <v>32</v>
      </c>
      <c r="Z25" s="28">
        <v>11</v>
      </c>
      <c r="AA25" s="28">
        <v>0</v>
      </c>
      <c r="AB25" s="28">
        <v>17</v>
      </c>
      <c r="AC25" s="28">
        <v>0</v>
      </c>
      <c r="AD25" s="28">
        <v>108.904752</v>
      </c>
      <c r="AE25" s="28">
        <v>3.7330000000000001E-18</v>
      </c>
      <c r="AF25" s="28">
        <v>3.7330000000000001E-18</v>
      </c>
    </row>
    <row r="26" spans="1:32" ht="16" x14ac:dyDescent="0.2">
      <c r="A26" s="28">
        <v>25</v>
      </c>
      <c r="B26" s="29" t="s">
        <v>988</v>
      </c>
      <c r="C26" s="28">
        <v>24.6</v>
      </c>
      <c r="D26" s="29" t="s">
        <v>1517</v>
      </c>
      <c r="E26" s="29" t="s">
        <v>3190</v>
      </c>
      <c r="F26" s="28">
        <v>11326</v>
      </c>
      <c r="G26" s="28">
        <v>2005</v>
      </c>
      <c r="H26" s="28">
        <v>0</v>
      </c>
      <c r="I26" s="28">
        <v>0</v>
      </c>
      <c r="J26" s="29" t="s">
        <v>989</v>
      </c>
      <c r="K26" s="28">
        <v>0</v>
      </c>
      <c r="L26" s="28">
        <v>0.997</v>
      </c>
      <c r="M26" s="29" t="s">
        <v>990</v>
      </c>
      <c r="N26" s="28">
        <v>0</v>
      </c>
      <c r="O26" s="28">
        <v>3.0000000000000001E-3</v>
      </c>
      <c r="P26" s="29" t="s">
        <v>3179</v>
      </c>
      <c r="Q26" s="28">
        <v>0</v>
      </c>
      <c r="R26" s="28">
        <v>0</v>
      </c>
      <c r="S26" s="29" t="s">
        <v>3179</v>
      </c>
      <c r="T26" s="28">
        <v>0</v>
      </c>
      <c r="U26" s="28">
        <v>0</v>
      </c>
      <c r="V26" s="28">
        <v>0</v>
      </c>
      <c r="W26" s="28">
        <v>1.1812</v>
      </c>
      <c r="X26" s="28">
        <v>3.0700000000000002E-2</v>
      </c>
      <c r="Y26" s="28">
        <v>62</v>
      </c>
      <c r="Z26" s="28">
        <v>34</v>
      </c>
      <c r="AA26" s="28">
        <v>11</v>
      </c>
      <c r="AB26" s="28">
        <v>107</v>
      </c>
      <c r="AC26" s="28">
        <v>0</v>
      </c>
      <c r="AD26" s="28">
        <v>109.90610700000001</v>
      </c>
      <c r="AE26" s="28">
        <v>1.173E-18</v>
      </c>
      <c r="AF26" s="28">
        <v>1.173E-18</v>
      </c>
    </row>
    <row r="27" spans="1:32" ht="16" x14ac:dyDescent="0.2">
      <c r="A27" s="28">
        <v>26</v>
      </c>
      <c r="B27" s="29" t="s">
        <v>987</v>
      </c>
      <c r="C27" s="28">
        <v>249.76</v>
      </c>
      <c r="D27" s="29" t="s">
        <v>1513</v>
      </c>
      <c r="E27" s="29" t="s">
        <v>3191</v>
      </c>
      <c r="F27" s="28">
        <v>11541</v>
      </c>
      <c r="G27" s="28">
        <v>2129</v>
      </c>
      <c r="H27" s="28">
        <v>0</v>
      </c>
      <c r="I27" s="28">
        <v>0</v>
      </c>
      <c r="J27" s="29" t="s">
        <v>988</v>
      </c>
      <c r="K27" s="28">
        <v>26</v>
      </c>
      <c r="L27" s="28">
        <v>1.3599999999999999E-2</v>
      </c>
      <c r="M27" s="29" t="s">
        <v>989</v>
      </c>
      <c r="N27" s="28">
        <v>0</v>
      </c>
      <c r="O27" s="28">
        <v>0.98640000000000005</v>
      </c>
      <c r="P27" s="29" t="s">
        <v>3179</v>
      </c>
      <c r="Q27" s="28">
        <v>0</v>
      </c>
      <c r="R27" s="28">
        <v>0</v>
      </c>
      <c r="S27" s="29" t="s">
        <v>3179</v>
      </c>
      <c r="T27" s="28">
        <v>0</v>
      </c>
      <c r="U27" s="28">
        <v>0</v>
      </c>
      <c r="V27" s="28">
        <v>0</v>
      </c>
      <c r="W27" s="28">
        <v>7.5759999999999994E-2</v>
      </c>
      <c r="X27" s="28">
        <v>2.7605599999999999</v>
      </c>
      <c r="Y27" s="28">
        <v>65</v>
      </c>
      <c r="Z27" s="28">
        <v>77</v>
      </c>
      <c r="AA27" s="28">
        <v>14</v>
      </c>
      <c r="AB27" s="28">
        <v>368</v>
      </c>
      <c r="AC27" s="28">
        <v>0</v>
      </c>
      <c r="AD27" s="28">
        <v>109.90610700000001</v>
      </c>
      <c r="AE27" s="28">
        <v>9.938E-17</v>
      </c>
      <c r="AF27" s="28">
        <v>9.938E-17</v>
      </c>
    </row>
    <row r="28" spans="1:32" ht="16" x14ac:dyDescent="0.2">
      <c r="A28" s="28">
        <v>27</v>
      </c>
      <c r="B28" s="29" t="s">
        <v>982</v>
      </c>
      <c r="C28" s="28">
        <v>7.45</v>
      </c>
      <c r="D28" s="29" t="s">
        <v>1513</v>
      </c>
      <c r="E28" s="29" t="s">
        <v>3183</v>
      </c>
      <c r="F28" s="28">
        <v>12066</v>
      </c>
      <c r="G28" s="28">
        <v>2245</v>
      </c>
      <c r="H28" s="28">
        <v>0</v>
      </c>
      <c r="I28" s="28">
        <v>0</v>
      </c>
      <c r="J28" s="29" t="s">
        <v>983</v>
      </c>
      <c r="K28" s="28">
        <v>0</v>
      </c>
      <c r="L28" s="28">
        <v>1</v>
      </c>
      <c r="M28" s="29" t="s">
        <v>3179</v>
      </c>
      <c r="N28" s="28">
        <v>0</v>
      </c>
      <c r="O28" s="28">
        <v>0</v>
      </c>
      <c r="P28" s="29" t="s">
        <v>3179</v>
      </c>
      <c r="Q28" s="28">
        <v>0</v>
      </c>
      <c r="R28" s="28">
        <v>0</v>
      </c>
      <c r="S28" s="29" t="s">
        <v>3179</v>
      </c>
      <c r="T28" s="28">
        <v>0</v>
      </c>
      <c r="U28" s="28">
        <v>0</v>
      </c>
      <c r="V28" s="28">
        <v>0</v>
      </c>
      <c r="W28" s="28">
        <v>0.35387999999999997</v>
      </c>
      <c r="X28" s="28">
        <v>2.648E-2</v>
      </c>
      <c r="Y28" s="28">
        <v>32</v>
      </c>
      <c r="Z28" s="28">
        <v>24</v>
      </c>
      <c r="AA28" s="28">
        <v>7</v>
      </c>
      <c r="AB28" s="28">
        <v>97</v>
      </c>
      <c r="AC28" s="28">
        <v>0</v>
      </c>
      <c r="AD28" s="28">
        <v>110.90529100000001</v>
      </c>
      <c r="AE28" s="28">
        <v>9.9590000000000003E-19</v>
      </c>
      <c r="AF28" s="28">
        <v>9.9590000000000003E-19</v>
      </c>
    </row>
    <row r="29" spans="1:32" ht="16" x14ac:dyDescent="0.2">
      <c r="A29" s="28">
        <v>28</v>
      </c>
      <c r="B29" s="29" t="s">
        <v>981</v>
      </c>
      <c r="C29" s="28">
        <v>64.8</v>
      </c>
      <c r="D29" s="29" t="s">
        <v>1517</v>
      </c>
      <c r="E29" s="29" t="s">
        <v>3192</v>
      </c>
      <c r="F29" s="28">
        <v>12227</v>
      </c>
      <c r="G29" s="28">
        <v>2357</v>
      </c>
      <c r="H29" s="28">
        <v>0</v>
      </c>
      <c r="I29" s="28">
        <v>0</v>
      </c>
      <c r="J29" s="29" t="s">
        <v>982</v>
      </c>
      <c r="K29" s="28">
        <v>28</v>
      </c>
      <c r="L29" s="28">
        <v>0.99299999999999999</v>
      </c>
      <c r="M29" s="29" t="s">
        <v>983</v>
      </c>
      <c r="N29" s="28">
        <v>0</v>
      </c>
      <c r="O29" s="28">
        <v>7.0000000000000001E-3</v>
      </c>
      <c r="P29" s="29" t="s">
        <v>3179</v>
      </c>
      <c r="Q29" s="28">
        <v>0</v>
      </c>
      <c r="R29" s="28">
        <v>0</v>
      </c>
      <c r="S29" s="29" t="s">
        <v>3179</v>
      </c>
      <c r="T29" s="28">
        <v>0</v>
      </c>
      <c r="U29" s="28">
        <v>0</v>
      </c>
      <c r="V29" s="28">
        <v>0</v>
      </c>
      <c r="W29" s="28">
        <v>5.6770000000000001E-2</v>
      </c>
      <c r="X29" s="28">
        <v>7.8600000000000007E-3</v>
      </c>
      <c r="Y29" s="28">
        <v>64</v>
      </c>
      <c r="Z29" s="28">
        <v>33</v>
      </c>
      <c r="AA29" s="28">
        <v>4</v>
      </c>
      <c r="AB29" s="28">
        <v>102</v>
      </c>
      <c r="AC29" s="28">
        <v>0</v>
      </c>
      <c r="AD29" s="28">
        <v>110.90529100000001</v>
      </c>
      <c r="AE29" s="28">
        <v>2.1079999999999999E-18</v>
      </c>
      <c r="AF29" s="28">
        <v>2.1079999999999999E-18</v>
      </c>
    </row>
    <row r="30" spans="1:32" ht="16" x14ac:dyDescent="0.2">
      <c r="A30" s="28">
        <v>29</v>
      </c>
      <c r="B30" s="29" t="s">
        <v>973</v>
      </c>
      <c r="C30" s="28">
        <v>3.13</v>
      </c>
      <c r="D30" s="29" t="s">
        <v>1515</v>
      </c>
      <c r="E30" s="29" t="s">
        <v>3183</v>
      </c>
      <c r="F30" s="28">
        <v>12431</v>
      </c>
      <c r="G30" s="28">
        <v>2467</v>
      </c>
      <c r="H30" s="28">
        <v>0</v>
      </c>
      <c r="I30" s="28">
        <v>0</v>
      </c>
      <c r="J30" s="29" t="s">
        <v>974</v>
      </c>
      <c r="K30" s="28">
        <v>0</v>
      </c>
      <c r="L30" s="28">
        <v>1</v>
      </c>
      <c r="M30" s="29" t="s">
        <v>3179</v>
      </c>
      <c r="N30" s="28">
        <v>0</v>
      </c>
      <c r="O30" s="28">
        <v>0</v>
      </c>
      <c r="P30" s="29" t="s">
        <v>3179</v>
      </c>
      <c r="Q30" s="28">
        <v>0</v>
      </c>
      <c r="R30" s="28">
        <v>0</v>
      </c>
      <c r="S30" s="29" t="s">
        <v>3179</v>
      </c>
      <c r="T30" s="28">
        <v>0</v>
      </c>
      <c r="U30" s="28">
        <v>0</v>
      </c>
      <c r="V30" s="28">
        <v>0</v>
      </c>
      <c r="W30" s="28">
        <v>1.35399</v>
      </c>
      <c r="X30" s="28">
        <v>0.69047999999999998</v>
      </c>
      <c r="Y30" s="28">
        <v>32</v>
      </c>
      <c r="Z30" s="28">
        <v>91</v>
      </c>
      <c r="AA30" s="28">
        <v>27</v>
      </c>
      <c r="AB30" s="28">
        <v>421</v>
      </c>
      <c r="AC30" s="28">
        <v>0</v>
      </c>
      <c r="AD30" s="28">
        <v>111.907004</v>
      </c>
      <c r="AE30" s="28">
        <v>2.3710000000000001E-17</v>
      </c>
      <c r="AF30" s="28">
        <v>2.3710000000000001E-17</v>
      </c>
    </row>
    <row r="31" spans="1:32" ht="16" x14ac:dyDescent="0.2">
      <c r="A31" s="28">
        <v>30</v>
      </c>
      <c r="B31" s="29" t="s">
        <v>965</v>
      </c>
      <c r="C31" s="28">
        <v>5.37</v>
      </c>
      <c r="D31" s="29" t="s">
        <v>1515</v>
      </c>
      <c r="E31" s="29" t="s">
        <v>3183</v>
      </c>
      <c r="F31" s="28">
        <v>13279</v>
      </c>
      <c r="G31" s="28">
        <v>2712</v>
      </c>
      <c r="H31" s="28">
        <v>0</v>
      </c>
      <c r="I31" s="28">
        <v>0</v>
      </c>
      <c r="J31" s="29" t="s">
        <v>967</v>
      </c>
      <c r="K31" s="28">
        <v>182</v>
      </c>
      <c r="L31" s="28">
        <v>0.98260999999999998</v>
      </c>
      <c r="M31" s="29" t="s">
        <v>966</v>
      </c>
      <c r="N31" s="28">
        <v>183</v>
      </c>
      <c r="O31" s="28">
        <v>1.7388000000000001E-2</v>
      </c>
      <c r="P31" s="29" t="s">
        <v>3179</v>
      </c>
      <c r="Q31" s="28">
        <v>0</v>
      </c>
      <c r="R31" s="28">
        <v>0</v>
      </c>
      <c r="S31" s="29" t="s">
        <v>3179</v>
      </c>
      <c r="T31" s="28">
        <v>0</v>
      </c>
      <c r="U31" s="28">
        <v>0</v>
      </c>
      <c r="V31" s="28">
        <v>0</v>
      </c>
      <c r="W31" s="28">
        <v>0.76139999999999997</v>
      </c>
      <c r="X31" s="28">
        <v>7.1940000000000004E-2</v>
      </c>
      <c r="Y31" s="28">
        <v>32</v>
      </c>
      <c r="Z31" s="28">
        <v>48</v>
      </c>
      <c r="AA31" s="28">
        <v>12</v>
      </c>
      <c r="AB31" s="28">
        <v>216</v>
      </c>
      <c r="AC31" s="28">
        <v>0</v>
      </c>
      <c r="AD31" s="28">
        <v>112.906566</v>
      </c>
      <c r="AE31" s="28">
        <v>2.6620000000000002E-18</v>
      </c>
      <c r="AF31" s="28">
        <v>2.6620000000000002E-18</v>
      </c>
    </row>
    <row r="32" spans="1:32" ht="16" x14ac:dyDescent="0.2">
      <c r="A32" s="28">
        <v>31</v>
      </c>
      <c r="B32" s="29" t="s">
        <v>964</v>
      </c>
      <c r="C32" s="28">
        <v>68.7</v>
      </c>
      <c r="D32" s="29" t="s">
        <v>1517</v>
      </c>
      <c r="E32" s="29" t="s">
        <v>3192</v>
      </c>
      <c r="F32" s="28">
        <v>13003</v>
      </c>
      <c r="G32" s="28">
        <v>2594</v>
      </c>
      <c r="H32" s="28">
        <v>0</v>
      </c>
      <c r="I32" s="28">
        <v>0</v>
      </c>
      <c r="J32" s="29" t="s">
        <v>965</v>
      </c>
      <c r="K32" s="28">
        <v>31</v>
      </c>
      <c r="L32" s="28">
        <v>0.64</v>
      </c>
      <c r="M32" s="29" t="s">
        <v>967</v>
      </c>
      <c r="N32" s="28">
        <v>182</v>
      </c>
      <c r="O32" s="28">
        <v>0.36</v>
      </c>
      <c r="P32" s="29" t="s">
        <v>3179</v>
      </c>
      <c r="Q32" s="28">
        <v>0</v>
      </c>
      <c r="R32" s="28">
        <v>0</v>
      </c>
      <c r="S32" s="29" t="s">
        <v>3179</v>
      </c>
      <c r="T32" s="28">
        <v>0</v>
      </c>
      <c r="U32" s="28">
        <v>0</v>
      </c>
      <c r="V32" s="28">
        <v>0</v>
      </c>
      <c r="W32" s="28">
        <v>0.22778999999999999</v>
      </c>
      <c r="X32" s="28">
        <v>0.21340000000000001</v>
      </c>
      <c r="Y32" s="28">
        <v>64</v>
      </c>
      <c r="Z32" s="28">
        <v>43</v>
      </c>
      <c r="AA32" s="28">
        <v>7</v>
      </c>
      <c r="AB32" s="28">
        <v>161</v>
      </c>
      <c r="AC32" s="28">
        <v>0</v>
      </c>
      <c r="AD32" s="28">
        <v>112.906566</v>
      </c>
      <c r="AE32" s="28">
        <v>8.5990000000000002E-18</v>
      </c>
      <c r="AF32" s="28">
        <v>8.5990000000000002E-18</v>
      </c>
    </row>
    <row r="33" spans="1:32" ht="16" x14ac:dyDescent="0.2">
      <c r="A33" s="28">
        <v>32</v>
      </c>
      <c r="B33" s="29" t="s">
        <v>957</v>
      </c>
      <c r="C33" s="28">
        <v>4.5999999999999996</v>
      </c>
      <c r="D33" s="29" t="s">
        <v>1517</v>
      </c>
      <c r="E33" s="29" t="s">
        <v>3183</v>
      </c>
      <c r="F33" s="28">
        <v>13588</v>
      </c>
      <c r="G33" s="28">
        <v>2832</v>
      </c>
      <c r="H33" s="28">
        <v>0</v>
      </c>
      <c r="I33" s="28">
        <v>0</v>
      </c>
      <c r="J33" s="29" t="s">
        <v>958</v>
      </c>
      <c r="K33" s="28">
        <v>0</v>
      </c>
      <c r="L33" s="28">
        <v>1</v>
      </c>
      <c r="M33" s="29" t="s">
        <v>3179</v>
      </c>
      <c r="N33" s="28">
        <v>0</v>
      </c>
      <c r="O33" s="28">
        <v>0</v>
      </c>
      <c r="P33" s="29" t="s">
        <v>3179</v>
      </c>
      <c r="Q33" s="28">
        <v>0</v>
      </c>
      <c r="R33" s="28">
        <v>0</v>
      </c>
      <c r="S33" s="29" t="s">
        <v>3179</v>
      </c>
      <c r="T33" s="28">
        <v>0</v>
      </c>
      <c r="U33" s="28">
        <v>0</v>
      </c>
      <c r="V33" s="28">
        <v>0</v>
      </c>
      <c r="W33" s="28">
        <v>2.1091299999999999</v>
      </c>
      <c r="X33" s="28">
        <v>0.25890999999999997</v>
      </c>
      <c r="Y33" s="28">
        <v>32</v>
      </c>
      <c r="Z33" s="28">
        <v>50</v>
      </c>
      <c r="AA33" s="28">
        <v>26</v>
      </c>
      <c r="AB33" s="28">
        <v>247</v>
      </c>
      <c r="AC33" s="28">
        <v>0</v>
      </c>
      <c r="AD33" s="28">
        <v>113.90880300000001</v>
      </c>
      <c r="AE33" s="28">
        <v>8.9490000000000007E-18</v>
      </c>
      <c r="AF33" s="28">
        <v>8.9490000000000007E-18</v>
      </c>
    </row>
    <row r="34" spans="1:32" ht="16" x14ac:dyDescent="0.2">
      <c r="A34" s="28">
        <v>33</v>
      </c>
      <c r="B34" s="29" t="s">
        <v>945</v>
      </c>
      <c r="C34" s="28">
        <v>20</v>
      </c>
      <c r="D34" s="29" t="s">
        <v>1514</v>
      </c>
      <c r="E34" s="29" t="s">
        <v>3183</v>
      </c>
      <c r="F34" s="28">
        <v>13944</v>
      </c>
      <c r="G34" s="28">
        <v>2962</v>
      </c>
      <c r="H34" s="28">
        <v>0</v>
      </c>
      <c r="I34" s="28">
        <v>0</v>
      </c>
      <c r="J34" s="29" t="s">
        <v>947</v>
      </c>
      <c r="K34" s="28">
        <v>184</v>
      </c>
      <c r="L34" s="28">
        <v>0.94210000000000005</v>
      </c>
      <c r="M34" s="29" t="s">
        <v>946</v>
      </c>
      <c r="N34" s="28">
        <v>185</v>
      </c>
      <c r="O34" s="28">
        <v>5.7869999999999998E-2</v>
      </c>
      <c r="P34" s="29" t="s">
        <v>3179</v>
      </c>
      <c r="Q34" s="28">
        <v>0</v>
      </c>
      <c r="R34" s="28">
        <v>0</v>
      </c>
      <c r="S34" s="29" t="s">
        <v>3179</v>
      </c>
      <c r="T34" s="28">
        <v>0</v>
      </c>
      <c r="U34" s="28">
        <v>0</v>
      </c>
      <c r="V34" s="28">
        <v>0</v>
      </c>
      <c r="W34" s="28">
        <v>1.0928100000000001</v>
      </c>
      <c r="X34" s="28">
        <v>0.48314000000000001</v>
      </c>
      <c r="Y34" s="28">
        <v>32</v>
      </c>
      <c r="Z34" s="28">
        <v>155</v>
      </c>
      <c r="AA34" s="28">
        <v>28</v>
      </c>
      <c r="AB34" s="28">
        <v>637</v>
      </c>
      <c r="AC34" s="28">
        <v>0</v>
      </c>
      <c r="AD34" s="28">
        <v>114.908762</v>
      </c>
      <c r="AE34" s="28">
        <v>1.6029999999999999E-17</v>
      </c>
      <c r="AF34" s="28">
        <v>1.6029999999999999E-17</v>
      </c>
    </row>
    <row r="35" spans="1:32" ht="16" x14ac:dyDescent="0.2">
      <c r="A35" s="28">
        <v>34</v>
      </c>
      <c r="B35" s="29" t="s">
        <v>940</v>
      </c>
      <c r="C35" s="28">
        <v>2.68</v>
      </c>
      <c r="D35" s="29" t="s">
        <v>1514</v>
      </c>
      <c r="E35" s="29" t="s">
        <v>3183</v>
      </c>
      <c r="F35" s="28">
        <v>14797</v>
      </c>
      <c r="G35" s="28">
        <v>3087</v>
      </c>
      <c r="H35" s="28">
        <v>0</v>
      </c>
      <c r="I35" s="28">
        <v>0</v>
      </c>
      <c r="J35" s="29" t="s">
        <v>941</v>
      </c>
      <c r="K35" s="28">
        <v>0</v>
      </c>
      <c r="L35" s="28">
        <v>1</v>
      </c>
      <c r="M35" s="29" t="s">
        <v>3179</v>
      </c>
      <c r="N35" s="28">
        <v>0</v>
      </c>
      <c r="O35" s="28">
        <v>0</v>
      </c>
      <c r="P35" s="29" t="s">
        <v>3179</v>
      </c>
      <c r="Q35" s="28">
        <v>0</v>
      </c>
      <c r="R35" s="28">
        <v>0</v>
      </c>
      <c r="S35" s="29" t="s">
        <v>3179</v>
      </c>
      <c r="T35" s="28">
        <v>0</v>
      </c>
      <c r="U35" s="28">
        <v>0</v>
      </c>
      <c r="V35" s="28">
        <v>0</v>
      </c>
      <c r="W35" s="28">
        <v>1.7540199999999999</v>
      </c>
      <c r="X35" s="28">
        <v>2.1473300000000002</v>
      </c>
      <c r="Y35" s="28">
        <v>32</v>
      </c>
      <c r="Z35" s="28">
        <v>74</v>
      </c>
      <c r="AA35" s="28">
        <v>29</v>
      </c>
      <c r="AB35" s="28">
        <v>373</v>
      </c>
      <c r="AC35" s="28">
        <v>0</v>
      </c>
      <c r="AD35" s="28">
        <v>115.911359</v>
      </c>
      <c r="AE35" s="28">
        <v>6.8370000000000002E-17</v>
      </c>
      <c r="AF35" s="28">
        <v>6.8370000000000002E-17</v>
      </c>
    </row>
    <row r="36" spans="1:32" ht="16" x14ac:dyDescent="0.2">
      <c r="A36" s="28">
        <v>35</v>
      </c>
      <c r="B36" s="29" t="s">
        <v>928</v>
      </c>
      <c r="C36" s="28">
        <v>73.599999999999994</v>
      </c>
      <c r="D36" s="29" t="s">
        <v>1517</v>
      </c>
      <c r="E36" s="29" t="s">
        <v>3183</v>
      </c>
      <c r="F36" s="28">
        <v>15306</v>
      </c>
      <c r="G36" s="28">
        <v>3218</v>
      </c>
      <c r="H36" s="28">
        <v>0</v>
      </c>
      <c r="I36" s="28">
        <v>0</v>
      </c>
      <c r="J36" s="29" t="s">
        <v>930</v>
      </c>
      <c r="K36" s="28">
        <v>186</v>
      </c>
      <c r="L36" s="28">
        <v>0.84702999999999995</v>
      </c>
      <c r="M36" s="29" t="s">
        <v>929</v>
      </c>
      <c r="N36" s="28">
        <v>187</v>
      </c>
      <c r="O36" s="28">
        <v>0.15296999999999999</v>
      </c>
      <c r="P36" s="29" t="s">
        <v>3179</v>
      </c>
      <c r="Q36" s="28">
        <v>0</v>
      </c>
      <c r="R36" s="28">
        <v>0</v>
      </c>
      <c r="S36" s="29" t="s">
        <v>3179</v>
      </c>
      <c r="T36" s="28">
        <v>0</v>
      </c>
      <c r="U36" s="28">
        <v>0</v>
      </c>
      <c r="V36" s="28">
        <v>0</v>
      </c>
      <c r="W36" s="28">
        <v>1.2813099999999999</v>
      </c>
      <c r="X36" s="28">
        <v>1.3027500000000001</v>
      </c>
      <c r="Y36" s="28">
        <v>32</v>
      </c>
      <c r="Z36" s="28">
        <v>94</v>
      </c>
      <c r="AA36" s="28">
        <v>28</v>
      </c>
      <c r="AB36" s="28">
        <v>373</v>
      </c>
      <c r="AC36" s="28">
        <v>0</v>
      </c>
      <c r="AD36" s="28">
        <v>116.91168399999999</v>
      </c>
      <c r="AE36" s="28">
        <v>4.0789999999999999E-17</v>
      </c>
      <c r="AF36" s="28">
        <v>4.0789999999999999E-17</v>
      </c>
    </row>
    <row r="37" spans="1:32" ht="16" x14ac:dyDescent="0.2">
      <c r="A37" s="28">
        <v>36</v>
      </c>
      <c r="B37" s="29" t="s">
        <v>1071</v>
      </c>
      <c r="C37" s="28">
        <v>124</v>
      </c>
      <c r="D37" s="29" t="s">
        <v>1517</v>
      </c>
      <c r="E37" s="29" t="s">
        <v>3184</v>
      </c>
      <c r="F37" s="28">
        <v>15834</v>
      </c>
      <c r="G37" s="28">
        <v>3346</v>
      </c>
      <c r="H37" s="28">
        <v>0</v>
      </c>
      <c r="I37" s="28">
        <v>0</v>
      </c>
      <c r="J37" s="29" t="s">
        <v>1072</v>
      </c>
      <c r="K37" s="28">
        <v>728</v>
      </c>
      <c r="L37" s="28">
        <v>1</v>
      </c>
      <c r="M37" s="29" t="s">
        <v>3179</v>
      </c>
      <c r="N37" s="28">
        <v>0</v>
      </c>
      <c r="O37" s="28">
        <v>0</v>
      </c>
      <c r="P37" s="29" t="s">
        <v>3179</v>
      </c>
      <c r="Q37" s="28">
        <v>0</v>
      </c>
      <c r="R37" s="28">
        <v>0</v>
      </c>
      <c r="S37" s="29" t="s">
        <v>3179</v>
      </c>
      <c r="T37" s="28">
        <v>0</v>
      </c>
      <c r="U37" s="28">
        <v>0</v>
      </c>
      <c r="V37" s="28">
        <v>0</v>
      </c>
      <c r="W37" s="28">
        <v>1.3076000000000001</v>
      </c>
      <c r="X37" s="28">
        <v>2.3091599999999999</v>
      </c>
      <c r="Y37" s="28">
        <v>30</v>
      </c>
      <c r="Z37" s="28">
        <v>114</v>
      </c>
      <c r="AA37" s="28">
        <v>29</v>
      </c>
      <c r="AB37" s="28">
        <v>418</v>
      </c>
      <c r="AC37" s="28">
        <v>0</v>
      </c>
      <c r="AD37" s="28">
        <v>98.917597000000001</v>
      </c>
      <c r="AE37" s="28">
        <v>4.9929999999999999E-17</v>
      </c>
      <c r="AF37" s="28">
        <v>8.2819999999999995E-17</v>
      </c>
    </row>
    <row r="38" spans="1:32" ht="16" x14ac:dyDescent="0.2">
      <c r="A38" s="28">
        <v>37</v>
      </c>
      <c r="B38" s="29" t="s">
        <v>1470</v>
      </c>
      <c r="C38" s="28">
        <v>717000</v>
      </c>
      <c r="D38" s="29" t="s">
        <v>1516</v>
      </c>
      <c r="E38" s="29" t="s">
        <v>3184</v>
      </c>
      <c r="F38" s="28">
        <v>16426</v>
      </c>
      <c r="G38" s="28">
        <v>3474</v>
      </c>
      <c r="H38" s="28">
        <v>0</v>
      </c>
      <c r="I38" s="28">
        <v>0</v>
      </c>
      <c r="J38" s="29" t="s">
        <v>1471</v>
      </c>
      <c r="K38" s="28">
        <v>0</v>
      </c>
      <c r="L38" s="28">
        <v>1</v>
      </c>
      <c r="M38" s="29" t="s">
        <v>3179</v>
      </c>
      <c r="N38" s="28">
        <v>0</v>
      </c>
      <c r="O38" s="28">
        <v>0</v>
      </c>
      <c r="P38" s="29" t="s">
        <v>3179</v>
      </c>
      <c r="Q38" s="28">
        <v>0</v>
      </c>
      <c r="R38" s="28">
        <v>0</v>
      </c>
      <c r="S38" s="29" t="s">
        <v>3179</v>
      </c>
      <c r="T38" s="28">
        <v>0</v>
      </c>
      <c r="U38" s="28">
        <v>0</v>
      </c>
      <c r="V38" s="28">
        <v>0</v>
      </c>
      <c r="W38" s="28">
        <v>0.44441999999999998</v>
      </c>
      <c r="X38" s="28">
        <v>2.6750600000000002</v>
      </c>
      <c r="Y38" s="28">
        <v>8</v>
      </c>
      <c r="Z38" s="28">
        <v>4</v>
      </c>
      <c r="AA38" s="28">
        <v>1</v>
      </c>
      <c r="AB38" s="28">
        <v>17</v>
      </c>
      <c r="AC38" s="28">
        <v>0</v>
      </c>
      <c r="AD38" s="28">
        <v>25.986891</v>
      </c>
      <c r="AE38" s="28">
        <v>5.7049999999999998E-17</v>
      </c>
      <c r="AF38" s="28">
        <v>8.8700000000000004E-17</v>
      </c>
    </row>
    <row r="39" spans="1:32" ht="16" x14ac:dyDescent="0.2">
      <c r="A39" s="28">
        <v>38</v>
      </c>
      <c r="B39" s="29" t="s">
        <v>1466</v>
      </c>
      <c r="C39" s="28">
        <v>2.2414000000000001</v>
      </c>
      <c r="D39" s="29" t="s">
        <v>1514</v>
      </c>
      <c r="E39" s="29" t="s">
        <v>3183</v>
      </c>
      <c r="F39" s="28">
        <v>16457</v>
      </c>
      <c r="G39" s="28">
        <v>3587</v>
      </c>
      <c r="H39" s="28">
        <v>0</v>
      </c>
      <c r="I39" s="28">
        <v>0</v>
      </c>
      <c r="J39" s="29" t="s">
        <v>1467</v>
      </c>
      <c r="K39" s="28">
        <v>0</v>
      </c>
      <c r="L39" s="28">
        <v>1</v>
      </c>
      <c r="M39" s="29" t="s">
        <v>3179</v>
      </c>
      <c r="N39" s="28">
        <v>0</v>
      </c>
      <c r="O39" s="28">
        <v>0</v>
      </c>
      <c r="P39" s="29" t="s">
        <v>3179</v>
      </c>
      <c r="Q39" s="28">
        <v>0</v>
      </c>
      <c r="R39" s="28">
        <v>0</v>
      </c>
      <c r="S39" s="29" t="s">
        <v>3179</v>
      </c>
      <c r="T39" s="28">
        <v>0</v>
      </c>
      <c r="U39" s="28">
        <v>0</v>
      </c>
      <c r="V39" s="28">
        <v>0</v>
      </c>
      <c r="W39" s="28">
        <v>1.2416499999999999</v>
      </c>
      <c r="X39" s="28">
        <v>1.77885</v>
      </c>
      <c r="Y39" s="28">
        <v>15</v>
      </c>
      <c r="Z39" s="28">
        <v>1</v>
      </c>
      <c r="AA39" s="28">
        <v>1</v>
      </c>
      <c r="AB39" s="28">
        <v>9</v>
      </c>
      <c r="AC39" s="28">
        <v>0</v>
      </c>
      <c r="AD39" s="28">
        <v>27.981909999999999</v>
      </c>
      <c r="AE39" s="28">
        <v>5.5350000000000002E-17</v>
      </c>
      <c r="AF39" s="28">
        <v>5.5350000000000002E-17</v>
      </c>
    </row>
    <row r="40" spans="1:32" ht="16" x14ac:dyDescent="0.2">
      <c r="A40" s="28">
        <v>39</v>
      </c>
      <c r="B40" s="29" t="s">
        <v>1463</v>
      </c>
      <c r="C40" s="28">
        <v>6.56</v>
      </c>
      <c r="D40" s="29" t="s">
        <v>1514</v>
      </c>
      <c r="E40" s="29" t="s">
        <v>3183</v>
      </c>
      <c r="F40" s="28">
        <v>16484</v>
      </c>
      <c r="G40" s="28">
        <v>3711</v>
      </c>
      <c r="H40" s="28">
        <v>0</v>
      </c>
      <c r="I40" s="28">
        <v>0</v>
      </c>
      <c r="J40" s="29" t="s">
        <v>1464</v>
      </c>
      <c r="K40" s="28">
        <v>0</v>
      </c>
      <c r="L40" s="28">
        <v>1</v>
      </c>
      <c r="M40" s="29" t="s">
        <v>3179</v>
      </c>
      <c r="N40" s="28">
        <v>0</v>
      </c>
      <c r="O40" s="28">
        <v>0</v>
      </c>
      <c r="P40" s="29" t="s">
        <v>3179</v>
      </c>
      <c r="Q40" s="28">
        <v>0</v>
      </c>
      <c r="R40" s="28">
        <v>0</v>
      </c>
      <c r="S40" s="29" t="s">
        <v>3179</v>
      </c>
      <c r="T40" s="28">
        <v>0</v>
      </c>
      <c r="U40" s="28">
        <v>0</v>
      </c>
      <c r="V40" s="28">
        <v>0</v>
      </c>
      <c r="W40" s="28">
        <v>0.97635000000000005</v>
      </c>
      <c r="X40" s="28">
        <v>1.37941</v>
      </c>
      <c r="Y40" s="28">
        <v>15</v>
      </c>
      <c r="Z40" s="28">
        <v>8</v>
      </c>
      <c r="AA40" s="28">
        <v>4</v>
      </c>
      <c r="AB40" s="28">
        <v>37</v>
      </c>
      <c r="AC40" s="28">
        <v>0</v>
      </c>
      <c r="AD40" s="28">
        <v>28.980445</v>
      </c>
      <c r="AE40" s="28">
        <v>4.5780000000000001E-17</v>
      </c>
      <c r="AF40" s="28">
        <v>4.5780000000000001E-17</v>
      </c>
    </row>
    <row r="41" spans="1:32" ht="16" x14ac:dyDescent="0.2">
      <c r="A41" s="28">
        <v>40</v>
      </c>
      <c r="B41" s="29" t="s">
        <v>81</v>
      </c>
      <c r="C41" s="28">
        <v>73</v>
      </c>
      <c r="D41" s="29" t="s">
        <v>1514</v>
      </c>
      <c r="E41" s="29" t="s">
        <v>3180</v>
      </c>
      <c r="F41" s="28">
        <v>16549</v>
      </c>
      <c r="G41" s="28">
        <v>0</v>
      </c>
      <c r="H41" s="28">
        <v>0</v>
      </c>
      <c r="I41" s="28">
        <v>0</v>
      </c>
      <c r="J41" s="29" t="s">
        <v>82</v>
      </c>
      <c r="K41" s="28">
        <v>805</v>
      </c>
      <c r="L41" s="28">
        <v>0.99975000000000003</v>
      </c>
      <c r="M41" s="29" t="s">
        <v>104</v>
      </c>
      <c r="N41" s="28">
        <v>651</v>
      </c>
      <c r="O41" s="28">
        <v>2.5000000000000001E-4</v>
      </c>
      <c r="P41" s="29" t="s">
        <v>3179</v>
      </c>
      <c r="Q41" s="28">
        <v>0</v>
      </c>
      <c r="R41" s="28">
        <v>0</v>
      </c>
      <c r="S41" s="29" t="s">
        <v>3179</v>
      </c>
      <c r="T41" s="28">
        <v>0</v>
      </c>
      <c r="U41" s="28">
        <v>0</v>
      </c>
      <c r="V41" s="28">
        <v>1.5E-3</v>
      </c>
      <c r="W41" s="28">
        <v>8.0149999999999999E-2</v>
      </c>
      <c r="X41" s="28">
        <v>0.37136000000000002</v>
      </c>
      <c r="Y41" s="28">
        <v>8</v>
      </c>
      <c r="Z41" s="28">
        <v>111</v>
      </c>
      <c r="AA41" s="28">
        <v>0</v>
      </c>
      <c r="AB41" s="28">
        <v>263</v>
      </c>
      <c r="AC41" s="28">
        <v>1</v>
      </c>
      <c r="AD41" s="28">
        <v>237.04999599999999</v>
      </c>
      <c r="AE41" s="28">
        <v>2.7110000000000001E-17</v>
      </c>
      <c r="AF41" s="28">
        <v>2.7110000000000001E-17</v>
      </c>
    </row>
    <row r="42" spans="1:32" ht="16" x14ac:dyDescent="0.2">
      <c r="A42" s="28">
        <v>41</v>
      </c>
      <c r="B42" s="29" t="s">
        <v>77</v>
      </c>
      <c r="C42" s="28">
        <v>98</v>
      </c>
      <c r="D42" s="29" t="s">
        <v>1514</v>
      </c>
      <c r="E42" s="29" t="s">
        <v>3193</v>
      </c>
      <c r="F42" s="28">
        <v>16934</v>
      </c>
      <c r="G42" s="28">
        <v>3833</v>
      </c>
      <c r="H42" s="28">
        <v>0</v>
      </c>
      <c r="I42" s="28">
        <v>0</v>
      </c>
      <c r="J42" s="29" t="s">
        <v>79</v>
      </c>
      <c r="K42" s="28">
        <v>806</v>
      </c>
      <c r="L42" s="28">
        <v>1</v>
      </c>
      <c r="M42" s="29" t="s">
        <v>99</v>
      </c>
      <c r="N42" s="28">
        <v>652</v>
      </c>
      <c r="O42" s="28">
        <v>9.9999999999999995E-7</v>
      </c>
      <c r="P42" s="29" t="s">
        <v>3179</v>
      </c>
      <c r="Q42" s="28">
        <v>0</v>
      </c>
      <c r="R42" s="28">
        <v>0</v>
      </c>
      <c r="S42" s="29" t="s">
        <v>3179</v>
      </c>
      <c r="T42" s="28">
        <v>0</v>
      </c>
      <c r="U42" s="28">
        <v>0</v>
      </c>
      <c r="V42" s="28">
        <v>0</v>
      </c>
      <c r="W42" s="28">
        <v>4.8509999999999998E-2</v>
      </c>
      <c r="X42" s="28">
        <v>0.90232000000000001</v>
      </c>
      <c r="Y42" s="28">
        <v>7</v>
      </c>
      <c r="Z42" s="28">
        <v>134</v>
      </c>
      <c r="AA42" s="28">
        <v>3</v>
      </c>
      <c r="AB42" s="28">
        <v>377</v>
      </c>
      <c r="AC42" s="28">
        <v>1</v>
      </c>
      <c r="AD42" s="28">
        <v>238.051984</v>
      </c>
      <c r="AE42" s="28">
        <v>4.5040000000000001E-17</v>
      </c>
      <c r="AF42" s="28">
        <v>4.5090000000000003E-17</v>
      </c>
    </row>
    <row r="43" spans="1:32" ht="16" x14ac:dyDescent="0.2">
      <c r="A43" s="28">
        <v>42</v>
      </c>
      <c r="B43" s="29" t="s">
        <v>72</v>
      </c>
      <c r="C43" s="28">
        <v>11.9</v>
      </c>
      <c r="D43" s="29" t="s">
        <v>1515</v>
      </c>
      <c r="E43" s="29" t="s">
        <v>3180</v>
      </c>
      <c r="F43" s="28">
        <v>17458</v>
      </c>
      <c r="G43" s="28">
        <v>0</v>
      </c>
      <c r="H43" s="28">
        <v>0</v>
      </c>
      <c r="I43" s="28">
        <v>0</v>
      </c>
      <c r="J43" s="29" t="s">
        <v>75</v>
      </c>
      <c r="K43" s="28">
        <v>807</v>
      </c>
      <c r="L43" s="28">
        <v>0.99990000000000001</v>
      </c>
      <c r="M43" s="29" t="s">
        <v>93</v>
      </c>
      <c r="N43" s="28">
        <v>653</v>
      </c>
      <c r="O43" s="28">
        <v>1E-4</v>
      </c>
      <c r="P43" s="29" t="s">
        <v>3179</v>
      </c>
      <c r="Q43" s="28">
        <v>0</v>
      </c>
      <c r="R43" s="28">
        <v>0</v>
      </c>
      <c r="S43" s="29" t="s">
        <v>3179</v>
      </c>
      <c r="T43" s="28">
        <v>0</v>
      </c>
      <c r="U43" s="28">
        <v>0</v>
      </c>
      <c r="V43" s="28">
        <v>5.0000000000000001E-4</v>
      </c>
      <c r="W43" s="28">
        <v>0.17086999999999999</v>
      </c>
      <c r="X43" s="28">
        <v>0.24354999999999999</v>
      </c>
      <c r="Y43" s="28">
        <v>15</v>
      </c>
      <c r="Z43" s="28">
        <v>150</v>
      </c>
      <c r="AA43" s="28">
        <v>0</v>
      </c>
      <c r="AB43" s="28">
        <v>207</v>
      </c>
      <c r="AC43" s="28">
        <v>4</v>
      </c>
      <c r="AD43" s="28">
        <v>239.05302399999999</v>
      </c>
      <c r="AE43" s="28">
        <v>2.941E-17</v>
      </c>
      <c r="AF43" s="28">
        <v>2.941E-17</v>
      </c>
    </row>
    <row r="44" spans="1:32" ht="16" x14ac:dyDescent="0.2">
      <c r="A44" s="28">
        <v>43</v>
      </c>
      <c r="B44" s="29" t="s">
        <v>66</v>
      </c>
      <c r="C44" s="28">
        <v>50.8</v>
      </c>
      <c r="D44" s="29" t="s">
        <v>1515</v>
      </c>
      <c r="E44" s="29" t="s">
        <v>3180</v>
      </c>
      <c r="F44" s="28">
        <v>17839</v>
      </c>
      <c r="G44" s="28">
        <v>0</v>
      </c>
      <c r="H44" s="28">
        <v>0</v>
      </c>
      <c r="I44" s="28">
        <v>0</v>
      </c>
      <c r="J44" s="29" t="s">
        <v>70</v>
      </c>
      <c r="K44" s="28">
        <v>808</v>
      </c>
      <c r="L44" s="28">
        <v>1</v>
      </c>
      <c r="M44" s="29" t="s">
        <v>87</v>
      </c>
      <c r="N44" s="28">
        <v>654</v>
      </c>
      <c r="O44" s="28">
        <v>1.9E-6</v>
      </c>
      <c r="P44" s="29" t="s">
        <v>3179</v>
      </c>
      <c r="Q44" s="28">
        <v>0</v>
      </c>
      <c r="R44" s="28">
        <v>0</v>
      </c>
      <c r="S44" s="29" t="s">
        <v>3179</v>
      </c>
      <c r="T44" s="28">
        <v>0</v>
      </c>
      <c r="U44" s="28">
        <v>0</v>
      </c>
      <c r="V44" s="28">
        <v>0</v>
      </c>
      <c r="W44" s="28">
        <v>7.5749999999999998E-2</v>
      </c>
      <c r="X44" s="28">
        <v>1.03545</v>
      </c>
      <c r="Y44" s="28">
        <v>7</v>
      </c>
      <c r="Z44" s="28">
        <v>104</v>
      </c>
      <c r="AA44" s="28">
        <v>0</v>
      </c>
      <c r="AB44" s="28">
        <v>229</v>
      </c>
      <c r="AC44" s="28">
        <v>3</v>
      </c>
      <c r="AD44" s="28">
        <v>240.05529999999999</v>
      </c>
      <c r="AE44" s="28">
        <v>5.4300000000000002E-17</v>
      </c>
      <c r="AF44" s="28">
        <v>5.4300000000000002E-17</v>
      </c>
    </row>
    <row r="45" spans="1:32" ht="16" x14ac:dyDescent="0.2">
      <c r="A45" s="28">
        <v>44</v>
      </c>
      <c r="B45" s="29" t="s">
        <v>64</v>
      </c>
      <c r="C45" s="28">
        <v>432.2</v>
      </c>
      <c r="D45" s="29" t="s">
        <v>1516</v>
      </c>
      <c r="E45" s="29" t="s">
        <v>2799</v>
      </c>
      <c r="F45" s="28">
        <v>18186</v>
      </c>
      <c r="G45" s="28">
        <v>0</v>
      </c>
      <c r="H45" s="28">
        <v>0</v>
      </c>
      <c r="I45" s="28">
        <v>0</v>
      </c>
      <c r="J45" s="29" t="s">
        <v>85</v>
      </c>
      <c r="K45" s="28">
        <v>656</v>
      </c>
      <c r="L45" s="28">
        <v>1</v>
      </c>
      <c r="M45" s="29" t="s">
        <v>3179</v>
      </c>
      <c r="N45" s="28">
        <v>0</v>
      </c>
      <c r="O45" s="28">
        <v>0</v>
      </c>
      <c r="P45" s="29" t="s">
        <v>3179</v>
      </c>
      <c r="Q45" s="28">
        <v>0</v>
      </c>
      <c r="R45" s="28">
        <v>0</v>
      </c>
      <c r="S45" s="29" t="s">
        <v>3179</v>
      </c>
      <c r="T45" s="28">
        <v>0</v>
      </c>
      <c r="U45" s="28">
        <v>0</v>
      </c>
      <c r="V45" s="28">
        <v>5.5712000000000002</v>
      </c>
      <c r="W45" s="28">
        <v>3.73E-2</v>
      </c>
      <c r="X45" s="28">
        <v>2.9329999999999998E-2</v>
      </c>
      <c r="Y45" s="28">
        <v>7</v>
      </c>
      <c r="Z45" s="28">
        <v>212</v>
      </c>
      <c r="AA45" s="28">
        <v>0</v>
      </c>
      <c r="AB45" s="28">
        <v>625</v>
      </c>
      <c r="AC45" s="28">
        <v>23</v>
      </c>
      <c r="AD45" s="28">
        <v>241.05682899999999</v>
      </c>
      <c r="AE45" s="28">
        <v>9.8029999999999994E-18</v>
      </c>
      <c r="AF45" s="28">
        <v>9.8029999999999994E-18</v>
      </c>
    </row>
    <row r="46" spans="1:32" ht="16" x14ac:dyDescent="0.2">
      <c r="A46" s="28">
        <v>45</v>
      </c>
      <c r="B46" s="29" t="s">
        <v>55</v>
      </c>
      <c r="C46" s="28">
        <v>16.02</v>
      </c>
      <c r="D46" s="29" t="s">
        <v>1515</v>
      </c>
      <c r="E46" s="29" t="s">
        <v>3190</v>
      </c>
      <c r="F46" s="28">
        <v>19077</v>
      </c>
      <c r="G46" s="28">
        <v>3947</v>
      </c>
      <c r="H46" s="28">
        <v>0</v>
      </c>
      <c r="I46" s="28">
        <v>0</v>
      </c>
      <c r="J46" s="29" t="s">
        <v>56</v>
      </c>
      <c r="K46" s="28">
        <v>226</v>
      </c>
      <c r="L46" s="28">
        <v>0.82699999999999996</v>
      </c>
      <c r="M46" s="29" t="s">
        <v>60</v>
      </c>
      <c r="N46" s="28">
        <v>810</v>
      </c>
      <c r="O46" s="28">
        <v>0.17299999999999999</v>
      </c>
      <c r="P46" s="29" t="s">
        <v>3179</v>
      </c>
      <c r="Q46" s="28">
        <v>0</v>
      </c>
      <c r="R46" s="28">
        <v>0</v>
      </c>
      <c r="S46" s="29" t="s">
        <v>3179</v>
      </c>
      <c r="T46" s="28">
        <v>0</v>
      </c>
      <c r="U46" s="28">
        <v>0</v>
      </c>
      <c r="V46" s="28">
        <v>0</v>
      </c>
      <c r="W46" s="28">
        <v>0.18060999999999999</v>
      </c>
      <c r="X46" s="28">
        <v>1.881E-2</v>
      </c>
      <c r="Y46" s="28">
        <v>14</v>
      </c>
      <c r="Z46" s="28">
        <v>120</v>
      </c>
      <c r="AA46" s="28">
        <v>2</v>
      </c>
      <c r="AB46" s="28">
        <v>37</v>
      </c>
      <c r="AC46" s="28">
        <v>0</v>
      </c>
      <c r="AD46" s="28">
        <v>242.059549</v>
      </c>
      <c r="AE46" s="28">
        <v>6.3659999999999999E-18</v>
      </c>
      <c r="AF46" s="28">
        <v>6.3659999999999999E-18</v>
      </c>
    </row>
    <row r="47" spans="1:32" ht="16" x14ac:dyDescent="0.2">
      <c r="A47" s="28">
        <v>46</v>
      </c>
      <c r="B47" s="29" t="s">
        <v>54</v>
      </c>
      <c r="C47" s="28">
        <v>141</v>
      </c>
      <c r="D47" s="29" t="s">
        <v>1516</v>
      </c>
      <c r="E47" s="29" t="s">
        <v>3194</v>
      </c>
      <c r="F47" s="28">
        <v>19251</v>
      </c>
      <c r="G47" s="28">
        <v>0</v>
      </c>
      <c r="H47" s="28">
        <v>0</v>
      </c>
      <c r="I47" s="28">
        <v>0</v>
      </c>
      <c r="J47" s="29" t="s">
        <v>55</v>
      </c>
      <c r="K47" s="28">
        <v>46</v>
      </c>
      <c r="L47" s="28">
        <v>0.99550000000000005</v>
      </c>
      <c r="M47" s="29" t="s">
        <v>78</v>
      </c>
      <c r="N47" s="28">
        <v>657</v>
      </c>
      <c r="O47" s="28">
        <v>4.4999999999999997E-3</v>
      </c>
      <c r="P47" s="29" t="s">
        <v>3179</v>
      </c>
      <c r="Q47" s="28">
        <v>0</v>
      </c>
      <c r="R47" s="28">
        <v>0</v>
      </c>
      <c r="S47" s="29" t="s">
        <v>3179</v>
      </c>
      <c r="T47" s="28">
        <v>0</v>
      </c>
      <c r="U47" s="28">
        <v>0</v>
      </c>
      <c r="V47" s="28">
        <v>2.3800000000000002E-2</v>
      </c>
      <c r="W47" s="28">
        <v>4.3889999999999998E-2</v>
      </c>
      <c r="X47" s="28">
        <v>5.62E-3</v>
      </c>
      <c r="Y47" s="28">
        <v>14</v>
      </c>
      <c r="Z47" s="28">
        <v>172</v>
      </c>
      <c r="AA47" s="28">
        <v>0</v>
      </c>
      <c r="AB47" s="28">
        <v>261</v>
      </c>
      <c r="AC47" s="28">
        <v>22</v>
      </c>
      <c r="AD47" s="28">
        <v>242.059549</v>
      </c>
      <c r="AE47" s="28">
        <v>5.1949999999999997E-18</v>
      </c>
      <c r="AF47" s="28">
        <v>5.1949999999999997E-18</v>
      </c>
    </row>
    <row r="48" spans="1:32" ht="16" x14ac:dyDescent="0.2">
      <c r="A48" s="28">
        <v>47</v>
      </c>
      <c r="B48" s="29" t="s">
        <v>53</v>
      </c>
      <c r="C48" s="28">
        <v>7370</v>
      </c>
      <c r="D48" s="29" t="s">
        <v>1516</v>
      </c>
      <c r="E48" s="29" t="s">
        <v>2799</v>
      </c>
      <c r="F48" s="28">
        <v>19743</v>
      </c>
      <c r="G48" s="28">
        <v>0</v>
      </c>
      <c r="H48" s="28">
        <v>0</v>
      </c>
      <c r="I48" s="28">
        <v>0</v>
      </c>
      <c r="J48" s="29" t="s">
        <v>74</v>
      </c>
      <c r="K48" s="28">
        <v>658</v>
      </c>
      <c r="L48" s="28">
        <v>1</v>
      </c>
      <c r="M48" s="29" t="s">
        <v>3179</v>
      </c>
      <c r="N48" s="28">
        <v>0</v>
      </c>
      <c r="O48" s="28">
        <v>0</v>
      </c>
      <c r="P48" s="29" t="s">
        <v>3179</v>
      </c>
      <c r="Q48" s="28">
        <v>0</v>
      </c>
      <c r="R48" s="28">
        <v>0</v>
      </c>
      <c r="S48" s="29" t="s">
        <v>3179</v>
      </c>
      <c r="T48" s="28">
        <v>0</v>
      </c>
      <c r="U48" s="28">
        <v>0</v>
      </c>
      <c r="V48" s="28">
        <v>5.3582999999999998</v>
      </c>
      <c r="W48" s="28">
        <v>2.3369999999999998E-2</v>
      </c>
      <c r="X48" s="28">
        <v>5.8520000000000003E-2</v>
      </c>
      <c r="Y48" s="28">
        <v>7</v>
      </c>
      <c r="Z48" s="28">
        <v>83</v>
      </c>
      <c r="AA48" s="28">
        <v>0</v>
      </c>
      <c r="AB48" s="28">
        <v>100</v>
      </c>
      <c r="AC48" s="28">
        <v>11</v>
      </c>
      <c r="AD48" s="28">
        <v>243.06138100000001</v>
      </c>
      <c r="AE48" s="28">
        <v>6.452E-18</v>
      </c>
      <c r="AF48" s="28">
        <v>6.452E-18</v>
      </c>
    </row>
    <row r="49" spans="1:32" ht="16" x14ac:dyDescent="0.2">
      <c r="A49" s="28">
        <v>48</v>
      </c>
      <c r="B49" s="29" t="s">
        <v>48</v>
      </c>
      <c r="C49" s="28">
        <v>10.1</v>
      </c>
      <c r="D49" s="29" t="s">
        <v>1515</v>
      </c>
      <c r="E49" s="29" t="s">
        <v>3183</v>
      </c>
      <c r="F49" s="28">
        <v>19956</v>
      </c>
      <c r="G49" s="28">
        <v>4053</v>
      </c>
      <c r="H49" s="28">
        <v>0</v>
      </c>
      <c r="I49" s="28">
        <v>0</v>
      </c>
      <c r="J49" s="29" t="s">
        <v>49</v>
      </c>
      <c r="K49" s="28">
        <v>228</v>
      </c>
      <c r="L49" s="28">
        <v>1</v>
      </c>
      <c r="M49" s="29" t="s">
        <v>3179</v>
      </c>
      <c r="N49" s="28">
        <v>0</v>
      </c>
      <c r="O49" s="28">
        <v>0</v>
      </c>
      <c r="P49" s="29" t="s">
        <v>3179</v>
      </c>
      <c r="Q49" s="28">
        <v>0</v>
      </c>
      <c r="R49" s="28">
        <v>0</v>
      </c>
      <c r="S49" s="29" t="s">
        <v>3179</v>
      </c>
      <c r="T49" s="28">
        <v>0</v>
      </c>
      <c r="U49" s="28">
        <v>0</v>
      </c>
      <c r="V49" s="28">
        <v>0</v>
      </c>
      <c r="W49" s="28">
        <v>0.33295000000000002</v>
      </c>
      <c r="X49" s="28">
        <v>0.80522000000000005</v>
      </c>
      <c r="Y49" s="28">
        <v>7</v>
      </c>
      <c r="Z49" s="28">
        <v>74</v>
      </c>
      <c r="AA49" s="28">
        <v>1</v>
      </c>
      <c r="AB49" s="28">
        <v>55</v>
      </c>
      <c r="AC49" s="28">
        <v>0</v>
      </c>
      <c r="AD49" s="28">
        <v>244.06428399999999</v>
      </c>
      <c r="AE49" s="28">
        <v>4.737E-17</v>
      </c>
      <c r="AF49" s="28">
        <v>4.737E-17</v>
      </c>
    </row>
    <row r="50" spans="1:32" ht="16" x14ac:dyDescent="0.2">
      <c r="A50" s="28">
        <v>49</v>
      </c>
      <c r="B50" s="29" t="s">
        <v>47</v>
      </c>
      <c r="C50" s="28">
        <v>26</v>
      </c>
      <c r="D50" s="29" t="s">
        <v>1514</v>
      </c>
      <c r="E50" s="29" t="s">
        <v>3183</v>
      </c>
      <c r="F50" s="28">
        <v>20094</v>
      </c>
      <c r="G50" s="28">
        <v>4153</v>
      </c>
      <c r="H50" s="28">
        <v>0</v>
      </c>
      <c r="I50" s="28">
        <v>0</v>
      </c>
      <c r="J50" s="29" t="s">
        <v>49</v>
      </c>
      <c r="K50" s="28">
        <v>228</v>
      </c>
      <c r="L50" s="28">
        <v>0.99960000000000004</v>
      </c>
      <c r="M50" s="29" t="s">
        <v>3179</v>
      </c>
      <c r="N50" s="28">
        <v>0</v>
      </c>
      <c r="O50" s="28">
        <v>0</v>
      </c>
      <c r="P50" s="29" t="s">
        <v>3179</v>
      </c>
      <c r="Q50" s="28">
        <v>0</v>
      </c>
      <c r="R50" s="28">
        <v>0</v>
      </c>
      <c r="S50" s="29" t="s">
        <v>3179</v>
      </c>
      <c r="T50" s="28">
        <v>0</v>
      </c>
      <c r="U50" s="28">
        <v>0</v>
      </c>
      <c r="V50" s="28">
        <v>0</v>
      </c>
      <c r="W50" s="28">
        <v>0.51870000000000005</v>
      </c>
      <c r="X50" s="28">
        <v>1.719E-2</v>
      </c>
      <c r="Y50" s="28">
        <v>7</v>
      </c>
      <c r="Z50" s="28">
        <v>74</v>
      </c>
      <c r="AA50" s="28">
        <v>6</v>
      </c>
      <c r="AB50" s="28">
        <v>60</v>
      </c>
      <c r="AC50" s="28">
        <v>0</v>
      </c>
      <c r="AD50" s="28">
        <v>244.06428399999999</v>
      </c>
      <c r="AE50" s="28">
        <v>3.0880000000000001E-18</v>
      </c>
      <c r="AF50" s="28">
        <v>3.0880000000000001E-18</v>
      </c>
    </row>
    <row r="51" spans="1:32" ht="16" x14ac:dyDescent="0.2">
      <c r="A51" s="28">
        <v>50</v>
      </c>
      <c r="B51" s="29" t="s">
        <v>44</v>
      </c>
      <c r="C51" s="28">
        <v>2.0499999999999998</v>
      </c>
      <c r="D51" s="29" t="s">
        <v>1515</v>
      </c>
      <c r="E51" s="29" t="s">
        <v>3183</v>
      </c>
      <c r="F51" s="28">
        <v>20242</v>
      </c>
      <c r="G51" s="28">
        <v>4270</v>
      </c>
      <c r="H51" s="28">
        <v>0</v>
      </c>
      <c r="I51" s="28">
        <v>0</v>
      </c>
      <c r="J51" s="29" t="s">
        <v>45</v>
      </c>
      <c r="K51" s="28">
        <v>229</v>
      </c>
      <c r="L51" s="28">
        <v>1</v>
      </c>
      <c r="M51" s="29" t="s">
        <v>3179</v>
      </c>
      <c r="N51" s="28">
        <v>0</v>
      </c>
      <c r="O51" s="28">
        <v>0</v>
      </c>
      <c r="P51" s="29" t="s">
        <v>3179</v>
      </c>
      <c r="Q51" s="28">
        <v>0</v>
      </c>
      <c r="R51" s="28">
        <v>0</v>
      </c>
      <c r="S51" s="29" t="s">
        <v>3179</v>
      </c>
      <c r="T51" s="28">
        <v>0</v>
      </c>
      <c r="U51" s="28">
        <v>0</v>
      </c>
      <c r="V51" s="28">
        <v>0</v>
      </c>
      <c r="W51" s="28">
        <v>0.28742000000000001</v>
      </c>
      <c r="X51" s="28">
        <v>3.2419999999999997E-2</v>
      </c>
      <c r="Y51" s="28">
        <v>7</v>
      </c>
      <c r="Z51" s="28">
        <v>73</v>
      </c>
      <c r="AA51" s="28">
        <v>4</v>
      </c>
      <c r="AB51" s="28">
        <v>49</v>
      </c>
      <c r="AC51" s="28">
        <v>0</v>
      </c>
      <c r="AD51" s="28">
        <v>245.066452</v>
      </c>
      <c r="AE51" s="28">
        <v>2.9489999999999999E-18</v>
      </c>
      <c r="AF51" s="28">
        <v>2.9489999999999999E-18</v>
      </c>
    </row>
    <row r="52" spans="1:32" ht="16" x14ac:dyDescent="0.2">
      <c r="A52" s="28">
        <v>51</v>
      </c>
      <c r="B52" s="29" t="s">
        <v>39</v>
      </c>
      <c r="C52" s="28">
        <v>39</v>
      </c>
      <c r="D52" s="29" t="s">
        <v>1514</v>
      </c>
      <c r="E52" s="29" t="s">
        <v>3183</v>
      </c>
      <c r="F52" s="28">
        <v>20376</v>
      </c>
      <c r="G52" s="28">
        <v>4380</v>
      </c>
      <c r="H52" s="28">
        <v>0</v>
      </c>
      <c r="I52" s="28">
        <v>0</v>
      </c>
      <c r="J52" s="29" t="s">
        <v>41</v>
      </c>
      <c r="K52" s="28">
        <v>230</v>
      </c>
      <c r="L52" s="28">
        <v>1</v>
      </c>
      <c r="M52" s="29" t="s">
        <v>3179</v>
      </c>
      <c r="N52" s="28">
        <v>0</v>
      </c>
      <c r="O52" s="28">
        <v>0</v>
      </c>
      <c r="P52" s="29" t="s">
        <v>3179</v>
      </c>
      <c r="Q52" s="28">
        <v>0</v>
      </c>
      <c r="R52" s="28">
        <v>0</v>
      </c>
      <c r="S52" s="29" t="s">
        <v>3179</v>
      </c>
      <c r="T52" s="28">
        <v>0</v>
      </c>
      <c r="U52" s="28">
        <v>0</v>
      </c>
      <c r="V52" s="28">
        <v>0</v>
      </c>
      <c r="W52" s="28">
        <v>0.72406000000000004</v>
      </c>
      <c r="X52" s="28">
        <v>0.74978</v>
      </c>
      <c r="Y52" s="28">
        <v>7</v>
      </c>
      <c r="Z52" s="28">
        <v>80</v>
      </c>
      <c r="AA52" s="28">
        <v>1</v>
      </c>
      <c r="AB52" s="28">
        <v>89</v>
      </c>
      <c r="AC52" s="28">
        <v>0</v>
      </c>
      <c r="AD52" s="28">
        <v>246.069774</v>
      </c>
      <c r="AE52" s="28">
        <v>5.2200000000000003E-17</v>
      </c>
      <c r="AF52" s="28">
        <v>5.2200000000000003E-17</v>
      </c>
    </row>
    <row r="53" spans="1:32" ht="16" x14ac:dyDescent="0.2">
      <c r="A53" s="28">
        <v>52</v>
      </c>
      <c r="B53" s="29" t="s">
        <v>40</v>
      </c>
      <c r="C53" s="28">
        <v>25</v>
      </c>
      <c r="D53" s="29" t="s">
        <v>1514</v>
      </c>
      <c r="E53" s="29" t="s">
        <v>3183</v>
      </c>
      <c r="F53" s="28">
        <v>20554</v>
      </c>
      <c r="G53" s="28">
        <v>4493</v>
      </c>
      <c r="H53" s="28">
        <v>0</v>
      </c>
      <c r="I53" s="28">
        <v>0</v>
      </c>
      <c r="J53" s="29" t="s">
        <v>41</v>
      </c>
      <c r="K53" s="28">
        <v>230</v>
      </c>
      <c r="L53" s="28">
        <v>1</v>
      </c>
      <c r="M53" s="29" t="s">
        <v>3179</v>
      </c>
      <c r="N53" s="28">
        <v>0</v>
      </c>
      <c r="O53" s="28">
        <v>0</v>
      </c>
      <c r="P53" s="29" t="s">
        <v>3179</v>
      </c>
      <c r="Q53" s="28">
        <v>0</v>
      </c>
      <c r="R53" s="28">
        <v>0</v>
      </c>
      <c r="S53" s="29" t="s">
        <v>3179</v>
      </c>
      <c r="T53" s="28">
        <v>0</v>
      </c>
      <c r="U53" s="28">
        <v>0</v>
      </c>
      <c r="V53" s="28">
        <v>0</v>
      </c>
      <c r="W53" s="28">
        <v>0.50326000000000004</v>
      </c>
      <c r="X53" s="28">
        <v>0.97992000000000001</v>
      </c>
      <c r="Y53" s="28">
        <v>7</v>
      </c>
      <c r="Z53" s="28">
        <v>314</v>
      </c>
      <c r="AA53" s="28">
        <v>53</v>
      </c>
      <c r="AB53" s="28">
        <v>1236</v>
      </c>
      <c r="AC53" s="28">
        <v>0</v>
      </c>
      <c r="AD53" s="28">
        <v>246.069774</v>
      </c>
      <c r="AE53" s="28">
        <v>3.996E-17</v>
      </c>
      <c r="AF53" s="28">
        <v>3.996E-17</v>
      </c>
    </row>
    <row r="54" spans="1:32" ht="16" x14ac:dyDescent="0.2">
      <c r="A54" s="28">
        <v>53</v>
      </c>
      <c r="B54" s="29" t="s">
        <v>34</v>
      </c>
      <c r="C54" s="28">
        <v>23</v>
      </c>
      <c r="D54" s="29" t="s">
        <v>1514</v>
      </c>
      <c r="E54" s="29" t="s">
        <v>3183</v>
      </c>
      <c r="F54" s="28">
        <v>22165</v>
      </c>
      <c r="G54" s="28">
        <v>4615</v>
      </c>
      <c r="H54" s="28">
        <v>0</v>
      </c>
      <c r="I54" s="28">
        <v>0</v>
      </c>
      <c r="J54" s="29" t="s">
        <v>35</v>
      </c>
      <c r="K54" s="28">
        <v>231</v>
      </c>
      <c r="L54" s="28">
        <v>1</v>
      </c>
      <c r="M54" s="29" t="s">
        <v>3179</v>
      </c>
      <c r="N54" s="28">
        <v>0</v>
      </c>
      <c r="O54" s="28">
        <v>0</v>
      </c>
      <c r="P54" s="29" t="s">
        <v>3179</v>
      </c>
      <c r="Q54" s="28">
        <v>0</v>
      </c>
      <c r="R54" s="28">
        <v>0</v>
      </c>
      <c r="S54" s="29" t="s">
        <v>3179</v>
      </c>
      <c r="T54" s="28">
        <v>0</v>
      </c>
      <c r="U54" s="28">
        <v>0</v>
      </c>
      <c r="V54" s="28">
        <v>0</v>
      </c>
      <c r="W54" s="28">
        <v>0.56833999999999996</v>
      </c>
      <c r="X54" s="28">
        <v>0.1348</v>
      </c>
      <c r="Y54" s="28">
        <v>7</v>
      </c>
      <c r="Z54" s="28">
        <v>69</v>
      </c>
      <c r="AA54" s="28">
        <v>3</v>
      </c>
      <c r="AB54" s="28">
        <v>27</v>
      </c>
      <c r="AC54" s="28">
        <v>0</v>
      </c>
      <c r="AD54" s="28">
        <v>247.072093</v>
      </c>
      <c r="AE54" s="28">
        <v>1.034E-17</v>
      </c>
      <c r="AF54" s="28">
        <v>1.034E-17</v>
      </c>
    </row>
    <row r="55" spans="1:32" ht="16" x14ac:dyDescent="0.2">
      <c r="A55" s="28">
        <v>54</v>
      </c>
      <c r="B55" s="29" t="s">
        <v>1443</v>
      </c>
      <c r="C55" s="28">
        <v>35.04</v>
      </c>
      <c r="D55" s="29" t="s">
        <v>1513</v>
      </c>
      <c r="E55" s="29" t="s">
        <v>2670</v>
      </c>
      <c r="F55" s="28">
        <v>22272</v>
      </c>
      <c r="G55" s="28">
        <v>0</v>
      </c>
      <c r="H55" s="28">
        <v>0</v>
      </c>
      <c r="I55" s="28">
        <v>0</v>
      </c>
      <c r="J55" s="29" t="s">
        <v>1445</v>
      </c>
      <c r="K55" s="28">
        <v>0</v>
      </c>
      <c r="L55" s="28">
        <v>1</v>
      </c>
      <c r="M55" s="29" t="s">
        <v>3179</v>
      </c>
      <c r="N55" s="28">
        <v>0</v>
      </c>
      <c r="O55" s="28">
        <v>0</v>
      </c>
      <c r="P55" s="29" t="s">
        <v>3179</v>
      </c>
      <c r="Q55" s="28">
        <v>0</v>
      </c>
      <c r="R55" s="28">
        <v>0</v>
      </c>
      <c r="S55" s="29" t="s">
        <v>3179</v>
      </c>
      <c r="T55" s="28">
        <v>0</v>
      </c>
      <c r="U55" s="28">
        <v>0</v>
      </c>
      <c r="V55" s="28">
        <v>0</v>
      </c>
      <c r="W55" s="28">
        <v>2.2599999999999999E-3</v>
      </c>
      <c r="X55" s="28">
        <v>2.7999999999999998E-4</v>
      </c>
      <c r="Y55" s="28">
        <v>15</v>
      </c>
      <c r="Z55" s="28">
        <v>0</v>
      </c>
      <c r="AA55" s="28">
        <v>0</v>
      </c>
      <c r="AB55" s="28">
        <v>5</v>
      </c>
      <c r="AC55" s="28">
        <v>0</v>
      </c>
      <c r="AD55" s="28">
        <v>36.966776000000003</v>
      </c>
      <c r="AE55" s="28">
        <v>0</v>
      </c>
      <c r="AF55" s="28">
        <v>0</v>
      </c>
    </row>
    <row r="56" spans="1:32" ht="16" x14ac:dyDescent="0.2">
      <c r="A56" s="28">
        <v>55</v>
      </c>
      <c r="B56" s="29" t="s">
        <v>1437</v>
      </c>
      <c r="C56" s="28">
        <v>269</v>
      </c>
      <c r="D56" s="29" t="s">
        <v>1516</v>
      </c>
      <c r="E56" s="29" t="s">
        <v>3183</v>
      </c>
      <c r="F56" s="28">
        <v>22293</v>
      </c>
      <c r="G56" s="28">
        <v>4733</v>
      </c>
      <c r="H56" s="28">
        <v>0</v>
      </c>
      <c r="I56" s="28">
        <v>0</v>
      </c>
      <c r="J56" s="29" t="s">
        <v>1438</v>
      </c>
      <c r="K56" s="28">
        <v>0</v>
      </c>
      <c r="L56" s="28">
        <v>1</v>
      </c>
      <c r="M56" s="29" t="s">
        <v>3179</v>
      </c>
      <c r="N56" s="28">
        <v>0</v>
      </c>
      <c r="O56" s="28">
        <v>0</v>
      </c>
      <c r="P56" s="29" t="s">
        <v>3179</v>
      </c>
      <c r="Q56" s="28">
        <v>0</v>
      </c>
      <c r="R56" s="28">
        <v>0</v>
      </c>
      <c r="S56" s="29" t="s">
        <v>3179</v>
      </c>
      <c r="T56" s="28">
        <v>0</v>
      </c>
      <c r="U56" s="28">
        <v>0</v>
      </c>
      <c r="V56" s="28">
        <v>0</v>
      </c>
      <c r="W56" s="28">
        <v>0.21878</v>
      </c>
      <c r="X56" s="28">
        <v>0</v>
      </c>
      <c r="Y56" s="28">
        <v>0</v>
      </c>
      <c r="Z56" s="28">
        <v>0</v>
      </c>
      <c r="AA56" s="28">
        <v>1</v>
      </c>
      <c r="AB56" s="28">
        <v>0</v>
      </c>
      <c r="AC56" s="28">
        <v>0</v>
      </c>
      <c r="AD56" s="28">
        <v>38.964312999999997</v>
      </c>
      <c r="AE56" s="28">
        <v>0</v>
      </c>
      <c r="AF56" s="28">
        <v>0</v>
      </c>
    </row>
    <row r="57" spans="1:32" ht="16" x14ac:dyDescent="0.2">
      <c r="A57" s="28">
        <v>56</v>
      </c>
      <c r="B57" s="29" t="s">
        <v>1430</v>
      </c>
      <c r="C57" s="28">
        <v>109.61</v>
      </c>
      <c r="D57" s="29" t="s">
        <v>1514</v>
      </c>
      <c r="E57" s="29" t="s">
        <v>3183</v>
      </c>
      <c r="F57" s="28">
        <v>22295</v>
      </c>
      <c r="G57" s="28">
        <v>4837</v>
      </c>
      <c r="H57" s="28">
        <v>0</v>
      </c>
      <c r="I57" s="28">
        <v>0</v>
      </c>
      <c r="J57" s="29" t="s">
        <v>1431</v>
      </c>
      <c r="K57" s="28">
        <v>0</v>
      </c>
      <c r="L57" s="28">
        <v>1</v>
      </c>
      <c r="M57" s="29" t="s">
        <v>3179</v>
      </c>
      <c r="N57" s="28">
        <v>0</v>
      </c>
      <c r="O57" s="28">
        <v>0</v>
      </c>
      <c r="P57" s="29" t="s">
        <v>3179</v>
      </c>
      <c r="Q57" s="28">
        <v>0</v>
      </c>
      <c r="R57" s="28">
        <v>0</v>
      </c>
      <c r="S57" s="29" t="s">
        <v>3179</v>
      </c>
      <c r="T57" s="28">
        <v>0</v>
      </c>
      <c r="U57" s="28">
        <v>0</v>
      </c>
      <c r="V57" s="28">
        <v>0</v>
      </c>
      <c r="W57" s="28">
        <v>0.46373999999999999</v>
      </c>
      <c r="X57" s="28">
        <v>1.28363</v>
      </c>
      <c r="Y57" s="28">
        <v>17</v>
      </c>
      <c r="Z57" s="28">
        <v>2</v>
      </c>
      <c r="AA57" s="28">
        <v>3</v>
      </c>
      <c r="AB57" s="28">
        <v>14</v>
      </c>
      <c r="AC57" s="28">
        <v>0</v>
      </c>
      <c r="AD57" s="28">
        <v>40.964500000000001</v>
      </c>
      <c r="AE57" s="28">
        <v>4.3429999999999998E-17</v>
      </c>
      <c r="AF57" s="28">
        <v>4.3429999999999998E-17</v>
      </c>
    </row>
    <row r="58" spans="1:32" ht="16" x14ac:dyDescent="0.2">
      <c r="A58" s="28">
        <v>57</v>
      </c>
      <c r="B58" s="29" t="s">
        <v>1426</v>
      </c>
      <c r="C58" s="28">
        <v>32.9</v>
      </c>
      <c r="D58" s="29" t="s">
        <v>1516</v>
      </c>
      <c r="E58" s="29" t="s">
        <v>3183</v>
      </c>
      <c r="F58" s="28">
        <v>22332</v>
      </c>
      <c r="G58" s="28">
        <v>4959</v>
      </c>
      <c r="H58" s="28">
        <v>0</v>
      </c>
      <c r="I58" s="28">
        <v>0</v>
      </c>
      <c r="J58" s="29" t="s">
        <v>1427</v>
      </c>
      <c r="K58" s="28">
        <v>528</v>
      </c>
      <c r="L58" s="28">
        <v>1</v>
      </c>
      <c r="M58" s="29" t="s">
        <v>3179</v>
      </c>
      <c r="N58" s="28">
        <v>0</v>
      </c>
      <c r="O58" s="28">
        <v>0</v>
      </c>
      <c r="P58" s="29" t="s">
        <v>3179</v>
      </c>
      <c r="Q58" s="28">
        <v>0</v>
      </c>
      <c r="R58" s="28">
        <v>0</v>
      </c>
      <c r="S58" s="29" t="s">
        <v>3179</v>
      </c>
      <c r="T58" s="28">
        <v>0</v>
      </c>
      <c r="U58" s="28">
        <v>0</v>
      </c>
      <c r="V58" s="28">
        <v>0</v>
      </c>
      <c r="W58" s="28">
        <v>0.23252999999999999</v>
      </c>
      <c r="X58" s="28">
        <v>0</v>
      </c>
      <c r="Y58" s="28">
        <v>0</v>
      </c>
      <c r="Z58" s="28">
        <v>0</v>
      </c>
      <c r="AA58" s="28">
        <v>1</v>
      </c>
      <c r="AB58" s="28">
        <v>0</v>
      </c>
      <c r="AC58" s="28">
        <v>0</v>
      </c>
      <c r="AD58" s="28">
        <v>41.963045000000001</v>
      </c>
      <c r="AE58" s="28">
        <v>0</v>
      </c>
      <c r="AF58" s="28">
        <v>0</v>
      </c>
    </row>
    <row r="59" spans="1:32" ht="16" x14ac:dyDescent="0.2">
      <c r="A59" s="28">
        <v>58</v>
      </c>
      <c r="B59" s="29" t="s">
        <v>1422</v>
      </c>
      <c r="C59" s="28">
        <v>5.37</v>
      </c>
      <c r="D59" s="29" t="s">
        <v>1514</v>
      </c>
      <c r="E59" s="29" t="s">
        <v>3183</v>
      </c>
      <c r="F59" s="28">
        <v>22334</v>
      </c>
      <c r="G59" s="28">
        <v>5063</v>
      </c>
      <c r="H59" s="28">
        <v>0</v>
      </c>
      <c r="I59" s="28">
        <v>0</v>
      </c>
      <c r="J59" s="29" t="s">
        <v>1423</v>
      </c>
      <c r="K59" s="28">
        <v>529</v>
      </c>
      <c r="L59" s="28">
        <v>1</v>
      </c>
      <c r="M59" s="29" t="s">
        <v>3179</v>
      </c>
      <c r="N59" s="28">
        <v>0</v>
      </c>
      <c r="O59" s="28">
        <v>0</v>
      </c>
      <c r="P59" s="29" t="s">
        <v>3179</v>
      </c>
      <c r="Q59" s="28">
        <v>0</v>
      </c>
      <c r="R59" s="28">
        <v>0</v>
      </c>
      <c r="S59" s="29" t="s">
        <v>3179</v>
      </c>
      <c r="T59" s="28">
        <v>0</v>
      </c>
      <c r="U59" s="28">
        <v>0</v>
      </c>
      <c r="V59" s="28">
        <v>0</v>
      </c>
      <c r="W59" s="28">
        <v>1.3569500000000001</v>
      </c>
      <c r="X59" s="28">
        <v>1.53518</v>
      </c>
      <c r="Y59" s="28">
        <v>17</v>
      </c>
      <c r="Z59" s="28">
        <v>85</v>
      </c>
      <c r="AA59" s="28">
        <v>21</v>
      </c>
      <c r="AB59" s="28">
        <v>258</v>
      </c>
      <c r="AC59" s="28">
        <v>0</v>
      </c>
      <c r="AD59" s="28">
        <v>42.965636000000003</v>
      </c>
      <c r="AE59" s="28">
        <v>5.021E-17</v>
      </c>
      <c r="AF59" s="28">
        <v>5.021E-17</v>
      </c>
    </row>
    <row r="60" spans="1:32" ht="16" x14ac:dyDescent="0.2">
      <c r="A60" s="28">
        <v>59</v>
      </c>
      <c r="B60" s="29" t="s">
        <v>1418</v>
      </c>
      <c r="C60" s="28">
        <v>11.87</v>
      </c>
      <c r="D60" s="29" t="s">
        <v>1514</v>
      </c>
      <c r="E60" s="29" t="s">
        <v>3183</v>
      </c>
      <c r="F60" s="28">
        <v>22716</v>
      </c>
      <c r="G60" s="28">
        <v>5192</v>
      </c>
      <c r="H60" s="28">
        <v>0</v>
      </c>
      <c r="I60" s="28">
        <v>0</v>
      </c>
      <c r="J60" s="29" t="s">
        <v>1419</v>
      </c>
      <c r="K60" s="28">
        <v>530</v>
      </c>
      <c r="L60" s="28">
        <v>1</v>
      </c>
      <c r="M60" s="29" t="s">
        <v>3179</v>
      </c>
      <c r="N60" s="28">
        <v>0</v>
      </c>
      <c r="O60" s="28">
        <v>0</v>
      </c>
      <c r="P60" s="29" t="s">
        <v>3179</v>
      </c>
      <c r="Q60" s="28">
        <v>0</v>
      </c>
      <c r="R60" s="28">
        <v>0</v>
      </c>
      <c r="S60" s="29" t="s">
        <v>3179</v>
      </c>
      <c r="T60" s="28">
        <v>0</v>
      </c>
      <c r="U60" s="28">
        <v>0</v>
      </c>
      <c r="V60" s="28">
        <v>0</v>
      </c>
      <c r="W60" s="28">
        <v>0.52444999999999997</v>
      </c>
      <c r="X60" s="28">
        <v>1.93763</v>
      </c>
      <c r="Y60" s="28">
        <v>17</v>
      </c>
      <c r="Z60" s="28">
        <v>27</v>
      </c>
      <c r="AA60" s="28">
        <v>6</v>
      </c>
      <c r="AB60" s="28">
        <v>86</v>
      </c>
      <c r="AC60" s="28">
        <v>0</v>
      </c>
      <c r="AD60" s="28">
        <v>43.964924000000003</v>
      </c>
      <c r="AE60" s="28">
        <v>6.1409999999999996E-17</v>
      </c>
      <c r="AF60" s="28">
        <v>6.1409999999999996E-17</v>
      </c>
    </row>
    <row r="61" spans="1:32" ht="16" x14ac:dyDescent="0.2">
      <c r="A61" s="28">
        <v>60</v>
      </c>
      <c r="B61" s="29" t="s">
        <v>1306</v>
      </c>
      <c r="C61" s="28">
        <v>151.6</v>
      </c>
      <c r="D61" s="29" t="s">
        <v>1517</v>
      </c>
      <c r="E61" s="29" t="s">
        <v>3184</v>
      </c>
      <c r="F61" s="28">
        <v>22853</v>
      </c>
      <c r="G61" s="28">
        <v>5316</v>
      </c>
      <c r="H61" s="28">
        <v>0</v>
      </c>
      <c r="I61" s="28">
        <v>0</v>
      </c>
      <c r="J61" s="29" t="s">
        <v>1307</v>
      </c>
      <c r="K61" s="28">
        <v>391</v>
      </c>
      <c r="L61" s="28">
        <v>1</v>
      </c>
      <c r="M61" s="29" t="s">
        <v>3179</v>
      </c>
      <c r="N61" s="28">
        <v>0</v>
      </c>
      <c r="O61" s="28">
        <v>0</v>
      </c>
      <c r="P61" s="29" t="s">
        <v>3179</v>
      </c>
      <c r="Q61" s="28">
        <v>0</v>
      </c>
      <c r="R61" s="28">
        <v>0</v>
      </c>
      <c r="S61" s="29" t="s">
        <v>3179</v>
      </c>
      <c r="T61" s="28">
        <v>0</v>
      </c>
      <c r="U61" s="28">
        <v>0</v>
      </c>
      <c r="V61" s="28">
        <v>0</v>
      </c>
      <c r="W61" s="28">
        <v>1.99847</v>
      </c>
      <c r="X61" s="28">
        <v>3.7112500000000002</v>
      </c>
      <c r="Y61" s="28">
        <v>26</v>
      </c>
      <c r="Z61" s="28">
        <v>49</v>
      </c>
      <c r="AA61" s="28">
        <v>20</v>
      </c>
      <c r="AB61" s="28">
        <v>255</v>
      </c>
      <c r="AC61" s="28">
        <v>0</v>
      </c>
      <c r="AD61" s="28">
        <v>67.936768999999998</v>
      </c>
      <c r="AE61" s="28">
        <v>9.0749999999999996E-17</v>
      </c>
      <c r="AF61" s="28">
        <v>1.29E-16</v>
      </c>
    </row>
    <row r="62" spans="1:32" ht="16" x14ac:dyDescent="0.2">
      <c r="A62" s="28">
        <v>61</v>
      </c>
      <c r="B62" s="29" t="s">
        <v>1300</v>
      </c>
      <c r="C62" s="28">
        <v>15.23</v>
      </c>
      <c r="D62" s="29" t="s">
        <v>1514</v>
      </c>
      <c r="E62" s="29" t="s">
        <v>3184</v>
      </c>
      <c r="F62" s="28">
        <v>23204</v>
      </c>
      <c r="G62" s="28">
        <v>5448</v>
      </c>
      <c r="H62" s="28">
        <v>0</v>
      </c>
      <c r="I62" s="28">
        <v>0</v>
      </c>
      <c r="J62" s="29" t="s">
        <v>1301</v>
      </c>
      <c r="K62" s="28">
        <v>392</v>
      </c>
      <c r="L62" s="28">
        <v>1</v>
      </c>
      <c r="M62" s="29" t="s">
        <v>3179</v>
      </c>
      <c r="N62" s="28">
        <v>0</v>
      </c>
      <c r="O62" s="28">
        <v>0</v>
      </c>
      <c r="P62" s="29" t="s">
        <v>3179</v>
      </c>
      <c r="Q62" s="28">
        <v>0</v>
      </c>
      <c r="R62" s="28">
        <v>0</v>
      </c>
      <c r="S62" s="29" t="s">
        <v>3179</v>
      </c>
      <c r="T62" s="28">
        <v>0</v>
      </c>
      <c r="U62" s="28">
        <v>0</v>
      </c>
      <c r="V62" s="28">
        <v>0</v>
      </c>
      <c r="W62" s="28">
        <v>1.21817</v>
      </c>
      <c r="X62" s="28">
        <v>1.1431500000000001</v>
      </c>
      <c r="Y62" s="28">
        <v>26</v>
      </c>
      <c r="Z62" s="28">
        <v>82</v>
      </c>
      <c r="AA62" s="28">
        <v>23</v>
      </c>
      <c r="AB62" s="28">
        <v>411</v>
      </c>
      <c r="AC62" s="28">
        <v>0</v>
      </c>
      <c r="AD62" s="28">
        <v>68.932272999999995</v>
      </c>
      <c r="AE62" s="28">
        <v>6.3069999999999996E-18</v>
      </c>
      <c r="AF62" s="28">
        <v>4.2669999999999999E-17</v>
      </c>
    </row>
    <row r="63" spans="1:32" ht="16" x14ac:dyDescent="0.2">
      <c r="A63" s="28">
        <v>62</v>
      </c>
      <c r="B63" s="29" t="s">
        <v>1296</v>
      </c>
      <c r="C63" s="28">
        <v>52.6</v>
      </c>
      <c r="D63" s="29" t="s">
        <v>1514</v>
      </c>
      <c r="E63" s="29" t="s">
        <v>3184</v>
      </c>
      <c r="F63" s="28">
        <v>23747</v>
      </c>
      <c r="G63" s="28">
        <v>5572</v>
      </c>
      <c r="H63" s="28">
        <v>0</v>
      </c>
      <c r="I63" s="28">
        <v>0</v>
      </c>
      <c r="J63" s="29" t="s">
        <v>1298</v>
      </c>
      <c r="K63" s="28">
        <v>0</v>
      </c>
      <c r="L63" s="28">
        <v>1</v>
      </c>
      <c r="M63" s="29" t="s">
        <v>3179</v>
      </c>
      <c r="N63" s="28">
        <v>0</v>
      </c>
      <c r="O63" s="28">
        <v>0</v>
      </c>
      <c r="P63" s="29" t="s">
        <v>3179</v>
      </c>
      <c r="Q63" s="28">
        <v>0</v>
      </c>
      <c r="R63" s="28">
        <v>0</v>
      </c>
      <c r="S63" s="29" t="s">
        <v>3179</v>
      </c>
      <c r="T63" s="28">
        <v>0</v>
      </c>
      <c r="U63" s="28">
        <v>0</v>
      </c>
      <c r="V63" s="28">
        <v>0</v>
      </c>
      <c r="W63" s="28">
        <v>0.87987000000000004</v>
      </c>
      <c r="X63" s="28">
        <v>4.2528499999999996</v>
      </c>
      <c r="Y63" s="28">
        <v>26</v>
      </c>
      <c r="Z63" s="28">
        <v>85</v>
      </c>
      <c r="AA63" s="28">
        <v>13</v>
      </c>
      <c r="AB63" s="28">
        <v>357</v>
      </c>
      <c r="AC63" s="28">
        <v>0</v>
      </c>
      <c r="AD63" s="28">
        <v>69.930924000000005</v>
      </c>
      <c r="AE63" s="28">
        <v>1.138E-16</v>
      </c>
      <c r="AF63" s="28">
        <v>1.4870000000000001E-16</v>
      </c>
    </row>
    <row r="64" spans="1:32" ht="16" x14ac:dyDescent="0.2">
      <c r="A64" s="28">
        <v>63</v>
      </c>
      <c r="B64" s="29" t="s">
        <v>1290</v>
      </c>
      <c r="C64" s="28">
        <v>65.28</v>
      </c>
      <c r="D64" s="29" t="s">
        <v>1515</v>
      </c>
      <c r="E64" s="29" t="s">
        <v>3184</v>
      </c>
      <c r="F64" s="28">
        <v>24229</v>
      </c>
      <c r="G64" s="28">
        <v>5697</v>
      </c>
      <c r="H64" s="28">
        <v>0</v>
      </c>
      <c r="I64" s="28">
        <v>0</v>
      </c>
      <c r="J64" s="29" t="s">
        <v>1291</v>
      </c>
      <c r="K64" s="28">
        <v>393</v>
      </c>
      <c r="L64" s="28">
        <v>1</v>
      </c>
      <c r="M64" s="29" t="s">
        <v>3179</v>
      </c>
      <c r="N64" s="28">
        <v>0</v>
      </c>
      <c r="O64" s="28">
        <v>0</v>
      </c>
      <c r="P64" s="29" t="s">
        <v>3179</v>
      </c>
      <c r="Q64" s="28">
        <v>0</v>
      </c>
      <c r="R64" s="28">
        <v>0</v>
      </c>
      <c r="S64" s="29" t="s">
        <v>3179</v>
      </c>
      <c r="T64" s="28">
        <v>0</v>
      </c>
      <c r="U64" s="28">
        <v>0</v>
      </c>
      <c r="V64" s="28">
        <v>0</v>
      </c>
      <c r="W64" s="28">
        <v>0.11670999999999999</v>
      </c>
      <c r="X64" s="28">
        <v>0.57650000000000001</v>
      </c>
      <c r="Y64" s="28">
        <v>26</v>
      </c>
      <c r="Z64" s="28">
        <v>155</v>
      </c>
      <c r="AA64" s="28">
        <v>5</v>
      </c>
      <c r="AB64" s="28">
        <v>789</v>
      </c>
      <c r="AC64" s="28">
        <v>0</v>
      </c>
      <c r="AD64" s="28">
        <v>70.927111999999994</v>
      </c>
      <c r="AE64" s="28">
        <v>1.1999999999999999E-17</v>
      </c>
      <c r="AF64" s="28">
        <v>2.2979999999999999E-17</v>
      </c>
    </row>
    <row r="65" spans="1:32" ht="16" x14ac:dyDescent="0.2">
      <c r="A65" s="28">
        <v>64</v>
      </c>
      <c r="B65" s="29" t="s">
        <v>1285</v>
      </c>
      <c r="C65" s="28">
        <v>26</v>
      </c>
      <c r="D65" s="29" t="s">
        <v>1515</v>
      </c>
      <c r="E65" s="29" t="s">
        <v>3184</v>
      </c>
      <c r="F65" s="28">
        <v>25205</v>
      </c>
      <c r="G65" s="28">
        <v>5806</v>
      </c>
      <c r="H65" s="28">
        <v>112760</v>
      </c>
      <c r="I65" s="28">
        <v>0</v>
      </c>
      <c r="J65" s="29" t="s">
        <v>1288</v>
      </c>
      <c r="K65" s="28">
        <v>0</v>
      </c>
      <c r="L65" s="28">
        <v>1</v>
      </c>
      <c r="M65" s="29" t="s">
        <v>3179</v>
      </c>
      <c r="N65" s="28">
        <v>0</v>
      </c>
      <c r="O65" s="28">
        <v>0</v>
      </c>
      <c r="P65" s="29" t="s">
        <v>3179</v>
      </c>
      <c r="Q65" s="28">
        <v>0</v>
      </c>
      <c r="R65" s="28">
        <v>0</v>
      </c>
      <c r="S65" s="29" t="s">
        <v>3179</v>
      </c>
      <c r="T65" s="28">
        <v>0</v>
      </c>
      <c r="U65" s="28">
        <v>0</v>
      </c>
      <c r="V65" s="28">
        <v>0</v>
      </c>
      <c r="W65" s="28">
        <v>1.0408500000000001</v>
      </c>
      <c r="X65" s="28">
        <v>1.78318</v>
      </c>
      <c r="Y65" s="28">
        <v>26</v>
      </c>
      <c r="Z65" s="28">
        <v>91</v>
      </c>
      <c r="AA65" s="28">
        <v>14</v>
      </c>
      <c r="AB65" s="28">
        <v>481</v>
      </c>
      <c r="AC65" s="28">
        <v>0</v>
      </c>
      <c r="AD65" s="28">
        <v>71.926751999999993</v>
      </c>
      <c r="AE65" s="28">
        <v>3.1770000000000003E-17</v>
      </c>
      <c r="AF65" s="28">
        <v>6.5800000000000004E-17</v>
      </c>
    </row>
    <row r="66" spans="1:32" ht="16" x14ac:dyDescent="0.2">
      <c r="A66" s="28">
        <v>65</v>
      </c>
      <c r="B66" s="29" t="s">
        <v>1280</v>
      </c>
      <c r="C66" s="28">
        <v>80.3</v>
      </c>
      <c r="D66" s="29" t="s">
        <v>1513</v>
      </c>
      <c r="E66" s="29" t="s">
        <v>2670</v>
      </c>
      <c r="F66" s="28">
        <v>25818</v>
      </c>
      <c r="G66" s="28">
        <v>0</v>
      </c>
      <c r="H66" s="28">
        <v>83510</v>
      </c>
      <c r="I66" s="28">
        <v>0</v>
      </c>
      <c r="J66" s="29" t="s">
        <v>1282</v>
      </c>
      <c r="K66" s="28">
        <v>0</v>
      </c>
      <c r="L66" s="28">
        <v>1</v>
      </c>
      <c r="M66" s="29" t="s">
        <v>3179</v>
      </c>
      <c r="N66" s="28">
        <v>0</v>
      </c>
      <c r="O66" s="28">
        <v>0</v>
      </c>
      <c r="P66" s="29" t="s">
        <v>3179</v>
      </c>
      <c r="Q66" s="28">
        <v>0</v>
      </c>
      <c r="R66" s="28">
        <v>0</v>
      </c>
      <c r="S66" s="29" t="s">
        <v>3179</v>
      </c>
      <c r="T66" s="28">
        <v>0</v>
      </c>
      <c r="U66" s="28">
        <v>0</v>
      </c>
      <c r="V66" s="28">
        <v>0</v>
      </c>
      <c r="W66" s="28">
        <v>6.062E-2</v>
      </c>
      <c r="X66" s="28">
        <v>1.5910000000000001E-2</v>
      </c>
      <c r="Y66" s="28">
        <v>26</v>
      </c>
      <c r="Z66" s="28">
        <v>8</v>
      </c>
      <c r="AA66" s="28">
        <v>0</v>
      </c>
      <c r="AB66" s="28">
        <v>21</v>
      </c>
      <c r="AC66" s="28">
        <v>0</v>
      </c>
      <c r="AD66" s="28">
        <v>72.923823999999996</v>
      </c>
      <c r="AE66" s="28">
        <v>6.1360000000000003E-18</v>
      </c>
      <c r="AF66" s="28">
        <v>6.1360000000000003E-18</v>
      </c>
    </row>
    <row r="67" spans="1:32" ht="16" x14ac:dyDescent="0.2">
      <c r="A67" s="28">
        <v>66</v>
      </c>
      <c r="B67" s="29" t="s">
        <v>1273</v>
      </c>
      <c r="C67" s="28">
        <v>17.77</v>
      </c>
      <c r="D67" s="29" t="s">
        <v>1513</v>
      </c>
      <c r="E67" s="29" t="s">
        <v>3187</v>
      </c>
      <c r="F67" s="28">
        <v>25874</v>
      </c>
      <c r="G67" s="28">
        <v>5932</v>
      </c>
      <c r="H67" s="28">
        <v>0</v>
      </c>
      <c r="I67" s="28">
        <v>0</v>
      </c>
      <c r="J67" s="29" t="s">
        <v>1276</v>
      </c>
      <c r="K67" s="28">
        <v>0</v>
      </c>
      <c r="L67" s="28">
        <v>0.66</v>
      </c>
      <c r="M67" s="29" t="s">
        <v>1274</v>
      </c>
      <c r="N67" s="28">
        <v>0</v>
      </c>
      <c r="O67" s="28">
        <v>0.34</v>
      </c>
      <c r="P67" s="29" t="s">
        <v>3179</v>
      </c>
      <c r="Q67" s="28">
        <v>0</v>
      </c>
      <c r="R67" s="28">
        <v>0</v>
      </c>
      <c r="S67" s="29" t="s">
        <v>3179</v>
      </c>
      <c r="T67" s="28">
        <v>0</v>
      </c>
      <c r="U67" s="28">
        <v>0</v>
      </c>
      <c r="V67" s="28">
        <v>0</v>
      </c>
      <c r="W67" s="28">
        <v>0.26584000000000002</v>
      </c>
      <c r="X67" s="28">
        <v>0.75822999999999996</v>
      </c>
      <c r="Y67" s="28">
        <v>50</v>
      </c>
      <c r="Z67" s="28">
        <v>29</v>
      </c>
      <c r="AA67" s="28">
        <v>6</v>
      </c>
      <c r="AB67" s="28">
        <v>102</v>
      </c>
      <c r="AC67" s="28">
        <v>0</v>
      </c>
      <c r="AD67" s="28">
        <v>73.923928000000004</v>
      </c>
      <c r="AE67" s="28">
        <v>1.8309999999999999E-17</v>
      </c>
      <c r="AF67" s="28">
        <v>2.956E-17</v>
      </c>
    </row>
    <row r="68" spans="1:32" ht="16" x14ac:dyDescent="0.2">
      <c r="A68" s="28">
        <v>67</v>
      </c>
      <c r="B68" s="29" t="s">
        <v>1263</v>
      </c>
      <c r="C68" s="28">
        <v>1.0778000000000001</v>
      </c>
      <c r="D68" s="29" t="s">
        <v>1513</v>
      </c>
      <c r="E68" s="29" t="s">
        <v>3183</v>
      </c>
      <c r="F68" s="28">
        <v>26062</v>
      </c>
      <c r="G68" s="28">
        <v>6049</v>
      </c>
      <c r="H68" s="28">
        <v>0</v>
      </c>
      <c r="I68" s="28">
        <v>0</v>
      </c>
      <c r="J68" s="29" t="s">
        <v>1264</v>
      </c>
      <c r="K68" s="28">
        <v>0</v>
      </c>
      <c r="L68" s="28">
        <v>1</v>
      </c>
      <c r="M68" s="29" t="s">
        <v>3179</v>
      </c>
      <c r="N68" s="28">
        <v>0</v>
      </c>
      <c r="O68" s="28">
        <v>0</v>
      </c>
      <c r="P68" s="29" t="s">
        <v>3179</v>
      </c>
      <c r="Q68" s="28">
        <v>0</v>
      </c>
      <c r="R68" s="28">
        <v>0</v>
      </c>
      <c r="S68" s="29" t="s">
        <v>3179</v>
      </c>
      <c r="T68" s="28">
        <v>0</v>
      </c>
      <c r="U68" s="28">
        <v>0</v>
      </c>
      <c r="V68" s="28">
        <v>0</v>
      </c>
      <c r="W68" s="28">
        <v>1.0669900000000001</v>
      </c>
      <c r="X68" s="28">
        <v>0.41658000000000001</v>
      </c>
      <c r="Y68" s="28">
        <v>24</v>
      </c>
      <c r="Z68" s="28">
        <v>70</v>
      </c>
      <c r="AA68" s="28">
        <v>17</v>
      </c>
      <c r="AB68" s="28">
        <v>309</v>
      </c>
      <c r="AC68" s="28">
        <v>0</v>
      </c>
      <c r="AD68" s="28">
        <v>75.922393999999997</v>
      </c>
      <c r="AE68" s="28">
        <v>1.5250000000000001E-17</v>
      </c>
      <c r="AF68" s="28">
        <v>1.5250000000000001E-17</v>
      </c>
    </row>
    <row r="69" spans="1:32" ht="16" x14ac:dyDescent="0.2">
      <c r="A69" s="28">
        <v>68</v>
      </c>
      <c r="B69" s="29" t="s">
        <v>1258</v>
      </c>
      <c r="C69" s="28">
        <v>38.83</v>
      </c>
      <c r="D69" s="29" t="s">
        <v>1515</v>
      </c>
      <c r="E69" s="29" t="s">
        <v>3183</v>
      </c>
      <c r="F69" s="28">
        <v>26483</v>
      </c>
      <c r="G69" s="28">
        <v>6173</v>
      </c>
      <c r="H69" s="28">
        <v>0</v>
      </c>
      <c r="I69" s="28">
        <v>0</v>
      </c>
      <c r="J69" s="29" t="s">
        <v>1259</v>
      </c>
      <c r="K69" s="28">
        <v>0</v>
      </c>
      <c r="L69" s="28">
        <v>1</v>
      </c>
      <c r="M69" s="29" t="s">
        <v>3179</v>
      </c>
      <c r="N69" s="28">
        <v>0</v>
      </c>
      <c r="O69" s="28">
        <v>0</v>
      </c>
      <c r="P69" s="29" t="s">
        <v>3179</v>
      </c>
      <c r="Q69" s="28">
        <v>0</v>
      </c>
      <c r="R69" s="28">
        <v>0</v>
      </c>
      <c r="S69" s="29" t="s">
        <v>3179</v>
      </c>
      <c r="T69" s="28">
        <v>0</v>
      </c>
      <c r="U69" s="28">
        <v>0</v>
      </c>
      <c r="V69" s="28">
        <v>0</v>
      </c>
      <c r="W69" s="28">
        <v>0.22584000000000001</v>
      </c>
      <c r="X69" s="28">
        <v>8.3199999999999993E-3</v>
      </c>
      <c r="Y69" s="28">
        <v>24</v>
      </c>
      <c r="Z69" s="28">
        <v>23</v>
      </c>
      <c r="AA69" s="28">
        <v>7</v>
      </c>
      <c r="AB69" s="28">
        <v>99</v>
      </c>
      <c r="AC69" s="28">
        <v>0</v>
      </c>
      <c r="AD69" s="28">
        <v>76.920647000000002</v>
      </c>
      <c r="AE69" s="28">
        <v>3.438E-19</v>
      </c>
      <c r="AF69" s="28">
        <v>3.438E-19</v>
      </c>
    </row>
    <row r="70" spans="1:32" ht="16" x14ac:dyDescent="0.2">
      <c r="A70" s="28">
        <v>69</v>
      </c>
      <c r="B70" s="29" t="s">
        <v>1250</v>
      </c>
      <c r="C70" s="28">
        <v>90.7</v>
      </c>
      <c r="D70" s="29" t="s">
        <v>1514</v>
      </c>
      <c r="E70" s="29" t="s">
        <v>3183</v>
      </c>
      <c r="F70" s="28">
        <v>26637</v>
      </c>
      <c r="G70" s="28">
        <v>6279</v>
      </c>
      <c r="H70" s="28">
        <v>0</v>
      </c>
      <c r="I70" s="28">
        <v>0</v>
      </c>
      <c r="J70" s="29" t="s">
        <v>1251</v>
      </c>
      <c r="K70" s="28">
        <v>0</v>
      </c>
      <c r="L70" s="28">
        <v>1</v>
      </c>
      <c r="M70" s="29" t="s">
        <v>3179</v>
      </c>
      <c r="N70" s="28">
        <v>0</v>
      </c>
      <c r="O70" s="28">
        <v>0</v>
      </c>
      <c r="P70" s="29" t="s">
        <v>3179</v>
      </c>
      <c r="Q70" s="28">
        <v>0</v>
      </c>
      <c r="R70" s="28">
        <v>0</v>
      </c>
      <c r="S70" s="29" t="s">
        <v>3179</v>
      </c>
      <c r="T70" s="28">
        <v>0</v>
      </c>
      <c r="U70" s="28">
        <v>0</v>
      </c>
      <c r="V70" s="28">
        <v>0</v>
      </c>
      <c r="W70" s="28">
        <v>1.2459499999999999</v>
      </c>
      <c r="X70" s="28">
        <v>1.3065899999999999</v>
      </c>
      <c r="Y70" s="28">
        <v>24</v>
      </c>
      <c r="Z70" s="28">
        <v>75</v>
      </c>
      <c r="AA70" s="28">
        <v>21</v>
      </c>
      <c r="AB70" s="28">
        <v>375</v>
      </c>
      <c r="AC70" s="28">
        <v>0</v>
      </c>
      <c r="AD70" s="28">
        <v>77.921826999999993</v>
      </c>
      <c r="AE70" s="28">
        <v>4.5159999999999997E-17</v>
      </c>
      <c r="AF70" s="28">
        <v>4.5159999999999997E-17</v>
      </c>
    </row>
    <row r="71" spans="1:32" ht="16" x14ac:dyDescent="0.2">
      <c r="A71" s="28">
        <v>70</v>
      </c>
      <c r="B71" s="29" t="s">
        <v>1241</v>
      </c>
      <c r="C71" s="28">
        <v>9.01</v>
      </c>
      <c r="D71" s="29" t="s">
        <v>1514</v>
      </c>
      <c r="E71" s="29" t="s">
        <v>3183</v>
      </c>
      <c r="F71" s="28">
        <v>27133</v>
      </c>
      <c r="G71" s="28">
        <v>6407</v>
      </c>
      <c r="H71" s="28">
        <v>0</v>
      </c>
      <c r="I71" s="28">
        <v>0</v>
      </c>
      <c r="J71" s="29" t="s">
        <v>1242</v>
      </c>
      <c r="K71" s="28">
        <v>957</v>
      </c>
      <c r="L71" s="28">
        <v>0.97187999999999997</v>
      </c>
      <c r="M71" s="29" t="s">
        <v>1243</v>
      </c>
      <c r="N71" s="28">
        <v>956</v>
      </c>
      <c r="O71" s="28">
        <v>2.8121E-2</v>
      </c>
      <c r="P71" s="29" t="s">
        <v>3179</v>
      </c>
      <c r="Q71" s="28">
        <v>0</v>
      </c>
      <c r="R71" s="28">
        <v>0</v>
      </c>
      <c r="S71" s="29" t="s">
        <v>3179</v>
      </c>
      <c r="T71" s="28">
        <v>0</v>
      </c>
      <c r="U71" s="28">
        <v>0</v>
      </c>
      <c r="V71" s="28">
        <v>0</v>
      </c>
      <c r="W71" s="28">
        <v>0.87709999999999999</v>
      </c>
      <c r="X71" s="28">
        <v>3.3779999999999998E-2</v>
      </c>
      <c r="Y71" s="28">
        <v>24</v>
      </c>
      <c r="Z71" s="28">
        <v>18</v>
      </c>
      <c r="AA71" s="28">
        <v>8</v>
      </c>
      <c r="AB71" s="28">
        <v>69</v>
      </c>
      <c r="AC71" s="28">
        <v>0</v>
      </c>
      <c r="AD71" s="28">
        <v>78.920946999999998</v>
      </c>
      <c r="AE71" s="28">
        <v>1.2550000000000001E-18</v>
      </c>
      <c r="AF71" s="28">
        <v>1.2550000000000001E-18</v>
      </c>
    </row>
    <row r="72" spans="1:32" ht="16" x14ac:dyDescent="0.2">
      <c r="A72" s="28">
        <v>71</v>
      </c>
      <c r="B72" s="29" t="s">
        <v>232</v>
      </c>
      <c r="C72" s="28">
        <v>9.1999999999999993</v>
      </c>
      <c r="D72" s="29" t="s">
        <v>1514</v>
      </c>
      <c r="E72" s="29" t="s">
        <v>3193</v>
      </c>
      <c r="F72" s="28">
        <v>27253</v>
      </c>
      <c r="G72" s="28">
        <v>6528</v>
      </c>
      <c r="H72" s="28">
        <v>0</v>
      </c>
      <c r="I72" s="28">
        <v>0</v>
      </c>
      <c r="J72" s="29" t="s">
        <v>233</v>
      </c>
      <c r="K72" s="28">
        <v>752</v>
      </c>
      <c r="L72" s="28">
        <v>0.96199999999999997</v>
      </c>
      <c r="M72" s="29" t="s">
        <v>257</v>
      </c>
      <c r="N72" s="28">
        <v>124</v>
      </c>
      <c r="O72" s="28">
        <v>3.7999999999999999E-2</v>
      </c>
      <c r="P72" s="29" t="s">
        <v>3179</v>
      </c>
      <c r="Q72" s="28">
        <v>0</v>
      </c>
      <c r="R72" s="28">
        <v>0</v>
      </c>
      <c r="S72" s="29" t="s">
        <v>3179</v>
      </c>
      <c r="T72" s="28">
        <v>0</v>
      </c>
      <c r="U72" s="28">
        <v>0</v>
      </c>
      <c r="V72" s="28">
        <v>0.2306</v>
      </c>
      <c r="W72" s="28">
        <v>0.44849</v>
      </c>
      <c r="X72" s="28">
        <v>2.3233600000000001</v>
      </c>
      <c r="Y72" s="28">
        <v>9</v>
      </c>
      <c r="Z72" s="28">
        <v>117</v>
      </c>
      <c r="AA72" s="28">
        <v>18</v>
      </c>
      <c r="AB72" s="28">
        <v>249</v>
      </c>
      <c r="AC72" s="28">
        <v>1</v>
      </c>
      <c r="AD72" s="28">
        <v>203.98725099999999</v>
      </c>
      <c r="AE72" s="28">
        <v>8.8570000000000002E-17</v>
      </c>
      <c r="AF72" s="28">
        <v>9.8000000000000002E-17</v>
      </c>
    </row>
    <row r="73" spans="1:32" ht="16" x14ac:dyDescent="0.2">
      <c r="A73" s="28">
        <v>72</v>
      </c>
      <c r="B73" s="29" t="s">
        <v>226</v>
      </c>
      <c r="C73" s="28">
        <v>26.2</v>
      </c>
      <c r="D73" s="29" t="s">
        <v>1514</v>
      </c>
      <c r="E73" s="29" t="s">
        <v>3193</v>
      </c>
      <c r="F73" s="28">
        <v>27649</v>
      </c>
      <c r="G73" s="28">
        <v>6655</v>
      </c>
      <c r="H73" s="28">
        <v>0</v>
      </c>
      <c r="I73" s="28">
        <v>0</v>
      </c>
      <c r="J73" s="29" t="s">
        <v>227</v>
      </c>
      <c r="K73" s="28">
        <v>753</v>
      </c>
      <c r="L73" s="28">
        <v>0.9</v>
      </c>
      <c r="M73" s="29" t="s">
        <v>251</v>
      </c>
      <c r="N73" s="28">
        <v>125</v>
      </c>
      <c r="O73" s="28">
        <v>0.1</v>
      </c>
      <c r="P73" s="29" t="s">
        <v>3179</v>
      </c>
      <c r="Q73" s="28">
        <v>0</v>
      </c>
      <c r="R73" s="28">
        <v>0</v>
      </c>
      <c r="S73" s="29" t="s">
        <v>3179</v>
      </c>
      <c r="T73" s="28">
        <v>0</v>
      </c>
      <c r="U73" s="28">
        <v>0</v>
      </c>
      <c r="V73" s="28">
        <v>0.60199999999999998</v>
      </c>
      <c r="W73" s="28">
        <v>0.25746999999999998</v>
      </c>
      <c r="X73" s="28">
        <v>1.14438</v>
      </c>
      <c r="Y73" s="28">
        <v>9</v>
      </c>
      <c r="Z73" s="28">
        <v>209</v>
      </c>
      <c r="AA73" s="28">
        <v>32</v>
      </c>
      <c r="AB73" s="28">
        <v>621</v>
      </c>
      <c r="AC73" s="28">
        <v>1</v>
      </c>
      <c r="AD73" s="28">
        <v>204.986074</v>
      </c>
      <c r="AE73" s="28">
        <v>4.8480000000000001E-17</v>
      </c>
      <c r="AF73" s="28">
        <v>5.4170000000000001E-17</v>
      </c>
    </row>
    <row r="74" spans="1:32" ht="16" x14ac:dyDescent="0.2">
      <c r="A74" s="28">
        <v>73</v>
      </c>
      <c r="B74" s="29" t="s">
        <v>219</v>
      </c>
      <c r="C74" s="28">
        <v>30.6</v>
      </c>
      <c r="D74" s="29" t="s">
        <v>1514</v>
      </c>
      <c r="E74" s="29" t="s">
        <v>3193</v>
      </c>
      <c r="F74" s="28">
        <v>28523</v>
      </c>
      <c r="G74" s="28">
        <v>6781</v>
      </c>
      <c r="H74" s="28">
        <v>0</v>
      </c>
      <c r="I74" s="28">
        <v>0</v>
      </c>
      <c r="J74" s="29" t="s">
        <v>220</v>
      </c>
      <c r="K74" s="28">
        <v>754</v>
      </c>
      <c r="L74" s="28">
        <v>0.99109999999999998</v>
      </c>
      <c r="M74" s="29" t="s">
        <v>244</v>
      </c>
      <c r="N74" s="28">
        <v>126</v>
      </c>
      <c r="O74" s="28">
        <v>8.8999999999999999E-3</v>
      </c>
      <c r="P74" s="29" t="s">
        <v>3179</v>
      </c>
      <c r="Q74" s="28">
        <v>0</v>
      </c>
      <c r="R74" s="28">
        <v>0</v>
      </c>
      <c r="S74" s="29" t="s">
        <v>3179</v>
      </c>
      <c r="T74" s="28">
        <v>0</v>
      </c>
      <c r="U74" s="28">
        <v>0</v>
      </c>
      <c r="V74" s="28">
        <v>5.1700000000000003E-2</v>
      </c>
      <c r="W74" s="28">
        <v>0.33235999999999999</v>
      </c>
      <c r="X74" s="28">
        <v>2.4806499999999998</v>
      </c>
      <c r="Y74" s="28">
        <v>18</v>
      </c>
      <c r="Z74" s="28">
        <v>175</v>
      </c>
      <c r="AA74" s="28">
        <v>13</v>
      </c>
      <c r="AB74" s="28">
        <v>345</v>
      </c>
      <c r="AC74" s="28">
        <v>4</v>
      </c>
      <c r="AD74" s="28">
        <v>205.98666700000001</v>
      </c>
      <c r="AE74" s="28">
        <v>9.5430000000000005E-17</v>
      </c>
      <c r="AF74" s="28">
        <v>1.025E-16</v>
      </c>
    </row>
    <row r="75" spans="1:32" ht="16" x14ac:dyDescent="0.2">
      <c r="A75" s="28">
        <v>74</v>
      </c>
      <c r="B75" s="29" t="s">
        <v>213</v>
      </c>
      <c r="C75" s="28">
        <v>1.8</v>
      </c>
      <c r="D75" s="29" t="s">
        <v>1515</v>
      </c>
      <c r="E75" s="29" t="s">
        <v>3193</v>
      </c>
      <c r="F75" s="28">
        <v>29083</v>
      </c>
      <c r="G75" s="28">
        <v>6907</v>
      </c>
      <c r="H75" s="28">
        <v>0</v>
      </c>
      <c r="I75" s="28">
        <v>0</v>
      </c>
      <c r="J75" s="29" t="s">
        <v>214</v>
      </c>
      <c r="K75" s="28">
        <v>755</v>
      </c>
      <c r="L75" s="28">
        <v>0.91400000000000003</v>
      </c>
      <c r="M75" s="29" t="s">
        <v>240</v>
      </c>
      <c r="N75" s="28">
        <v>127</v>
      </c>
      <c r="O75" s="28">
        <v>8.5999999999999993E-2</v>
      </c>
      <c r="P75" s="29" t="s">
        <v>3179</v>
      </c>
      <c r="Q75" s="28">
        <v>0</v>
      </c>
      <c r="R75" s="28">
        <v>0</v>
      </c>
      <c r="S75" s="29" t="s">
        <v>3179</v>
      </c>
      <c r="T75" s="28">
        <v>0</v>
      </c>
      <c r="U75" s="28">
        <v>0</v>
      </c>
      <c r="V75" s="28">
        <v>0.50490000000000002</v>
      </c>
      <c r="W75" s="28">
        <v>0.1298</v>
      </c>
      <c r="X75" s="28">
        <v>2.0135900000000002</v>
      </c>
      <c r="Y75" s="28">
        <v>9</v>
      </c>
      <c r="Z75" s="28">
        <v>300</v>
      </c>
      <c r="AA75" s="28">
        <v>13</v>
      </c>
      <c r="AB75" s="28">
        <v>1112</v>
      </c>
      <c r="AC75" s="28">
        <v>1</v>
      </c>
      <c r="AD75" s="28">
        <v>206.985783</v>
      </c>
      <c r="AE75" s="28">
        <v>8.5290000000000001E-17</v>
      </c>
      <c r="AF75" s="28">
        <v>8.5969999999999995E-17</v>
      </c>
    </row>
    <row r="76" spans="1:32" ht="16" x14ac:dyDescent="0.2">
      <c r="A76" s="28">
        <v>75</v>
      </c>
      <c r="B76" s="29" t="s">
        <v>207</v>
      </c>
      <c r="C76" s="28">
        <v>1.63</v>
      </c>
      <c r="D76" s="29" t="s">
        <v>1515</v>
      </c>
      <c r="E76" s="29" t="s">
        <v>3193</v>
      </c>
      <c r="F76" s="28">
        <v>30520</v>
      </c>
      <c r="G76" s="28">
        <v>7028</v>
      </c>
      <c r="H76" s="28">
        <v>0</v>
      </c>
      <c r="I76" s="28">
        <v>0</v>
      </c>
      <c r="J76" s="29" t="s">
        <v>208</v>
      </c>
      <c r="K76" s="28">
        <v>756</v>
      </c>
      <c r="L76" s="28">
        <v>0.99450000000000005</v>
      </c>
      <c r="M76" s="29" t="s">
        <v>234</v>
      </c>
      <c r="N76" s="28">
        <v>128</v>
      </c>
      <c r="O76" s="28">
        <v>5.4999999999999997E-3</v>
      </c>
      <c r="P76" s="29" t="s">
        <v>3179</v>
      </c>
      <c r="Q76" s="28">
        <v>0</v>
      </c>
      <c r="R76" s="28">
        <v>0</v>
      </c>
      <c r="S76" s="29" t="s">
        <v>3179</v>
      </c>
      <c r="T76" s="28">
        <v>0</v>
      </c>
      <c r="U76" s="28">
        <v>0</v>
      </c>
      <c r="V76" s="28">
        <v>3.1600000000000003E-2</v>
      </c>
      <c r="W76" s="28">
        <v>0.15975</v>
      </c>
      <c r="X76" s="28">
        <v>3.0407799999999998</v>
      </c>
      <c r="Y76" s="28">
        <v>21</v>
      </c>
      <c r="Z76" s="28">
        <v>293</v>
      </c>
      <c r="AA76" s="28">
        <v>16</v>
      </c>
      <c r="AB76" s="28">
        <v>698</v>
      </c>
      <c r="AC76" s="28">
        <v>3</v>
      </c>
      <c r="AD76" s="28">
        <v>207.98658900000001</v>
      </c>
      <c r="AE76" s="28">
        <v>1.2500000000000001E-16</v>
      </c>
      <c r="AF76" s="28">
        <v>1.263E-16</v>
      </c>
    </row>
    <row r="77" spans="1:32" ht="16" x14ac:dyDescent="0.2">
      <c r="A77" s="28">
        <v>76</v>
      </c>
      <c r="B77" s="29" t="s">
        <v>202</v>
      </c>
      <c r="C77" s="28">
        <v>5.41</v>
      </c>
      <c r="D77" s="29" t="s">
        <v>1515</v>
      </c>
      <c r="E77" s="29" t="s">
        <v>3193</v>
      </c>
      <c r="F77" s="28">
        <v>31555</v>
      </c>
      <c r="G77" s="28">
        <v>7150</v>
      </c>
      <c r="H77" s="28">
        <v>0</v>
      </c>
      <c r="I77" s="28">
        <v>0</v>
      </c>
      <c r="J77" s="29" t="s">
        <v>203</v>
      </c>
      <c r="K77" s="28">
        <v>757</v>
      </c>
      <c r="L77" s="28">
        <v>0.95899999999999996</v>
      </c>
      <c r="M77" s="29" t="s">
        <v>228</v>
      </c>
      <c r="N77" s="28">
        <v>129</v>
      </c>
      <c r="O77" s="28">
        <v>4.1000000000000002E-2</v>
      </c>
      <c r="P77" s="29" t="s">
        <v>3179</v>
      </c>
      <c r="Q77" s="28">
        <v>0</v>
      </c>
      <c r="R77" s="28">
        <v>0</v>
      </c>
      <c r="S77" s="29" t="s">
        <v>3179</v>
      </c>
      <c r="T77" s="28">
        <v>0</v>
      </c>
      <c r="U77" s="28">
        <v>0</v>
      </c>
      <c r="V77" s="28">
        <v>0.23599999999999999</v>
      </c>
      <c r="W77" s="28">
        <v>0.11717</v>
      </c>
      <c r="X77" s="28">
        <v>2.2846199999999999</v>
      </c>
      <c r="Y77" s="28">
        <v>9</v>
      </c>
      <c r="Z77" s="28">
        <v>164</v>
      </c>
      <c r="AA77" s="28">
        <v>4</v>
      </c>
      <c r="AB77" s="28">
        <v>374</v>
      </c>
      <c r="AC77" s="28">
        <v>2</v>
      </c>
      <c r="AD77" s="28">
        <v>208.98617300000001</v>
      </c>
      <c r="AE77" s="28">
        <v>1.0530000000000001E-16</v>
      </c>
      <c r="AF77" s="28">
        <v>1.0530000000000001E-16</v>
      </c>
    </row>
    <row r="78" spans="1:32" ht="16" x14ac:dyDescent="0.2">
      <c r="A78" s="28">
        <v>77</v>
      </c>
      <c r="B78" s="29" t="s">
        <v>195</v>
      </c>
      <c r="C78" s="28">
        <v>8.1</v>
      </c>
      <c r="D78" s="29" t="s">
        <v>1515</v>
      </c>
      <c r="E78" s="29" t="s">
        <v>3193</v>
      </c>
      <c r="F78" s="28">
        <v>32111</v>
      </c>
      <c r="G78" s="28">
        <v>7263</v>
      </c>
      <c r="H78" s="28">
        <v>0</v>
      </c>
      <c r="I78" s="28">
        <v>0</v>
      </c>
      <c r="J78" s="29" t="s">
        <v>200</v>
      </c>
      <c r="K78" s="28">
        <v>758</v>
      </c>
      <c r="L78" s="28">
        <v>0.99824999999999997</v>
      </c>
      <c r="M78" s="29" t="s">
        <v>221</v>
      </c>
      <c r="N78" s="28">
        <v>130</v>
      </c>
      <c r="O78" s="28">
        <v>1.75E-3</v>
      </c>
      <c r="P78" s="29" t="s">
        <v>3179</v>
      </c>
      <c r="Q78" s="28">
        <v>0</v>
      </c>
      <c r="R78" s="28">
        <v>0</v>
      </c>
      <c r="S78" s="29" t="s">
        <v>3179</v>
      </c>
      <c r="T78" s="28">
        <v>0</v>
      </c>
      <c r="U78" s="28">
        <v>0</v>
      </c>
      <c r="V78" s="28">
        <v>9.7000000000000003E-3</v>
      </c>
      <c r="W78" s="28">
        <v>7.9619999999999996E-2</v>
      </c>
      <c r="X78" s="28">
        <v>2.9621499999999998</v>
      </c>
      <c r="Y78" s="28">
        <v>18</v>
      </c>
      <c r="Z78" s="28">
        <v>195</v>
      </c>
      <c r="AA78" s="28">
        <v>3</v>
      </c>
      <c r="AB78" s="28">
        <v>457</v>
      </c>
      <c r="AC78" s="28">
        <v>9</v>
      </c>
      <c r="AD78" s="28">
        <v>209.98714699999999</v>
      </c>
      <c r="AE78" s="28">
        <v>1.1900000000000001E-16</v>
      </c>
      <c r="AF78" s="28">
        <v>1.191E-16</v>
      </c>
    </row>
    <row r="79" spans="1:32" ht="16" x14ac:dyDescent="0.2">
      <c r="A79" s="28">
        <v>78</v>
      </c>
      <c r="B79" s="29" t="s">
        <v>190</v>
      </c>
      <c r="C79" s="28">
        <v>7.2140000000000004</v>
      </c>
      <c r="D79" s="29" t="s">
        <v>1515</v>
      </c>
      <c r="E79" s="29" t="s">
        <v>3180</v>
      </c>
      <c r="F79" s="28">
        <v>32803</v>
      </c>
      <c r="G79" s="28">
        <v>0</v>
      </c>
      <c r="H79" s="28">
        <v>0</v>
      </c>
      <c r="I79" s="28">
        <v>0</v>
      </c>
      <c r="J79" s="29" t="s">
        <v>193</v>
      </c>
      <c r="K79" s="28">
        <v>759</v>
      </c>
      <c r="L79" s="28">
        <v>0.58199999999999996</v>
      </c>
      <c r="M79" s="29" t="s">
        <v>215</v>
      </c>
      <c r="N79" s="28">
        <v>131</v>
      </c>
      <c r="O79" s="28">
        <v>0.41799999999999998</v>
      </c>
      <c r="P79" s="29" t="s">
        <v>3179</v>
      </c>
      <c r="Q79" s="28">
        <v>0</v>
      </c>
      <c r="R79" s="28">
        <v>0</v>
      </c>
      <c r="S79" s="29" t="s">
        <v>3179</v>
      </c>
      <c r="T79" s="28">
        <v>0</v>
      </c>
      <c r="U79" s="28">
        <v>0</v>
      </c>
      <c r="V79" s="28">
        <v>2.4998</v>
      </c>
      <c r="W79" s="28">
        <v>5.94E-3</v>
      </c>
      <c r="X79" s="28">
        <v>3.6670000000000001E-2</v>
      </c>
      <c r="Y79" s="28">
        <v>18</v>
      </c>
      <c r="Z79" s="28">
        <v>123</v>
      </c>
      <c r="AA79" s="28">
        <v>0</v>
      </c>
      <c r="AB79" s="28">
        <v>48</v>
      </c>
      <c r="AC79" s="28">
        <v>4</v>
      </c>
      <c r="AD79" s="28">
        <v>210.98749599999999</v>
      </c>
      <c r="AE79" s="28">
        <v>8.2440000000000002E-18</v>
      </c>
      <c r="AF79" s="28">
        <v>8.2440000000000002E-18</v>
      </c>
    </row>
    <row r="80" spans="1:32" ht="16" x14ac:dyDescent="0.2">
      <c r="A80" s="28">
        <v>79</v>
      </c>
      <c r="B80" s="29" t="s">
        <v>174</v>
      </c>
      <c r="C80" s="28">
        <v>1E-4</v>
      </c>
      <c r="D80" s="29" t="s">
        <v>1517</v>
      </c>
      <c r="E80" s="29" t="s">
        <v>2799</v>
      </c>
      <c r="F80" s="28">
        <v>33001</v>
      </c>
      <c r="G80" s="28">
        <v>0</v>
      </c>
      <c r="H80" s="28">
        <v>0</v>
      </c>
      <c r="I80" s="28">
        <v>0</v>
      </c>
      <c r="J80" s="29" t="s">
        <v>192</v>
      </c>
      <c r="K80" s="28">
        <v>135</v>
      </c>
      <c r="L80" s="28">
        <v>1</v>
      </c>
      <c r="M80" s="29" t="s">
        <v>3179</v>
      </c>
      <c r="N80" s="28">
        <v>0</v>
      </c>
      <c r="O80" s="28">
        <v>0</v>
      </c>
      <c r="P80" s="29" t="s">
        <v>3179</v>
      </c>
      <c r="Q80" s="28">
        <v>0</v>
      </c>
      <c r="R80" s="28">
        <v>0</v>
      </c>
      <c r="S80" s="29" t="s">
        <v>3179</v>
      </c>
      <c r="T80" s="28">
        <v>0</v>
      </c>
      <c r="U80" s="28">
        <v>0</v>
      </c>
      <c r="V80" s="28">
        <v>8.1776999999999997</v>
      </c>
      <c r="W80" s="28">
        <v>3.0000000000000001E-5</v>
      </c>
      <c r="X80" s="28">
        <v>1.7000000000000001E-4</v>
      </c>
      <c r="Y80" s="28">
        <v>9</v>
      </c>
      <c r="Z80" s="28">
        <v>61</v>
      </c>
      <c r="AA80" s="28">
        <v>0</v>
      </c>
      <c r="AB80" s="28">
        <v>21</v>
      </c>
      <c r="AC80" s="28">
        <v>2</v>
      </c>
      <c r="AD80" s="28">
        <v>214.99865199999999</v>
      </c>
      <c r="AE80" s="28">
        <v>7.5830000000000007E-21</v>
      </c>
      <c r="AF80" s="28">
        <v>7.5830000000000007E-21</v>
      </c>
    </row>
    <row r="81" spans="1:32" ht="16" x14ac:dyDescent="0.2">
      <c r="A81" s="28">
        <v>80</v>
      </c>
      <c r="B81" s="29" t="s">
        <v>170</v>
      </c>
      <c r="C81" s="28">
        <v>2.9999999999999997E-4</v>
      </c>
      <c r="D81" s="29" t="s">
        <v>1517</v>
      </c>
      <c r="E81" s="29" t="s">
        <v>2799</v>
      </c>
      <c r="F81" s="28">
        <v>33097</v>
      </c>
      <c r="G81" s="28">
        <v>0</v>
      </c>
      <c r="H81" s="28">
        <v>0</v>
      </c>
      <c r="I81" s="28">
        <v>0</v>
      </c>
      <c r="J81" s="29" t="s">
        <v>187</v>
      </c>
      <c r="K81" s="28">
        <v>136</v>
      </c>
      <c r="L81" s="28">
        <v>1</v>
      </c>
      <c r="M81" s="29" t="s">
        <v>3179</v>
      </c>
      <c r="N81" s="28">
        <v>0</v>
      </c>
      <c r="O81" s="28">
        <v>0</v>
      </c>
      <c r="P81" s="29" t="s">
        <v>3179</v>
      </c>
      <c r="Q81" s="28">
        <v>0</v>
      </c>
      <c r="R81" s="28">
        <v>0</v>
      </c>
      <c r="S81" s="29" t="s">
        <v>3179</v>
      </c>
      <c r="T81" s="28">
        <v>0</v>
      </c>
      <c r="U81" s="28">
        <v>0</v>
      </c>
      <c r="V81" s="28">
        <v>7.9405999999999999</v>
      </c>
      <c r="W81" s="28">
        <v>1.34E-3</v>
      </c>
      <c r="X81" s="28">
        <v>2.5100000000000001E-3</v>
      </c>
      <c r="Y81" s="28">
        <v>9</v>
      </c>
      <c r="Z81" s="28">
        <v>66</v>
      </c>
      <c r="AA81" s="28">
        <v>0</v>
      </c>
      <c r="AB81" s="28">
        <v>51</v>
      </c>
      <c r="AC81" s="28">
        <v>8</v>
      </c>
      <c r="AD81" s="28">
        <v>216.00242299999999</v>
      </c>
      <c r="AE81" s="28">
        <v>3.6499999999999998E-19</v>
      </c>
      <c r="AF81" s="28">
        <v>3.6499999999999998E-19</v>
      </c>
    </row>
    <row r="82" spans="1:32" ht="16" x14ac:dyDescent="0.2">
      <c r="A82" s="28">
        <v>81</v>
      </c>
      <c r="B82" s="29" t="s">
        <v>168</v>
      </c>
      <c r="C82" s="28">
        <v>3.2300000000000002E-2</v>
      </c>
      <c r="D82" s="29" t="s">
        <v>1517</v>
      </c>
      <c r="E82" s="29" t="s">
        <v>2799</v>
      </c>
      <c r="F82" s="28">
        <v>33240</v>
      </c>
      <c r="G82" s="28">
        <v>0</v>
      </c>
      <c r="H82" s="28">
        <v>0</v>
      </c>
      <c r="I82" s="28">
        <v>0</v>
      </c>
      <c r="J82" s="29" t="s">
        <v>180</v>
      </c>
      <c r="K82" s="28">
        <v>138</v>
      </c>
      <c r="L82" s="28">
        <v>0.99987999999999999</v>
      </c>
      <c r="M82" s="29" t="s">
        <v>3179</v>
      </c>
      <c r="N82" s="28">
        <v>0</v>
      </c>
      <c r="O82" s="28">
        <v>0</v>
      </c>
      <c r="P82" s="29" t="s">
        <v>3179</v>
      </c>
      <c r="Q82" s="28">
        <v>0</v>
      </c>
      <c r="R82" s="28">
        <v>0</v>
      </c>
      <c r="S82" s="29" t="s">
        <v>3179</v>
      </c>
      <c r="T82" s="28">
        <v>0</v>
      </c>
      <c r="U82" s="28">
        <v>0</v>
      </c>
      <c r="V82" s="28">
        <v>7.2008000000000001</v>
      </c>
      <c r="W82" s="28">
        <v>8.0000000000000007E-5</v>
      </c>
      <c r="X82" s="28">
        <v>2.4000000000000001E-4</v>
      </c>
      <c r="Y82" s="28">
        <v>9</v>
      </c>
      <c r="Z82" s="28">
        <v>62</v>
      </c>
      <c r="AA82" s="28">
        <v>0</v>
      </c>
      <c r="AB82" s="28">
        <v>27</v>
      </c>
      <c r="AC82" s="28">
        <v>4</v>
      </c>
      <c r="AD82" s="28">
        <v>217.004718</v>
      </c>
      <c r="AE82" s="28">
        <v>1.4159999999999999E-20</v>
      </c>
      <c r="AF82" s="28">
        <v>1.4159999999999999E-20</v>
      </c>
    </row>
    <row r="83" spans="1:32" ht="16" x14ac:dyDescent="0.2">
      <c r="A83" s="28">
        <v>82</v>
      </c>
      <c r="B83" s="29" t="s">
        <v>165</v>
      </c>
      <c r="C83" s="28">
        <v>1.5</v>
      </c>
      <c r="D83" s="29" t="s">
        <v>1517</v>
      </c>
      <c r="E83" s="29" t="s">
        <v>3195</v>
      </c>
      <c r="F83" s="28">
        <v>33347</v>
      </c>
      <c r="G83" s="28">
        <v>7379</v>
      </c>
      <c r="H83" s="28">
        <v>0</v>
      </c>
      <c r="I83" s="28">
        <v>0</v>
      </c>
      <c r="J83" s="29" t="s">
        <v>178</v>
      </c>
      <c r="K83" s="28">
        <v>139</v>
      </c>
      <c r="L83" s="28">
        <v>0.999</v>
      </c>
      <c r="M83" s="29" t="s">
        <v>166</v>
      </c>
      <c r="N83" s="28">
        <v>895</v>
      </c>
      <c r="O83" s="28">
        <v>1E-3</v>
      </c>
      <c r="P83" s="29" t="s">
        <v>3179</v>
      </c>
      <c r="Q83" s="28">
        <v>0</v>
      </c>
      <c r="R83" s="28">
        <v>0</v>
      </c>
      <c r="S83" s="29" t="s">
        <v>3179</v>
      </c>
      <c r="T83" s="28">
        <v>0</v>
      </c>
      <c r="U83" s="28">
        <v>0</v>
      </c>
      <c r="V83" s="28">
        <v>6.8041</v>
      </c>
      <c r="W83" s="28">
        <v>1.09E-3</v>
      </c>
      <c r="X83" s="28">
        <v>0</v>
      </c>
      <c r="Y83" s="28">
        <v>0</v>
      </c>
      <c r="Z83" s="28">
        <v>0</v>
      </c>
      <c r="AA83" s="28">
        <v>1</v>
      </c>
      <c r="AB83" s="28">
        <v>0</v>
      </c>
      <c r="AC83" s="28">
        <v>3</v>
      </c>
      <c r="AD83" s="28">
        <v>218.00869399999999</v>
      </c>
      <c r="AE83" s="28">
        <v>0</v>
      </c>
      <c r="AF83" s="28">
        <v>0</v>
      </c>
    </row>
    <row r="84" spans="1:32" ht="16" x14ac:dyDescent="0.2">
      <c r="A84" s="28">
        <v>83</v>
      </c>
      <c r="B84" s="29" t="s">
        <v>163</v>
      </c>
      <c r="C84" s="28">
        <v>56</v>
      </c>
      <c r="D84" s="29" t="s">
        <v>1517</v>
      </c>
      <c r="E84" s="29" t="s">
        <v>2799</v>
      </c>
      <c r="F84" s="28">
        <v>33355</v>
      </c>
      <c r="G84" s="28">
        <v>0</v>
      </c>
      <c r="H84" s="28">
        <v>0</v>
      </c>
      <c r="I84" s="28">
        <v>0</v>
      </c>
      <c r="J84" s="29" t="s">
        <v>175</v>
      </c>
      <c r="K84" s="28">
        <v>140</v>
      </c>
      <c r="L84" s="28">
        <v>0.97</v>
      </c>
      <c r="M84" s="29" t="s">
        <v>3179</v>
      </c>
      <c r="N84" s="28">
        <v>0</v>
      </c>
      <c r="O84" s="28">
        <v>0</v>
      </c>
      <c r="P84" s="29" t="s">
        <v>3179</v>
      </c>
      <c r="Q84" s="28">
        <v>0</v>
      </c>
      <c r="R84" s="28">
        <v>0</v>
      </c>
      <c r="S84" s="29" t="s">
        <v>3179</v>
      </c>
      <c r="T84" s="28">
        <v>0</v>
      </c>
      <c r="U84" s="28">
        <v>0</v>
      </c>
      <c r="V84" s="28">
        <v>6.1341999999999999</v>
      </c>
      <c r="W84" s="28">
        <v>0</v>
      </c>
      <c r="X84" s="28">
        <v>0</v>
      </c>
      <c r="Y84" s="28">
        <v>0</v>
      </c>
      <c r="Z84" s="28">
        <v>0</v>
      </c>
      <c r="AA84" s="28">
        <v>0</v>
      </c>
      <c r="AB84" s="28">
        <v>0</v>
      </c>
      <c r="AC84" s="28">
        <v>1</v>
      </c>
      <c r="AD84" s="28">
        <v>219.01116099999999</v>
      </c>
      <c r="AE84" s="28">
        <v>0</v>
      </c>
      <c r="AF84" s="28">
        <v>0</v>
      </c>
    </row>
    <row r="85" spans="1:32" ht="16" x14ac:dyDescent="0.2">
      <c r="A85" s="28">
        <v>84</v>
      </c>
      <c r="B85" s="29" t="s">
        <v>158</v>
      </c>
      <c r="C85" s="28">
        <v>3.71</v>
      </c>
      <c r="D85" s="29" t="s">
        <v>1514</v>
      </c>
      <c r="E85" s="29" t="s">
        <v>3182</v>
      </c>
      <c r="F85" s="28">
        <v>33358</v>
      </c>
      <c r="G85" s="28">
        <v>7503</v>
      </c>
      <c r="H85" s="28">
        <v>0</v>
      </c>
      <c r="I85" s="28">
        <v>0</v>
      </c>
      <c r="J85" s="29" t="s">
        <v>159</v>
      </c>
      <c r="K85" s="28">
        <v>897</v>
      </c>
      <c r="L85" s="28">
        <v>0.92</v>
      </c>
      <c r="M85" s="29" t="s">
        <v>171</v>
      </c>
      <c r="N85" s="28">
        <v>141</v>
      </c>
      <c r="O85" s="28">
        <v>0.08</v>
      </c>
      <c r="P85" s="29" t="s">
        <v>3179</v>
      </c>
      <c r="Q85" s="28">
        <v>0</v>
      </c>
      <c r="R85" s="28">
        <v>0</v>
      </c>
      <c r="S85" s="29" t="s">
        <v>3179</v>
      </c>
      <c r="T85" s="28">
        <v>0</v>
      </c>
      <c r="U85" s="28">
        <v>0</v>
      </c>
      <c r="V85" s="28">
        <v>0.48420000000000002</v>
      </c>
      <c r="W85" s="28">
        <v>1.2130000000000001</v>
      </c>
      <c r="X85" s="28">
        <v>0.44964999999999999</v>
      </c>
      <c r="Y85" s="28">
        <v>7</v>
      </c>
      <c r="Z85" s="28">
        <v>72</v>
      </c>
      <c r="AA85" s="28">
        <v>4</v>
      </c>
      <c r="AB85" s="28">
        <v>45</v>
      </c>
      <c r="AC85" s="28">
        <v>1</v>
      </c>
      <c r="AD85" s="28">
        <v>220.01540700000001</v>
      </c>
      <c r="AE85" s="28">
        <v>1.912E-17</v>
      </c>
      <c r="AF85" s="28">
        <v>1.912E-17</v>
      </c>
    </row>
    <row r="86" spans="1:32" ht="16" x14ac:dyDescent="0.2">
      <c r="A86" s="28">
        <v>85</v>
      </c>
      <c r="B86" s="29" t="s">
        <v>367</v>
      </c>
      <c r="C86" s="28">
        <v>10.7</v>
      </c>
      <c r="D86" s="29" t="s">
        <v>1514</v>
      </c>
      <c r="E86" s="29" t="s">
        <v>3184</v>
      </c>
      <c r="F86" s="28">
        <v>33489</v>
      </c>
      <c r="G86" s="28">
        <v>7629</v>
      </c>
      <c r="H86" s="28">
        <v>0</v>
      </c>
      <c r="I86" s="28">
        <v>0</v>
      </c>
      <c r="J86" s="29" t="s">
        <v>368</v>
      </c>
      <c r="K86" s="28">
        <v>787</v>
      </c>
      <c r="L86" s="28">
        <v>1</v>
      </c>
      <c r="M86" s="29" t="s">
        <v>3179</v>
      </c>
      <c r="N86" s="28">
        <v>0</v>
      </c>
      <c r="O86" s="28">
        <v>0</v>
      </c>
      <c r="P86" s="29" t="s">
        <v>3179</v>
      </c>
      <c r="Q86" s="28">
        <v>0</v>
      </c>
      <c r="R86" s="28">
        <v>0</v>
      </c>
      <c r="S86" s="29" t="s">
        <v>3179</v>
      </c>
      <c r="T86" s="28">
        <v>0</v>
      </c>
      <c r="U86" s="28">
        <v>0</v>
      </c>
      <c r="V86" s="28">
        <v>0</v>
      </c>
      <c r="W86" s="28">
        <v>1.07511</v>
      </c>
      <c r="X86" s="28">
        <v>1.49834</v>
      </c>
      <c r="Y86" s="28">
        <v>12</v>
      </c>
      <c r="Z86" s="28">
        <v>114</v>
      </c>
      <c r="AA86" s="28">
        <v>20</v>
      </c>
      <c r="AB86" s="28">
        <v>342</v>
      </c>
      <c r="AC86" s="28">
        <v>0</v>
      </c>
      <c r="AD86" s="28">
        <v>185.96595199999999</v>
      </c>
      <c r="AE86" s="28">
        <v>3.9229999999999998E-17</v>
      </c>
      <c r="AF86" s="28">
        <v>5.9100000000000001E-17</v>
      </c>
    </row>
    <row r="87" spans="1:32" ht="16" x14ac:dyDescent="0.2">
      <c r="A87" s="28">
        <v>86</v>
      </c>
      <c r="B87" s="29" t="s">
        <v>361</v>
      </c>
      <c r="C87" s="28">
        <v>8.4</v>
      </c>
      <c r="D87" s="29" t="s">
        <v>1514</v>
      </c>
      <c r="E87" s="29" t="s">
        <v>3193</v>
      </c>
      <c r="F87" s="28">
        <v>33978</v>
      </c>
      <c r="G87" s="28">
        <v>7758</v>
      </c>
      <c r="H87" s="28">
        <v>0</v>
      </c>
      <c r="I87" s="28">
        <v>0</v>
      </c>
      <c r="J87" s="29" t="s">
        <v>362</v>
      </c>
      <c r="K87" s="28">
        <v>788</v>
      </c>
      <c r="L87" s="28">
        <v>1</v>
      </c>
      <c r="M87" s="29" t="s">
        <v>390</v>
      </c>
      <c r="N87" s="28">
        <v>504</v>
      </c>
      <c r="O87" s="28">
        <v>3.0000000000000001E-5</v>
      </c>
      <c r="P87" s="29" t="s">
        <v>3179</v>
      </c>
      <c r="Q87" s="28">
        <v>0</v>
      </c>
      <c r="R87" s="28">
        <v>0</v>
      </c>
      <c r="S87" s="29" t="s">
        <v>3179</v>
      </c>
      <c r="T87" s="28">
        <v>0</v>
      </c>
      <c r="U87" s="28">
        <v>0</v>
      </c>
      <c r="V87" s="28">
        <v>1E-4</v>
      </c>
      <c r="W87" s="28">
        <v>0.13602</v>
      </c>
      <c r="X87" s="28">
        <v>1.0652299999999999</v>
      </c>
      <c r="Y87" s="28">
        <v>13</v>
      </c>
      <c r="Z87" s="28">
        <v>326</v>
      </c>
      <c r="AA87" s="28">
        <v>44</v>
      </c>
      <c r="AB87" s="28">
        <v>1434</v>
      </c>
      <c r="AC87" s="28">
        <v>1</v>
      </c>
      <c r="AD87" s="28">
        <v>186.96456699999999</v>
      </c>
      <c r="AE87" s="28">
        <v>4.2819999999999999E-17</v>
      </c>
      <c r="AF87" s="28">
        <v>4.5770000000000002E-17</v>
      </c>
    </row>
    <row r="88" spans="1:32" ht="16" x14ac:dyDescent="0.2">
      <c r="A88" s="28">
        <v>87</v>
      </c>
      <c r="B88" s="29" t="s">
        <v>340</v>
      </c>
      <c r="C88" s="28">
        <v>42.8</v>
      </c>
      <c r="D88" s="29" t="s">
        <v>1514</v>
      </c>
      <c r="E88" s="29" t="s">
        <v>3184</v>
      </c>
      <c r="F88" s="28">
        <v>35798</v>
      </c>
      <c r="G88" s="28">
        <v>7881</v>
      </c>
      <c r="H88" s="28">
        <v>0</v>
      </c>
      <c r="I88" s="28">
        <v>0</v>
      </c>
      <c r="J88" s="29" t="s">
        <v>341</v>
      </c>
      <c r="K88" s="28">
        <v>791</v>
      </c>
      <c r="L88" s="28">
        <v>1</v>
      </c>
      <c r="M88" s="29" t="s">
        <v>3179</v>
      </c>
      <c r="N88" s="28">
        <v>0</v>
      </c>
      <c r="O88" s="28">
        <v>0</v>
      </c>
      <c r="P88" s="29" t="s">
        <v>3179</v>
      </c>
      <c r="Q88" s="28">
        <v>0</v>
      </c>
      <c r="R88" s="28">
        <v>0</v>
      </c>
      <c r="S88" s="29" t="s">
        <v>3179</v>
      </c>
      <c r="T88" s="28">
        <v>0</v>
      </c>
      <c r="U88" s="28">
        <v>0</v>
      </c>
      <c r="V88" s="28">
        <v>0</v>
      </c>
      <c r="W88" s="28">
        <v>0.21292</v>
      </c>
      <c r="X88" s="28">
        <v>2.3807100000000001</v>
      </c>
      <c r="Y88" s="28">
        <v>12</v>
      </c>
      <c r="Z88" s="28">
        <v>212</v>
      </c>
      <c r="AA88" s="28">
        <v>24</v>
      </c>
      <c r="AB88" s="28">
        <v>504</v>
      </c>
      <c r="AC88" s="28">
        <v>0</v>
      </c>
      <c r="AD88" s="28">
        <v>189.96469999999999</v>
      </c>
      <c r="AE88" s="28">
        <v>7.5299999999999998E-17</v>
      </c>
      <c r="AF88" s="28">
        <v>8.0510000000000001E-17</v>
      </c>
    </row>
    <row r="89" spans="1:32" ht="16" x14ac:dyDescent="0.2">
      <c r="A89" s="28">
        <v>88</v>
      </c>
      <c r="B89" s="29" t="s">
        <v>331</v>
      </c>
      <c r="C89" s="28">
        <v>3.18</v>
      </c>
      <c r="D89" s="29" t="s">
        <v>1515</v>
      </c>
      <c r="E89" s="29" t="s">
        <v>3184</v>
      </c>
      <c r="F89" s="28">
        <v>36551</v>
      </c>
      <c r="G89" s="28">
        <v>8007</v>
      </c>
      <c r="H89" s="28">
        <v>0</v>
      </c>
      <c r="I89" s="28">
        <v>0</v>
      </c>
      <c r="J89" s="29" t="s">
        <v>332</v>
      </c>
      <c r="K89" s="28">
        <v>792</v>
      </c>
      <c r="L89" s="28">
        <v>1</v>
      </c>
      <c r="M89" s="29" t="s">
        <v>3179</v>
      </c>
      <c r="N89" s="28">
        <v>0</v>
      </c>
      <c r="O89" s="28">
        <v>0</v>
      </c>
      <c r="P89" s="29" t="s">
        <v>3179</v>
      </c>
      <c r="Q89" s="28">
        <v>0</v>
      </c>
      <c r="R89" s="28">
        <v>0</v>
      </c>
      <c r="S89" s="29" t="s">
        <v>3179</v>
      </c>
      <c r="T89" s="28">
        <v>0</v>
      </c>
      <c r="U89" s="28">
        <v>0</v>
      </c>
      <c r="V89" s="28">
        <v>0</v>
      </c>
      <c r="W89" s="28">
        <v>8.6489999999999997E-2</v>
      </c>
      <c r="X89" s="28">
        <v>0.59462000000000004</v>
      </c>
      <c r="Y89" s="28">
        <v>13</v>
      </c>
      <c r="Z89" s="28">
        <v>170</v>
      </c>
      <c r="AA89" s="28">
        <v>10</v>
      </c>
      <c r="AB89" s="28">
        <v>559</v>
      </c>
      <c r="AC89" s="28">
        <v>0</v>
      </c>
      <c r="AD89" s="28">
        <v>190.96370400000001</v>
      </c>
      <c r="AE89" s="28">
        <v>3.1909999999999997E-17</v>
      </c>
      <c r="AF89" s="28">
        <v>3.1979999999999998E-17</v>
      </c>
    </row>
    <row r="90" spans="1:32" ht="16" x14ac:dyDescent="0.2">
      <c r="A90" s="28">
        <v>89</v>
      </c>
      <c r="B90" s="29" t="s">
        <v>324</v>
      </c>
      <c r="C90" s="28">
        <v>4.9400000000000004</v>
      </c>
      <c r="D90" s="29" t="s">
        <v>1515</v>
      </c>
      <c r="E90" s="29" t="s">
        <v>3184</v>
      </c>
      <c r="F90" s="28">
        <v>37304</v>
      </c>
      <c r="G90" s="28">
        <v>8117</v>
      </c>
      <c r="H90" s="28">
        <v>0</v>
      </c>
      <c r="I90" s="28">
        <v>0</v>
      </c>
      <c r="J90" s="29" t="s">
        <v>328</v>
      </c>
      <c r="K90" s="28">
        <v>0</v>
      </c>
      <c r="L90" s="28">
        <v>1</v>
      </c>
      <c r="M90" s="29" t="s">
        <v>3179</v>
      </c>
      <c r="N90" s="28">
        <v>0</v>
      </c>
      <c r="O90" s="28">
        <v>0</v>
      </c>
      <c r="P90" s="29" t="s">
        <v>3179</v>
      </c>
      <c r="Q90" s="28">
        <v>0</v>
      </c>
      <c r="R90" s="28">
        <v>0</v>
      </c>
      <c r="S90" s="29" t="s">
        <v>3179</v>
      </c>
      <c r="T90" s="28">
        <v>0</v>
      </c>
      <c r="U90" s="28">
        <v>0</v>
      </c>
      <c r="V90" s="28">
        <v>0</v>
      </c>
      <c r="W90" s="28">
        <v>9.0440000000000006E-2</v>
      </c>
      <c r="X90" s="28">
        <v>1.93919</v>
      </c>
      <c r="Y90" s="28">
        <v>12</v>
      </c>
      <c r="Z90" s="28">
        <v>408</v>
      </c>
      <c r="AA90" s="28">
        <v>18</v>
      </c>
      <c r="AB90" s="28">
        <v>1468</v>
      </c>
      <c r="AC90" s="28">
        <v>0</v>
      </c>
      <c r="AD90" s="28">
        <v>191.96481199999999</v>
      </c>
      <c r="AE90" s="28">
        <v>6.6659999999999995E-17</v>
      </c>
      <c r="AF90" s="28">
        <v>6.8670000000000002E-17</v>
      </c>
    </row>
    <row r="91" spans="1:32" ht="16" x14ac:dyDescent="0.2">
      <c r="A91" s="28">
        <v>90</v>
      </c>
      <c r="B91" s="29" t="s">
        <v>317</v>
      </c>
      <c r="C91" s="28">
        <v>17.649999999999999</v>
      </c>
      <c r="D91" s="29" t="s">
        <v>1515</v>
      </c>
      <c r="E91" s="29" t="s">
        <v>2670</v>
      </c>
      <c r="F91" s="28">
        <v>39211</v>
      </c>
      <c r="G91" s="28">
        <v>0</v>
      </c>
      <c r="H91" s="28">
        <v>0</v>
      </c>
      <c r="I91" s="28">
        <v>0</v>
      </c>
      <c r="J91" s="29" t="s">
        <v>319</v>
      </c>
      <c r="K91" s="28">
        <v>793</v>
      </c>
      <c r="L91" s="28">
        <v>1</v>
      </c>
      <c r="M91" s="29" t="s">
        <v>3179</v>
      </c>
      <c r="N91" s="28">
        <v>0</v>
      </c>
      <c r="O91" s="28">
        <v>0</v>
      </c>
      <c r="P91" s="29" t="s">
        <v>3179</v>
      </c>
      <c r="Q91" s="28">
        <v>0</v>
      </c>
      <c r="R91" s="28">
        <v>0</v>
      </c>
      <c r="S91" s="29" t="s">
        <v>3179</v>
      </c>
      <c r="T91" s="28">
        <v>0</v>
      </c>
      <c r="U91" s="28">
        <v>0</v>
      </c>
      <c r="V91" s="28">
        <v>0</v>
      </c>
      <c r="W91" s="28">
        <v>5.7500000000000002E-2</v>
      </c>
      <c r="X91" s="28">
        <v>0.16733999999999999</v>
      </c>
      <c r="Y91" s="28">
        <v>13</v>
      </c>
      <c r="Z91" s="28">
        <v>116</v>
      </c>
      <c r="AA91" s="28">
        <v>0</v>
      </c>
      <c r="AB91" s="28">
        <v>242</v>
      </c>
      <c r="AC91" s="28">
        <v>0</v>
      </c>
      <c r="AD91" s="28">
        <v>192.96414899999999</v>
      </c>
      <c r="AE91" s="28">
        <v>1.4419999999999999E-17</v>
      </c>
      <c r="AF91" s="28">
        <v>1.4419999999999999E-17</v>
      </c>
    </row>
    <row r="92" spans="1:32" ht="16" x14ac:dyDescent="0.2">
      <c r="A92" s="28">
        <v>91</v>
      </c>
      <c r="B92" s="29" t="s">
        <v>316</v>
      </c>
      <c r="C92" s="28">
        <v>3.9</v>
      </c>
      <c r="D92" s="29" t="s">
        <v>1517</v>
      </c>
      <c r="E92" s="29" t="s">
        <v>3196</v>
      </c>
      <c r="F92" s="28">
        <v>39583</v>
      </c>
      <c r="G92" s="28">
        <v>0</v>
      </c>
      <c r="H92" s="28">
        <v>0</v>
      </c>
      <c r="I92" s="28">
        <v>0</v>
      </c>
      <c r="J92" s="29" t="s">
        <v>317</v>
      </c>
      <c r="K92" s="28">
        <v>91</v>
      </c>
      <c r="L92" s="28">
        <v>0.99970000000000003</v>
      </c>
      <c r="M92" s="29" t="s">
        <v>318</v>
      </c>
      <c r="N92" s="28">
        <v>794</v>
      </c>
      <c r="O92" s="28">
        <v>2.9999999999999997E-4</v>
      </c>
      <c r="P92" s="29" t="s">
        <v>3179</v>
      </c>
      <c r="Q92" s="28">
        <v>0</v>
      </c>
      <c r="R92" s="28">
        <v>0</v>
      </c>
      <c r="S92" s="29" t="s">
        <v>3179</v>
      </c>
      <c r="T92" s="28">
        <v>0</v>
      </c>
      <c r="U92" s="28">
        <v>0</v>
      </c>
      <c r="V92" s="28">
        <v>0</v>
      </c>
      <c r="W92" s="28">
        <v>9.0389999999999998E-2</v>
      </c>
      <c r="X92" s="28">
        <v>0.19789999999999999</v>
      </c>
      <c r="Y92" s="28">
        <v>24</v>
      </c>
      <c r="Z92" s="28">
        <v>105</v>
      </c>
      <c r="AA92" s="28">
        <v>0</v>
      </c>
      <c r="AB92" s="28">
        <v>56</v>
      </c>
      <c r="AC92" s="28">
        <v>0</v>
      </c>
      <c r="AD92" s="28">
        <v>192.96414899999999</v>
      </c>
      <c r="AE92" s="28">
        <v>1.5159999999999999E-17</v>
      </c>
      <c r="AF92" s="28">
        <v>1.5159999999999999E-17</v>
      </c>
    </row>
    <row r="93" spans="1:32" ht="16" x14ac:dyDescent="0.2">
      <c r="A93" s="28">
        <v>92</v>
      </c>
      <c r="B93" s="29" t="s">
        <v>309</v>
      </c>
      <c r="C93" s="28">
        <v>38.020000000000003</v>
      </c>
      <c r="D93" s="29" t="s">
        <v>1515</v>
      </c>
      <c r="E93" s="29" t="s">
        <v>3184</v>
      </c>
      <c r="F93" s="28">
        <v>39769</v>
      </c>
      <c r="G93" s="28">
        <v>8239</v>
      </c>
      <c r="H93" s="28">
        <v>0</v>
      </c>
      <c r="I93" s="28">
        <v>0</v>
      </c>
      <c r="J93" s="29" t="s">
        <v>313</v>
      </c>
      <c r="K93" s="28">
        <v>0</v>
      </c>
      <c r="L93" s="28">
        <v>1</v>
      </c>
      <c r="M93" s="29" t="s">
        <v>3179</v>
      </c>
      <c r="N93" s="28">
        <v>0</v>
      </c>
      <c r="O93" s="28">
        <v>0</v>
      </c>
      <c r="P93" s="29" t="s">
        <v>3179</v>
      </c>
      <c r="Q93" s="28">
        <v>0</v>
      </c>
      <c r="R93" s="28">
        <v>0</v>
      </c>
      <c r="S93" s="29" t="s">
        <v>3179</v>
      </c>
      <c r="T93" s="28">
        <v>0</v>
      </c>
      <c r="U93" s="28">
        <v>0</v>
      </c>
      <c r="V93" s="28">
        <v>0</v>
      </c>
      <c r="W93" s="28">
        <v>4.206E-2</v>
      </c>
      <c r="X93" s="28">
        <v>1.0385500000000001</v>
      </c>
      <c r="Y93" s="28">
        <v>12</v>
      </c>
      <c r="Z93" s="28">
        <v>233</v>
      </c>
      <c r="AA93" s="28">
        <v>4</v>
      </c>
      <c r="AB93" s="28">
        <v>1036</v>
      </c>
      <c r="AC93" s="28">
        <v>0</v>
      </c>
      <c r="AD93" s="28">
        <v>193.96536499999999</v>
      </c>
      <c r="AE93" s="28">
        <v>4.0910000000000002E-17</v>
      </c>
      <c r="AF93" s="28">
        <v>4.1570000000000003E-17</v>
      </c>
    </row>
    <row r="94" spans="1:32" ht="16" x14ac:dyDescent="0.2">
      <c r="A94" s="28">
        <v>93</v>
      </c>
      <c r="B94" s="29" t="s">
        <v>300</v>
      </c>
      <c r="C94" s="28">
        <v>186.09800000000001</v>
      </c>
      <c r="D94" s="29" t="s">
        <v>1513</v>
      </c>
      <c r="E94" s="29" t="s">
        <v>2670</v>
      </c>
      <c r="F94" s="28">
        <v>41055</v>
      </c>
      <c r="G94" s="28">
        <v>0</v>
      </c>
      <c r="H94" s="28">
        <v>94559</v>
      </c>
      <c r="I94" s="28">
        <v>0</v>
      </c>
      <c r="J94" s="29" t="s">
        <v>304</v>
      </c>
      <c r="K94" s="28">
        <v>0</v>
      </c>
      <c r="L94" s="28">
        <v>1</v>
      </c>
      <c r="M94" s="29" t="s">
        <v>3179</v>
      </c>
      <c r="N94" s="28">
        <v>0</v>
      </c>
      <c r="O94" s="28">
        <v>0</v>
      </c>
      <c r="P94" s="29" t="s">
        <v>3179</v>
      </c>
      <c r="Q94" s="28">
        <v>0</v>
      </c>
      <c r="R94" s="28">
        <v>0</v>
      </c>
      <c r="S94" s="29" t="s">
        <v>3179</v>
      </c>
      <c r="T94" s="28">
        <v>0</v>
      </c>
      <c r="U94" s="28">
        <v>0</v>
      </c>
      <c r="V94" s="28">
        <v>0</v>
      </c>
      <c r="W94" s="28">
        <v>5.2019999999999997E-2</v>
      </c>
      <c r="X94" s="28">
        <v>8.3849999999999994E-2</v>
      </c>
      <c r="Y94" s="28">
        <v>12</v>
      </c>
      <c r="Z94" s="28">
        <v>55</v>
      </c>
      <c r="AA94" s="28">
        <v>0</v>
      </c>
      <c r="AB94" s="28">
        <v>43</v>
      </c>
      <c r="AC94" s="28">
        <v>0</v>
      </c>
      <c r="AD94" s="28">
        <v>194.965034</v>
      </c>
      <c r="AE94" s="28">
        <v>1.474E-17</v>
      </c>
      <c r="AF94" s="28">
        <v>1.474E-17</v>
      </c>
    </row>
    <row r="95" spans="1:32" ht="16" x14ac:dyDescent="0.2">
      <c r="A95" s="28">
        <v>94</v>
      </c>
      <c r="B95" s="29" t="s">
        <v>299</v>
      </c>
      <c r="C95" s="28">
        <v>30.5</v>
      </c>
      <c r="D95" s="29" t="s">
        <v>1517</v>
      </c>
      <c r="E95" s="29" t="s">
        <v>2671</v>
      </c>
      <c r="F95" s="28">
        <v>41166</v>
      </c>
      <c r="G95" s="28">
        <v>0</v>
      </c>
      <c r="H95" s="28">
        <v>0</v>
      </c>
      <c r="I95" s="28">
        <v>0</v>
      </c>
      <c r="J95" s="29" t="s">
        <v>300</v>
      </c>
      <c r="K95" s="28">
        <v>94</v>
      </c>
      <c r="L95" s="28">
        <v>1</v>
      </c>
      <c r="M95" s="29" t="s">
        <v>3179</v>
      </c>
      <c r="N95" s="28">
        <v>0</v>
      </c>
      <c r="O95" s="28">
        <v>0</v>
      </c>
      <c r="P95" s="29" t="s">
        <v>3179</v>
      </c>
      <c r="Q95" s="28">
        <v>0</v>
      </c>
      <c r="R95" s="28">
        <v>0</v>
      </c>
      <c r="S95" s="29" t="s">
        <v>3179</v>
      </c>
      <c r="T95" s="28">
        <v>0</v>
      </c>
      <c r="U95" s="28">
        <v>0</v>
      </c>
      <c r="V95" s="28">
        <v>0</v>
      </c>
      <c r="W95" s="28">
        <v>0.11719</v>
      </c>
      <c r="X95" s="28">
        <v>0.20136000000000001</v>
      </c>
      <c r="Y95" s="28">
        <v>12</v>
      </c>
      <c r="Z95" s="28">
        <v>55</v>
      </c>
      <c r="AA95" s="28">
        <v>0</v>
      </c>
      <c r="AB95" s="28">
        <v>42</v>
      </c>
      <c r="AC95" s="28">
        <v>0</v>
      </c>
      <c r="AD95" s="28">
        <v>194.965034</v>
      </c>
      <c r="AE95" s="28">
        <v>1.579E-17</v>
      </c>
      <c r="AF95" s="28">
        <v>1.579E-17</v>
      </c>
    </row>
    <row r="96" spans="1:32" ht="16" x14ac:dyDescent="0.2">
      <c r="A96" s="28">
        <v>95</v>
      </c>
      <c r="B96" s="29" t="s">
        <v>289</v>
      </c>
      <c r="C96" s="28">
        <v>6.1829999999999998</v>
      </c>
      <c r="D96" s="29" t="s">
        <v>1513</v>
      </c>
      <c r="E96" s="29" t="s">
        <v>3197</v>
      </c>
      <c r="F96" s="28">
        <v>41276</v>
      </c>
      <c r="G96" s="28">
        <v>8355</v>
      </c>
      <c r="H96" s="28">
        <v>0</v>
      </c>
      <c r="I96" s="28">
        <v>0</v>
      </c>
      <c r="J96" s="29" t="s">
        <v>294</v>
      </c>
      <c r="K96" s="28">
        <v>0</v>
      </c>
      <c r="L96" s="28">
        <v>0.92800000000000005</v>
      </c>
      <c r="M96" s="29" t="s">
        <v>290</v>
      </c>
      <c r="N96" s="28">
        <v>0</v>
      </c>
      <c r="O96" s="28">
        <v>7.1999999999999995E-2</v>
      </c>
      <c r="P96" s="29" t="s">
        <v>3179</v>
      </c>
      <c r="Q96" s="28">
        <v>0</v>
      </c>
      <c r="R96" s="28">
        <v>0</v>
      </c>
      <c r="S96" s="29" t="s">
        <v>3179</v>
      </c>
      <c r="T96" s="28">
        <v>0</v>
      </c>
      <c r="U96" s="28">
        <v>0</v>
      </c>
      <c r="V96" s="28">
        <v>0</v>
      </c>
      <c r="W96" s="28">
        <v>3.7179999999999998E-2</v>
      </c>
      <c r="X96" s="28">
        <v>0.47336</v>
      </c>
      <c r="Y96" s="28">
        <v>24</v>
      </c>
      <c r="Z96" s="28">
        <v>116</v>
      </c>
      <c r="AA96" s="28">
        <v>2</v>
      </c>
      <c r="AB96" s="28">
        <v>125</v>
      </c>
      <c r="AC96" s="28">
        <v>0</v>
      </c>
      <c r="AD96" s="28">
        <v>195.96656899999999</v>
      </c>
      <c r="AE96" s="28">
        <v>2.354E-17</v>
      </c>
      <c r="AF96" s="28">
        <v>2.354E-17</v>
      </c>
    </row>
    <row r="97" spans="1:32" ht="16" x14ac:dyDescent="0.2">
      <c r="A97" s="28">
        <v>96</v>
      </c>
      <c r="B97" s="29" t="s">
        <v>288</v>
      </c>
      <c r="C97" s="28">
        <v>9.6</v>
      </c>
      <c r="D97" s="29" t="s">
        <v>1515</v>
      </c>
      <c r="E97" s="29" t="s">
        <v>2671</v>
      </c>
      <c r="F97" s="28">
        <v>41544</v>
      </c>
      <c r="G97" s="28">
        <v>0</v>
      </c>
      <c r="H97" s="28">
        <v>0</v>
      </c>
      <c r="I97" s="28">
        <v>0</v>
      </c>
      <c r="J97" s="29" t="s">
        <v>289</v>
      </c>
      <c r="K97" s="28">
        <v>96</v>
      </c>
      <c r="L97" s="28">
        <v>1</v>
      </c>
      <c r="M97" s="29" t="s">
        <v>3179</v>
      </c>
      <c r="N97" s="28">
        <v>0</v>
      </c>
      <c r="O97" s="28">
        <v>0</v>
      </c>
      <c r="P97" s="29" t="s">
        <v>3179</v>
      </c>
      <c r="Q97" s="28">
        <v>0</v>
      </c>
      <c r="R97" s="28">
        <v>0</v>
      </c>
      <c r="S97" s="29" t="s">
        <v>3179</v>
      </c>
      <c r="T97" s="28">
        <v>0</v>
      </c>
      <c r="U97" s="28">
        <v>0</v>
      </c>
      <c r="V97" s="28">
        <v>0</v>
      </c>
      <c r="W97" s="28">
        <v>0.37601000000000001</v>
      </c>
      <c r="X97" s="28">
        <v>0.24732000000000001</v>
      </c>
      <c r="Y97" s="28">
        <v>12</v>
      </c>
      <c r="Z97" s="28">
        <v>62</v>
      </c>
      <c r="AA97" s="28">
        <v>0</v>
      </c>
      <c r="AB97" s="28">
        <v>77</v>
      </c>
      <c r="AC97" s="28">
        <v>0</v>
      </c>
      <c r="AD97" s="28">
        <v>195.96656899999999</v>
      </c>
      <c r="AE97" s="28">
        <v>2.8239999999999998E-17</v>
      </c>
      <c r="AF97" s="28">
        <v>2.8239999999999998E-17</v>
      </c>
    </row>
    <row r="98" spans="1:32" ht="16" x14ac:dyDescent="0.2">
      <c r="A98" s="28">
        <v>97</v>
      </c>
      <c r="B98" s="29" t="s">
        <v>274</v>
      </c>
      <c r="C98" s="28">
        <v>2.6951700000000001</v>
      </c>
      <c r="D98" s="29" t="s">
        <v>1513</v>
      </c>
      <c r="E98" s="29" t="s">
        <v>3183</v>
      </c>
      <c r="F98" s="28">
        <v>41696</v>
      </c>
      <c r="G98" s="28">
        <v>8461</v>
      </c>
      <c r="H98" s="28">
        <v>128375</v>
      </c>
      <c r="I98" s="28">
        <v>0</v>
      </c>
      <c r="J98" s="29" t="s">
        <v>275</v>
      </c>
      <c r="K98" s="28">
        <v>0</v>
      </c>
      <c r="L98" s="28">
        <v>1</v>
      </c>
      <c r="M98" s="29" t="s">
        <v>3179</v>
      </c>
      <c r="N98" s="28">
        <v>0</v>
      </c>
      <c r="O98" s="28">
        <v>0</v>
      </c>
      <c r="P98" s="29" t="s">
        <v>3179</v>
      </c>
      <c r="Q98" s="28">
        <v>0</v>
      </c>
      <c r="R98" s="28">
        <v>0</v>
      </c>
      <c r="S98" s="29" t="s">
        <v>3179</v>
      </c>
      <c r="T98" s="28">
        <v>0</v>
      </c>
      <c r="U98" s="28">
        <v>0</v>
      </c>
      <c r="V98" s="28">
        <v>0</v>
      </c>
      <c r="W98" s="28">
        <v>0.32769999999999999</v>
      </c>
      <c r="X98" s="28">
        <v>0.40293000000000001</v>
      </c>
      <c r="Y98" s="28">
        <v>12</v>
      </c>
      <c r="Z98" s="28">
        <v>53</v>
      </c>
      <c r="AA98" s="28">
        <v>3</v>
      </c>
      <c r="AB98" s="28">
        <v>33</v>
      </c>
      <c r="AC98" s="28">
        <v>0</v>
      </c>
      <c r="AD98" s="28">
        <v>197.968242</v>
      </c>
      <c r="AE98" s="28">
        <v>1.5440000000000001E-17</v>
      </c>
      <c r="AF98" s="28">
        <v>1.5440000000000001E-17</v>
      </c>
    </row>
    <row r="99" spans="1:32" ht="16" x14ac:dyDescent="0.2">
      <c r="A99" s="28">
        <v>98</v>
      </c>
      <c r="B99" s="29" t="s">
        <v>273</v>
      </c>
      <c r="C99" s="28">
        <v>2.27</v>
      </c>
      <c r="D99" s="29" t="s">
        <v>1513</v>
      </c>
      <c r="E99" s="29" t="s">
        <v>2671</v>
      </c>
      <c r="F99" s="28">
        <v>41798</v>
      </c>
      <c r="G99" s="28">
        <v>0</v>
      </c>
      <c r="H99" s="28">
        <v>85270</v>
      </c>
      <c r="I99" s="28">
        <v>0</v>
      </c>
      <c r="J99" s="29" t="s">
        <v>274</v>
      </c>
      <c r="K99" s="28">
        <v>98</v>
      </c>
      <c r="L99" s="28">
        <v>1</v>
      </c>
      <c r="M99" s="29" t="s">
        <v>3179</v>
      </c>
      <c r="N99" s="28">
        <v>0</v>
      </c>
      <c r="O99" s="28">
        <v>0</v>
      </c>
      <c r="P99" s="29" t="s">
        <v>3179</v>
      </c>
      <c r="Q99" s="28">
        <v>0</v>
      </c>
      <c r="R99" s="28">
        <v>0</v>
      </c>
      <c r="S99" s="29" t="s">
        <v>3179</v>
      </c>
      <c r="T99" s="28">
        <v>0</v>
      </c>
      <c r="U99" s="28">
        <v>0</v>
      </c>
      <c r="V99" s="28">
        <v>0</v>
      </c>
      <c r="W99" s="28">
        <v>0.27478000000000002</v>
      </c>
      <c r="X99" s="28">
        <v>0.53322999999999998</v>
      </c>
      <c r="Y99" s="28">
        <v>12</v>
      </c>
      <c r="Z99" s="28">
        <v>57</v>
      </c>
      <c r="AA99" s="28">
        <v>0</v>
      </c>
      <c r="AB99" s="28">
        <v>55</v>
      </c>
      <c r="AC99" s="28">
        <v>0</v>
      </c>
      <c r="AD99" s="28">
        <v>197.968242</v>
      </c>
      <c r="AE99" s="28">
        <v>3.008E-17</v>
      </c>
      <c r="AF99" s="28">
        <v>3.008E-17</v>
      </c>
    </row>
    <row r="100" spans="1:32" ht="16" x14ac:dyDescent="0.2">
      <c r="A100" s="28">
        <v>99</v>
      </c>
      <c r="B100" s="29" t="s">
        <v>268</v>
      </c>
      <c r="C100" s="28">
        <v>3.1389999999999998</v>
      </c>
      <c r="D100" s="29" t="s">
        <v>1513</v>
      </c>
      <c r="E100" s="29" t="s">
        <v>3183</v>
      </c>
      <c r="F100" s="28">
        <v>41923</v>
      </c>
      <c r="G100" s="28">
        <v>8576</v>
      </c>
      <c r="H100" s="28">
        <v>0</v>
      </c>
      <c r="I100" s="28">
        <v>0</v>
      </c>
      <c r="J100" s="29" t="s">
        <v>269</v>
      </c>
      <c r="K100" s="28">
        <v>0</v>
      </c>
      <c r="L100" s="28">
        <v>1</v>
      </c>
      <c r="M100" s="29" t="s">
        <v>3179</v>
      </c>
      <c r="N100" s="28">
        <v>0</v>
      </c>
      <c r="O100" s="28">
        <v>0</v>
      </c>
      <c r="P100" s="29" t="s">
        <v>3179</v>
      </c>
      <c r="Q100" s="28">
        <v>0</v>
      </c>
      <c r="R100" s="28">
        <v>0</v>
      </c>
      <c r="S100" s="29" t="s">
        <v>3179</v>
      </c>
      <c r="T100" s="28">
        <v>0</v>
      </c>
      <c r="U100" s="28">
        <v>0</v>
      </c>
      <c r="V100" s="28">
        <v>0</v>
      </c>
      <c r="W100" s="28">
        <v>0.14505999999999999</v>
      </c>
      <c r="X100" s="28">
        <v>9.6140000000000003E-2</v>
      </c>
      <c r="Y100" s="28">
        <v>12</v>
      </c>
      <c r="Z100" s="28">
        <v>53</v>
      </c>
      <c r="AA100" s="28">
        <v>3</v>
      </c>
      <c r="AB100" s="28">
        <v>32</v>
      </c>
      <c r="AC100" s="28">
        <v>0</v>
      </c>
      <c r="AD100" s="28">
        <v>198.96876499999999</v>
      </c>
      <c r="AE100" s="28">
        <v>6.3079999999999999E-18</v>
      </c>
      <c r="AF100" s="28">
        <v>6.3079999999999999E-18</v>
      </c>
    </row>
    <row r="101" spans="1:32" ht="16" x14ac:dyDescent="0.2">
      <c r="A101" s="28">
        <v>100</v>
      </c>
      <c r="B101" s="29" t="s">
        <v>262</v>
      </c>
      <c r="C101" s="28">
        <v>48.4</v>
      </c>
      <c r="D101" s="29" t="s">
        <v>1514</v>
      </c>
      <c r="E101" s="29" t="s">
        <v>3183</v>
      </c>
      <c r="F101" s="28">
        <v>42024</v>
      </c>
      <c r="G101" s="28">
        <v>8678</v>
      </c>
      <c r="H101" s="28">
        <v>0</v>
      </c>
      <c r="I101" s="28">
        <v>0</v>
      </c>
      <c r="J101" s="29" t="s">
        <v>263</v>
      </c>
      <c r="K101" s="28">
        <v>0</v>
      </c>
      <c r="L101" s="28">
        <v>1</v>
      </c>
      <c r="M101" s="29" t="s">
        <v>3179</v>
      </c>
      <c r="N101" s="28">
        <v>0</v>
      </c>
      <c r="O101" s="28">
        <v>0</v>
      </c>
      <c r="P101" s="29" t="s">
        <v>3179</v>
      </c>
      <c r="Q101" s="28">
        <v>0</v>
      </c>
      <c r="R101" s="28">
        <v>0</v>
      </c>
      <c r="S101" s="29" t="s">
        <v>3179</v>
      </c>
      <c r="T101" s="28">
        <v>0</v>
      </c>
      <c r="U101" s="28">
        <v>0</v>
      </c>
      <c r="V101" s="28">
        <v>0</v>
      </c>
      <c r="W101" s="28">
        <v>0.73033999999999999</v>
      </c>
      <c r="X101" s="28">
        <v>0.27372999999999997</v>
      </c>
      <c r="Y101" s="28">
        <v>12</v>
      </c>
      <c r="Z101" s="28">
        <v>87</v>
      </c>
      <c r="AA101" s="28">
        <v>15</v>
      </c>
      <c r="AB101" s="28">
        <v>224</v>
      </c>
      <c r="AC101" s="28">
        <v>0</v>
      </c>
      <c r="AD101" s="28">
        <v>199.97072499999999</v>
      </c>
      <c r="AE101" s="28">
        <v>9.6619999999999999E-18</v>
      </c>
      <c r="AF101" s="28">
        <v>9.6619999999999999E-18</v>
      </c>
    </row>
    <row r="102" spans="1:32" ht="16" x14ac:dyDescent="0.2">
      <c r="A102" s="28">
        <v>101</v>
      </c>
      <c r="B102" s="29" t="s">
        <v>260</v>
      </c>
      <c r="C102" s="28">
        <v>18.7</v>
      </c>
      <c r="D102" s="29" t="s">
        <v>1515</v>
      </c>
      <c r="E102" s="29" t="s">
        <v>3191</v>
      </c>
      <c r="F102" s="28">
        <v>42363</v>
      </c>
      <c r="G102" s="28">
        <v>8799</v>
      </c>
      <c r="H102" s="28">
        <v>0</v>
      </c>
      <c r="I102" s="28">
        <v>0</v>
      </c>
      <c r="J102" s="29" t="s">
        <v>262</v>
      </c>
      <c r="K102" s="28">
        <v>101</v>
      </c>
      <c r="L102" s="28">
        <v>0.18</v>
      </c>
      <c r="M102" s="29" t="s">
        <v>263</v>
      </c>
      <c r="N102" s="28">
        <v>0</v>
      </c>
      <c r="O102" s="28">
        <v>0.82</v>
      </c>
      <c r="P102" s="29" t="s">
        <v>3179</v>
      </c>
      <c r="Q102" s="28">
        <v>0</v>
      </c>
      <c r="R102" s="28">
        <v>0</v>
      </c>
      <c r="S102" s="29" t="s">
        <v>3179</v>
      </c>
      <c r="T102" s="28">
        <v>0</v>
      </c>
      <c r="U102" s="28">
        <v>0</v>
      </c>
      <c r="V102" s="28">
        <v>0</v>
      </c>
      <c r="W102" s="28">
        <v>0.24329999999999999</v>
      </c>
      <c r="X102" s="28">
        <v>1.98427</v>
      </c>
      <c r="Y102" s="28">
        <v>24</v>
      </c>
      <c r="Z102" s="28">
        <v>105</v>
      </c>
      <c r="AA102" s="28">
        <v>1</v>
      </c>
      <c r="AB102" s="28">
        <v>79</v>
      </c>
      <c r="AC102" s="28">
        <v>0</v>
      </c>
      <c r="AD102" s="28">
        <v>199.97072499999999</v>
      </c>
      <c r="AE102" s="28">
        <v>7.7539999999999999E-17</v>
      </c>
      <c r="AF102" s="28">
        <v>7.7539999999999999E-17</v>
      </c>
    </row>
    <row r="103" spans="1:32" ht="16" x14ac:dyDescent="0.2">
      <c r="A103" s="28">
        <v>102</v>
      </c>
      <c r="B103" s="29" t="s">
        <v>255</v>
      </c>
      <c r="C103" s="28">
        <v>26</v>
      </c>
      <c r="D103" s="29" t="s">
        <v>1514</v>
      </c>
      <c r="E103" s="29" t="s">
        <v>3183</v>
      </c>
      <c r="F103" s="28">
        <v>42573</v>
      </c>
      <c r="G103" s="28">
        <v>8903</v>
      </c>
      <c r="H103" s="28">
        <v>0</v>
      </c>
      <c r="I103" s="28">
        <v>0</v>
      </c>
      <c r="J103" s="29" t="s">
        <v>256</v>
      </c>
      <c r="K103" s="28">
        <v>0</v>
      </c>
      <c r="L103" s="28">
        <v>1</v>
      </c>
      <c r="M103" s="29" t="s">
        <v>3179</v>
      </c>
      <c r="N103" s="28">
        <v>0</v>
      </c>
      <c r="O103" s="28">
        <v>0</v>
      </c>
      <c r="P103" s="29" t="s">
        <v>3179</v>
      </c>
      <c r="Q103" s="28">
        <v>0</v>
      </c>
      <c r="R103" s="28">
        <v>0</v>
      </c>
      <c r="S103" s="29" t="s">
        <v>3179</v>
      </c>
      <c r="T103" s="28">
        <v>0</v>
      </c>
      <c r="U103" s="28">
        <v>0</v>
      </c>
      <c r="V103" s="28">
        <v>0</v>
      </c>
      <c r="W103" s="28">
        <v>0.42587999999999998</v>
      </c>
      <c r="X103" s="28">
        <v>3.4639999999999997E-2</v>
      </c>
      <c r="Y103" s="28">
        <v>13</v>
      </c>
      <c r="Z103" s="28">
        <v>71</v>
      </c>
      <c r="AA103" s="28">
        <v>9</v>
      </c>
      <c r="AB103" s="28">
        <v>139</v>
      </c>
      <c r="AC103" s="28">
        <v>0</v>
      </c>
      <c r="AD103" s="28">
        <v>200.97165699999999</v>
      </c>
      <c r="AE103" s="28">
        <v>1.8990000000000001E-18</v>
      </c>
      <c r="AF103" s="28">
        <v>1.8990000000000001E-18</v>
      </c>
    </row>
    <row r="104" spans="1:32" ht="16" x14ac:dyDescent="0.2">
      <c r="A104" s="28">
        <v>103</v>
      </c>
      <c r="B104" s="29" t="s">
        <v>249</v>
      </c>
      <c r="C104" s="28">
        <v>28.8</v>
      </c>
      <c r="D104" s="29" t="s">
        <v>1517</v>
      </c>
      <c r="E104" s="29" t="s">
        <v>3183</v>
      </c>
      <c r="F104" s="28">
        <v>42806</v>
      </c>
      <c r="G104" s="28">
        <v>9017</v>
      </c>
      <c r="H104" s="28">
        <v>0</v>
      </c>
      <c r="I104" s="28">
        <v>0</v>
      </c>
      <c r="J104" s="29" t="s">
        <v>250</v>
      </c>
      <c r="K104" s="28">
        <v>0</v>
      </c>
      <c r="L104" s="28">
        <v>1</v>
      </c>
      <c r="M104" s="29" t="s">
        <v>3179</v>
      </c>
      <c r="N104" s="28">
        <v>0</v>
      </c>
      <c r="O104" s="28">
        <v>0</v>
      </c>
      <c r="P104" s="29" t="s">
        <v>3179</v>
      </c>
      <c r="Q104" s="28">
        <v>0</v>
      </c>
      <c r="R104" s="28">
        <v>0</v>
      </c>
      <c r="S104" s="29" t="s">
        <v>3179</v>
      </c>
      <c r="T104" s="28">
        <v>0</v>
      </c>
      <c r="U104" s="28">
        <v>0</v>
      </c>
      <c r="V104" s="28">
        <v>0</v>
      </c>
      <c r="W104" s="28">
        <v>1.0748800000000001</v>
      </c>
      <c r="X104" s="28">
        <v>0.17202999999999999</v>
      </c>
      <c r="Y104" s="28">
        <v>12</v>
      </c>
      <c r="Z104" s="28">
        <v>63</v>
      </c>
      <c r="AA104" s="28">
        <v>8</v>
      </c>
      <c r="AB104" s="28">
        <v>93</v>
      </c>
      <c r="AC104" s="28">
        <v>0</v>
      </c>
      <c r="AD104" s="28">
        <v>201.973805</v>
      </c>
      <c r="AE104" s="28">
        <v>6.1849999999999998E-18</v>
      </c>
      <c r="AF104" s="28">
        <v>6.1849999999999998E-18</v>
      </c>
    </row>
    <row r="105" spans="1:32" ht="16" x14ac:dyDescent="0.2">
      <c r="A105" s="28">
        <v>104</v>
      </c>
      <c r="B105" s="29" t="s">
        <v>866</v>
      </c>
      <c r="C105" s="28">
        <v>11</v>
      </c>
      <c r="D105" s="29" t="s">
        <v>1514</v>
      </c>
      <c r="E105" s="29" t="s">
        <v>3184</v>
      </c>
      <c r="F105" s="28">
        <v>42983</v>
      </c>
      <c r="G105" s="28">
        <v>9141</v>
      </c>
      <c r="H105" s="28">
        <v>0</v>
      </c>
      <c r="I105" s="28">
        <v>0</v>
      </c>
      <c r="J105" s="29" t="s">
        <v>867</v>
      </c>
      <c r="K105" s="28">
        <v>255</v>
      </c>
      <c r="L105" s="28">
        <v>1</v>
      </c>
      <c r="M105" s="29" t="s">
        <v>3179</v>
      </c>
      <c r="N105" s="28">
        <v>0</v>
      </c>
      <c r="O105" s="28">
        <v>0</v>
      </c>
      <c r="P105" s="29" t="s">
        <v>3179</v>
      </c>
      <c r="Q105" s="28">
        <v>0</v>
      </c>
      <c r="R105" s="28">
        <v>0</v>
      </c>
      <c r="S105" s="29" t="s">
        <v>3179</v>
      </c>
      <c r="T105" s="28">
        <v>0</v>
      </c>
      <c r="U105" s="28">
        <v>0</v>
      </c>
      <c r="V105" s="28">
        <v>0</v>
      </c>
      <c r="W105" s="28">
        <v>0.17433000000000001</v>
      </c>
      <c r="X105" s="28">
        <v>0.57277999999999996</v>
      </c>
      <c r="Y105" s="28">
        <v>37</v>
      </c>
      <c r="Z105" s="28">
        <v>215</v>
      </c>
      <c r="AA105" s="28">
        <v>30</v>
      </c>
      <c r="AB105" s="28">
        <v>1183</v>
      </c>
      <c r="AC105" s="28">
        <v>0</v>
      </c>
      <c r="AD105" s="28">
        <v>123.915093</v>
      </c>
      <c r="AE105" s="28">
        <v>1.5930000000000001E-17</v>
      </c>
      <c r="AF105" s="28">
        <v>2.3989999999999999E-17</v>
      </c>
    </row>
    <row r="106" spans="1:32" ht="16" x14ac:dyDescent="0.2">
      <c r="A106" s="28">
        <v>105</v>
      </c>
      <c r="B106" s="29" t="s">
        <v>850</v>
      </c>
      <c r="C106" s="28">
        <v>100</v>
      </c>
      <c r="D106" s="29" t="s">
        <v>1514</v>
      </c>
      <c r="E106" s="29" t="s">
        <v>3184</v>
      </c>
      <c r="F106" s="28">
        <v>44449</v>
      </c>
      <c r="G106" s="28">
        <v>9259</v>
      </c>
      <c r="H106" s="28">
        <v>0</v>
      </c>
      <c r="I106" s="28">
        <v>0</v>
      </c>
      <c r="J106" s="29" t="s">
        <v>851</v>
      </c>
      <c r="K106" s="28">
        <v>257</v>
      </c>
      <c r="L106" s="28">
        <v>1</v>
      </c>
      <c r="M106" s="29" t="s">
        <v>3179</v>
      </c>
      <c r="N106" s="28">
        <v>0</v>
      </c>
      <c r="O106" s="28">
        <v>0</v>
      </c>
      <c r="P106" s="29" t="s">
        <v>3179</v>
      </c>
      <c r="Q106" s="28">
        <v>0</v>
      </c>
      <c r="R106" s="28">
        <v>0</v>
      </c>
      <c r="S106" s="29" t="s">
        <v>3179</v>
      </c>
      <c r="T106" s="28">
        <v>0</v>
      </c>
      <c r="U106" s="28">
        <v>0</v>
      </c>
      <c r="V106" s="28">
        <v>0</v>
      </c>
      <c r="W106" s="28">
        <v>1.7840000000000002E-2</v>
      </c>
      <c r="X106" s="28">
        <v>0.58026</v>
      </c>
      <c r="Y106" s="28">
        <v>37</v>
      </c>
      <c r="Z106" s="28">
        <v>100</v>
      </c>
      <c r="AA106" s="28">
        <v>4</v>
      </c>
      <c r="AB106" s="28">
        <v>493</v>
      </c>
      <c r="AC106" s="28">
        <v>0</v>
      </c>
      <c r="AD106" s="28">
        <v>125.91125</v>
      </c>
      <c r="AE106" s="28">
        <v>2.3879999999999999E-17</v>
      </c>
      <c r="AF106" s="28">
        <v>2.4120000000000001E-17</v>
      </c>
    </row>
    <row r="107" spans="1:32" ht="16" x14ac:dyDescent="0.2">
      <c r="A107" s="28">
        <v>106</v>
      </c>
      <c r="B107" s="29" t="s">
        <v>840</v>
      </c>
      <c r="C107" s="28">
        <v>12.7</v>
      </c>
      <c r="D107" s="29" t="s">
        <v>1514</v>
      </c>
      <c r="E107" s="29" t="s">
        <v>3184</v>
      </c>
      <c r="F107" s="28">
        <v>45084</v>
      </c>
      <c r="G107" s="28">
        <v>9365</v>
      </c>
      <c r="H107" s="28">
        <v>0</v>
      </c>
      <c r="I107" s="28">
        <v>0</v>
      </c>
      <c r="J107" s="29" t="s">
        <v>841</v>
      </c>
      <c r="K107" s="28">
        <v>258</v>
      </c>
      <c r="L107" s="28">
        <v>1</v>
      </c>
      <c r="M107" s="29" t="s">
        <v>3179</v>
      </c>
      <c r="N107" s="28">
        <v>0</v>
      </c>
      <c r="O107" s="28">
        <v>0</v>
      </c>
      <c r="P107" s="29" t="s">
        <v>3179</v>
      </c>
      <c r="Q107" s="28">
        <v>0</v>
      </c>
      <c r="R107" s="28">
        <v>0</v>
      </c>
      <c r="S107" s="29" t="s">
        <v>3179</v>
      </c>
      <c r="T107" s="28">
        <v>0</v>
      </c>
      <c r="U107" s="28">
        <v>0</v>
      </c>
      <c r="V107" s="28">
        <v>0</v>
      </c>
      <c r="W107" s="28">
        <v>0.59709999999999996</v>
      </c>
      <c r="X107" s="28">
        <v>0.72824</v>
      </c>
      <c r="Y107" s="28">
        <v>37</v>
      </c>
      <c r="Z107" s="28">
        <v>76</v>
      </c>
      <c r="AA107" s="28">
        <v>16</v>
      </c>
      <c r="AB107" s="28">
        <v>343</v>
      </c>
      <c r="AC107" s="28">
        <v>0</v>
      </c>
      <c r="AD107" s="28">
        <v>126.91109299999999</v>
      </c>
      <c r="AE107" s="28">
        <v>7.8129999999999999E-18</v>
      </c>
      <c r="AF107" s="28">
        <v>2.8780000000000002E-17</v>
      </c>
    </row>
    <row r="108" spans="1:32" ht="16" x14ac:dyDescent="0.2">
      <c r="A108" s="28">
        <v>107</v>
      </c>
      <c r="B108" s="29" t="s">
        <v>832</v>
      </c>
      <c r="C108" s="28">
        <v>2.4300000000000002</v>
      </c>
      <c r="D108" s="29" t="s">
        <v>1513</v>
      </c>
      <c r="E108" s="29" t="s">
        <v>2670</v>
      </c>
      <c r="F108" s="28">
        <v>45557</v>
      </c>
      <c r="G108" s="28">
        <v>0</v>
      </c>
      <c r="H108" s="28">
        <v>42566</v>
      </c>
      <c r="I108" s="28">
        <v>0</v>
      </c>
      <c r="J108" s="29" t="s">
        <v>833</v>
      </c>
      <c r="K108" s="28">
        <v>259</v>
      </c>
      <c r="L108" s="28">
        <v>1</v>
      </c>
      <c r="M108" s="29" t="s">
        <v>3179</v>
      </c>
      <c r="N108" s="28">
        <v>0</v>
      </c>
      <c r="O108" s="28">
        <v>0</v>
      </c>
      <c r="P108" s="29" t="s">
        <v>3179</v>
      </c>
      <c r="Q108" s="28">
        <v>0</v>
      </c>
      <c r="R108" s="28">
        <v>0</v>
      </c>
      <c r="S108" s="29" t="s">
        <v>3179</v>
      </c>
      <c r="T108" s="28">
        <v>0</v>
      </c>
      <c r="U108" s="28">
        <v>0</v>
      </c>
      <c r="V108" s="28">
        <v>0</v>
      </c>
      <c r="W108" s="28">
        <v>8.6199999999999992E-3</v>
      </c>
      <c r="X108" s="28">
        <v>6.651E-2</v>
      </c>
      <c r="Y108" s="28">
        <v>37</v>
      </c>
      <c r="Z108" s="28">
        <v>24</v>
      </c>
      <c r="AA108" s="28">
        <v>0</v>
      </c>
      <c r="AB108" s="28">
        <v>85</v>
      </c>
      <c r="AC108" s="28">
        <v>0</v>
      </c>
      <c r="AD108" s="28">
        <v>127.908317</v>
      </c>
      <c r="AE108" s="28">
        <v>5.5660000000000003E-18</v>
      </c>
      <c r="AF108" s="28">
        <v>5.5660000000000003E-18</v>
      </c>
    </row>
    <row r="109" spans="1:32" ht="16" x14ac:dyDescent="0.2">
      <c r="A109" s="28">
        <v>108</v>
      </c>
      <c r="B109" s="29" t="s">
        <v>822</v>
      </c>
      <c r="C109" s="28">
        <v>2.23</v>
      </c>
      <c r="D109" s="29" t="s">
        <v>1515</v>
      </c>
      <c r="E109" s="29" t="s">
        <v>3184</v>
      </c>
      <c r="F109" s="28">
        <v>45704</v>
      </c>
      <c r="G109" s="28">
        <v>9487</v>
      </c>
      <c r="H109" s="28">
        <v>0</v>
      </c>
      <c r="I109" s="28">
        <v>0</v>
      </c>
      <c r="J109" s="29" t="s">
        <v>823</v>
      </c>
      <c r="K109" s="28">
        <v>260</v>
      </c>
      <c r="L109" s="28">
        <v>1</v>
      </c>
      <c r="M109" s="29" t="s">
        <v>3179</v>
      </c>
      <c r="N109" s="28">
        <v>0</v>
      </c>
      <c r="O109" s="28">
        <v>0</v>
      </c>
      <c r="P109" s="29" t="s">
        <v>3179</v>
      </c>
      <c r="Q109" s="28">
        <v>0</v>
      </c>
      <c r="R109" s="28">
        <v>0</v>
      </c>
      <c r="S109" s="29" t="s">
        <v>3179</v>
      </c>
      <c r="T109" s="28">
        <v>0</v>
      </c>
      <c r="U109" s="28">
        <v>0</v>
      </c>
      <c r="V109" s="28">
        <v>0</v>
      </c>
      <c r="W109" s="28">
        <v>0.127</v>
      </c>
      <c r="X109" s="28">
        <v>0.33312999999999998</v>
      </c>
      <c r="Y109" s="28">
        <v>38</v>
      </c>
      <c r="Z109" s="28">
        <v>45</v>
      </c>
      <c r="AA109" s="28">
        <v>4</v>
      </c>
      <c r="AB109" s="28">
        <v>210</v>
      </c>
      <c r="AC109" s="28">
        <v>0</v>
      </c>
      <c r="AD109" s="28">
        <v>128.90867900000001</v>
      </c>
      <c r="AE109" s="28">
        <v>7.6110000000000006E-18</v>
      </c>
      <c r="AF109" s="28">
        <v>1.478E-17</v>
      </c>
    </row>
    <row r="110" spans="1:32" ht="16" x14ac:dyDescent="0.2">
      <c r="A110" s="28">
        <v>109</v>
      </c>
      <c r="B110" s="29" t="s">
        <v>821</v>
      </c>
      <c r="C110" s="28">
        <v>2.16</v>
      </c>
      <c r="D110" s="29" t="s">
        <v>1515</v>
      </c>
      <c r="E110" s="29" t="s">
        <v>3184</v>
      </c>
      <c r="F110" s="28">
        <v>46002</v>
      </c>
      <c r="G110" s="28">
        <v>9603</v>
      </c>
      <c r="H110" s="28">
        <v>0</v>
      </c>
      <c r="I110" s="28">
        <v>0</v>
      </c>
      <c r="J110" s="29" t="s">
        <v>823</v>
      </c>
      <c r="K110" s="28">
        <v>260</v>
      </c>
      <c r="L110" s="28">
        <v>1</v>
      </c>
      <c r="M110" s="29" t="s">
        <v>3179</v>
      </c>
      <c r="N110" s="28">
        <v>0</v>
      </c>
      <c r="O110" s="28">
        <v>0</v>
      </c>
      <c r="P110" s="29" t="s">
        <v>3179</v>
      </c>
      <c r="Q110" s="28">
        <v>0</v>
      </c>
      <c r="R110" s="28">
        <v>0</v>
      </c>
      <c r="S110" s="29" t="s">
        <v>3179</v>
      </c>
      <c r="T110" s="28">
        <v>0</v>
      </c>
      <c r="U110" s="28">
        <v>0</v>
      </c>
      <c r="V110" s="28">
        <v>0</v>
      </c>
      <c r="W110" s="28">
        <v>4.1849999999999998E-2</v>
      </c>
      <c r="X110" s="28">
        <v>1.5832999999999999</v>
      </c>
      <c r="Y110" s="28">
        <v>38</v>
      </c>
      <c r="Z110" s="28">
        <v>188</v>
      </c>
      <c r="AA110" s="28">
        <v>10</v>
      </c>
      <c r="AB110" s="28">
        <v>654</v>
      </c>
      <c r="AC110" s="28">
        <v>0</v>
      </c>
      <c r="AD110" s="28">
        <v>128.90867900000001</v>
      </c>
      <c r="AE110" s="28">
        <v>5.9189999999999994E-17</v>
      </c>
      <c r="AF110" s="28">
        <v>5.9609999999999996E-17</v>
      </c>
    </row>
    <row r="111" spans="1:32" ht="16" x14ac:dyDescent="0.2">
      <c r="A111" s="28">
        <v>110</v>
      </c>
      <c r="B111" s="29" t="s">
        <v>799</v>
      </c>
      <c r="C111" s="28">
        <v>11.5</v>
      </c>
      <c r="D111" s="29" t="s">
        <v>1513</v>
      </c>
      <c r="E111" s="29" t="s">
        <v>2670</v>
      </c>
      <c r="F111" s="28">
        <v>46893</v>
      </c>
      <c r="G111" s="28">
        <v>0</v>
      </c>
      <c r="H111" s="28">
        <v>48705</v>
      </c>
      <c r="I111" s="28">
        <v>0</v>
      </c>
      <c r="J111" s="29" t="s">
        <v>800</v>
      </c>
      <c r="K111" s="28">
        <v>263</v>
      </c>
      <c r="L111" s="28">
        <v>1</v>
      </c>
      <c r="M111" s="29" t="s">
        <v>3179</v>
      </c>
      <c r="N111" s="28">
        <v>0</v>
      </c>
      <c r="O111" s="28">
        <v>0</v>
      </c>
      <c r="P111" s="29" t="s">
        <v>3179</v>
      </c>
      <c r="Q111" s="28">
        <v>0</v>
      </c>
      <c r="R111" s="28">
        <v>0</v>
      </c>
      <c r="S111" s="29" t="s">
        <v>3179</v>
      </c>
      <c r="T111" s="28">
        <v>0</v>
      </c>
      <c r="U111" s="28">
        <v>0</v>
      </c>
      <c r="V111" s="28">
        <v>0</v>
      </c>
      <c r="W111" s="28">
        <v>4.5510000000000002E-2</v>
      </c>
      <c r="X111" s="28">
        <v>0.47633999999999999</v>
      </c>
      <c r="Y111" s="28">
        <v>37</v>
      </c>
      <c r="Z111" s="28">
        <v>73</v>
      </c>
      <c r="AA111" s="28">
        <v>0</v>
      </c>
      <c r="AB111" s="28">
        <v>379</v>
      </c>
      <c r="AC111" s="28">
        <v>0</v>
      </c>
      <c r="AD111" s="28">
        <v>130.90694099999999</v>
      </c>
      <c r="AE111" s="28">
        <v>2.151E-17</v>
      </c>
      <c r="AF111" s="28">
        <v>2.151E-17</v>
      </c>
    </row>
    <row r="112" spans="1:32" ht="16" x14ac:dyDescent="0.2">
      <c r="A112" s="28">
        <v>111</v>
      </c>
      <c r="B112" s="29" t="s">
        <v>798</v>
      </c>
      <c r="C112" s="28">
        <v>14.6</v>
      </c>
      <c r="D112" s="29" t="s">
        <v>1514</v>
      </c>
      <c r="E112" s="29" t="s">
        <v>2671</v>
      </c>
      <c r="F112" s="28">
        <v>47383</v>
      </c>
      <c r="G112" s="28">
        <v>0</v>
      </c>
      <c r="H112" s="28">
        <v>35732</v>
      </c>
      <c r="I112" s="28">
        <v>0</v>
      </c>
      <c r="J112" s="29" t="s">
        <v>799</v>
      </c>
      <c r="K112" s="28">
        <v>111</v>
      </c>
      <c r="L112" s="28">
        <v>1</v>
      </c>
      <c r="M112" s="29" t="s">
        <v>3179</v>
      </c>
      <c r="N112" s="28">
        <v>0</v>
      </c>
      <c r="O112" s="28">
        <v>0</v>
      </c>
      <c r="P112" s="29" t="s">
        <v>3179</v>
      </c>
      <c r="Q112" s="28">
        <v>0</v>
      </c>
      <c r="R112" s="28">
        <v>0</v>
      </c>
      <c r="S112" s="29" t="s">
        <v>3179</v>
      </c>
      <c r="T112" s="28">
        <v>0</v>
      </c>
      <c r="U112" s="28">
        <v>0</v>
      </c>
      <c r="V112" s="28">
        <v>0</v>
      </c>
      <c r="W112" s="28">
        <v>0.11017</v>
      </c>
      <c r="X112" s="28">
        <v>7.7340000000000006E-2</v>
      </c>
      <c r="Y112" s="28">
        <v>38</v>
      </c>
      <c r="Z112" s="28">
        <v>14</v>
      </c>
      <c r="AA112" s="28">
        <v>0</v>
      </c>
      <c r="AB112" s="28">
        <v>27</v>
      </c>
      <c r="AC112" s="28">
        <v>0</v>
      </c>
      <c r="AD112" s="28">
        <v>130.90694099999999</v>
      </c>
      <c r="AE112" s="28">
        <v>4.1619999999999999E-18</v>
      </c>
      <c r="AF112" s="28">
        <v>4.1619999999999999E-18</v>
      </c>
    </row>
    <row r="113" spans="1:32" ht="16" x14ac:dyDescent="0.2">
      <c r="A113" s="28">
        <v>112</v>
      </c>
      <c r="B113" s="29" t="s">
        <v>779</v>
      </c>
      <c r="C113" s="28">
        <v>10.52</v>
      </c>
      <c r="D113" s="29" t="s">
        <v>1516</v>
      </c>
      <c r="E113" s="29" t="s">
        <v>2670</v>
      </c>
      <c r="F113" s="28">
        <v>47463</v>
      </c>
      <c r="G113" s="28">
        <v>0</v>
      </c>
      <c r="H113" s="28">
        <v>117432</v>
      </c>
      <c r="I113" s="28">
        <v>0</v>
      </c>
      <c r="J113" s="29" t="s">
        <v>786</v>
      </c>
      <c r="K113" s="28">
        <v>0</v>
      </c>
      <c r="L113" s="28">
        <v>1</v>
      </c>
      <c r="M113" s="29" t="s">
        <v>3179</v>
      </c>
      <c r="N113" s="28">
        <v>0</v>
      </c>
      <c r="O113" s="28">
        <v>0</v>
      </c>
      <c r="P113" s="29" t="s">
        <v>3179</v>
      </c>
      <c r="Q113" s="28">
        <v>0</v>
      </c>
      <c r="R113" s="28">
        <v>0</v>
      </c>
      <c r="S113" s="29" t="s">
        <v>3179</v>
      </c>
      <c r="T113" s="28">
        <v>0</v>
      </c>
      <c r="U113" s="28">
        <v>0</v>
      </c>
      <c r="V113" s="28">
        <v>0</v>
      </c>
      <c r="W113" s="28">
        <v>5.5309999999999998E-2</v>
      </c>
      <c r="X113" s="28">
        <v>0.40294999999999997</v>
      </c>
      <c r="Y113" s="28">
        <v>37</v>
      </c>
      <c r="Z113" s="28">
        <v>21</v>
      </c>
      <c r="AA113" s="28">
        <v>0</v>
      </c>
      <c r="AB113" s="28">
        <v>67</v>
      </c>
      <c r="AC113" s="28">
        <v>0</v>
      </c>
      <c r="AD113" s="28">
        <v>132.90600699999999</v>
      </c>
      <c r="AE113" s="28">
        <v>1.9799999999999999E-17</v>
      </c>
      <c r="AF113" s="28">
        <v>1.9799999999999999E-17</v>
      </c>
    </row>
    <row r="114" spans="1:32" ht="16" x14ac:dyDescent="0.2">
      <c r="A114" s="28">
        <v>113</v>
      </c>
      <c r="B114" s="29" t="s">
        <v>778</v>
      </c>
      <c r="C114" s="28">
        <v>38.9</v>
      </c>
      <c r="D114" s="29" t="s">
        <v>1515</v>
      </c>
      <c r="E114" s="29" t="s">
        <v>3196</v>
      </c>
      <c r="F114" s="28">
        <v>47589</v>
      </c>
      <c r="G114" s="28">
        <v>0</v>
      </c>
      <c r="H114" s="28">
        <v>50729</v>
      </c>
      <c r="I114" s="28">
        <v>0</v>
      </c>
      <c r="J114" s="29" t="s">
        <v>779</v>
      </c>
      <c r="K114" s="28">
        <v>113</v>
      </c>
      <c r="L114" s="28">
        <v>0.99990000000000001</v>
      </c>
      <c r="M114" s="29" t="s">
        <v>786</v>
      </c>
      <c r="N114" s="28">
        <v>0</v>
      </c>
      <c r="O114" s="28">
        <v>9.6000000000000002E-5</v>
      </c>
      <c r="P114" s="29" t="s">
        <v>3179</v>
      </c>
      <c r="Q114" s="28">
        <v>0</v>
      </c>
      <c r="R114" s="28">
        <v>0</v>
      </c>
      <c r="S114" s="29" t="s">
        <v>3179</v>
      </c>
      <c r="T114" s="28">
        <v>0</v>
      </c>
      <c r="U114" s="28">
        <v>0</v>
      </c>
      <c r="V114" s="28">
        <v>0</v>
      </c>
      <c r="W114" s="28">
        <v>0.22592000000000001</v>
      </c>
      <c r="X114" s="28">
        <v>6.8559999999999996E-2</v>
      </c>
      <c r="Y114" s="28">
        <v>75</v>
      </c>
      <c r="Z114" s="28">
        <v>28</v>
      </c>
      <c r="AA114" s="28">
        <v>0</v>
      </c>
      <c r="AB114" s="28">
        <v>50</v>
      </c>
      <c r="AC114" s="28">
        <v>0</v>
      </c>
      <c r="AD114" s="28">
        <v>132.90600699999999</v>
      </c>
      <c r="AE114" s="28">
        <v>5.0319999999999999E-18</v>
      </c>
      <c r="AF114" s="28">
        <v>5.0319999999999999E-18</v>
      </c>
    </row>
    <row r="115" spans="1:32" ht="16" x14ac:dyDescent="0.2">
      <c r="A115" s="28">
        <v>114</v>
      </c>
      <c r="B115" s="29" t="s">
        <v>756</v>
      </c>
      <c r="C115" s="28">
        <v>28.7</v>
      </c>
      <c r="D115" s="29" t="s">
        <v>1515</v>
      </c>
      <c r="E115" s="29" t="s">
        <v>2671</v>
      </c>
      <c r="F115" s="28">
        <v>47743</v>
      </c>
      <c r="G115" s="28">
        <v>0</v>
      </c>
      <c r="H115" s="28">
        <v>0</v>
      </c>
      <c r="I115" s="28">
        <v>0</v>
      </c>
      <c r="J115" s="29" t="s">
        <v>762</v>
      </c>
      <c r="K115" s="28">
        <v>0</v>
      </c>
      <c r="L115" s="28">
        <v>1</v>
      </c>
      <c r="M115" s="29" t="s">
        <v>3179</v>
      </c>
      <c r="N115" s="28">
        <v>0</v>
      </c>
      <c r="O115" s="28">
        <v>0</v>
      </c>
      <c r="P115" s="29" t="s">
        <v>3179</v>
      </c>
      <c r="Q115" s="28">
        <v>0</v>
      </c>
      <c r="R115" s="28">
        <v>0</v>
      </c>
      <c r="S115" s="29" t="s">
        <v>3179</v>
      </c>
      <c r="T115" s="28">
        <v>0</v>
      </c>
      <c r="U115" s="28">
        <v>0</v>
      </c>
      <c r="V115" s="28">
        <v>0</v>
      </c>
      <c r="W115" s="28">
        <v>0.20799000000000001</v>
      </c>
      <c r="X115" s="28">
        <v>6.0229999999999999E-2</v>
      </c>
      <c r="Y115" s="28">
        <v>38</v>
      </c>
      <c r="Z115" s="28">
        <v>13</v>
      </c>
      <c r="AA115" s="28">
        <v>0</v>
      </c>
      <c r="AB115" s="28">
        <v>21</v>
      </c>
      <c r="AC115" s="28">
        <v>0</v>
      </c>
      <c r="AD115" s="28">
        <v>134.905688</v>
      </c>
      <c r="AE115" s="28">
        <v>4.1940000000000002E-18</v>
      </c>
      <c r="AF115" s="28">
        <v>4.1940000000000002E-18</v>
      </c>
    </row>
    <row r="116" spans="1:32" ht="16" x14ac:dyDescent="0.2">
      <c r="A116" s="28">
        <v>115</v>
      </c>
      <c r="B116" s="29" t="s">
        <v>743</v>
      </c>
      <c r="C116" s="28">
        <v>2.552</v>
      </c>
      <c r="D116" s="29" t="s">
        <v>1514</v>
      </c>
      <c r="E116" s="29" t="s">
        <v>2671</v>
      </c>
      <c r="F116" s="28">
        <v>47816</v>
      </c>
      <c r="G116" s="28">
        <v>0</v>
      </c>
      <c r="H116" s="28">
        <v>0</v>
      </c>
      <c r="I116" s="28">
        <v>0</v>
      </c>
      <c r="J116" s="29" t="s">
        <v>744</v>
      </c>
      <c r="K116" s="28">
        <v>0</v>
      </c>
      <c r="L116" s="28">
        <v>1</v>
      </c>
      <c r="M116" s="29" t="s">
        <v>3179</v>
      </c>
      <c r="N116" s="28">
        <v>0</v>
      </c>
      <c r="O116" s="28">
        <v>0</v>
      </c>
      <c r="P116" s="29" t="s">
        <v>3179</v>
      </c>
      <c r="Q116" s="28">
        <v>0</v>
      </c>
      <c r="R116" s="28">
        <v>0</v>
      </c>
      <c r="S116" s="29" t="s">
        <v>3179</v>
      </c>
      <c r="T116" s="28">
        <v>0</v>
      </c>
      <c r="U116" s="28">
        <v>0</v>
      </c>
      <c r="V116" s="28">
        <v>0</v>
      </c>
      <c r="W116" s="28">
        <v>6.5339999999999995E-2</v>
      </c>
      <c r="X116" s="28">
        <v>0.59631000000000001</v>
      </c>
      <c r="Y116" s="28">
        <v>38</v>
      </c>
      <c r="Z116" s="28">
        <v>13</v>
      </c>
      <c r="AA116" s="28">
        <v>0</v>
      </c>
      <c r="AB116" s="28">
        <v>21</v>
      </c>
      <c r="AC116" s="28">
        <v>0</v>
      </c>
      <c r="AD116" s="28">
        <v>136.90582699999999</v>
      </c>
      <c r="AE116" s="28">
        <v>2.2630000000000001E-17</v>
      </c>
      <c r="AF116" s="28">
        <v>2.2630000000000001E-17</v>
      </c>
    </row>
    <row r="117" spans="1:32" ht="16" x14ac:dyDescent="0.2">
      <c r="A117" s="28">
        <v>116</v>
      </c>
      <c r="B117" s="29" t="s">
        <v>724</v>
      </c>
      <c r="C117" s="28">
        <v>83.06</v>
      </c>
      <c r="D117" s="29" t="s">
        <v>1514</v>
      </c>
      <c r="E117" s="29" t="s">
        <v>3183</v>
      </c>
      <c r="F117" s="28">
        <v>47889</v>
      </c>
      <c r="G117" s="28">
        <v>9714</v>
      </c>
      <c r="H117" s="28">
        <v>0</v>
      </c>
      <c r="I117" s="28">
        <v>0</v>
      </c>
      <c r="J117" s="29" t="s">
        <v>725</v>
      </c>
      <c r="K117" s="28">
        <v>0</v>
      </c>
      <c r="L117" s="28">
        <v>1</v>
      </c>
      <c r="M117" s="29" t="s">
        <v>3179</v>
      </c>
      <c r="N117" s="28">
        <v>0</v>
      </c>
      <c r="O117" s="28">
        <v>0</v>
      </c>
      <c r="P117" s="29" t="s">
        <v>3179</v>
      </c>
      <c r="Q117" s="28">
        <v>0</v>
      </c>
      <c r="R117" s="28">
        <v>0</v>
      </c>
      <c r="S117" s="29" t="s">
        <v>3179</v>
      </c>
      <c r="T117" s="28">
        <v>0</v>
      </c>
      <c r="U117" s="28">
        <v>0</v>
      </c>
      <c r="V117" s="28">
        <v>0</v>
      </c>
      <c r="W117" s="28">
        <v>0.90124000000000004</v>
      </c>
      <c r="X117" s="28">
        <v>4.573E-2</v>
      </c>
      <c r="Y117" s="28">
        <v>38</v>
      </c>
      <c r="Z117" s="28">
        <v>41</v>
      </c>
      <c r="AA117" s="28">
        <v>17</v>
      </c>
      <c r="AB117" s="28">
        <v>189</v>
      </c>
      <c r="AC117" s="28">
        <v>0</v>
      </c>
      <c r="AD117" s="28">
        <v>138.908841</v>
      </c>
      <c r="AE117" s="28">
        <v>1.664E-18</v>
      </c>
      <c r="AF117" s="28">
        <v>1.664E-18</v>
      </c>
    </row>
    <row r="118" spans="1:32" ht="16" x14ac:dyDescent="0.2">
      <c r="A118" s="28">
        <v>117</v>
      </c>
      <c r="B118" s="29" t="s">
        <v>714</v>
      </c>
      <c r="C118" s="28">
        <v>12.752000000000001</v>
      </c>
      <c r="D118" s="29" t="s">
        <v>1513</v>
      </c>
      <c r="E118" s="29" t="s">
        <v>3183</v>
      </c>
      <c r="F118" s="28">
        <v>48175</v>
      </c>
      <c r="G118" s="28">
        <v>9835</v>
      </c>
      <c r="H118" s="28">
        <v>37551</v>
      </c>
      <c r="I118" s="28">
        <v>0</v>
      </c>
      <c r="J118" s="29" t="s">
        <v>715</v>
      </c>
      <c r="K118" s="28">
        <v>558</v>
      </c>
      <c r="L118" s="28">
        <v>1</v>
      </c>
      <c r="M118" s="29" t="s">
        <v>3179</v>
      </c>
      <c r="N118" s="28">
        <v>0</v>
      </c>
      <c r="O118" s="28">
        <v>0</v>
      </c>
      <c r="P118" s="29" t="s">
        <v>3179</v>
      </c>
      <c r="Q118" s="28">
        <v>0</v>
      </c>
      <c r="R118" s="28">
        <v>0</v>
      </c>
      <c r="S118" s="29" t="s">
        <v>3179</v>
      </c>
      <c r="T118" s="28">
        <v>0</v>
      </c>
      <c r="U118" s="28">
        <v>0</v>
      </c>
      <c r="V118" s="28">
        <v>0</v>
      </c>
      <c r="W118" s="28">
        <v>0.32022</v>
      </c>
      <c r="X118" s="28">
        <v>0.18264</v>
      </c>
      <c r="Y118" s="28">
        <v>38</v>
      </c>
      <c r="Z118" s="28">
        <v>31</v>
      </c>
      <c r="AA118" s="28">
        <v>5</v>
      </c>
      <c r="AB118" s="28">
        <v>109</v>
      </c>
      <c r="AC118" s="28">
        <v>0</v>
      </c>
      <c r="AD118" s="28">
        <v>139.91060400000001</v>
      </c>
      <c r="AE118" s="28">
        <v>7.8980000000000007E-18</v>
      </c>
      <c r="AF118" s="28">
        <v>7.8980000000000007E-18</v>
      </c>
    </row>
    <row r="119" spans="1:32" ht="16" x14ac:dyDescent="0.2">
      <c r="A119" s="28">
        <v>118</v>
      </c>
      <c r="B119" s="29" t="s">
        <v>704</v>
      </c>
      <c r="C119" s="28">
        <v>18.27</v>
      </c>
      <c r="D119" s="29" t="s">
        <v>1514</v>
      </c>
      <c r="E119" s="29" t="s">
        <v>3183</v>
      </c>
      <c r="F119" s="28">
        <v>48359</v>
      </c>
      <c r="G119" s="28">
        <v>9947</v>
      </c>
      <c r="H119" s="28">
        <v>0</v>
      </c>
      <c r="I119" s="28">
        <v>0</v>
      </c>
      <c r="J119" s="29" t="s">
        <v>705</v>
      </c>
      <c r="K119" s="28">
        <v>559</v>
      </c>
      <c r="L119" s="28">
        <v>1</v>
      </c>
      <c r="M119" s="29" t="s">
        <v>3179</v>
      </c>
      <c r="N119" s="28">
        <v>0</v>
      </c>
      <c r="O119" s="28">
        <v>0</v>
      </c>
      <c r="P119" s="29" t="s">
        <v>3179</v>
      </c>
      <c r="Q119" s="28">
        <v>0</v>
      </c>
      <c r="R119" s="28">
        <v>0</v>
      </c>
      <c r="S119" s="29" t="s">
        <v>3179</v>
      </c>
      <c r="T119" s="28">
        <v>0</v>
      </c>
      <c r="U119" s="28">
        <v>0</v>
      </c>
      <c r="V119" s="28">
        <v>0</v>
      </c>
      <c r="W119" s="28">
        <v>0.96240999999999999</v>
      </c>
      <c r="X119" s="28">
        <v>0.92710000000000004</v>
      </c>
      <c r="Y119" s="28">
        <v>38</v>
      </c>
      <c r="Z119" s="28">
        <v>171</v>
      </c>
      <c r="AA119" s="28">
        <v>22</v>
      </c>
      <c r="AB119" s="28">
        <v>747</v>
      </c>
      <c r="AC119" s="28">
        <v>0</v>
      </c>
      <c r="AD119" s="28">
        <v>140.914411</v>
      </c>
      <c r="AE119" s="28">
        <v>3.292E-17</v>
      </c>
      <c r="AF119" s="28">
        <v>3.292E-17</v>
      </c>
    </row>
    <row r="120" spans="1:32" ht="16" x14ac:dyDescent="0.2">
      <c r="A120" s="28">
        <v>119</v>
      </c>
      <c r="B120" s="29" t="s">
        <v>696</v>
      </c>
      <c r="C120" s="28">
        <v>10.6</v>
      </c>
      <c r="D120" s="29" t="s">
        <v>1514</v>
      </c>
      <c r="E120" s="29" t="s">
        <v>3183</v>
      </c>
      <c r="F120" s="28">
        <v>49338</v>
      </c>
      <c r="G120" s="28">
        <v>10073</v>
      </c>
      <c r="H120" s="28">
        <v>0</v>
      </c>
      <c r="I120" s="28">
        <v>0</v>
      </c>
      <c r="J120" s="29" t="s">
        <v>697</v>
      </c>
      <c r="K120" s="28">
        <v>560</v>
      </c>
      <c r="L120" s="28">
        <v>1</v>
      </c>
      <c r="M120" s="29" t="s">
        <v>3179</v>
      </c>
      <c r="N120" s="28">
        <v>0</v>
      </c>
      <c r="O120" s="28">
        <v>0</v>
      </c>
      <c r="P120" s="29" t="s">
        <v>3179</v>
      </c>
      <c r="Q120" s="28">
        <v>0</v>
      </c>
      <c r="R120" s="28">
        <v>0</v>
      </c>
      <c r="S120" s="29" t="s">
        <v>3179</v>
      </c>
      <c r="T120" s="28">
        <v>0</v>
      </c>
      <c r="U120" s="28">
        <v>0</v>
      </c>
      <c r="V120" s="28">
        <v>0</v>
      </c>
      <c r="W120" s="28">
        <v>0.41410000000000002</v>
      </c>
      <c r="X120" s="28">
        <v>1.0469299999999999</v>
      </c>
      <c r="Y120" s="28">
        <v>39</v>
      </c>
      <c r="Z120" s="28">
        <v>101</v>
      </c>
      <c r="AA120" s="28">
        <v>8</v>
      </c>
      <c r="AB120" s="28">
        <v>554</v>
      </c>
      <c r="AC120" s="28">
        <v>0</v>
      </c>
      <c r="AD120" s="28">
        <v>141.91645299999999</v>
      </c>
      <c r="AE120" s="28">
        <v>3.786E-17</v>
      </c>
      <c r="AF120" s="28">
        <v>3.786E-17</v>
      </c>
    </row>
    <row r="121" spans="1:32" ht="16" x14ac:dyDescent="0.2">
      <c r="A121" s="28">
        <v>120</v>
      </c>
      <c r="B121" s="29" t="s">
        <v>1501</v>
      </c>
      <c r="C121" s="28">
        <v>1510000</v>
      </c>
      <c r="D121" s="29" t="s">
        <v>1516</v>
      </c>
      <c r="E121" s="29" t="s">
        <v>3183</v>
      </c>
      <c r="F121" s="28">
        <v>50041</v>
      </c>
      <c r="G121" s="28">
        <v>10192</v>
      </c>
      <c r="H121" s="28">
        <v>0</v>
      </c>
      <c r="I121" s="28">
        <v>0</v>
      </c>
      <c r="J121" s="29" t="s">
        <v>1502</v>
      </c>
      <c r="K121" s="28">
        <v>0</v>
      </c>
      <c r="L121" s="28">
        <v>1</v>
      </c>
      <c r="M121" s="29" t="s">
        <v>3179</v>
      </c>
      <c r="N121" s="28">
        <v>0</v>
      </c>
      <c r="O121" s="28">
        <v>0</v>
      </c>
      <c r="P121" s="29" t="s">
        <v>3179</v>
      </c>
      <c r="Q121" s="28">
        <v>0</v>
      </c>
      <c r="R121" s="28">
        <v>0</v>
      </c>
      <c r="S121" s="29" t="s">
        <v>3179</v>
      </c>
      <c r="T121" s="28">
        <v>0</v>
      </c>
      <c r="U121" s="28">
        <v>0</v>
      </c>
      <c r="V121" s="28">
        <v>0</v>
      </c>
      <c r="W121" s="28">
        <v>0.25247000000000003</v>
      </c>
      <c r="X121" s="28">
        <v>0</v>
      </c>
      <c r="Y121" s="28">
        <v>0</v>
      </c>
      <c r="Z121" s="28">
        <v>0</v>
      </c>
      <c r="AA121" s="28">
        <v>1</v>
      </c>
      <c r="AB121" s="28">
        <v>0</v>
      </c>
      <c r="AC121" s="28">
        <v>0</v>
      </c>
      <c r="AD121" s="28">
        <v>10.013533000000001</v>
      </c>
      <c r="AE121" s="28">
        <v>0</v>
      </c>
      <c r="AF121" s="28">
        <v>0</v>
      </c>
    </row>
    <row r="122" spans="1:32" ht="16" x14ac:dyDescent="0.2">
      <c r="A122" s="28">
        <v>121</v>
      </c>
      <c r="B122" s="29" t="s">
        <v>1504</v>
      </c>
      <c r="C122" s="28">
        <v>53.22</v>
      </c>
      <c r="D122" s="29" t="s">
        <v>1513</v>
      </c>
      <c r="E122" s="29" t="s">
        <v>2670</v>
      </c>
      <c r="F122" s="28">
        <v>50043</v>
      </c>
      <c r="G122" s="28">
        <v>0</v>
      </c>
      <c r="H122" s="28">
        <v>0</v>
      </c>
      <c r="I122" s="28">
        <v>0</v>
      </c>
      <c r="J122" s="29" t="s">
        <v>1505</v>
      </c>
      <c r="K122" s="28">
        <v>0</v>
      </c>
      <c r="L122" s="28">
        <v>1</v>
      </c>
      <c r="M122" s="29" t="s">
        <v>3179</v>
      </c>
      <c r="N122" s="28">
        <v>0</v>
      </c>
      <c r="O122" s="28">
        <v>0</v>
      </c>
      <c r="P122" s="29" t="s">
        <v>3179</v>
      </c>
      <c r="Q122" s="28">
        <v>0</v>
      </c>
      <c r="R122" s="28">
        <v>0</v>
      </c>
      <c r="S122" s="29" t="s">
        <v>3179</v>
      </c>
      <c r="T122" s="28">
        <v>0</v>
      </c>
      <c r="U122" s="28">
        <v>0</v>
      </c>
      <c r="V122" s="28">
        <v>0</v>
      </c>
      <c r="W122" s="28">
        <v>0</v>
      </c>
      <c r="X122" s="28">
        <v>4.9860000000000002E-2</v>
      </c>
      <c r="Y122" s="28">
        <v>0</v>
      </c>
      <c r="Z122" s="28">
        <v>1</v>
      </c>
      <c r="AA122" s="28">
        <v>0</v>
      </c>
      <c r="AB122" s="28">
        <v>2</v>
      </c>
      <c r="AC122" s="28">
        <v>0</v>
      </c>
      <c r="AD122" s="28">
        <v>7.0169290000000002</v>
      </c>
      <c r="AE122" s="28">
        <v>1.8879999999999999E-18</v>
      </c>
      <c r="AF122" s="28">
        <v>1.8879999999999999E-18</v>
      </c>
    </row>
    <row r="123" spans="1:32" ht="16" x14ac:dyDescent="0.2">
      <c r="A123" s="28">
        <v>122</v>
      </c>
      <c r="B123" s="29" t="s">
        <v>277</v>
      </c>
      <c r="C123" s="28">
        <v>9.3000000000000007</v>
      </c>
      <c r="D123" s="29" t="s">
        <v>1514</v>
      </c>
      <c r="E123" s="29" t="s">
        <v>3184</v>
      </c>
      <c r="F123" s="28">
        <v>50047</v>
      </c>
      <c r="G123" s="28">
        <v>10296</v>
      </c>
      <c r="H123" s="28">
        <v>0</v>
      </c>
      <c r="I123" s="28">
        <v>0</v>
      </c>
      <c r="J123" s="29" t="s">
        <v>279</v>
      </c>
      <c r="K123" s="28">
        <v>699</v>
      </c>
      <c r="L123" s="28">
        <v>0.56103000000000003</v>
      </c>
      <c r="M123" s="29" t="s">
        <v>278</v>
      </c>
      <c r="N123" s="28">
        <v>700</v>
      </c>
      <c r="O123" s="28">
        <v>0.43897000000000003</v>
      </c>
      <c r="P123" s="29" t="s">
        <v>3179</v>
      </c>
      <c r="Q123" s="28">
        <v>0</v>
      </c>
      <c r="R123" s="28">
        <v>0</v>
      </c>
      <c r="S123" s="29" t="s">
        <v>3179</v>
      </c>
      <c r="T123" s="28">
        <v>0</v>
      </c>
      <c r="U123" s="28">
        <v>0</v>
      </c>
      <c r="V123" s="28">
        <v>0</v>
      </c>
      <c r="W123" s="28">
        <v>0.28867999999999999</v>
      </c>
      <c r="X123" s="28">
        <v>1.6992</v>
      </c>
      <c r="Y123" s="28">
        <v>10</v>
      </c>
      <c r="Z123" s="28">
        <v>187</v>
      </c>
      <c r="AA123" s="28">
        <v>35</v>
      </c>
      <c r="AB123" s="28">
        <v>398</v>
      </c>
      <c r="AC123" s="28">
        <v>0</v>
      </c>
      <c r="AD123" s="28">
        <v>196.97886399999999</v>
      </c>
      <c r="AE123" s="28">
        <v>6.884E-17</v>
      </c>
      <c r="AF123" s="28">
        <v>7.5960000000000006E-17</v>
      </c>
    </row>
    <row r="124" spans="1:32" ht="16" x14ac:dyDescent="0.2">
      <c r="A124" s="28">
        <v>123</v>
      </c>
      <c r="B124" s="29" t="s">
        <v>257</v>
      </c>
      <c r="C124" s="28">
        <v>36.4</v>
      </c>
      <c r="D124" s="29" t="s">
        <v>1514</v>
      </c>
      <c r="E124" s="29" t="s">
        <v>3184</v>
      </c>
      <c r="F124" s="28">
        <v>50678</v>
      </c>
      <c r="G124" s="28">
        <v>10421</v>
      </c>
      <c r="H124" s="28">
        <v>0</v>
      </c>
      <c r="I124" s="28">
        <v>0</v>
      </c>
      <c r="J124" s="29" t="s">
        <v>258</v>
      </c>
      <c r="K124" s="28">
        <v>703</v>
      </c>
      <c r="L124" s="28">
        <v>1</v>
      </c>
      <c r="M124" s="29" t="s">
        <v>3179</v>
      </c>
      <c r="N124" s="28">
        <v>0</v>
      </c>
      <c r="O124" s="28">
        <v>0</v>
      </c>
      <c r="P124" s="29" t="s">
        <v>3179</v>
      </c>
      <c r="Q124" s="28">
        <v>0</v>
      </c>
      <c r="R124" s="28">
        <v>0</v>
      </c>
      <c r="S124" s="29" t="s">
        <v>3179</v>
      </c>
      <c r="T124" s="28">
        <v>0</v>
      </c>
      <c r="U124" s="28">
        <v>0</v>
      </c>
      <c r="V124" s="28">
        <v>0</v>
      </c>
      <c r="W124" s="28">
        <v>0.24693000000000001</v>
      </c>
      <c r="X124" s="28">
        <v>2.4355199999999999</v>
      </c>
      <c r="Y124" s="28">
        <v>10</v>
      </c>
      <c r="Z124" s="28">
        <v>92</v>
      </c>
      <c r="AA124" s="28">
        <v>10</v>
      </c>
      <c r="AB124" s="28">
        <v>146</v>
      </c>
      <c r="AC124" s="28">
        <v>0</v>
      </c>
      <c r="AD124" s="28">
        <v>199.97813099999999</v>
      </c>
      <c r="AE124" s="28">
        <v>1.012E-16</v>
      </c>
      <c r="AF124" s="28">
        <v>1.065E-16</v>
      </c>
    </row>
    <row r="125" spans="1:32" ht="16" x14ac:dyDescent="0.2">
      <c r="A125" s="28">
        <v>124</v>
      </c>
      <c r="B125" s="29" t="s">
        <v>251</v>
      </c>
      <c r="C125" s="28">
        <v>108</v>
      </c>
      <c r="D125" s="29" t="s">
        <v>1514</v>
      </c>
      <c r="E125" s="29" t="s">
        <v>3184</v>
      </c>
      <c r="F125" s="28">
        <v>50937</v>
      </c>
      <c r="G125" s="28">
        <v>10545</v>
      </c>
      <c r="H125" s="28">
        <v>0</v>
      </c>
      <c r="I125" s="28">
        <v>0</v>
      </c>
      <c r="J125" s="29" t="s">
        <v>253</v>
      </c>
      <c r="K125" s="28">
        <v>704</v>
      </c>
      <c r="L125" s="28">
        <v>0.54832999999999998</v>
      </c>
      <c r="M125" s="29" t="s">
        <v>252</v>
      </c>
      <c r="N125" s="28">
        <v>705</v>
      </c>
      <c r="O125" s="28">
        <v>0.45167000000000002</v>
      </c>
      <c r="P125" s="29" t="s">
        <v>3179</v>
      </c>
      <c r="Q125" s="28">
        <v>0</v>
      </c>
      <c r="R125" s="28">
        <v>0</v>
      </c>
      <c r="S125" s="29" t="s">
        <v>3179</v>
      </c>
      <c r="T125" s="28">
        <v>0</v>
      </c>
      <c r="U125" s="28">
        <v>0</v>
      </c>
      <c r="V125" s="28">
        <v>0</v>
      </c>
      <c r="W125" s="28">
        <v>6.1170000000000002E-2</v>
      </c>
      <c r="X125" s="28">
        <v>1.73041</v>
      </c>
      <c r="Y125" s="28">
        <v>10</v>
      </c>
      <c r="Z125" s="28">
        <v>256</v>
      </c>
      <c r="AA125" s="28">
        <v>18</v>
      </c>
      <c r="AB125" s="28">
        <v>650</v>
      </c>
      <c r="AC125" s="28">
        <v>0</v>
      </c>
      <c r="AD125" s="28">
        <v>200.97700900000001</v>
      </c>
      <c r="AE125" s="28">
        <v>7.3710000000000006E-17</v>
      </c>
      <c r="AF125" s="28">
        <v>7.4610000000000006E-17</v>
      </c>
    </row>
    <row r="126" spans="1:32" ht="16" x14ac:dyDescent="0.2">
      <c r="A126" s="28">
        <v>125</v>
      </c>
      <c r="B126" s="29" t="s">
        <v>244</v>
      </c>
      <c r="C126" s="28">
        <v>1.72</v>
      </c>
      <c r="D126" s="29" t="s">
        <v>1515</v>
      </c>
      <c r="E126" s="29" t="s">
        <v>3184</v>
      </c>
      <c r="F126" s="28">
        <v>51872</v>
      </c>
      <c r="G126" s="28">
        <v>10665</v>
      </c>
      <c r="H126" s="28">
        <v>0</v>
      </c>
      <c r="I126" s="28">
        <v>0</v>
      </c>
      <c r="J126" s="29" t="s">
        <v>246</v>
      </c>
      <c r="K126" s="28">
        <v>706</v>
      </c>
      <c r="L126" s="28">
        <v>1</v>
      </c>
      <c r="M126" s="29" t="s">
        <v>3179</v>
      </c>
      <c r="N126" s="28">
        <v>0</v>
      </c>
      <c r="O126" s="28">
        <v>0</v>
      </c>
      <c r="P126" s="29" t="s">
        <v>3179</v>
      </c>
      <c r="Q126" s="28">
        <v>0</v>
      </c>
      <c r="R126" s="28">
        <v>0</v>
      </c>
      <c r="S126" s="29" t="s">
        <v>3179</v>
      </c>
      <c r="T126" s="28">
        <v>0</v>
      </c>
      <c r="U126" s="28">
        <v>0</v>
      </c>
      <c r="V126" s="28">
        <v>0</v>
      </c>
      <c r="W126" s="28">
        <v>0.15146000000000001</v>
      </c>
      <c r="X126" s="28">
        <v>2.7561200000000001</v>
      </c>
      <c r="Y126" s="28">
        <v>10</v>
      </c>
      <c r="Z126" s="28">
        <v>233</v>
      </c>
      <c r="AA126" s="28">
        <v>19</v>
      </c>
      <c r="AB126" s="28">
        <v>440</v>
      </c>
      <c r="AC126" s="28">
        <v>0</v>
      </c>
      <c r="AD126" s="28">
        <v>201.97774200000001</v>
      </c>
      <c r="AE126" s="28">
        <v>1.113E-16</v>
      </c>
      <c r="AF126" s="28">
        <v>1.143E-16</v>
      </c>
    </row>
    <row r="127" spans="1:32" ht="16" x14ac:dyDescent="0.2">
      <c r="A127" s="28">
        <v>126</v>
      </c>
      <c r="B127" s="29" t="s">
        <v>240</v>
      </c>
      <c r="C127" s="28">
        <v>11.76</v>
      </c>
      <c r="D127" s="29" t="s">
        <v>1515</v>
      </c>
      <c r="E127" s="29" t="s">
        <v>3184</v>
      </c>
      <c r="F127" s="28">
        <v>52575</v>
      </c>
      <c r="G127" s="28">
        <v>10788</v>
      </c>
      <c r="H127" s="28">
        <v>0</v>
      </c>
      <c r="I127" s="28">
        <v>0</v>
      </c>
      <c r="J127" s="29" t="s">
        <v>241</v>
      </c>
      <c r="K127" s="28">
        <v>708</v>
      </c>
      <c r="L127" s="28">
        <v>1</v>
      </c>
      <c r="M127" s="29" t="s">
        <v>3179</v>
      </c>
      <c r="N127" s="28">
        <v>0</v>
      </c>
      <c r="O127" s="28">
        <v>0</v>
      </c>
      <c r="P127" s="29" t="s">
        <v>3179</v>
      </c>
      <c r="Q127" s="28">
        <v>0</v>
      </c>
      <c r="R127" s="28">
        <v>0</v>
      </c>
      <c r="S127" s="29" t="s">
        <v>3179</v>
      </c>
      <c r="T127" s="28">
        <v>0</v>
      </c>
      <c r="U127" s="28">
        <v>0</v>
      </c>
      <c r="V127" s="28">
        <v>0</v>
      </c>
      <c r="W127" s="28">
        <v>8.0890000000000004E-2</v>
      </c>
      <c r="X127" s="28">
        <v>2.3849900000000002</v>
      </c>
      <c r="Y127" s="28">
        <v>11</v>
      </c>
      <c r="Z127" s="28">
        <v>282</v>
      </c>
      <c r="AA127" s="28">
        <v>9</v>
      </c>
      <c r="AB127" s="28">
        <v>928</v>
      </c>
      <c r="AC127" s="28">
        <v>0</v>
      </c>
      <c r="AD127" s="28">
        <v>202.976876</v>
      </c>
      <c r="AE127" s="28">
        <v>9.5939999999999999E-17</v>
      </c>
      <c r="AF127" s="28">
        <v>9.6040000000000004E-17</v>
      </c>
    </row>
    <row r="128" spans="1:32" ht="16" x14ac:dyDescent="0.2">
      <c r="A128" s="28">
        <v>127</v>
      </c>
      <c r="B128" s="29" t="s">
        <v>234</v>
      </c>
      <c r="C128" s="28">
        <v>11.22</v>
      </c>
      <c r="D128" s="29" t="s">
        <v>1515</v>
      </c>
      <c r="E128" s="29" t="s">
        <v>3184</v>
      </c>
      <c r="F128" s="28">
        <v>53806</v>
      </c>
      <c r="G128" s="28">
        <v>10909</v>
      </c>
      <c r="H128" s="28">
        <v>77608</v>
      </c>
      <c r="I128" s="28">
        <v>0</v>
      </c>
      <c r="J128" s="29" t="s">
        <v>235</v>
      </c>
      <c r="K128" s="28">
        <v>709</v>
      </c>
      <c r="L128" s="28">
        <v>9.8525000000000001E-2</v>
      </c>
      <c r="M128" s="29" t="s">
        <v>237</v>
      </c>
      <c r="N128" s="28">
        <v>0</v>
      </c>
      <c r="O128" s="28">
        <v>0.90147999999999995</v>
      </c>
      <c r="P128" s="29" t="s">
        <v>3179</v>
      </c>
      <c r="Q128" s="28">
        <v>0</v>
      </c>
      <c r="R128" s="28">
        <v>0</v>
      </c>
      <c r="S128" s="29" t="s">
        <v>3179</v>
      </c>
      <c r="T128" s="28">
        <v>0</v>
      </c>
      <c r="U128" s="28">
        <v>0</v>
      </c>
      <c r="V128" s="28">
        <v>0</v>
      </c>
      <c r="W128" s="28">
        <v>8.0659999999999996E-2</v>
      </c>
      <c r="X128" s="28">
        <v>2.91615</v>
      </c>
      <c r="Y128" s="28">
        <v>11</v>
      </c>
      <c r="Z128" s="28">
        <v>328</v>
      </c>
      <c r="AA128" s="28">
        <v>16</v>
      </c>
      <c r="AB128" s="28">
        <v>1310</v>
      </c>
      <c r="AC128" s="28">
        <v>0</v>
      </c>
      <c r="AD128" s="28">
        <v>203.977812</v>
      </c>
      <c r="AE128" s="28">
        <v>1.206E-16</v>
      </c>
      <c r="AF128" s="28">
        <v>1.2069999999999999E-16</v>
      </c>
    </row>
    <row r="129" spans="1:32" ht="16" x14ac:dyDescent="0.2">
      <c r="A129" s="28">
        <v>128</v>
      </c>
      <c r="B129" s="29" t="s">
        <v>228</v>
      </c>
      <c r="C129" s="28">
        <v>15.31</v>
      </c>
      <c r="D129" s="29" t="s">
        <v>1513</v>
      </c>
      <c r="E129" s="29" t="s">
        <v>3184</v>
      </c>
      <c r="F129" s="28">
        <v>55472</v>
      </c>
      <c r="G129" s="28">
        <v>11024</v>
      </c>
      <c r="H129" s="28">
        <v>0</v>
      </c>
      <c r="I129" s="28">
        <v>0</v>
      </c>
      <c r="J129" s="29" t="s">
        <v>229</v>
      </c>
      <c r="K129" s="28">
        <v>710</v>
      </c>
      <c r="L129" s="28">
        <v>1</v>
      </c>
      <c r="M129" s="29" t="s">
        <v>3179</v>
      </c>
      <c r="N129" s="28">
        <v>0</v>
      </c>
      <c r="O129" s="28">
        <v>0</v>
      </c>
      <c r="P129" s="29" t="s">
        <v>3179</v>
      </c>
      <c r="Q129" s="28">
        <v>0</v>
      </c>
      <c r="R129" s="28">
        <v>0</v>
      </c>
      <c r="S129" s="29" t="s">
        <v>3179</v>
      </c>
      <c r="T129" s="28">
        <v>0</v>
      </c>
      <c r="U129" s="28">
        <v>0</v>
      </c>
      <c r="V129" s="28">
        <v>0</v>
      </c>
      <c r="W129" s="28">
        <v>3.4590000000000003E-2</v>
      </c>
      <c r="X129" s="28">
        <v>1.6913</v>
      </c>
      <c r="Y129" s="28">
        <v>11</v>
      </c>
      <c r="Z129" s="28">
        <v>207</v>
      </c>
      <c r="AA129" s="28">
        <v>5</v>
      </c>
      <c r="AB129" s="28">
        <v>795</v>
      </c>
      <c r="AC129" s="28">
        <v>0</v>
      </c>
      <c r="AD129" s="28">
        <v>204.97738899999999</v>
      </c>
      <c r="AE129" s="28">
        <v>7.2220000000000006E-17</v>
      </c>
      <c r="AF129" s="28">
        <v>7.2280000000000001E-17</v>
      </c>
    </row>
    <row r="130" spans="1:32" ht="16" x14ac:dyDescent="0.2">
      <c r="A130" s="28">
        <v>129</v>
      </c>
      <c r="B130" s="29" t="s">
        <v>221</v>
      </c>
      <c r="C130" s="28">
        <v>6.2430000000000003</v>
      </c>
      <c r="D130" s="29" t="s">
        <v>1513</v>
      </c>
      <c r="E130" s="29" t="s">
        <v>3184</v>
      </c>
      <c r="F130" s="28">
        <v>56491</v>
      </c>
      <c r="G130" s="28">
        <v>11142</v>
      </c>
      <c r="H130" s="28">
        <v>81708</v>
      </c>
      <c r="I130" s="28">
        <v>0</v>
      </c>
      <c r="J130" s="29" t="s">
        <v>225</v>
      </c>
      <c r="K130" s="28">
        <v>0</v>
      </c>
      <c r="L130" s="28">
        <v>1</v>
      </c>
      <c r="M130" s="29" t="s">
        <v>3179</v>
      </c>
      <c r="N130" s="28">
        <v>0</v>
      </c>
      <c r="O130" s="28">
        <v>0</v>
      </c>
      <c r="P130" s="29" t="s">
        <v>3179</v>
      </c>
      <c r="Q130" s="28">
        <v>0</v>
      </c>
      <c r="R130" s="28">
        <v>0</v>
      </c>
      <c r="S130" s="29" t="s">
        <v>3179</v>
      </c>
      <c r="T130" s="28">
        <v>0</v>
      </c>
      <c r="U130" s="28">
        <v>0</v>
      </c>
      <c r="V130" s="28">
        <v>0</v>
      </c>
      <c r="W130" s="28">
        <v>0.13789999999999999</v>
      </c>
      <c r="X130" s="28">
        <v>3.2795800000000002</v>
      </c>
      <c r="Y130" s="28">
        <v>10</v>
      </c>
      <c r="Z130" s="28">
        <v>128</v>
      </c>
      <c r="AA130" s="28">
        <v>1</v>
      </c>
      <c r="AB130" s="28">
        <v>385</v>
      </c>
      <c r="AC130" s="28">
        <v>0</v>
      </c>
      <c r="AD130" s="28">
        <v>205.978499</v>
      </c>
      <c r="AE130" s="28">
        <v>1.362E-16</v>
      </c>
      <c r="AF130" s="28">
        <v>1.362E-16</v>
      </c>
    </row>
    <row r="131" spans="1:32" ht="16" x14ac:dyDescent="0.2">
      <c r="A131" s="28">
        <v>130</v>
      </c>
      <c r="B131" s="29" t="s">
        <v>215</v>
      </c>
      <c r="C131" s="28">
        <v>32.9</v>
      </c>
      <c r="D131" s="29" t="s">
        <v>1516</v>
      </c>
      <c r="E131" s="29" t="s">
        <v>3184</v>
      </c>
      <c r="F131" s="28">
        <v>57016</v>
      </c>
      <c r="G131" s="28">
        <v>11249</v>
      </c>
      <c r="H131" s="28">
        <v>0</v>
      </c>
      <c r="I131" s="28">
        <v>0</v>
      </c>
      <c r="J131" s="29" t="s">
        <v>218</v>
      </c>
      <c r="K131" s="28">
        <v>0</v>
      </c>
      <c r="L131" s="28">
        <v>1</v>
      </c>
      <c r="M131" s="29" t="s">
        <v>3179</v>
      </c>
      <c r="N131" s="28">
        <v>0</v>
      </c>
      <c r="O131" s="28">
        <v>0</v>
      </c>
      <c r="P131" s="29" t="s">
        <v>3179</v>
      </c>
      <c r="Q131" s="28">
        <v>0</v>
      </c>
      <c r="R131" s="28">
        <v>0</v>
      </c>
      <c r="S131" s="29" t="s">
        <v>3179</v>
      </c>
      <c r="T131" s="28">
        <v>0</v>
      </c>
      <c r="U131" s="28">
        <v>0</v>
      </c>
      <c r="V131" s="28">
        <v>0</v>
      </c>
      <c r="W131" s="28">
        <v>0.11928999999999999</v>
      </c>
      <c r="X131" s="28">
        <v>1.5370299999999999</v>
      </c>
      <c r="Y131" s="28">
        <v>10</v>
      </c>
      <c r="Z131" s="28">
        <v>66</v>
      </c>
      <c r="AA131" s="28">
        <v>1</v>
      </c>
      <c r="AB131" s="28">
        <v>51</v>
      </c>
      <c r="AC131" s="28">
        <v>0</v>
      </c>
      <c r="AD131" s="28">
        <v>206.97846999999999</v>
      </c>
      <c r="AE131" s="28">
        <v>6.9339999999999996E-17</v>
      </c>
      <c r="AF131" s="28">
        <v>6.9349999999999995E-17</v>
      </c>
    </row>
    <row r="132" spans="1:32" ht="16" x14ac:dyDescent="0.2">
      <c r="A132" s="28">
        <v>131</v>
      </c>
      <c r="B132" s="29" t="s">
        <v>209</v>
      </c>
      <c r="C132" s="28">
        <v>368000</v>
      </c>
      <c r="D132" s="29" t="s">
        <v>1516</v>
      </c>
      <c r="E132" s="29" t="s">
        <v>2670</v>
      </c>
      <c r="F132" s="28">
        <v>57145</v>
      </c>
      <c r="G132" s="28">
        <v>0</v>
      </c>
      <c r="H132" s="28">
        <v>0</v>
      </c>
      <c r="I132" s="28">
        <v>0</v>
      </c>
      <c r="J132" s="29" t="s">
        <v>211</v>
      </c>
      <c r="K132" s="28">
        <v>0</v>
      </c>
      <c r="L132" s="28">
        <v>1</v>
      </c>
      <c r="M132" s="29" t="s">
        <v>3179</v>
      </c>
      <c r="N132" s="28">
        <v>0</v>
      </c>
      <c r="O132" s="28">
        <v>0</v>
      </c>
      <c r="P132" s="29" t="s">
        <v>3179</v>
      </c>
      <c r="Q132" s="28">
        <v>0</v>
      </c>
      <c r="R132" s="28">
        <v>0</v>
      </c>
      <c r="S132" s="29" t="s">
        <v>3179</v>
      </c>
      <c r="T132" s="28">
        <v>0</v>
      </c>
      <c r="U132" s="28">
        <v>0</v>
      </c>
      <c r="V132" s="28">
        <v>0</v>
      </c>
      <c r="W132" s="28">
        <v>1.4370000000000001E-2</v>
      </c>
      <c r="X132" s="28">
        <v>2.6459999999999999</v>
      </c>
      <c r="Y132" s="28">
        <v>10</v>
      </c>
      <c r="Z132" s="28">
        <v>60</v>
      </c>
      <c r="AA132" s="28">
        <v>0</v>
      </c>
      <c r="AB132" s="28">
        <v>21</v>
      </c>
      <c r="AC132" s="28">
        <v>0</v>
      </c>
      <c r="AD132" s="28">
        <v>207.97974199999999</v>
      </c>
      <c r="AE132" s="28">
        <v>8.5829999999999994E-17</v>
      </c>
      <c r="AF132" s="28">
        <v>8.5829999999999994E-17</v>
      </c>
    </row>
    <row r="133" spans="1:32" ht="16" x14ac:dyDescent="0.2">
      <c r="A133" s="28">
        <v>132</v>
      </c>
      <c r="B133" s="29" t="s">
        <v>199</v>
      </c>
      <c r="C133" s="28">
        <v>5.0129999999999999</v>
      </c>
      <c r="D133" s="29" t="s">
        <v>1513</v>
      </c>
      <c r="E133" s="29" t="s">
        <v>3182</v>
      </c>
      <c r="F133" s="28">
        <v>57237</v>
      </c>
      <c r="G133" s="28">
        <v>11358</v>
      </c>
      <c r="H133" s="28">
        <v>0</v>
      </c>
      <c r="I133" s="28">
        <v>0</v>
      </c>
      <c r="J133" s="29" t="s">
        <v>200</v>
      </c>
      <c r="K133" s="28">
        <v>758</v>
      </c>
      <c r="L133" s="28">
        <v>1</v>
      </c>
      <c r="M133" s="29" t="s">
        <v>224</v>
      </c>
      <c r="N133" s="28">
        <v>1137</v>
      </c>
      <c r="O133" s="28">
        <v>1.3200000000000001E-6</v>
      </c>
      <c r="P133" s="29" t="s">
        <v>3179</v>
      </c>
      <c r="Q133" s="28">
        <v>0</v>
      </c>
      <c r="R133" s="28">
        <v>0</v>
      </c>
      <c r="S133" s="29" t="s">
        <v>3179</v>
      </c>
      <c r="T133" s="28">
        <v>0</v>
      </c>
      <c r="U133" s="28">
        <v>0</v>
      </c>
      <c r="V133" s="28">
        <v>0</v>
      </c>
      <c r="W133" s="28">
        <v>0.38890000000000002</v>
      </c>
      <c r="X133" s="28">
        <v>0</v>
      </c>
      <c r="Y133" s="28">
        <v>10</v>
      </c>
      <c r="Z133" s="28">
        <v>61</v>
      </c>
      <c r="AA133" s="28">
        <v>1</v>
      </c>
      <c r="AB133" s="28">
        <v>27</v>
      </c>
      <c r="AC133" s="28">
        <v>2</v>
      </c>
      <c r="AD133" s="28">
        <v>209.98411999999999</v>
      </c>
      <c r="AE133" s="28">
        <v>1.529E-23</v>
      </c>
      <c r="AF133" s="28">
        <v>1.529E-23</v>
      </c>
    </row>
    <row r="134" spans="1:32" ht="16" x14ac:dyDescent="0.2">
      <c r="A134" s="28">
        <v>133</v>
      </c>
      <c r="B134" s="29" t="s">
        <v>197</v>
      </c>
      <c r="C134" s="28">
        <v>3040000</v>
      </c>
      <c r="D134" s="29" t="s">
        <v>1516</v>
      </c>
      <c r="E134" s="29" t="s">
        <v>2799</v>
      </c>
      <c r="F134" s="28">
        <v>57341</v>
      </c>
      <c r="G134" s="28">
        <v>0</v>
      </c>
      <c r="H134" s="28">
        <v>0</v>
      </c>
      <c r="I134" s="28">
        <v>0</v>
      </c>
      <c r="J134" s="29" t="s">
        <v>224</v>
      </c>
      <c r="K134" s="28">
        <v>1137</v>
      </c>
      <c r="L134" s="28">
        <v>1</v>
      </c>
      <c r="M134" s="29" t="s">
        <v>3179</v>
      </c>
      <c r="N134" s="28">
        <v>0</v>
      </c>
      <c r="O134" s="28">
        <v>0</v>
      </c>
      <c r="P134" s="29" t="s">
        <v>3179</v>
      </c>
      <c r="Q134" s="28">
        <v>0</v>
      </c>
      <c r="R134" s="28">
        <v>0</v>
      </c>
      <c r="S134" s="29" t="s">
        <v>3179</v>
      </c>
      <c r="T134" s="28">
        <v>0</v>
      </c>
      <c r="U134" s="28">
        <v>0</v>
      </c>
      <c r="V134" s="28">
        <v>5.0064000000000002</v>
      </c>
      <c r="W134" s="28">
        <v>4.7500000000000001E-2</v>
      </c>
      <c r="X134" s="28">
        <v>0.26069999999999999</v>
      </c>
      <c r="Y134" s="28">
        <v>10</v>
      </c>
      <c r="Z134" s="28">
        <v>71</v>
      </c>
      <c r="AA134" s="28">
        <v>0</v>
      </c>
      <c r="AB134" s="28">
        <v>87</v>
      </c>
      <c r="AC134" s="28">
        <v>9</v>
      </c>
      <c r="AD134" s="28">
        <v>209.98411999999999</v>
      </c>
      <c r="AE134" s="28">
        <v>1.214E-17</v>
      </c>
      <c r="AF134" s="28">
        <v>1.214E-17</v>
      </c>
    </row>
    <row r="135" spans="1:32" ht="16" x14ac:dyDescent="0.2">
      <c r="A135" s="28">
        <v>134</v>
      </c>
      <c r="B135" s="29" t="s">
        <v>192</v>
      </c>
      <c r="C135" s="28">
        <v>2.14</v>
      </c>
      <c r="D135" s="29" t="s">
        <v>1514</v>
      </c>
      <c r="E135" s="29" t="s">
        <v>3195</v>
      </c>
      <c r="F135" s="28">
        <v>57528</v>
      </c>
      <c r="G135" s="28">
        <v>11471</v>
      </c>
      <c r="H135" s="28">
        <v>0</v>
      </c>
      <c r="I135" s="28">
        <v>0</v>
      </c>
      <c r="J135" s="29" t="s">
        <v>217</v>
      </c>
      <c r="K135" s="28">
        <v>1139</v>
      </c>
      <c r="L135" s="28">
        <v>0.99724000000000002</v>
      </c>
      <c r="M135" s="29" t="s">
        <v>193</v>
      </c>
      <c r="N135" s="28">
        <v>759</v>
      </c>
      <c r="O135" s="28">
        <v>2.7599999999999999E-3</v>
      </c>
      <c r="P135" s="29" t="s">
        <v>3179</v>
      </c>
      <c r="Q135" s="28">
        <v>0</v>
      </c>
      <c r="R135" s="28">
        <v>0</v>
      </c>
      <c r="S135" s="29" t="s">
        <v>3179</v>
      </c>
      <c r="T135" s="28">
        <v>0</v>
      </c>
      <c r="U135" s="28">
        <v>0</v>
      </c>
      <c r="V135" s="28">
        <v>6.6756000000000002</v>
      </c>
      <c r="W135" s="28">
        <v>1.0030000000000001E-2</v>
      </c>
      <c r="X135" s="28">
        <v>4.7260000000000003E-2</v>
      </c>
      <c r="Y135" s="28">
        <v>10</v>
      </c>
      <c r="Z135" s="28">
        <v>60</v>
      </c>
      <c r="AA135" s="28">
        <v>1</v>
      </c>
      <c r="AB135" s="28">
        <v>21</v>
      </c>
      <c r="AC135" s="28">
        <v>2</v>
      </c>
      <c r="AD135" s="28">
        <v>210.987269</v>
      </c>
      <c r="AE135" s="28">
        <v>2.2069999999999999E-18</v>
      </c>
      <c r="AF135" s="28">
        <v>2.2069999999999999E-18</v>
      </c>
    </row>
    <row r="136" spans="1:32" ht="16" x14ac:dyDescent="0.2">
      <c r="A136" s="28">
        <v>135</v>
      </c>
      <c r="B136" s="29" t="s">
        <v>187</v>
      </c>
      <c r="C136" s="28">
        <v>60.55</v>
      </c>
      <c r="D136" s="29" t="s">
        <v>1514</v>
      </c>
      <c r="E136" s="29" t="s">
        <v>3182</v>
      </c>
      <c r="F136" s="28">
        <v>57627</v>
      </c>
      <c r="G136" s="28">
        <v>11692</v>
      </c>
      <c r="H136" s="28">
        <v>0</v>
      </c>
      <c r="I136" s="28">
        <v>0</v>
      </c>
      <c r="J136" s="29" t="s">
        <v>188</v>
      </c>
      <c r="K136" s="28">
        <v>760</v>
      </c>
      <c r="L136" s="28">
        <v>0.64059999999999995</v>
      </c>
      <c r="M136" s="29" t="s">
        <v>210</v>
      </c>
      <c r="N136" s="28">
        <v>1140</v>
      </c>
      <c r="O136" s="28">
        <v>0.3594</v>
      </c>
      <c r="P136" s="29" t="s">
        <v>3179</v>
      </c>
      <c r="Q136" s="28">
        <v>0</v>
      </c>
      <c r="R136" s="28">
        <v>0</v>
      </c>
      <c r="S136" s="29" t="s">
        <v>3179</v>
      </c>
      <c r="T136" s="28">
        <v>0</v>
      </c>
      <c r="U136" s="28">
        <v>0</v>
      </c>
      <c r="V136" s="28">
        <v>2.2162999999999999</v>
      </c>
      <c r="W136" s="28">
        <v>0.50456000000000001</v>
      </c>
      <c r="X136" s="28">
        <v>0.10376000000000001</v>
      </c>
      <c r="Y136" s="28">
        <v>19</v>
      </c>
      <c r="Z136" s="28">
        <v>137</v>
      </c>
      <c r="AA136" s="28">
        <v>7</v>
      </c>
      <c r="AB136" s="28">
        <v>141</v>
      </c>
      <c r="AC136" s="28">
        <v>8</v>
      </c>
      <c r="AD136" s="28">
        <v>211.991285</v>
      </c>
      <c r="AE136" s="28">
        <v>7.0520000000000007E-18</v>
      </c>
      <c r="AF136" s="28">
        <v>7.0520000000000007E-18</v>
      </c>
    </row>
    <row r="137" spans="1:32" ht="16" x14ac:dyDescent="0.2">
      <c r="A137" s="28">
        <v>136</v>
      </c>
      <c r="B137" s="29" t="s">
        <v>184</v>
      </c>
      <c r="C137" s="28">
        <v>7</v>
      </c>
      <c r="D137" s="29" t="s">
        <v>1514</v>
      </c>
      <c r="E137" s="29" t="s">
        <v>3183</v>
      </c>
      <c r="F137" s="28">
        <v>57625</v>
      </c>
      <c r="G137" s="28">
        <v>11575</v>
      </c>
      <c r="H137" s="28">
        <v>0</v>
      </c>
      <c r="I137" s="28">
        <v>0</v>
      </c>
      <c r="J137" s="29" t="s">
        <v>186</v>
      </c>
      <c r="K137" s="28">
        <v>761</v>
      </c>
      <c r="L137" s="28">
        <v>1</v>
      </c>
      <c r="M137" s="29" t="s">
        <v>3179</v>
      </c>
      <c r="N137" s="28">
        <v>0</v>
      </c>
      <c r="O137" s="28">
        <v>0</v>
      </c>
      <c r="P137" s="29" t="s">
        <v>3179</v>
      </c>
      <c r="Q137" s="28">
        <v>0</v>
      </c>
      <c r="R137" s="28">
        <v>0</v>
      </c>
      <c r="S137" s="29" t="s">
        <v>3179</v>
      </c>
      <c r="T137" s="28">
        <v>0</v>
      </c>
      <c r="U137" s="28">
        <v>0</v>
      </c>
      <c r="V137" s="28">
        <v>0</v>
      </c>
      <c r="W137" s="28">
        <v>0.53513999999999995</v>
      </c>
      <c r="X137" s="28">
        <v>0</v>
      </c>
      <c r="Y137" s="28">
        <v>0</v>
      </c>
      <c r="Z137" s="28">
        <v>0</v>
      </c>
      <c r="AA137" s="28">
        <v>1</v>
      </c>
      <c r="AB137" s="28">
        <v>0</v>
      </c>
      <c r="AC137" s="28">
        <v>0</v>
      </c>
      <c r="AD137" s="28">
        <v>211.991285</v>
      </c>
      <c r="AE137" s="28">
        <v>0</v>
      </c>
      <c r="AF137" s="28">
        <v>0</v>
      </c>
    </row>
    <row r="138" spans="1:32" ht="16" x14ac:dyDescent="0.2">
      <c r="A138" s="28">
        <v>137</v>
      </c>
      <c r="B138" s="29" t="s">
        <v>180</v>
      </c>
      <c r="C138" s="28">
        <v>45.59</v>
      </c>
      <c r="D138" s="29" t="s">
        <v>1514</v>
      </c>
      <c r="E138" s="29" t="s">
        <v>3182</v>
      </c>
      <c r="F138" s="28">
        <v>57948</v>
      </c>
      <c r="G138" s="28">
        <v>11813</v>
      </c>
      <c r="H138" s="28">
        <v>0</v>
      </c>
      <c r="I138" s="28">
        <v>0</v>
      </c>
      <c r="J138" s="29" t="s">
        <v>181</v>
      </c>
      <c r="K138" s="28">
        <v>762</v>
      </c>
      <c r="L138" s="28">
        <v>0.97909999999999997</v>
      </c>
      <c r="M138" s="29" t="s">
        <v>204</v>
      </c>
      <c r="N138" s="28">
        <v>1141</v>
      </c>
      <c r="O138" s="28">
        <v>2.0899999999999998E-2</v>
      </c>
      <c r="P138" s="29" t="s">
        <v>3179</v>
      </c>
      <c r="Q138" s="28">
        <v>0</v>
      </c>
      <c r="R138" s="28">
        <v>0</v>
      </c>
      <c r="S138" s="29" t="s">
        <v>3179</v>
      </c>
      <c r="T138" s="28">
        <v>0</v>
      </c>
      <c r="U138" s="28">
        <v>0</v>
      </c>
      <c r="V138" s="28">
        <v>0.1245</v>
      </c>
      <c r="W138" s="28">
        <v>0.44403999999999999</v>
      </c>
      <c r="X138" s="28">
        <v>0.12773000000000001</v>
      </c>
      <c r="Y138" s="28">
        <v>19</v>
      </c>
      <c r="Z138" s="28">
        <v>132</v>
      </c>
      <c r="AA138" s="28">
        <v>6</v>
      </c>
      <c r="AB138" s="28">
        <v>108</v>
      </c>
      <c r="AC138" s="28">
        <v>2</v>
      </c>
      <c r="AD138" s="28">
        <v>212.994384</v>
      </c>
      <c r="AE138" s="28">
        <v>5.4409999999999998E-18</v>
      </c>
      <c r="AF138" s="28">
        <v>5.4409999999999998E-18</v>
      </c>
    </row>
    <row r="139" spans="1:32" ht="16" x14ac:dyDescent="0.2">
      <c r="A139" s="28">
        <v>138</v>
      </c>
      <c r="B139" s="29" t="s">
        <v>178</v>
      </c>
      <c r="C139" s="28">
        <v>19.899999999999999</v>
      </c>
      <c r="D139" s="29" t="s">
        <v>1514</v>
      </c>
      <c r="E139" s="29" t="s">
        <v>3182</v>
      </c>
      <c r="F139" s="28">
        <v>58218</v>
      </c>
      <c r="G139" s="28">
        <v>11929</v>
      </c>
      <c r="H139" s="28">
        <v>0</v>
      </c>
      <c r="I139" s="28">
        <v>0</v>
      </c>
      <c r="J139" s="29" t="s">
        <v>179</v>
      </c>
      <c r="K139" s="28">
        <v>763</v>
      </c>
      <c r="L139" s="28">
        <v>0.99978999999999996</v>
      </c>
      <c r="M139" s="29" t="s">
        <v>196</v>
      </c>
      <c r="N139" s="28">
        <v>1142</v>
      </c>
      <c r="O139" s="28">
        <v>2.1000000000000001E-4</v>
      </c>
      <c r="P139" s="29" t="s">
        <v>3179</v>
      </c>
      <c r="Q139" s="28">
        <v>0</v>
      </c>
      <c r="R139" s="28">
        <v>0</v>
      </c>
      <c r="S139" s="29" t="s">
        <v>3179</v>
      </c>
      <c r="T139" s="28">
        <v>0</v>
      </c>
      <c r="U139" s="28">
        <v>0</v>
      </c>
      <c r="V139" s="28">
        <v>1.1000000000000001E-3</v>
      </c>
      <c r="W139" s="28">
        <v>0.66313</v>
      </c>
      <c r="X139" s="28">
        <v>1.47933</v>
      </c>
      <c r="Y139" s="28">
        <v>9</v>
      </c>
      <c r="Z139" s="28">
        <v>301</v>
      </c>
      <c r="AA139" s="28">
        <v>67</v>
      </c>
      <c r="AB139" s="28">
        <v>1433</v>
      </c>
      <c r="AC139" s="28">
        <v>6</v>
      </c>
      <c r="AD139" s="28">
        <v>213.99871099999999</v>
      </c>
      <c r="AE139" s="28">
        <v>4.9900000000000001E-17</v>
      </c>
      <c r="AF139" s="28">
        <v>4.9900000000000001E-17</v>
      </c>
    </row>
    <row r="140" spans="1:32" ht="16" x14ac:dyDescent="0.2">
      <c r="A140" s="28">
        <v>139</v>
      </c>
      <c r="B140" s="29" t="s">
        <v>175</v>
      </c>
      <c r="C140" s="28">
        <v>7.6</v>
      </c>
      <c r="D140" s="29" t="s">
        <v>1514</v>
      </c>
      <c r="E140" s="29" t="s">
        <v>3183</v>
      </c>
      <c r="F140" s="28">
        <v>60041</v>
      </c>
      <c r="G140" s="28">
        <v>12055</v>
      </c>
      <c r="H140" s="28">
        <v>0</v>
      </c>
      <c r="I140" s="28">
        <v>0</v>
      </c>
      <c r="J140" s="29" t="s">
        <v>176</v>
      </c>
      <c r="K140" s="28">
        <v>764</v>
      </c>
      <c r="L140" s="28">
        <v>1</v>
      </c>
      <c r="M140" s="29" t="s">
        <v>3179</v>
      </c>
      <c r="N140" s="28">
        <v>0</v>
      </c>
      <c r="O140" s="28">
        <v>0</v>
      </c>
      <c r="P140" s="29" t="s">
        <v>3179</v>
      </c>
      <c r="Q140" s="28">
        <v>0</v>
      </c>
      <c r="R140" s="28">
        <v>0</v>
      </c>
      <c r="S140" s="29" t="s">
        <v>3179</v>
      </c>
      <c r="T140" s="28">
        <v>0</v>
      </c>
      <c r="U140" s="28">
        <v>0</v>
      </c>
      <c r="V140" s="28">
        <v>0</v>
      </c>
      <c r="W140" s="28">
        <v>0.66935</v>
      </c>
      <c r="X140" s="28">
        <v>0.25342999999999999</v>
      </c>
      <c r="Y140" s="28">
        <v>9</v>
      </c>
      <c r="Z140" s="28">
        <v>79</v>
      </c>
      <c r="AA140" s="28">
        <v>11</v>
      </c>
      <c r="AB140" s="28">
        <v>129</v>
      </c>
      <c r="AC140" s="28">
        <v>0</v>
      </c>
      <c r="AD140" s="28">
        <v>215.001769</v>
      </c>
      <c r="AE140" s="28">
        <v>1.1849999999999999E-17</v>
      </c>
      <c r="AF140" s="28">
        <v>1.1849999999999999E-17</v>
      </c>
    </row>
    <row r="141" spans="1:32" ht="16" x14ac:dyDescent="0.2">
      <c r="A141" s="28">
        <v>140</v>
      </c>
      <c r="B141" s="29" t="s">
        <v>171</v>
      </c>
      <c r="C141" s="28">
        <v>2.17</v>
      </c>
      <c r="D141" s="29" t="s">
        <v>1514</v>
      </c>
      <c r="E141" s="29" t="s">
        <v>3183</v>
      </c>
      <c r="F141" s="28">
        <v>60270</v>
      </c>
      <c r="G141" s="28">
        <v>12174</v>
      </c>
      <c r="H141" s="28">
        <v>0</v>
      </c>
      <c r="I141" s="28">
        <v>0</v>
      </c>
      <c r="J141" s="29" t="s">
        <v>172</v>
      </c>
      <c r="K141" s="28">
        <v>765</v>
      </c>
      <c r="L141" s="28">
        <v>1</v>
      </c>
      <c r="M141" s="29" t="s">
        <v>3179</v>
      </c>
      <c r="N141" s="28">
        <v>0</v>
      </c>
      <c r="O141" s="28">
        <v>0</v>
      </c>
      <c r="P141" s="29" t="s">
        <v>3179</v>
      </c>
      <c r="Q141" s="28">
        <v>0</v>
      </c>
      <c r="R141" s="28">
        <v>0</v>
      </c>
      <c r="S141" s="29" t="s">
        <v>3179</v>
      </c>
      <c r="T141" s="28">
        <v>0</v>
      </c>
      <c r="U141" s="28">
        <v>0</v>
      </c>
      <c r="V141" s="28">
        <v>0</v>
      </c>
      <c r="W141" s="28">
        <v>1.3294999999999999</v>
      </c>
      <c r="X141" s="28">
        <v>0.73846999999999996</v>
      </c>
      <c r="Y141" s="28">
        <v>9</v>
      </c>
      <c r="Z141" s="28">
        <v>62</v>
      </c>
      <c r="AA141" s="28">
        <v>2</v>
      </c>
      <c r="AB141" s="28">
        <v>27</v>
      </c>
      <c r="AC141" s="28">
        <v>0</v>
      </c>
      <c r="AD141" s="28">
        <v>216.006305</v>
      </c>
      <c r="AE141" s="28">
        <v>2.8800000000000001E-17</v>
      </c>
      <c r="AF141" s="28">
        <v>2.8800000000000001E-17</v>
      </c>
    </row>
    <row r="142" spans="1:32" ht="16" x14ac:dyDescent="0.2">
      <c r="A142" s="28">
        <v>141</v>
      </c>
      <c r="B142" s="29" t="s">
        <v>42</v>
      </c>
      <c r="C142" s="28">
        <v>4.9400000000000004</v>
      </c>
      <c r="D142" s="29" t="s">
        <v>1513</v>
      </c>
      <c r="E142" s="29" t="s">
        <v>3180</v>
      </c>
      <c r="F142" s="28">
        <v>60371</v>
      </c>
      <c r="G142" s="28">
        <v>0</v>
      </c>
      <c r="H142" s="28">
        <v>0</v>
      </c>
      <c r="I142" s="28">
        <v>0</v>
      </c>
      <c r="J142" s="29" t="s">
        <v>45</v>
      </c>
      <c r="K142" s="28">
        <v>229</v>
      </c>
      <c r="L142" s="28">
        <v>0.99880000000000002</v>
      </c>
      <c r="M142" s="29" t="s">
        <v>64</v>
      </c>
      <c r="N142" s="28">
        <v>45</v>
      </c>
      <c r="O142" s="28">
        <v>1.1999999999999999E-3</v>
      </c>
      <c r="P142" s="29" t="s">
        <v>3179</v>
      </c>
      <c r="Q142" s="28">
        <v>0</v>
      </c>
      <c r="R142" s="28">
        <v>0</v>
      </c>
      <c r="S142" s="29" t="s">
        <v>3179</v>
      </c>
      <c r="T142" s="28">
        <v>0</v>
      </c>
      <c r="U142" s="28">
        <v>0</v>
      </c>
      <c r="V142" s="28">
        <v>7.4000000000000003E-3</v>
      </c>
      <c r="W142" s="28">
        <v>0.13255</v>
      </c>
      <c r="X142" s="28">
        <v>0.23518</v>
      </c>
      <c r="Y142" s="28">
        <v>14</v>
      </c>
      <c r="Z142" s="28">
        <v>151</v>
      </c>
      <c r="AA142" s="28">
        <v>0</v>
      </c>
      <c r="AB142" s="28">
        <v>131</v>
      </c>
      <c r="AC142" s="28">
        <v>14</v>
      </c>
      <c r="AD142" s="28">
        <v>245.066361</v>
      </c>
      <c r="AE142" s="28">
        <v>2.2060000000000001E-17</v>
      </c>
      <c r="AF142" s="28">
        <v>2.2060000000000001E-17</v>
      </c>
    </row>
    <row r="143" spans="1:32" ht="16" x14ac:dyDescent="0.2">
      <c r="A143" s="28">
        <v>142</v>
      </c>
      <c r="B143" s="29" t="s">
        <v>37</v>
      </c>
      <c r="C143" s="28">
        <v>1.8</v>
      </c>
      <c r="D143" s="29" t="s">
        <v>1513</v>
      </c>
      <c r="E143" s="29" t="s">
        <v>2670</v>
      </c>
      <c r="F143" s="28">
        <v>60696</v>
      </c>
      <c r="G143" s="28">
        <v>0</v>
      </c>
      <c r="H143" s="28">
        <v>0</v>
      </c>
      <c r="I143" s="28">
        <v>0</v>
      </c>
      <c r="J143" s="29" t="s">
        <v>41</v>
      </c>
      <c r="K143" s="28">
        <v>230</v>
      </c>
      <c r="L143" s="28">
        <v>1</v>
      </c>
      <c r="M143" s="29" t="s">
        <v>3179</v>
      </c>
      <c r="N143" s="28">
        <v>0</v>
      </c>
      <c r="O143" s="28">
        <v>0</v>
      </c>
      <c r="P143" s="29" t="s">
        <v>3179</v>
      </c>
      <c r="Q143" s="28">
        <v>0</v>
      </c>
      <c r="R143" s="28">
        <v>0</v>
      </c>
      <c r="S143" s="29" t="s">
        <v>3179</v>
      </c>
      <c r="T143" s="28">
        <v>0</v>
      </c>
      <c r="U143" s="28">
        <v>0</v>
      </c>
      <c r="V143" s="28">
        <v>0</v>
      </c>
      <c r="W143" s="28">
        <v>5.543E-2</v>
      </c>
      <c r="X143" s="28">
        <v>0.85462000000000005</v>
      </c>
      <c r="Y143" s="28">
        <v>7</v>
      </c>
      <c r="Z143" s="28">
        <v>83</v>
      </c>
      <c r="AA143" s="28">
        <v>0</v>
      </c>
      <c r="AB143" s="28">
        <v>108</v>
      </c>
      <c r="AC143" s="28">
        <v>0</v>
      </c>
      <c r="AD143" s="28">
        <v>246.06867199999999</v>
      </c>
      <c r="AE143" s="28">
        <v>4.6660000000000003E-17</v>
      </c>
      <c r="AF143" s="28">
        <v>4.6660000000000003E-17</v>
      </c>
    </row>
    <row r="144" spans="1:32" ht="16" x14ac:dyDescent="0.2">
      <c r="A144" s="28">
        <v>143</v>
      </c>
      <c r="B144" s="29" t="s">
        <v>33</v>
      </c>
      <c r="C144" s="28">
        <v>1380</v>
      </c>
      <c r="D144" s="29" t="s">
        <v>1516</v>
      </c>
      <c r="E144" s="29" t="s">
        <v>2799</v>
      </c>
      <c r="F144" s="28">
        <v>60895</v>
      </c>
      <c r="G144" s="28">
        <v>0</v>
      </c>
      <c r="H144" s="28">
        <v>0</v>
      </c>
      <c r="I144" s="28">
        <v>0</v>
      </c>
      <c r="J144" s="29" t="s">
        <v>53</v>
      </c>
      <c r="K144" s="28">
        <v>48</v>
      </c>
      <c r="L144" s="28">
        <v>1</v>
      </c>
      <c r="M144" s="29" t="s">
        <v>3179</v>
      </c>
      <c r="N144" s="28">
        <v>0</v>
      </c>
      <c r="O144" s="28">
        <v>0</v>
      </c>
      <c r="P144" s="29" t="s">
        <v>3179</v>
      </c>
      <c r="Q144" s="28">
        <v>0</v>
      </c>
      <c r="R144" s="28">
        <v>0</v>
      </c>
      <c r="S144" s="29" t="s">
        <v>3179</v>
      </c>
      <c r="T144" s="28">
        <v>0</v>
      </c>
      <c r="U144" s="28">
        <v>0</v>
      </c>
      <c r="V144" s="28">
        <v>5.7024999999999997</v>
      </c>
      <c r="W144" s="28">
        <v>6.9110000000000005E-2</v>
      </c>
      <c r="X144" s="28">
        <v>0.14674999999999999</v>
      </c>
      <c r="Y144" s="28">
        <v>7</v>
      </c>
      <c r="Z144" s="28">
        <v>69</v>
      </c>
      <c r="AA144" s="28">
        <v>0</v>
      </c>
      <c r="AB144" s="28">
        <v>26</v>
      </c>
      <c r="AC144" s="28">
        <v>9</v>
      </c>
      <c r="AD144" s="28">
        <v>247.07030700000001</v>
      </c>
      <c r="AE144" s="28">
        <v>8.6929999999999999E-18</v>
      </c>
      <c r="AF144" s="28">
        <v>8.6929999999999999E-18</v>
      </c>
    </row>
    <row r="145" spans="1:32" ht="16" x14ac:dyDescent="0.2">
      <c r="A145" s="28">
        <v>144</v>
      </c>
      <c r="B145" s="29" t="s">
        <v>29</v>
      </c>
      <c r="C145" s="28">
        <v>23.7</v>
      </c>
      <c r="D145" s="29" t="s">
        <v>1515</v>
      </c>
      <c r="E145" s="29" t="s">
        <v>3190</v>
      </c>
      <c r="F145" s="28">
        <v>61016</v>
      </c>
      <c r="G145" s="28">
        <v>12300</v>
      </c>
      <c r="H145" s="28">
        <v>0</v>
      </c>
      <c r="I145" s="28">
        <v>0</v>
      </c>
      <c r="J145" s="29" t="s">
        <v>30</v>
      </c>
      <c r="K145" s="28">
        <v>208</v>
      </c>
      <c r="L145" s="28">
        <v>0.7</v>
      </c>
      <c r="M145" s="29" t="s">
        <v>31</v>
      </c>
      <c r="N145" s="28">
        <v>232</v>
      </c>
      <c r="O145" s="28">
        <v>0.3</v>
      </c>
      <c r="P145" s="29" t="s">
        <v>3179</v>
      </c>
      <c r="Q145" s="28">
        <v>0</v>
      </c>
      <c r="R145" s="28">
        <v>0</v>
      </c>
      <c r="S145" s="29" t="s">
        <v>3179</v>
      </c>
      <c r="T145" s="28">
        <v>0</v>
      </c>
      <c r="U145" s="28">
        <v>0</v>
      </c>
      <c r="V145" s="28">
        <v>0</v>
      </c>
      <c r="W145" s="28">
        <v>0.19102</v>
      </c>
      <c r="X145" s="28">
        <v>5.5919999999999997E-2</v>
      </c>
      <c r="Y145" s="28">
        <v>14</v>
      </c>
      <c r="Z145" s="28">
        <v>137</v>
      </c>
      <c r="AA145" s="28">
        <v>3</v>
      </c>
      <c r="AB145" s="28">
        <v>46</v>
      </c>
      <c r="AC145" s="28">
        <v>0</v>
      </c>
      <c r="AD145" s="28">
        <v>248.07308599999999</v>
      </c>
      <c r="AE145" s="28">
        <v>6.5410000000000001E-18</v>
      </c>
      <c r="AF145" s="28">
        <v>6.5410000000000001E-18</v>
      </c>
    </row>
    <row r="146" spans="1:32" ht="16" x14ac:dyDescent="0.2">
      <c r="A146" s="28">
        <v>145</v>
      </c>
      <c r="B146" s="29" t="s">
        <v>27</v>
      </c>
      <c r="C146" s="28">
        <v>330</v>
      </c>
      <c r="D146" s="29" t="s">
        <v>1513</v>
      </c>
      <c r="E146" s="29" t="s">
        <v>3182</v>
      </c>
      <c r="F146" s="28">
        <v>61217</v>
      </c>
      <c r="G146" s="28">
        <v>12410</v>
      </c>
      <c r="H146" s="28">
        <v>0</v>
      </c>
      <c r="I146" s="28">
        <v>0</v>
      </c>
      <c r="J146" s="29" t="s">
        <v>28</v>
      </c>
      <c r="K146" s="28">
        <v>209</v>
      </c>
      <c r="L146" s="28">
        <v>1</v>
      </c>
      <c r="M146" s="29" t="s">
        <v>44</v>
      </c>
      <c r="N146" s="28">
        <v>51</v>
      </c>
      <c r="O146" s="28">
        <v>1.45E-5</v>
      </c>
      <c r="P146" s="29" t="s">
        <v>3179</v>
      </c>
      <c r="Q146" s="28">
        <v>0</v>
      </c>
      <c r="R146" s="28">
        <v>0</v>
      </c>
      <c r="S146" s="29" t="s">
        <v>3179</v>
      </c>
      <c r="T146" s="28">
        <v>0</v>
      </c>
      <c r="U146" s="28">
        <v>0</v>
      </c>
      <c r="V146" s="28">
        <v>0</v>
      </c>
      <c r="W146" s="28">
        <v>3.2390000000000002E-2</v>
      </c>
      <c r="X146" s="28">
        <v>0</v>
      </c>
      <c r="Y146" s="28">
        <v>7</v>
      </c>
      <c r="Z146" s="28">
        <v>69</v>
      </c>
      <c r="AA146" s="28">
        <v>1</v>
      </c>
      <c r="AB146" s="28">
        <v>27</v>
      </c>
      <c r="AC146" s="28">
        <v>10</v>
      </c>
      <c r="AD146" s="28">
        <v>249.074986</v>
      </c>
      <c r="AE146" s="28">
        <v>3.6610000000000003E-23</v>
      </c>
      <c r="AF146" s="28">
        <v>3.6610000000000003E-23</v>
      </c>
    </row>
    <row r="147" spans="1:32" ht="16" x14ac:dyDescent="0.2">
      <c r="A147" s="28">
        <v>146</v>
      </c>
      <c r="B147" s="29" t="s">
        <v>23</v>
      </c>
      <c r="C147" s="28">
        <v>3.2120000000000002</v>
      </c>
      <c r="D147" s="29" t="s">
        <v>1515</v>
      </c>
      <c r="E147" s="29" t="s">
        <v>3183</v>
      </c>
      <c r="F147" s="28">
        <v>61342</v>
      </c>
      <c r="G147" s="28">
        <v>12497</v>
      </c>
      <c r="H147" s="28">
        <v>0</v>
      </c>
      <c r="I147" s="28">
        <v>0</v>
      </c>
      <c r="J147" s="29" t="s">
        <v>24</v>
      </c>
      <c r="K147" s="28">
        <v>210</v>
      </c>
      <c r="L147" s="28">
        <v>1</v>
      </c>
      <c r="M147" s="29" t="s">
        <v>3179</v>
      </c>
      <c r="N147" s="28">
        <v>0</v>
      </c>
      <c r="O147" s="28">
        <v>0</v>
      </c>
      <c r="P147" s="29" t="s">
        <v>3179</v>
      </c>
      <c r="Q147" s="28">
        <v>0</v>
      </c>
      <c r="R147" s="28">
        <v>0</v>
      </c>
      <c r="S147" s="29" t="s">
        <v>3179</v>
      </c>
      <c r="T147" s="28">
        <v>0</v>
      </c>
      <c r="U147" s="28">
        <v>0</v>
      </c>
      <c r="V147" s="28">
        <v>0</v>
      </c>
      <c r="W147" s="28">
        <v>0.29491000000000001</v>
      </c>
      <c r="X147" s="28">
        <v>0.89824999999999999</v>
      </c>
      <c r="Y147" s="28">
        <v>7</v>
      </c>
      <c r="Z147" s="28">
        <v>121</v>
      </c>
      <c r="AA147" s="28">
        <v>19</v>
      </c>
      <c r="AB147" s="28">
        <v>296</v>
      </c>
      <c r="AC147" s="28">
        <v>0</v>
      </c>
      <c r="AD147" s="28">
        <v>250.078316</v>
      </c>
      <c r="AE147" s="28">
        <v>3.5610000000000001E-17</v>
      </c>
      <c r="AF147" s="28">
        <v>3.5610000000000001E-17</v>
      </c>
    </row>
    <row r="148" spans="1:32" ht="16" x14ac:dyDescent="0.2">
      <c r="A148" s="28">
        <v>147</v>
      </c>
      <c r="B148" s="29" t="s">
        <v>18</v>
      </c>
      <c r="C148" s="28">
        <v>55.6</v>
      </c>
      <c r="D148" s="29" t="s">
        <v>1514</v>
      </c>
      <c r="E148" s="29" t="s">
        <v>3183</v>
      </c>
      <c r="F148" s="28">
        <v>61786</v>
      </c>
      <c r="G148" s="28">
        <v>12615</v>
      </c>
      <c r="H148" s="28">
        <v>0</v>
      </c>
      <c r="I148" s="28">
        <v>0</v>
      </c>
      <c r="J148" s="29" t="s">
        <v>19</v>
      </c>
      <c r="K148" s="28">
        <v>211</v>
      </c>
      <c r="L148" s="28">
        <v>1</v>
      </c>
      <c r="M148" s="29" t="s">
        <v>3179</v>
      </c>
      <c r="N148" s="28">
        <v>0</v>
      </c>
      <c r="O148" s="28">
        <v>0</v>
      </c>
      <c r="P148" s="29" t="s">
        <v>3179</v>
      </c>
      <c r="Q148" s="28">
        <v>0</v>
      </c>
      <c r="R148" s="28">
        <v>0</v>
      </c>
      <c r="S148" s="29" t="s">
        <v>3179</v>
      </c>
      <c r="T148" s="28">
        <v>0</v>
      </c>
      <c r="U148" s="28">
        <v>0</v>
      </c>
      <c r="V148" s="28">
        <v>0</v>
      </c>
      <c r="W148" s="28">
        <v>0.36932999999999999</v>
      </c>
      <c r="X148" s="28">
        <v>9.1499999999999998E-2</v>
      </c>
      <c r="Y148" s="28">
        <v>7</v>
      </c>
      <c r="Z148" s="28">
        <v>75</v>
      </c>
      <c r="AA148" s="28">
        <v>3</v>
      </c>
      <c r="AB148" s="28">
        <v>55</v>
      </c>
      <c r="AC148" s="28">
        <v>0</v>
      </c>
      <c r="AD148" s="28">
        <v>251.08076</v>
      </c>
      <c r="AE148" s="28">
        <v>1.1829999999999999E-17</v>
      </c>
      <c r="AF148" s="28">
        <v>1.1829999999999999E-17</v>
      </c>
    </row>
    <row r="149" spans="1:32" ht="16" x14ac:dyDescent="0.2">
      <c r="A149" s="28">
        <v>148</v>
      </c>
      <c r="B149" s="29" t="s">
        <v>1283</v>
      </c>
      <c r="C149" s="28">
        <v>78.599999999999994</v>
      </c>
      <c r="D149" s="29" t="s">
        <v>1517</v>
      </c>
      <c r="E149" s="29" t="s">
        <v>3184</v>
      </c>
      <c r="F149" s="28">
        <v>61927</v>
      </c>
      <c r="G149" s="28">
        <v>12727</v>
      </c>
      <c r="H149" s="28">
        <v>0</v>
      </c>
      <c r="I149" s="28">
        <v>0</v>
      </c>
      <c r="J149" s="29" t="s">
        <v>1284</v>
      </c>
      <c r="K149" s="28">
        <v>951</v>
      </c>
      <c r="L149" s="28">
        <v>1</v>
      </c>
      <c r="M149" s="29" t="s">
        <v>3179</v>
      </c>
      <c r="N149" s="28">
        <v>0</v>
      </c>
      <c r="O149" s="28">
        <v>0</v>
      </c>
      <c r="P149" s="29" t="s">
        <v>3179</v>
      </c>
      <c r="Q149" s="28">
        <v>0</v>
      </c>
      <c r="R149" s="28">
        <v>0</v>
      </c>
      <c r="S149" s="29" t="s">
        <v>3179</v>
      </c>
      <c r="T149" s="28">
        <v>0</v>
      </c>
      <c r="U149" s="28">
        <v>0</v>
      </c>
      <c r="V149" s="28">
        <v>0</v>
      </c>
      <c r="W149" s="28">
        <v>2.7879999999999998</v>
      </c>
      <c r="X149" s="28">
        <v>2.9624299999999999</v>
      </c>
      <c r="Y149" s="28">
        <v>24</v>
      </c>
      <c r="Z149" s="28">
        <v>43</v>
      </c>
      <c r="AA149" s="28">
        <v>12</v>
      </c>
      <c r="AB149" s="28">
        <v>211</v>
      </c>
      <c r="AC149" s="28">
        <v>0</v>
      </c>
      <c r="AD149" s="28">
        <v>71.936644000000001</v>
      </c>
      <c r="AE149" s="28">
        <v>6.9159999999999999E-17</v>
      </c>
      <c r="AF149" s="28">
        <v>1.076E-16</v>
      </c>
    </row>
    <row r="150" spans="1:32" ht="16" x14ac:dyDescent="0.2">
      <c r="A150" s="28">
        <v>149</v>
      </c>
      <c r="B150" s="29" t="s">
        <v>1277</v>
      </c>
      <c r="C150" s="28">
        <v>3.4</v>
      </c>
      <c r="D150" s="29" t="s">
        <v>1514</v>
      </c>
      <c r="E150" s="29" t="s">
        <v>3184</v>
      </c>
      <c r="F150" s="28">
        <v>62218</v>
      </c>
      <c r="G150" s="28">
        <v>12860</v>
      </c>
      <c r="H150" s="28">
        <v>0</v>
      </c>
      <c r="I150" s="28">
        <v>0</v>
      </c>
      <c r="J150" s="29" t="s">
        <v>1278</v>
      </c>
      <c r="K150" s="28">
        <v>953</v>
      </c>
      <c r="L150" s="28">
        <v>0.99880999999999998</v>
      </c>
      <c r="M150" s="29" t="s">
        <v>1279</v>
      </c>
      <c r="N150" s="28">
        <v>952</v>
      </c>
      <c r="O150" s="28">
        <v>1.1919999999999999E-3</v>
      </c>
      <c r="P150" s="29" t="s">
        <v>3179</v>
      </c>
      <c r="Q150" s="28">
        <v>0</v>
      </c>
      <c r="R150" s="28">
        <v>0</v>
      </c>
      <c r="S150" s="29" t="s">
        <v>3179</v>
      </c>
      <c r="T150" s="28">
        <v>0</v>
      </c>
      <c r="U150" s="28">
        <v>0</v>
      </c>
      <c r="V150" s="28">
        <v>0</v>
      </c>
      <c r="W150" s="28">
        <v>1.34337</v>
      </c>
      <c r="X150" s="28">
        <v>1.43313</v>
      </c>
      <c r="Y150" s="28">
        <v>24</v>
      </c>
      <c r="Z150" s="28">
        <v>38</v>
      </c>
      <c r="AA150" s="28">
        <v>10</v>
      </c>
      <c r="AB150" s="28">
        <v>183</v>
      </c>
      <c r="AC150" s="28">
        <v>0</v>
      </c>
      <c r="AD150" s="28">
        <v>72.931691000000001</v>
      </c>
      <c r="AE150" s="28">
        <v>2.069E-17</v>
      </c>
      <c r="AF150" s="28">
        <v>5.7789999999999998E-17</v>
      </c>
    </row>
    <row r="151" spans="1:32" ht="16" x14ac:dyDescent="0.2">
      <c r="A151" s="28">
        <v>150</v>
      </c>
      <c r="B151" s="29" t="s">
        <v>1272</v>
      </c>
      <c r="C151" s="28">
        <v>25.4</v>
      </c>
      <c r="D151" s="29" t="s">
        <v>1514</v>
      </c>
      <c r="E151" s="29" t="s">
        <v>3184</v>
      </c>
      <c r="F151" s="28">
        <v>62474</v>
      </c>
      <c r="G151" s="28">
        <v>12986</v>
      </c>
      <c r="H151" s="28">
        <v>0</v>
      </c>
      <c r="I151" s="28">
        <v>0</v>
      </c>
      <c r="J151" s="29" t="s">
        <v>1274</v>
      </c>
      <c r="K151" s="28">
        <v>0</v>
      </c>
      <c r="L151" s="28">
        <v>1</v>
      </c>
      <c r="M151" s="29" t="s">
        <v>3179</v>
      </c>
      <c r="N151" s="28">
        <v>0</v>
      </c>
      <c r="O151" s="28">
        <v>0</v>
      </c>
      <c r="P151" s="29" t="s">
        <v>3179</v>
      </c>
      <c r="Q151" s="28">
        <v>0</v>
      </c>
      <c r="R151" s="28">
        <v>0</v>
      </c>
      <c r="S151" s="29" t="s">
        <v>3179</v>
      </c>
      <c r="T151" s="28">
        <v>0</v>
      </c>
      <c r="U151" s="28">
        <v>0</v>
      </c>
      <c r="V151" s="28">
        <v>0</v>
      </c>
      <c r="W151" s="28">
        <v>1.0616300000000001</v>
      </c>
      <c r="X151" s="28">
        <v>4.6129600000000002</v>
      </c>
      <c r="Y151" s="28">
        <v>24</v>
      </c>
      <c r="Z151" s="28">
        <v>99</v>
      </c>
      <c r="AA151" s="28">
        <v>20</v>
      </c>
      <c r="AB151" s="28">
        <v>471</v>
      </c>
      <c r="AC151" s="28">
        <v>0</v>
      </c>
      <c r="AD151" s="28">
        <v>73.929890999999998</v>
      </c>
      <c r="AE151" s="28">
        <v>1.084E-16</v>
      </c>
      <c r="AF151" s="28">
        <v>1.4289999999999999E-16</v>
      </c>
    </row>
    <row r="152" spans="1:32" ht="16" x14ac:dyDescent="0.2">
      <c r="A152" s="28">
        <v>151</v>
      </c>
      <c r="B152" s="29" t="s">
        <v>1271</v>
      </c>
      <c r="C152" s="28">
        <v>46</v>
      </c>
      <c r="D152" s="29" t="s">
        <v>1514</v>
      </c>
      <c r="E152" s="29" t="s">
        <v>3184</v>
      </c>
      <c r="F152" s="28">
        <v>63089</v>
      </c>
      <c r="G152" s="28">
        <v>13116</v>
      </c>
      <c r="H152" s="28">
        <v>0</v>
      </c>
      <c r="I152" s="28">
        <v>0</v>
      </c>
      <c r="J152" s="29" t="s">
        <v>1274</v>
      </c>
      <c r="K152" s="28">
        <v>0</v>
      </c>
      <c r="L152" s="28">
        <v>1</v>
      </c>
      <c r="M152" s="29" t="s">
        <v>3179</v>
      </c>
      <c r="N152" s="28">
        <v>0</v>
      </c>
      <c r="O152" s="28">
        <v>0</v>
      </c>
      <c r="P152" s="29" t="s">
        <v>3179</v>
      </c>
      <c r="Q152" s="28">
        <v>0</v>
      </c>
      <c r="R152" s="28">
        <v>0</v>
      </c>
      <c r="S152" s="29" t="s">
        <v>3179</v>
      </c>
      <c r="T152" s="28">
        <v>0</v>
      </c>
      <c r="U152" s="28">
        <v>0</v>
      </c>
      <c r="V152" s="28">
        <v>0</v>
      </c>
      <c r="W152" s="28">
        <v>1.2747299999999999</v>
      </c>
      <c r="X152" s="28">
        <v>4.1466500000000002</v>
      </c>
      <c r="Y152" s="28">
        <v>24</v>
      </c>
      <c r="Z152" s="28">
        <v>130</v>
      </c>
      <c r="AA152" s="28">
        <v>37</v>
      </c>
      <c r="AB152" s="28">
        <v>607</v>
      </c>
      <c r="AC152" s="28">
        <v>0</v>
      </c>
      <c r="AD152" s="28">
        <v>73.929890999999998</v>
      </c>
      <c r="AE152" s="28">
        <v>1.061E-16</v>
      </c>
      <c r="AF152" s="28">
        <v>1.4000000000000001E-16</v>
      </c>
    </row>
    <row r="153" spans="1:32" ht="16" x14ac:dyDescent="0.2">
      <c r="A153" s="28">
        <v>152</v>
      </c>
      <c r="B153" s="29" t="s">
        <v>1266</v>
      </c>
      <c r="C153" s="28">
        <v>96.7</v>
      </c>
      <c r="D153" s="29" t="s">
        <v>1514</v>
      </c>
      <c r="E153" s="29" t="s">
        <v>3184</v>
      </c>
      <c r="F153" s="28">
        <v>63888</v>
      </c>
      <c r="G153" s="28">
        <v>13246</v>
      </c>
      <c r="H153" s="28">
        <v>0</v>
      </c>
      <c r="I153" s="28">
        <v>0</v>
      </c>
      <c r="J153" s="29" t="s">
        <v>1267</v>
      </c>
      <c r="K153" s="28">
        <v>954</v>
      </c>
      <c r="L153" s="28">
        <v>1</v>
      </c>
      <c r="M153" s="29" t="s">
        <v>3179</v>
      </c>
      <c r="N153" s="28">
        <v>0</v>
      </c>
      <c r="O153" s="28">
        <v>0</v>
      </c>
      <c r="P153" s="29" t="s">
        <v>3179</v>
      </c>
      <c r="Q153" s="28">
        <v>0</v>
      </c>
      <c r="R153" s="28">
        <v>0</v>
      </c>
      <c r="S153" s="29" t="s">
        <v>3179</v>
      </c>
      <c r="T153" s="28">
        <v>0</v>
      </c>
      <c r="U153" s="28">
        <v>0</v>
      </c>
      <c r="V153" s="28">
        <v>0</v>
      </c>
      <c r="W153" s="28">
        <v>0.52825</v>
      </c>
      <c r="X153" s="28">
        <v>1.1980500000000001</v>
      </c>
      <c r="Y153" s="28">
        <v>25</v>
      </c>
      <c r="Z153" s="28">
        <v>66</v>
      </c>
      <c r="AA153" s="28">
        <v>20</v>
      </c>
      <c r="AB153" s="28">
        <v>326</v>
      </c>
      <c r="AC153" s="28">
        <v>0</v>
      </c>
      <c r="AD153" s="28">
        <v>74.925775999999999</v>
      </c>
      <c r="AE153" s="28">
        <v>2.3150000000000001E-17</v>
      </c>
      <c r="AF153" s="28">
        <v>5.1390000000000002E-17</v>
      </c>
    </row>
    <row r="154" spans="1:32" ht="16" x14ac:dyDescent="0.2">
      <c r="A154" s="28">
        <v>153</v>
      </c>
      <c r="B154" s="29" t="s">
        <v>1262</v>
      </c>
      <c r="C154" s="28">
        <v>16.2</v>
      </c>
      <c r="D154" s="29" t="s">
        <v>1515</v>
      </c>
      <c r="E154" s="29" t="s">
        <v>3184</v>
      </c>
      <c r="F154" s="28">
        <v>64326</v>
      </c>
      <c r="G154" s="28">
        <v>13366</v>
      </c>
      <c r="H154" s="28">
        <v>0</v>
      </c>
      <c r="I154" s="28">
        <v>0</v>
      </c>
      <c r="J154" s="29" t="s">
        <v>1264</v>
      </c>
      <c r="K154" s="28">
        <v>0</v>
      </c>
      <c r="L154" s="28">
        <v>1</v>
      </c>
      <c r="M154" s="29" t="s">
        <v>3179</v>
      </c>
      <c r="N154" s="28">
        <v>0</v>
      </c>
      <c r="O154" s="28">
        <v>0</v>
      </c>
      <c r="P154" s="29" t="s">
        <v>3179</v>
      </c>
      <c r="Q154" s="28">
        <v>0</v>
      </c>
      <c r="R154" s="28">
        <v>0</v>
      </c>
      <c r="S154" s="29" t="s">
        <v>3179</v>
      </c>
      <c r="T154" s="28">
        <v>0</v>
      </c>
      <c r="U154" s="28">
        <v>0</v>
      </c>
      <c r="V154" s="28">
        <v>0</v>
      </c>
      <c r="W154" s="28">
        <v>0.64971000000000001</v>
      </c>
      <c r="X154" s="28">
        <v>2.7932899999999998</v>
      </c>
      <c r="Y154" s="28">
        <v>24</v>
      </c>
      <c r="Z154" s="28">
        <v>168</v>
      </c>
      <c r="AA154" s="28">
        <v>19</v>
      </c>
      <c r="AB154" s="28">
        <v>739</v>
      </c>
      <c r="AC154" s="28">
        <v>0</v>
      </c>
      <c r="AD154" s="28">
        <v>75.924541000000005</v>
      </c>
      <c r="AE154" s="28">
        <v>8.1769999999999996E-17</v>
      </c>
      <c r="AF154" s="28">
        <v>1.031E-16</v>
      </c>
    </row>
    <row r="155" spans="1:32" ht="16" x14ac:dyDescent="0.2">
      <c r="A155" s="28">
        <v>154</v>
      </c>
      <c r="B155" s="29" t="s">
        <v>1261</v>
      </c>
      <c r="C155" s="28">
        <v>1.31</v>
      </c>
      <c r="D155" s="29" t="s">
        <v>1517</v>
      </c>
      <c r="E155" s="29" t="s">
        <v>3186</v>
      </c>
      <c r="F155" s="28">
        <v>65277</v>
      </c>
      <c r="G155" s="28">
        <v>13493</v>
      </c>
      <c r="H155" s="28">
        <v>0</v>
      </c>
      <c r="I155" s="28">
        <v>0</v>
      </c>
      <c r="J155" s="29" t="s">
        <v>1262</v>
      </c>
      <c r="K155" s="28">
        <v>154</v>
      </c>
      <c r="L155" s="28">
        <v>0.997</v>
      </c>
      <c r="M155" s="29" t="s">
        <v>1264</v>
      </c>
      <c r="N155" s="28">
        <v>0</v>
      </c>
      <c r="O155" s="28">
        <v>3.0000000000000001E-3</v>
      </c>
      <c r="P155" s="29" t="s">
        <v>3179</v>
      </c>
      <c r="Q155" s="28">
        <v>0</v>
      </c>
      <c r="R155" s="28">
        <v>0</v>
      </c>
      <c r="S155" s="29" t="s">
        <v>3179</v>
      </c>
      <c r="T155" s="28">
        <v>0</v>
      </c>
      <c r="U155" s="28">
        <v>0</v>
      </c>
      <c r="V155" s="28">
        <v>0</v>
      </c>
      <c r="W155" s="28">
        <v>6.9019999999999998E-2</v>
      </c>
      <c r="X155" s="28">
        <v>4.3279999999999999E-2</v>
      </c>
      <c r="Y155" s="28">
        <v>48</v>
      </c>
      <c r="Z155" s="28">
        <v>22</v>
      </c>
      <c r="AA155" s="28">
        <v>1</v>
      </c>
      <c r="AB155" s="28">
        <v>48</v>
      </c>
      <c r="AC155" s="28">
        <v>0</v>
      </c>
      <c r="AD155" s="28">
        <v>75.924541000000005</v>
      </c>
      <c r="AE155" s="28">
        <v>3.2000000000000002E-17</v>
      </c>
      <c r="AF155" s="28">
        <v>3.2109999999999999E-17</v>
      </c>
    </row>
    <row r="156" spans="1:32" ht="16" x14ac:dyDescent="0.2">
      <c r="A156" s="28">
        <v>155</v>
      </c>
      <c r="B156" s="29" t="s">
        <v>1255</v>
      </c>
      <c r="C156" s="28">
        <v>57.036000000000001</v>
      </c>
      <c r="D156" s="29" t="s">
        <v>1515</v>
      </c>
      <c r="E156" s="29" t="s">
        <v>3184</v>
      </c>
      <c r="F156" s="28">
        <v>65397</v>
      </c>
      <c r="G156" s="28">
        <v>13616</v>
      </c>
      <c r="H156" s="28">
        <v>10699</v>
      </c>
      <c r="I156" s="28">
        <v>0</v>
      </c>
      <c r="J156" s="29" t="s">
        <v>1259</v>
      </c>
      <c r="K156" s="28">
        <v>0</v>
      </c>
      <c r="L156" s="28">
        <v>1</v>
      </c>
      <c r="M156" s="29" t="s">
        <v>3179</v>
      </c>
      <c r="N156" s="28">
        <v>0</v>
      </c>
      <c r="O156" s="28">
        <v>0</v>
      </c>
      <c r="P156" s="29" t="s">
        <v>3179</v>
      </c>
      <c r="Q156" s="28">
        <v>0</v>
      </c>
      <c r="R156" s="28">
        <v>0</v>
      </c>
      <c r="S156" s="29" t="s">
        <v>3179</v>
      </c>
      <c r="T156" s="28">
        <v>0</v>
      </c>
      <c r="U156" s="28">
        <v>0</v>
      </c>
      <c r="V156" s="28">
        <v>0</v>
      </c>
      <c r="W156" s="28">
        <v>9.3699999999999999E-3</v>
      </c>
      <c r="X156" s="28">
        <v>0.32090000000000002</v>
      </c>
      <c r="Y156" s="28">
        <v>24</v>
      </c>
      <c r="Z156" s="28">
        <v>70</v>
      </c>
      <c r="AA156" s="28">
        <v>2</v>
      </c>
      <c r="AB156" s="28">
        <v>375</v>
      </c>
      <c r="AC156" s="28">
        <v>0</v>
      </c>
      <c r="AD156" s="28">
        <v>76.921379000000002</v>
      </c>
      <c r="AE156" s="28">
        <v>3.554E-17</v>
      </c>
      <c r="AF156" s="28">
        <v>3.5820000000000002E-17</v>
      </c>
    </row>
    <row r="157" spans="1:32" ht="16" x14ac:dyDescent="0.2">
      <c r="A157" s="28">
        <v>156</v>
      </c>
      <c r="B157" s="29" t="s">
        <v>1254</v>
      </c>
      <c r="C157" s="28">
        <v>4.28</v>
      </c>
      <c r="D157" s="29" t="s">
        <v>1514</v>
      </c>
      <c r="E157" s="29" t="s">
        <v>2671</v>
      </c>
      <c r="F157" s="28">
        <v>65869</v>
      </c>
      <c r="G157" s="28">
        <v>0</v>
      </c>
      <c r="H157" s="28">
        <v>0</v>
      </c>
      <c r="I157" s="28">
        <v>0</v>
      </c>
      <c r="J157" s="29" t="s">
        <v>1255</v>
      </c>
      <c r="K157" s="28">
        <v>156</v>
      </c>
      <c r="L157" s="28">
        <v>1</v>
      </c>
      <c r="M157" s="29" t="s">
        <v>3179</v>
      </c>
      <c r="N157" s="28">
        <v>0</v>
      </c>
      <c r="O157" s="28">
        <v>0</v>
      </c>
      <c r="P157" s="29" t="s">
        <v>3179</v>
      </c>
      <c r="Q157" s="28">
        <v>0</v>
      </c>
      <c r="R157" s="28">
        <v>0</v>
      </c>
      <c r="S157" s="29" t="s">
        <v>3179</v>
      </c>
      <c r="T157" s="28">
        <v>0</v>
      </c>
      <c r="U157" s="28">
        <v>0</v>
      </c>
      <c r="V157" s="28">
        <v>0</v>
      </c>
      <c r="W157" s="28">
        <v>8.7620000000000003E-2</v>
      </c>
      <c r="X157" s="28">
        <v>1.967E-2</v>
      </c>
      <c r="Y157" s="28">
        <v>24</v>
      </c>
      <c r="Z157" s="28">
        <v>9</v>
      </c>
      <c r="AA157" s="28">
        <v>0</v>
      </c>
      <c r="AB157" s="28">
        <v>15</v>
      </c>
      <c r="AC157" s="28">
        <v>0</v>
      </c>
      <c r="AD157" s="28">
        <v>76.921379000000002</v>
      </c>
      <c r="AE157" s="28">
        <v>1.721E-17</v>
      </c>
      <c r="AF157" s="28">
        <v>1.721E-17</v>
      </c>
    </row>
    <row r="158" spans="1:32" ht="16" x14ac:dyDescent="0.2">
      <c r="A158" s="28">
        <v>157</v>
      </c>
      <c r="B158" s="29" t="s">
        <v>1247</v>
      </c>
      <c r="C158" s="28">
        <v>6.46</v>
      </c>
      <c r="D158" s="29" t="s">
        <v>1514</v>
      </c>
      <c r="E158" s="29" t="s">
        <v>3187</v>
      </c>
      <c r="F158" s="28">
        <v>65918</v>
      </c>
      <c r="G158" s="28">
        <v>13715</v>
      </c>
      <c r="H158" s="28">
        <v>0</v>
      </c>
      <c r="I158" s="28">
        <v>0</v>
      </c>
      <c r="J158" s="29" t="s">
        <v>1251</v>
      </c>
      <c r="K158" s="28">
        <v>0</v>
      </c>
      <c r="L158" s="28">
        <v>0.99990000000000001</v>
      </c>
      <c r="M158" s="29" t="s">
        <v>1248</v>
      </c>
      <c r="N158" s="28">
        <v>0</v>
      </c>
      <c r="O158" s="28">
        <v>1E-4</v>
      </c>
      <c r="P158" s="29" t="s">
        <v>3179</v>
      </c>
      <c r="Q158" s="28">
        <v>0</v>
      </c>
      <c r="R158" s="28">
        <v>0</v>
      </c>
      <c r="S158" s="29" t="s">
        <v>3179</v>
      </c>
      <c r="T158" s="28">
        <v>0</v>
      </c>
      <c r="U158" s="28">
        <v>0</v>
      </c>
      <c r="V158" s="28">
        <v>0</v>
      </c>
      <c r="W158" s="28">
        <v>1.02345</v>
      </c>
      <c r="X158" s="28">
        <v>1.0336099999999999</v>
      </c>
      <c r="Y158" s="28">
        <v>48</v>
      </c>
      <c r="Z158" s="28">
        <v>38</v>
      </c>
      <c r="AA158" s="28">
        <v>9</v>
      </c>
      <c r="AB158" s="28">
        <v>144</v>
      </c>
      <c r="AC158" s="28">
        <v>0</v>
      </c>
      <c r="AD158" s="28">
        <v>77.921144999999996</v>
      </c>
      <c r="AE158" s="28">
        <v>5.1150000000000001E-18</v>
      </c>
      <c r="AF158" s="28">
        <v>4.0910000000000002E-17</v>
      </c>
    </row>
    <row r="159" spans="1:32" ht="16" x14ac:dyDescent="0.2">
      <c r="A159" s="28">
        <v>158</v>
      </c>
      <c r="B159" s="29" t="s">
        <v>1235</v>
      </c>
      <c r="C159" s="28">
        <v>17.68</v>
      </c>
      <c r="D159" s="29" t="s">
        <v>1514</v>
      </c>
      <c r="E159" s="29" t="s">
        <v>3188</v>
      </c>
      <c r="F159" s="28">
        <v>66158</v>
      </c>
      <c r="G159" s="28">
        <v>13837</v>
      </c>
      <c r="H159" s="28">
        <v>110477</v>
      </c>
      <c r="I159" s="28">
        <v>0</v>
      </c>
      <c r="J159" s="29" t="s">
        <v>1236</v>
      </c>
      <c r="K159" s="28">
        <v>0</v>
      </c>
      <c r="L159" s="28">
        <v>0.91700000000000004</v>
      </c>
      <c r="M159" s="29" t="s">
        <v>1237</v>
      </c>
      <c r="N159" s="28">
        <v>0</v>
      </c>
      <c r="O159" s="28">
        <v>8.3000000000000004E-2</v>
      </c>
      <c r="P159" s="29" t="s">
        <v>3179</v>
      </c>
      <c r="Q159" s="28">
        <v>0</v>
      </c>
      <c r="R159" s="28">
        <v>0</v>
      </c>
      <c r="S159" s="29" t="s">
        <v>3179</v>
      </c>
      <c r="T159" s="28">
        <v>0</v>
      </c>
      <c r="U159" s="28">
        <v>0</v>
      </c>
      <c r="V159" s="28">
        <v>0</v>
      </c>
      <c r="W159" s="28">
        <v>0.72465999999999997</v>
      </c>
      <c r="X159" s="28">
        <v>7.6069999999999999E-2</v>
      </c>
      <c r="Y159" s="28">
        <v>48</v>
      </c>
      <c r="Z159" s="28">
        <v>28</v>
      </c>
      <c r="AA159" s="28">
        <v>6</v>
      </c>
      <c r="AB159" s="28">
        <v>60</v>
      </c>
      <c r="AC159" s="28">
        <v>0</v>
      </c>
      <c r="AD159" s="28">
        <v>79.918529000000007</v>
      </c>
      <c r="AE159" s="28">
        <v>3.4600000000000001E-18</v>
      </c>
      <c r="AF159" s="28">
        <v>4.3149999999999998E-18</v>
      </c>
    </row>
    <row r="160" spans="1:32" ht="16" x14ac:dyDescent="0.2">
      <c r="A160" s="28">
        <v>159</v>
      </c>
      <c r="B160" s="29" t="s">
        <v>1234</v>
      </c>
      <c r="C160" s="28">
        <v>4.4204999999999997</v>
      </c>
      <c r="D160" s="29" t="s">
        <v>1515</v>
      </c>
      <c r="E160" s="29" t="s">
        <v>2671</v>
      </c>
      <c r="F160" s="28">
        <v>66301</v>
      </c>
      <c r="G160" s="28">
        <v>0</v>
      </c>
      <c r="H160" s="28">
        <v>36575</v>
      </c>
      <c r="I160" s="28">
        <v>0</v>
      </c>
      <c r="J160" s="29" t="s">
        <v>1235</v>
      </c>
      <c r="K160" s="28">
        <v>159</v>
      </c>
      <c r="L160" s="28">
        <v>1</v>
      </c>
      <c r="M160" s="29" t="s">
        <v>3179</v>
      </c>
      <c r="N160" s="28">
        <v>0</v>
      </c>
      <c r="O160" s="28">
        <v>0</v>
      </c>
      <c r="P160" s="29" t="s">
        <v>3179</v>
      </c>
      <c r="Q160" s="28">
        <v>0</v>
      </c>
      <c r="R160" s="28">
        <v>0</v>
      </c>
      <c r="S160" s="29" t="s">
        <v>3179</v>
      </c>
      <c r="T160" s="28">
        <v>0</v>
      </c>
      <c r="U160" s="28">
        <v>0</v>
      </c>
      <c r="V160" s="28">
        <v>0</v>
      </c>
      <c r="W160" s="28">
        <v>6.173E-2</v>
      </c>
      <c r="X160" s="28">
        <v>2.4160000000000001E-2</v>
      </c>
      <c r="Y160" s="28">
        <v>24</v>
      </c>
      <c r="Z160" s="28">
        <v>10</v>
      </c>
      <c r="AA160" s="28">
        <v>0</v>
      </c>
      <c r="AB160" s="28">
        <v>21</v>
      </c>
      <c r="AC160" s="28">
        <v>0</v>
      </c>
      <c r="AD160" s="28">
        <v>79.918529000000007</v>
      </c>
      <c r="AE160" s="28">
        <v>3.3120000000000002E-17</v>
      </c>
      <c r="AF160" s="28">
        <v>3.3120000000000002E-17</v>
      </c>
    </row>
    <row r="161" spans="1:32" ht="16" x14ac:dyDescent="0.2">
      <c r="A161" s="28">
        <v>160</v>
      </c>
      <c r="B161" s="29" t="s">
        <v>1221</v>
      </c>
      <c r="C161" s="28">
        <v>35.299999999999997</v>
      </c>
      <c r="D161" s="29" t="s">
        <v>1515</v>
      </c>
      <c r="E161" s="29" t="s">
        <v>3183</v>
      </c>
      <c r="F161" s="28">
        <v>66592</v>
      </c>
      <c r="G161" s="28">
        <v>14082</v>
      </c>
      <c r="H161" s="28">
        <v>0</v>
      </c>
      <c r="I161" s="28">
        <v>0</v>
      </c>
      <c r="J161" s="29" t="s">
        <v>1222</v>
      </c>
      <c r="K161" s="28">
        <v>0</v>
      </c>
      <c r="L161" s="28">
        <v>1</v>
      </c>
      <c r="M161" s="29" t="s">
        <v>3179</v>
      </c>
      <c r="N161" s="28">
        <v>0</v>
      </c>
      <c r="O161" s="28">
        <v>0</v>
      </c>
      <c r="P161" s="29" t="s">
        <v>3179</v>
      </c>
      <c r="Q161" s="28">
        <v>0</v>
      </c>
      <c r="R161" s="28">
        <v>0</v>
      </c>
      <c r="S161" s="29" t="s">
        <v>3179</v>
      </c>
      <c r="T161" s="28">
        <v>0</v>
      </c>
      <c r="U161" s="28">
        <v>0</v>
      </c>
      <c r="V161" s="28">
        <v>0</v>
      </c>
      <c r="W161" s="28">
        <v>0.14543</v>
      </c>
      <c r="X161" s="28">
        <v>2.6389200000000002</v>
      </c>
      <c r="Y161" s="28">
        <v>24</v>
      </c>
      <c r="Z161" s="28">
        <v>41</v>
      </c>
      <c r="AA161" s="28">
        <v>11</v>
      </c>
      <c r="AB161" s="28">
        <v>207</v>
      </c>
      <c r="AC161" s="28">
        <v>0</v>
      </c>
      <c r="AD161" s="28">
        <v>81.916803999999999</v>
      </c>
      <c r="AE161" s="28">
        <v>9.5440000000000004E-17</v>
      </c>
      <c r="AF161" s="28">
        <v>9.5440000000000004E-17</v>
      </c>
    </row>
    <row r="162" spans="1:32" ht="16" x14ac:dyDescent="0.2">
      <c r="A162" s="28">
        <v>161</v>
      </c>
      <c r="B162" s="29" t="s">
        <v>1220</v>
      </c>
      <c r="C162" s="28">
        <v>6.13</v>
      </c>
      <c r="D162" s="29" t="s">
        <v>1514</v>
      </c>
      <c r="E162" s="29" t="s">
        <v>3192</v>
      </c>
      <c r="F162" s="28">
        <v>66357</v>
      </c>
      <c r="G162" s="28">
        <v>13957</v>
      </c>
      <c r="H162" s="28">
        <v>0</v>
      </c>
      <c r="I162" s="28">
        <v>0</v>
      </c>
      <c r="J162" s="29" t="s">
        <v>1221</v>
      </c>
      <c r="K162" s="28">
        <v>161</v>
      </c>
      <c r="L162" s="28">
        <v>0.97599999999999998</v>
      </c>
      <c r="M162" s="29" t="s">
        <v>1222</v>
      </c>
      <c r="N162" s="28">
        <v>0</v>
      </c>
      <c r="O162" s="28">
        <v>2.4E-2</v>
      </c>
      <c r="P162" s="29" t="s">
        <v>3179</v>
      </c>
      <c r="Q162" s="28">
        <v>0</v>
      </c>
      <c r="R162" s="28">
        <v>0</v>
      </c>
      <c r="S162" s="29" t="s">
        <v>3179</v>
      </c>
      <c r="T162" s="28">
        <v>0</v>
      </c>
      <c r="U162" s="28">
        <v>0</v>
      </c>
      <c r="V162" s="28">
        <v>0</v>
      </c>
      <c r="W162" s="28">
        <v>7.0360000000000006E-2</v>
      </c>
      <c r="X162" s="28">
        <v>8.09E-3</v>
      </c>
      <c r="Y162" s="28">
        <v>48</v>
      </c>
      <c r="Z162" s="28">
        <v>37</v>
      </c>
      <c r="AA162" s="28">
        <v>11</v>
      </c>
      <c r="AB162" s="28">
        <v>138</v>
      </c>
      <c r="AC162" s="28">
        <v>0</v>
      </c>
      <c r="AD162" s="28">
        <v>81.916803999999999</v>
      </c>
      <c r="AE162" s="28">
        <v>1.7489999999999999E-17</v>
      </c>
      <c r="AF162" s="28">
        <v>1.7489999999999999E-17</v>
      </c>
    </row>
    <row r="163" spans="1:32" ht="16" x14ac:dyDescent="0.2">
      <c r="A163" s="28">
        <v>162</v>
      </c>
      <c r="B163" s="29" t="s">
        <v>1214</v>
      </c>
      <c r="C163" s="28">
        <v>2.4</v>
      </c>
      <c r="D163" s="29" t="s">
        <v>1515</v>
      </c>
      <c r="E163" s="29" t="s">
        <v>3183</v>
      </c>
      <c r="F163" s="28">
        <v>66876</v>
      </c>
      <c r="G163" s="28">
        <v>14203</v>
      </c>
      <c r="H163" s="28">
        <v>0</v>
      </c>
      <c r="I163" s="28">
        <v>0</v>
      </c>
      <c r="J163" s="29" t="s">
        <v>1215</v>
      </c>
      <c r="K163" s="28">
        <v>540</v>
      </c>
      <c r="L163" s="28">
        <v>0.99844999999999995</v>
      </c>
      <c r="M163" s="29" t="s">
        <v>1216</v>
      </c>
      <c r="N163" s="28">
        <v>0</v>
      </c>
      <c r="O163" s="28">
        <v>1.5518999999999999E-3</v>
      </c>
      <c r="P163" s="29" t="s">
        <v>3179</v>
      </c>
      <c r="Q163" s="28">
        <v>0</v>
      </c>
      <c r="R163" s="28">
        <v>0</v>
      </c>
      <c r="S163" s="29" t="s">
        <v>3179</v>
      </c>
      <c r="T163" s="28">
        <v>0</v>
      </c>
      <c r="U163" s="28">
        <v>0</v>
      </c>
      <c r="V163" s="28">
        <v>0</v>
      </c>
      <c r="W163" s="28">
        <v>0.32574999999999998</v>
      </c>
      <c r="X163" s="28">
        <v>6.8700000000000002E-3</v>
      </c>
      <c r="Y163" s="28">
        <v>25</v>
      </c>
      <c r="Z163" s="28">
        <v>16</v>
      </c>
      <c r="AA163" s="28">
        <v>6</v>
      </c>
      <c r="AB163" s="28">
        <v>62</v>
      </c>
      <c r="AC163" s="28">
        <v>0</v>
      </c>
      <c r="AD163" s="28">
        <v>82.915180000000007</v>
      </c>
      <c r="AE163" s="28">
        <v>2.6079999999999999E-19</v>
      </c>
      <c r="AF163" s="28">
        <v>2.6079999999999999E-19</v>
      </c>
    </row>
    <row r="164" spans="1:32" ht="16" x14ac:dyDescent="0.2">
      <c r="A164" s="28">
        <v>163</v>
      </c>
      <c r="B164" s="29" t="s">
        <v>1206</v>
      </c>
      <c r="C164" s="28">
        <v>31.8</v>
      </c>
      <c r="D164" s="29" t="s">
        <v>1514</v>
      </c>
      <c r="E164" s="29" t="s">
        <v>3183</v>
      </c>
      <c r="F164" s="28">
        <v>67071</v>
      </c>
      <c r="G164" s="28">
        <v>14435</v>
      </c>
      <c r="H164" s="28">
        <v>0</v>
      </c>
      <c r="I164" s="28">
        <v>0</v>
      </c>
      <c r="J164" s="29" t="s">
        <v>1207</v>
      </c>
      <c r="K164" s="28">
        <v>0</v>
      </c>
      <c r="L164" s="28">
        <v>1</v>
      </c>
      <c r="M164" s="29" t="s">
        <v>3179</v>
      </c>
      <c r="N164" s="28">
        <v>0</v>
      </c>
      <c r="O164" s="28">
        <v>0</v>
      </c>
      <c r="P164" s="29" t="s">
        <v>3179</v>
      </c>
      <c r="Q164" s="28">
        <v>0</v>
      </c>
      <c r="R164" s="28">
        <v>0</v>
      </c>
      <c r="S164" s="29" t="s">
        <v>3179</v>
      </c>
      <c r="T164" s="28">
        <v>0</v>
      </c>
      <c r="U164" s="28">
        <v>0</v>
      </c>
      <c r="V164" s="28">
        <v>0</v>
      </c>
      <c r="W164" s="28">
        <v>1.23641</v>
      </c>
      <c r="X164" s="28">
        <v>1.75946</v>
      </c>
      <c r="Y164" s="28">
        <v>24</v>
      </c>
      <c r="Z164" s="28">
        <v>58</v>
      </c>
      <c r="AA164" s="28">
        <v>20</v>
      </c>
      <c r="AB164" s="28">
        <v>291</v>
      </c>
      <c r="AC164" s="28">
        <v>0</v>
      </c>
      <c r="AD164" s="28">
        <v>83.916477999999998</v>
      </c>
      <c r="AE164" s="28">
        <v>5.3459999999999997E-17</v>
      </c>
      <c r="AF164" s="28">
        <v>5.3459999999999997E-17</v>
      </c>
    </row>
    <row r="165" spans="1:32" ht="16" x14ac:dyDescent="0.2">
      <c r="A165" s="28">
        <v>164</v>
      </c>
      <c r="B165" s="29" t="s">
        <v>1204</v>
      </c>
      <c r="C165" s="28">
        <v>6</v>
      </c>
      <c r="D165" s="29" t="s">
        <v>1514</v>
      </c>
      <c r="E165" s="29" t="s">
        <v>3183</v>
      </c>
      <c r="F165" s="28">
        <v>66986</v>
      </c>
      <c r="G165" s="28">
        <v>14314</v>
      </c>
      <c r="H165" s="28">
        <v>0</v>
      </c>
      <c r="I165" s="28">
        <v>0</v>
      </c>
      <c r="J165" s="29" t="s">
        <v>1207</v>
      </c>
      <c r="K165" s="28">
        <v>0</v>
      </c>
      <c r="L165" s="28">
        <v>1</v>
      </c>
      <c r="M165" s="29" t="s">
        <v>3179</v>
      </c>
      <c r="N165" s="28">
        <v>0</v>
      </c>
      <c r="O165" s="28">
        <v>0</v>
      </c>
      <c r="P165" s="29" t="s">
        <v>3179</v>
      </c>
      <c r="Q165" s="28">
        <v>0</v>
      </c>
      <c r="R165" s="28">
        <v>0</v>
      </c>
      <c r="S165" s="29" t="s">
        <v>3179</v>
      </c>
      <c r="T165" s="28">
        <v>0</v>
      </c>
      <c r="U165" s="28">
        <v>0</v>
      </c>
      <c r="V165" s="28">
        <v>0</v>
      </c>
      <c r="W165" s="28">
        <v>0.89825999999999995</v>
      </c>
      <c r="X165" s="28">
        <v>2.7684199999999999</v>
      </c>
      <c r="Y165" s="28">
        <v>24</v>
      </c>
      <c r="Z165" s="28">
        <v>14</v>
      </c>
      <c r="AA165" s="28">
        <v>1</v>
      </c>
      <c r="AB165" s="28">
        <v>45</v>
      </c>
      <c r="AC165" s="28">
        <v>0</v>
      </c>
      <c r="AD165" s="28">
        <v>83.916477999999998</v>
      </c>
      <c r="AE165" s="28">
        <v>9.608E-17</v>
      </c>
      <c r="AF165" s="28">
        <v>9.608E-17</v>
      </c>
    </row>
    <row r="166" spans="1:32" ht="16" x14ac:dyDescent="0.2">
      <c r="A166" s="28">
        <v>165</v>
      </c>
      <c r="B166" s="29" t="s">
        <v>1196</v>
      </c>
      <c r="C166" s="28">
        <v>2.9</v>
      </c>
      <c r="D166" s="29" t="s">
        <v>1514</v>
      </c>
      <c r="E166" s="29" t="s">
        <v>3183</v>
      </c>
      <c r="F166" s="28">
        <v>67465</v>
      </c>
      <c r="G166" s="28">
        <v>14564</v>
      </c>
      <c r="H166" s="28">
        <v>0</v>
      </c>
      <c r="I166" s="28">
        <v>0</v>
      </c>
      <c r="J166" s="29" t="s">
        <v>1197</v>
      </c>
      <c r="K166" s="28">
        <v>542</v>
      </c>
      <c r="L166" s="28">
        <v>0.99778999999999995</v>
      </c>
      <c r="M166" s="29" t="s">
        <v>1198</v>
      </c>
      <c r="N166" s="28">
        <v>541</v>
      </c>
      <c r="O166" s="28">
        <v>2.2112E-3</v>
      </c>
      <c r="P166" s="29" t="s">
        <v>3179</v>
      </c>
      <c r="Q166" s="28">
        <v>0</v>
      </c>
      <c r="R166" s="28">
        <v>0</v>
      </c>
      <c r="S166" s="29" t="s">
        <v>3179</v>
      </c>
      <c r="T166" s="28">
        <v>0</v>
      </c>
      <c r="U166" s="28">
        <v>0</v>
      </c>
      <c r="V166" s="28">
        <v>0</v>
      </c>
      <c r="W166" s="28">
        <v>1.0384199999999999</v>
      </c>
      <c r="X166" s="28">
        <v>6.6040000000000001E-2</v>
      </c>
      <c r="Y166" s="28">
        <v>24</v>
      </c>
      <c r="Z166" s="28">
        <v>51</v>
      </c>
      <c r="AA166" s="28">
        <v>11</v>
      </c>
      <c r="AB166" s="28">
        <v>147</v>
      </c>
      <c r="AC166" s="28">
        <v>0</v>
      </c>
      <c r="AD166" s="28">
        <v>84.915608000000006</v>
      </c>
      <c r="AE166" s="28">
        <v>2.3430000000000002E-18</v>
      </c>
      <c r="AF166" s="28">
        <v>2.3430000000000002E-18</v>
      </c>
    </row>
    <row r="167" spans="1:32" ht="16" x14ac:dyDescent="0.2">
      <c r="A167" s="28">
        <v>166</v>
      </c>
      <c r="B167" s="29" t="s">
        <v>1500</v>
      </c>
      <c r="C167" s="28">
        <v>19.254999999999999</v>
      </c>
      <c r="D167" s="29" t="s">
        <v>1517</v>
      </c>
      <c r="E167" s="29" t="s">
        <v>3184</v>
      </c>
      <c r="F167" s="28">
        <v>67699</v>
      </c>
      <c r="G167" s="28">
        <v>14686</v>
      </c>
      <c r="H167" s="28">
        <v>0</v>
      </c>
      <c r="I167" s="28">
        <v>0</v>
      </c>
      <c r="J167" s="29" t="s">
        <v>1502</v>
      </c>
      <c r="K167" s="28">
        <v>0</v>
      </c>
      <c r="L167" s="28">
        <v>1</v>
      </c>
      <c r="M167" s="29" t="s">
        <v>3179</v>
      </c>
      <c r="N167" s="28">
        <v>0</v>
      </c>
      <c r="O167" s="28">
        <v>0</v>
      </c>
      <c r="P167" s="29" t="s">
        <v>3179</v>
      </c>
      <c r="Q167" s="28">
        <v>0</v>
      </c>
      <c r="R167" s="28">
        <v>0</v>
      </c>
      <c r="S167" s="29" t="s">
        <v>3179</v>
      </c>
      <c r="T167" s="28">
        <v>0</v>
      </c>
      <c r="U167" s="28">
        <v>0</v>
      </c>
      <c r="V167" s="28">
        <v>0</v>
      </c>
      <c r="W167" s="28">
        <v>0.80872999999999995</v>
      </c>
      <c r="X167" s="28">
        <v>1.7443299999999999</v>
      </c>
      <c r="Y167" s="28">
        <v>0</v>
      </c>
      <c r="Z167" s="28">
        <v>3</v>
      </c>
      <c r="AA167" s="28">
        <v>2</v>
      </c>
      <c r="AB167" s="28">
        <v>4</v>
      </c>
      <c r="AC167" s="28">
        <v>0</v>
      </c>
      <c r="AD167" s="28">
        <v>10.016852999999999</v>
      </c>
      <c r="AE167" s="28">
        <v>2.6890000000000001E-17</v>
      </c>
      <c r="AF167" s="28">
        <v>6.5589999999999997E-17</v>
      </c>
    </row>
    <row r="168" spans="1:32" ht="16" x14ac:dyDescent="0.2">
      <c r="A168" s="28">
        <v>167</v>
      </c>
      <c r="B168" s="29" t="s">
        <v>1498</v>
      </c>
      <c r="C168" s="28">
        <v>20.39</v>
      </c>
      <c r="D168" s="29" t="s">
        <v>1514</v>
      </c>
      <c r="E168" s="29" t="s">
        <v>3184</v>
      </c>
      <c r="F168" s="28">
        <v>67709</v>
      </c>
      <c r="G168" s="28">
        <v>14805</v>
      </c>
      <c r="H168" s="28">
        <v>0</v>
      </c>
      <c r="I168" s="28">
        <v>0</v>
      </c>
      <c r="J168" s="29" t="s">
        <v>1499</v>
      </c>
      <c r="K168" s="28">
        <v>0</v>
      </c>
      <c r="L168" s="28">
        <v>1</v>
      </c>
      <c r="M168" s="29" t="s">
        <v>3179</v>
      </c>
      <c r="N168" s="28">
        <v>0</v>
      </c>
      <c r="O168" s="28">
        <v>0</v>
      </c>
      <c r="P168" s="29" t="s">
        <v>3179</v>
      </c>
      <c r="Q168" s="28">
        <v>0</v>
      </c>
      <c r="R168" s="28">
        <v>0</v>
      </c>
      <c r="S168" s="29" t="s">
        <v>3179</v>
      </c>
      <c r="T168" s="28">
        <v>0</v>
      </c>
      <c r="U168" s="28">
        <v>0</v>
      </c>
      <c r="V168" s="28">
        <v>0</v>
      </c>
      <c r="W168" s="28">
        <v>0.38472000000000001</v>
      </c>
      <c r="X168" s="28">
        <v>1.0196099999999999</v>
      </c>
      <c r="Y168" s="28">
        <v>0</v>
      </c>
      <c r="Z168" s="28">
        <v>1</v>
      </c>
      <c r="AA168" s="28">
        <v>1</v>
      </c>
      <c r="AB168" s="28">
        <v>0</v>
      </c>
      <c r="AC168" s="28">
        <v>0</v>
      </c>
      <c r="AD168" s="28">
        <v>11.011433</v>
      </c>
      <c r="AE168" s="28">
        <v>0</v>
      </c>
      <c r="AF168" s="28">
        <v>3.8619999999999999E-17</v>
      </c>
    </row>
    <row r="169" spans="1:32" ht="16" x14ac:dyDescent="0.2">
      <c r="A169" s="28">
        <v>168</v>
      </c>
      <c r="B169" s="29" t="s">
        <v>1493</v>
      </c>
      <c r="C169" s="28">
        <v>5700</v>
      </c>
      <c r="D169" s="29" t="s">
        <v>1516</v>
      </c>
      <c r="E169" s="29" t="s">
        <v>3183</v>
      </c>
      <c r="F169" s="28">
        <v>67712</v>
      </c>
      <c r="G169" s="28">
        <v>14916</v>
      </c>
      <c r="H169" s="28">
        <v>0</v>
      </c>
      <c r="I169" s="28">
        <v>0</v>
      </c>
      <c r="J169" s="29" t="s">
        <v>1494</v>
      </c>
      <c r="K169" s="28">
        <v>0</v>
      </c>
      <c r="L169" s="28">
        <v>1</v>
      </c>
      <c r="M169" s="29" t="s">
        <v>3179</v>
      </c>
      <c r="N169" s="28">
        <v>0</v>
      </c>
      <c r="O169" s="28">
        <v>0</v>
      </c>
      <c r="P169" s="29" t="s">
        <v>3179</v>
      </c>
      <c r="Q169" s="28">
        <v>0</v>
      </c>
      <c r="R169" s="28">
        <v>0</v>
      </c>
      <c r="S169" s="29" t="s">
        <v>3179</v>
      </c>
      <c r="T169" s="28">
        <v>0</v>
      </c>
      <c r="U169" s="28">
        <v>0</v>
      </c>
      <c r="V169" s="28">
        <v>0</v>
      </c>
      <c r="W169" s="28">
        <v>4.9450000000000001E-2</v>
      </c>
      <c r="X169" s="28">
        <v>0</v>
      </c>
      <c r="Y169" s="28">
        <v>0</v>
      </c>
      <c r="Z169" s="28">
        <v>0</v>
      </c>
      <c r="AA169" s="28">
        <v>1</v>
      </c>
      <c r="AB169" s="28">
        <v>0</v>
      </c>
      <c r="AC169" s="28">
        <v>0</v>
      </c>
      <c r="AD169" s="28">
        <v>14.003240999999999</v>
      </c>
      <c r="AE169" s="28">
        <v>0</v>
      </c>
      <c r="AF169" s="28">
        <v>0</v>
      </c>
    </row>
    <row r="170" spans="1:32" ht="16" x14ac:dyDescent="0.2">
      <c r="A170" s="28">
        <v>169</v>
      </c>
      <c r="B170" s="29" t="s">
        <v>1429</v>
      </c>
      <c r="C170" s="28">
        <v>102000</v>
      </c>
      <c r="D170" s="29" t="s">
        <v>1516</v>
      </c>
      <c r="E170" s="29" t="s">
        <v>2670</v>
      </c>
      <c r="F170" s="28">
        <v>67714</v>
      </c>
      <c r="G170" s="28">
        <v>0</v>
      </c>
      <c r="H170" s="28">
        <v>0</v>
      </c>
      <c r="I170" s="28">
        <v>0</v>
      </c>
      <c r="J170" s="29" t="s">
        <v>1431</v>
      </c>
      <c r="K170" s="28">
        <v>0</v>
      </c>
      <c r="L170" s="28">
        <v>1</v>
      </c>
      <c r="M170" s="29" t="s">
        <v>3179</v>
      </c>
      <c r="N170" s="28">
        <v>0</v>
      </c>
      <c r="O170" s="28">
        <v>0</v>
      </c>
      <c r="P170" s="29" t="s">
        <v>3179</v>
      </c>
      <c r="Q170" s="28">
        <v>0</v>
      </c>
      <c r="R170" s="28">
        <v>0</v>
      </c>
      <c r="S170" s="29" t="s">
        <v>3179</v>
      </c>
      <c r="T170" s="28">
        <v>0</v>
      </c>
      <c r="U170" s="28">
        <v>0</v>
      </c>
      <c r="V170" s="28">
        <v>0</v>
      </c>
      <c r="W170" s="28">
        <v>2.7299999999999998E-3</v>
      </c>
      <c r="X170" s="28">
        <v>5.0000000000000001E-4</v>
      </c>
      <c r="Y170" s="28">
        <v>17</v>
      </c>
      <c r="Z170" s="28">
        <v>0</v>
      </c>
      <c r="AA170" s="28">
        <v>0</v>
      </c>
      <c r="AB170" s="28">
        <v>6</v>
      </c>
      <c r="AC170" s="28">
        <v>0</v>
      </c>
      <c r="AD170" s="28">
        <v>40.962277999999998</v>
      </c>
      <c r="AE170" s="28">
        <v>0</v>
      </c>
      <c r="AF170" s="28">
        <v>0</v>
      </c>
    </row>
    <row r="171" spans="1:32" ht="16" x14ac:dyDescent="0.2">
      <c r="A171" s="28">
        <v>170</v>
      </c>
      <c r="B171" s="29" t="s">
        <v>1413</v>
      </c>
      <c r="C171" s="28">
        <v>162.66999999999999</v>
      </c>
      <c r="D171" s="29" t="s">
        <v>1513</v>
      </c>
      <c r="E171" s="29" t="s">
        <v>3183</v>
      </c>
      <c r="F171" s="28">
        <v>67738</v>
      </c>
      <c r="G171" s="28">
        <v>15006</v>
      </c>
      <c r="H171" s="28">
        <v>0</v>
      </c>
      <c r="I171" s="28">
        <v>0</v>
      </c>
      <c r="J171" s="29" t="s">
        <v>1414</v>
      </c>
      <c r="K171" s="28">
        <v>0</v>
      </c>
      <c r="L171" s="28">
        <v>1</v>
      </c>
      <c r="M171" s="29" t="s">
        <v>3179</v>
      </c>
      <c r="N171" s="28">
        <v>0</v>
      </c>
      <c r="O171" s="28">
        <v>0</v>
      </c>
      <c r="P171" s="29" t="s">
        <v>3179</v>
      </c>
      <c r="Q171" s="28">
        <v>0</v>
      </c>
      <c r="R171" s="28">
        <v>0</v>
      </c>
      <c r="S171" s="29" t="s">
        <v>3179</v>
      </c>
      <c r="T171" s="28">
        <v>0</v>
      </c>
      <c r="U171" s="28">
        <v>0</v>
      </c>
      <c r="V171" s="28">
        <v>0</v>
      </c>
      <c r="W171" s="28">
        <v>7.7200000000000005E-2</v>
      </c>
      <c r="X171" s="28">
        <v>0</v>
      </c>
      <c r="Y171" s="28">
        <v>25</v>
      </c>
      <c r="Z171" s="28">
        <v>1</v>
      </c>
      <c r="AA171" s="28">
        <v>2</v>
      </c>
      <c r="AB171" s="28">
        <v>11</v>
      </c>
      <c r="AC171" s="28">
        <v>0</v>
      </c>
      <c r="AD171" s="28">
        <v>44.956186000000002</v>
      </c>
      <c r="AE171" s="28">
        <v>1.1360000000000001E-24</v>
      </c>
      <c r="AF171" s="28">
        <v>1.1360000000000001E-24</v>
      </c>
    </row>
    <row r="172" spans="1:32" ht="16" x14ac:dyDescent="0.2">
      <c r="A172" s="28">
        <v>171</v>
      </c>
      <c r="B172" s="29" t="s">
        <v>1404</v>
      </c>
      <c r="C172" s="28">
        <v>4.5359999999999996</v>
      </c>
      <c r="D172" s="29" t="s">
        <v>1513</v>
      </c>
      <c r="E172" s="29" t="s">
        <v>3183</v>
      </c>
      <c r="F172" s="28">
        <v>67778</v>
      </c>
      <c r="G172" s="28">
        <v>15101</v>
      </c>
      <c r="H172" s="28">
        <v>0</v>
      </c>
      <c r="I172" s="28">
        <v>0</v>
      </c>
      <c r="J172" s="29" t="s">
        <v>1405</v>
      </c>
      <c r="K172" s="28">
        <v>945</v>
      </c>
      <c r="L172" s="28">
        <v>1</v>
      </c>
      <c r="M172" s="29" t="s">
        <v>3179</v>
      </c>
      <c r="N172" s="28">
        <v>0</v>
      </c>
      <c r="O172" s="28">
        <v>0</v>
      </c>
      <c r="P172" s="29" t="s">
        <v>3179</v>
      </c>
      <c r="Q172" s="28">
        <v>0</v>
      </c>
      <c r="R172" s="28">
        <v>0</v>
      </c>
      <c r="S172" s="29" t="s">
        <v>3179</v>
      </c>
      <c r="T172" s="28">
        <v>0</v>
      </c>
      <c r="U172" s="28">
        <v>0</v>
      </c>
      <c r="V172" s="28">
        <v>0</v>
      </c>
      <c r="W172" s="28">
        <v>0.35210000000000002</v>
      </c>
      <c r="X172" s="28">
        <v>1.0521100000000001</v>
      </c>
      <c r="Y172" s="28">
        <v>25</v>
      </c>
      <c r="Z172" s="28">
        <v>9</v>
      </c>
      <c r="AA172" s="28">
        <v>4</v>
      </c>
      <c r="AB172" s="28">
        <v>43</v>
      </c>
      <c r="AC172" s="28">
        <v>0</v>
      </c>
      <c r="AD172" s="28">
        <v>46.954546000000001</v>
      </c>
      <c r="AE172" s="28">
        <v>3.5859999999999999E-17</v>
      </c>
      <c r="AF172" s="28">
        <v>3.5859999999999999E-17</v>
      </c>
    </row>
    <row r="173" spans="1:32" ht="16" x14ac:dyDescent="0.2">
      <c r="A173" s="28">
        <v>172</v>
      </c>
      <c r="B173" s="29" t="s">
        <v>1396</v>
      </c>
      <c r="C173" s="28">
        <v>8.718</v>
      </c>
      <c r="D173" s="29" t="s">
        <v>1514</v>
      </c>
      <c r="E173" s="29" t="s">
        <v>3183</v>
      </c>
      <c r="F173" s="28">
        <v>67860</v>
      </c>
      <c r="G173" s="28">
        <v>15220</v>
      </c>
      <c r="H173" s="28">
        <v>0</v>
      </c>
      <c r="I173" s="28">
        <v>0</v>
      </c>
      <c r="J173" s="29" t="s">
        <v>1397</v>
      </c>
      <c r="K173" s="28">
        <v>947</v>
      </c>
      <c r="L173" s="28">
        <v>1</v>
      </c>
      <c r="M173" s="29" t="s">
        <v>3179</v>
      </c>
      <c r="N173" s="28">
        <v>0</v>
      </c>
      <c r="O173" s="28">
        <v>0</v>
      </c>
      <c r="P173" s="29" t="s">
        <v>3179</v>
      </c>
      <c r="Q173" s="28">
        <v>0</v>
      </c>
      <c r="R173" s="28">
        <v>0</v>
      </c>
      <c r="S173" s="29" t="s">
        <v>3179</v>
      </c>
      <c r="T173" s="28">
        <v>0</v>
      </c>
      <c r="U173" s="28">
        <v>0</v>
      </c>
      <c r="V173" s="28">
        <v>0</v>
      </c>
      <c r="W173" s="28">
        <v>0.86934</v>
      </c>
      <c r="X173" s="28">
        <v>3.16751</v>
      </c>
      <c r="Y173" s="28">
        <v>25</v>
      </c>
      <c r="Z173" s="28">
        <v>12</v>
      </c>
      <c r="AA173" s="28">
        <v>7</v>
      </c>
      <c r="AB173" s="28">
        <v>55</v>
      </c>
      <c r="AC173" s="28">
        <v>0</v>
      </c>
      <c r="AD173" s="28">
        <v>48.955674000000002</v>
      </c>
      <c r="AE173" s="28">
        <v>8.2570000000000004E-17</v>
      </c>
      <c r="AF173" s="28">
        <v>8.2570000000000004E-17</v>
      </c>
    </row>
    <row r="174" spans="1:32" ht="16" x14ac:dyDescent="0.2">
      <c r="A174" s="28">
        <v>173</v>
      </c>
      <c r="B174" s="29" t="s">
        <v>1058</v>
      </c>
      <c r="C174" s="28">
        <v>1.36</v>
      </c>
      <c r="D174" s="29" t="s">
        <v>1514</v>
      </c>
      <c r="E174" s="29" t="s">
        <v>3184</v>
      </c>
      <c r="F174" s="28">
        <v>67960</v>
      </c>
      <c r="G174" s="28">
        <v>15345</v>
      </c>
      <c r="H174" s="28">
        <v>0</v>
      </c>
      <c r="I174" s="28">
        <v>0</v>
      </c>
      <c r="J174" s="29" t="s">
        <v>1059</v>
      </c>
      <c r="K174" s="28">
        <v>13</v>
      </c>
      <c r="L174" s="28">
        <v>1</v>
      </c>
      <c r="M174" s="29" t="s">
        <v>3179</v>
      </c>
      <c r="N174" s="28">
        <v>0</v>
      </c>
      <c r="O174" s="28">
        <v>0</v>
      </c>
      <c r="P174" s="29" t="s">
        <v>3179</v>
      </c>
      <c r="Q174" s="28">
        <v>0</v>
      </c>
      <c r="R174" s="28">
        <v>0</v>
      </c>
      <c r="S174" s="29" t="s">
        <v>3179</v>
      </c>
      <c r="T174" s="28">
        <v>0</v>
      </c>
      <c r="U174" s="28">
        <v>0</v>
      </c>
      <c r="V174" s="28">
        <v>0</v>
      </c>
      <c r="W174" s="28">
        <v>1.06854</v>
      </c>
      <c r="X174" s="28">
        <v>2.4853000000000001</v>
      </c>
      <c r="Y174" s="28">
        <v>32</v>
      </c>
      <c r="Z174" s="28">
        <v>113</v>
      </c>
      <c r="AA174" s="28">
        <v>45</v>
      </c>
      <c r="AB174" s="28">
        <v>623</v>
      </c>
      <c r="AC174" s="28">
        <v>0</v>
      </c>
      <c r="AD174" s="28">
        <v>100.91868100000001</v>
      </c>
      <c r="AE174" s="28">
        <v>5.9479999999999995E-17</v>
      </c>
      <c r="AF174" s="28">
        <v>8.9340000000000001E-17</v>
      </c>
    </row>
    <row r="175" spans="1:32" ht="16" x14ac:dyDescent="0.2">
      <c r="A175" s="28">
        <v>174</v>
      </c>
      <c r="B175" s="29" t="s">
        <v>1048</v>
      </c>
      <c r="C175" s="28">
        <v>5.5</v>
      </c>
      <c r="D175" s="29" t="s">
        <v>1514</v>
      </c>
      <c r="E175" s="29" t="s">
        <v>3184</v>
      </c>
      <c r="F175" s="28">
        <v>68774</v>
      </c>
      <c r="G175" s="28">
        <v>15473</v>
      </c>
      <c r="H175" s="28">
        <v>0</v>
      </c>
      <c r="I175" s="28">
        <v>0</v>
      </c>
      <c r="J175" s="29" t="s">
        <v>1049</v>
      </c>
      <c r="K175" s="28">
        <v>15</v>
      </c>
      <c r="L175" s="28">
        <v>0.94623999999999997</v>
      </c>
      <c r="M175" s="29" t="s">
        <v>1050</v>
      </c>
      <c r="N175" s="28">
        <v>14</v>
      </c>
      <c r="O175" s="28">
        <v>5.3761999999999997E-2</v>
      </c>
      <c r="P175" s="29" t="s">
        <v>3179</v>
      </c>
      <c r="Q175" s="28">
        <v>0</v>
      </c>
      <c r="R175" s="28">
        <v>0</v>
      </c>
      <c r="S175" s="29" t="s">
        <v>3179</v>
      </c>
      <c r="T175" s="28">
        <v>0</v>
      </c>
      <c r="U175" s="28">
        <v>0</v>
      </c>
      <c r="V175" s="28">
        <v>0</v>
      </c>
      <c r="W175" s="28">
        <v>7.5579999999999994E-2</v>
      </c>
      <c r="X175" s="28">
        <v>0.83803000000000005</v>
      </c>
      <c r="Y175" s="28">
        <v>32</v>
      </c>
      <c r="Z175" s="28">
        <v>37</v>
      </c>
      <c r="AA175" s="28">
        <v>4</v>
      </c>
      <c r="AB175" s="28">
        <v>167</v>
      </c>
      <c r="AC175" s="28">
        <v>0</v>
      </c>
      <c r="AD175" s="28">
        <v>101.914462</v>
      </c>
      <c r="AE175" s="28">
        <v>3.2470000000000001E-17</v>
      </c>
      <c r="AF175" s="28">
        <v>3.749E-17</v>
      </c>
    </row>
    <row r="176" spans="1:32" ht="16" x14ac:dyDescent="0.2">
      <c r="A176" s="28">
        <v>175</v>
      </c>
      <c r="B176" s="29" t="s">
        <v>1042</v>
      </c>
      <c r="C176" s="28">
        <v>7.3</v>
      </c>
      <c r="D176" s="29" t="s">
        <v>1514</v>
      </c>
      <c r="E176" s="29" t="s">
        <v>3184</v>
      </c>
      <c r="F176" s="28">
        <v>69015</v>
      </c>
      <c r="G176" s="28">
        <v>15585</v>
      </c>
      <c r="H176" s="28">
        <v>0</v>
      </c>
      <c r="I176" s="28">
        <v>0</v>
      </c>
      <c r="J176" s="29" t="s">
        <v>1043</v>
      </c>
      <c r="K176" s="28">
        <v>16</v>
      </c>
      <c r="L176" s="28">
        <v>1</v>
      </c>
      <c r="M176" s="29" t="s">
        <v>3179</v>
      </c>
      <c r="N176" s="28">
        <v>0</v>
      </c>
      <c r="O176" s="28">
        <v>0</v>
      </c>
      <c r="P176" s="29" t="s">
        <v>3179</v>
      </c>
      <c r="Q176" s="28">
        <v>0</v>
      </c>
      <c r="R176" s="28">
        <v>0</v>
      </c>
      <c r="S176" s="29" t="s">
        <v>3179</v>
      </c>
      <c r="T176" s="28">
        <v>0</v>
      </c>
      <c r="U176" s="28">
        <v>0</v>
      </c>
      <c r="V176" s="28">
        <v>0</v>
      </c>
      <c r="W176" s="28">
        <v>0.36355999999999999</v>
      </c>
      <c r="X176" s="28">
        <v>2.08914</v>
      </c>
      <c r="Y176" s="28">
        <v>32</v>
      </c>
      <c r="Z176" s="28">
        <v>237</v>
      </c>
      <c r="AA176" s="28">
        <v>54</v>
      </c>
      <c r="AB176" s="28">
        <v>1234</v>
      </c>
      <c r="AC176" s="28">
        <v>0</v>
      </c>
      <c r="AD176" s="28">
        <v>102.913419</v>
      </c>
      <c r="AE176" s="28">
        <v>6.1709999999999996E-17</v>
      </c>
      <c r="AF176" s="28">
        <v>7.5080000000000004E-17</v>
      </c>
    </row>
    <row r="177" spans="1:32" ht="16" x14ac:dyDescent="0.2">
      <c r="A177" s="28">
        <v>176</v>
      </c>
      <c r="B177" s="29" t="s">
        <v>1033</v>
      </c>
      <c r="C177" s="28">
        <v>57.7</v>
      </c>
      <c r="D177" s="29" t="s">
        <v>1514</v>
      </c>
      <c r="E177" s="29" t="s">
        <v>2670</v>
      </c>
      <c r="F177" s="28">
        <v>70573</v>
      </c>
      <c r="G177" s="28">
        <v>0</v>
      </c>
      <c r="H177" s="28">
        <v>0</v>
      </c>
      <c r="I177" s="28">
        <v>0</v>
      </c>
      <c r="J177" s="29" t="s">
        <v>1034</v>
      </c>
      <c r="K177" s="28">
        <v>18</v>
      </c>
      <c r="L177" s="28">
        <v>1</v>
      </c>
      <c r="M177" s="29" t="s">
        <v>3179</v>
      </c>
      <c r="N177" s="28">
        <v>0</v>
      </c>
      <c r="O177" s="28">
        <v>0</v>
      </c>
      <c r="P177" s="29" t="s">
        <v>3179</v>
      </c>
      <c r="Q177" s="28">
        <v>0</v>
      </c>
      <c r="R177" s="28">
        <v>0</v>
      </c>
      <c r="S177" s="29" t="s">
        <v>3179</v>
      </c>
      <c r="T177" s="28">
        <v>0</v>
      </c>
      <c r="U177" s="28">
        <v>0</v>
      </c>
      <c r="V177" s="28">
        <v>0</v>
      </c>
      <c r="W177" s="28">
        <v>3.0589999999999999E-2</v>
      </c>
      <c r="X177" s="28">
        <v>0.25125999999999998</v>
      </c>
      <c r="Y177" s="28">
        <v>32</v>
      </c>
      <c r="Z177" s="28">
        <v>17</v>
      </c>
      <c r="AA177" s="28">
        <v>0</v>
      </c>
      <c r="AB177" s="28">
        <v>53</v>
      </c>
      <c r="AC177" s="28">
        <v>0</v>
      </c>
      <c r="AD177" s="28">
        <v>103.90984899999999</v>
      </c>
      <c r="AE177" s="28">
        <v>1.874E-17</v>
      </c>
      <c r="AF177" s="28">
        <v>1.874E-17</v>
      </c>
    </row>
    <row r="178" spans="1:32" ht="16" x14ac:dyDescent="0.2">
      <c r="A178" s="28">
        <v>177</v>
      </c>
      <c r="B178" s="29" t="s">
        <v>1026</v>
      </c>
      <c r="C178" s="28">
        <v>55.5</v>
      </c>
      <c r="D178" s="29" t="s">
        <v>1514</v>
      </c>
      <c r="E178" s="29" t="s">
        <v>3184</v>
      </c>
      <c r="F178" s="28">
        <v>70676</v>
      </c>
      <c r="G178" s="28">
        <v>15710</v>
      </c>
      <c r="H178" s="28">
        <v>0</v>
      </c>
      <c r="I178" s="28">
        <v>0</v>
      </c>
      <c r="J178" s="29" t="s">
        <v>1027</v>
      </c>
      <c r="K178" s="28">
        <v>20</v>
      </c>
      <c r="L178" s="28">
        <v>0.82962999999999998</v>
      </c>
      <c r="M178" s="29" t="s">
        <v>1028</v>
      </c>
      <c r="N178" s="28">
        <v>19</v>
      </c>
      <c r="O178" s="28">
        <v>0.17036999999999999</v>
      </c>
      <c r="P178" s="29" t="s">
        <v>3179</v>
      </c>
      <c r="Q178" s="28">
        <v>0</v>
      </c>
      <c r="R178" s="28">
        <v>0</v>
      </c>
      <c r="S178" s="29" t="s">
        <v>3179</v>
      </c>
      <c r="T178" s="28">
        <v>0</v>
      </c>
      <c r="U178" s="28">
        <v>0</v>
      </c>
      <c r="V178" s="28">
        <v>0</v>
      </c>
      <c r="W178" s="28">
        <v>0.21667</v>
      </c>
      <c r="X178" s="28">
        <v>1.29945</v>
      </c>
      <c r="Y178" s="28">
        <v>32</v>
      </c>
      <c r="Z178" s="28">
        <v>303</v>
      </c>
      <c r="AA178" s="28">
        <v>11</v>
      </c>
      <c r="AB178" s="28">
        <v>1613</v>
      </c>
      <c r="AC178" s="28">
        <v>0</v>
      </c>
      <c r="AD178" s="28">
        <v>104.90946700000001</v>
      </c>
      <c r="AE178" s="28">
        <v>3.8360000000000002E-17</v>
      </c>
      <c r="AF178" s="28">
        <v>4.9199999999999997E-17</v>
      </c>
    </row>
    <row r="179" spans="1:32" ht="16" x14ac:dyDescent="0.2">
      <c r="A179" s="28">
        <v>178</v>
      </c>
      <c r="B179" s="29" t="s">
        <v>1010</v>
      </c>
      <c r="C179" s="28">
        <v>6.5</v>
      </c>
      <c r="D179" s="29" t="s">
        <v>1515</v>
      </c>
      <c r="E179" s="29" t="s">
        <v>3184</v>
      </c>
      <c r="F179" s="28">
        <v>72636</v>
      </c>
      <c r="G179" s="28">
        <v>15828</v>
      </c>
      <c r="H179" s="28">
        <v>0</v>
      </c>
      <c r="I179" s="28">
        <v>0</v>
      </c>
      <c r="J179" s="29" t="s">
        <v>1014</v>
      </c>
      <c r="K179" s="28">
        <v>0</v>
      </c>
      <c r="L179" s="28">
        <v>1</v>
      </c>
      <c r="M179" s="29" t="s">
        <v>3179</v>
      </c>
      <c r="N179" s="28">
        <v>0</v>
      </c>
      <c r="O179" s="28">
        <v>0</v>
      </c>
      <c r="P179" s="29" t="s">
        <v>3179</v>
      </c>
      <c r="Q179" s="28">
        <v>0</v>
      </c>
      <c r="R179" s="28">
        <v>0</v>
      </c>
      <c r="S179" s="29" t="s">
        <v>3179</v>
      </c>
      <c r="T179" s="28">
        <v>0</v>
      </c>
      <c r="U179" s="28">
        <v>0</v>
      </c>
      <c r="V179" s="28">
        <v>0</v>
      </c>
      <c r="W179" s="28">
        <v>8.6970000000000006E-2</v>
      </c>
      <c r="X179" s="28">
        <v>3.3700000000000001E-2</v>
      </c>
      <c r="Y179" s="28">
        <v>32</v>
      </c>
      <c r="Z179" s="28">
        <v>48</v>
      </c>
      <c r="AA179" s="28">
        <v>1</v>
      </c>
      <c r="AB179" s="28">
        <v>215</v>
      </c>
      <c r="AC179" s="28">
        <v>0</v>
      </c>
      <c r="AD179" s="28">
        <v>106.906617</v>
      </c>
      <c r="AE179" s="28">
        <v>1.1719999999999999E-17</v>
      </c>
      <c r="AF179" s="28">
        <v>1.18E-17</v>
      </c>
    </row>
    <row r="180" spans="1:32" ht="16" x14ac:dyDescent="0.2">
      <c r="A180" s="28">
        <v>179</v>
      </c>
      <c r="B180" s="29" t="s">
        <v>994</v>
      </c>
      <c r="C180" s="28">
        <v>461.4</v>
      </c>
      <c r="D180" s="29" t="s">
        <v>1513</v>
      </c>
      <c r="E180" s="29" t="s">
        <v>2670</v>
      </c>
      <c r="F180" s="28">
        <v>72933</v>
      </c>
      <c r="G180" s="28">
        <v>0</v>
      </c>
      <c r="H180" s="28">
        <v>49530</v>
      </c>
      <c r="I180" s="28">
        <v>0</v>
      </c>
      <c r="J180" s="29" t="s">
        <v>999</v>
      </c>
      <c r="K180" s="28">
        <v>0</v>
      </c>
      <c r="L180" s="28">
        <v>1</v>
      </c>
      <c r="M180" s="29" t="s">
        <v>3179</v>
      </c>
      <c r="N180" s="28">
        <v>0</v>
      </c>
      <c r="O180" s="28">
        <v>0</v>
      </c>
      <c r="P180" s="29" t="s">
        <v>3179</v>
      </c>
      <c r="Q180" s="28">
        <v>0</v>
      </c>
      <c r="R180" s="28">
        <v>0</v>
      </c>
      <c r="S180" s="29" t="s">
        <v>3179</v>
      </c>
      <c r="T180" s="28">
        <v>0</v>
      </c>
      <c r="U180" s="28">
        <v>0</v>
      </c>
      <c r="V180" s="28">
        <v>0</v>
      </c>
      <c r="W180" s="28">
        <v>8.2699999999999996E-2</v>
      </c>
      <c r="X180" s="28">
        <v>2.6519999999999998E-2</v>
      </c>
      <c r="Y180" s="28">
        <v>32</v>
      </c>
      <c r="Z180" s="28">
        <v>11</v>
      </c>
      <c r="AA180" s="28">
        <v>0</v>
      </c>
      <c r="AB180" s="28">
        <v>17</v>
      </c>
      <c r="AC180" s="28">
        <v>0</v>
      </c>
      <c r="AD180" s="28">
        <v>108.904982</v>
      </c>
      <c r="AE180" s="28">
        <v>1.093E-17</v>
      </c>
      <c r="AF180" s="28">
        <v>1.093E-17</v>
      </c>
    </row>
    <row r="181" spans="1:32" ht="16" x14ac:dyDescent="0.2">
      <c r="A181" s="28">
        <v>180</v>
      </c>
      <c r="B181" s="29" t="s">
        <v>979</v>
      </c>
      <c r="C181" s="28">
        <v>48.5</v>
      </c>
      <c r="D181" s="29" t="s">
        <v>1514</v>
      </c>
      <c r="E181" s="29" t="s">
        <v>2671</v>
      </c>
      <c r="F181" s="28">
        <v>72994</v>
      </c>
      <c r="G181" s="28">
        <v>0</v>
      </c>
      <c r="H181" s="28">
        <v>102730</v>
      </c>
      <c r="I181" s="28">
        <v>0</v>
      </c>
      <c r="J181" s="29" t="s">
        <v>983</v>
      </c>
      <c r="K181" s="28">
        <v>0</v>
      </c>
      <c r="L181" s="28">
        <v>1</v>
      </c>
      <c r="M181" s="29" t="s">
        <v>3179</v>
      </c>
      <c r="N181" s="28">
        <v>0</v>
      </c>
      <c r="O181" s="28">
        <v>0</v>
      </c>
      <c r="P181" s="29" t="s">
        <v>3179</v>
      </c>
      <c r="Q181" s="28">
        <v>0</v>
      </c>
      <c r="R181" s="28">
        <v>0</v>
      </c>
      <c r="S181" s="29" t="s">
        <v>3179</v>
      </c>
      <c r="T181" s="28">
        <v>0</v>
      </c>
      <c r="U181" s="28">
        <v>0</v>
      </c>
      <c r="V181" s="28">
        <v>0</v>
      </c>
      <c r="W181" s="28">
        <v>0.10655000000000001</v>
      </c>
      <c r="X181" s="28">
        <v>0.28425</v>
      </c>
      <c r="Y181" s="28">
        <v>32</v>
      </c>
      <c r="Z181" s="28">
        <v>12</v>
      </c>
      <c r="AA181" s="28">
        <v>0</v>
      </c>
      <c r="AB181" s="28">
        <v>25</v>
      </c>
      <c r="AC181" s="28">
        <v>0</v>
      </c>
      <c r="AD181" s="28">
        <v>110.904178</v>
      </c>
      <c r="AE181" s="28">
        <v>1.3459999999999999E-17</v>
      </c>
      <c r="AF181" s="28">
        <v>1.3459999999999999E-17</v>
      </c>
    </row>
    <row r="182" spans="1:32" ht="16" x14ac:dyDescent="0.2">
      <c r="A182" s="28">
        <v>181</v>
      </c>
      <c r="B182" s="29" t="s">
        <v>967</v>
      </c>
      <c r="C182" s="28">
        <v>7700000000000000</v>
      </c>
      <c r="D182" s="29" t="s">
        <v>1516</v>
      </c>
      <c r="E182" s="29" t="s">
        <v>3183</v>
      </c>
      <c r="F182" s="28">
        <v>73064</v>
      </c>
      <c r="G182" s="28">
        <v>15926</v>
      </c>
      <c r="H182" s="28">
        <v>0</v>
      </c>
      <c r="I182" s="28">
        <v>0</v>
      </c>
      <c r="J182" s="29" t="s">
        <v>968</v>
      </c>
      <c r="K182" s="28">
        <v>0</v>
      </c>
      <c r="L182" s="28">
        <v>1</v>
      </c>
      <c r="M182" s="29" t="s">
        <v>3179</v>
      </c>
      <c r="N182" s="28">
        <v>0</v>
      </c>
      <c r="O182" s="28">
        <v>0</v>
      </c>
      <c r="P182" s="29" t="s">
        <v>3179</v>
      </c>
      <c r="Q182" s="28">
        <v>0</v>
      </c>
      <c r="R182" s="28">
        <v>0</v>
      </c>
      <c r="S182" s="29" t="s">
        <v>3179</v>
      </c>
      <c r="T182" s="28">
        <v>0</v>
      </c>
      <c r="U182" s="28">
        <v>0</v>
      </c>
      <c r="V182" s="28">
        <v>0</v>
      </c>
      <c r="W182" s="28">
        <v>9.2600000000000002E-2</v>
      </c>
      <c r="X182" s="28">
        <v>0</v>
      </c>
      <c r="Y182" s="28">
        <v>0</v>
      </c>
      <c r="Z182" s="28">
        <v>0</v>
      </c>
      <c r="AA182" s="28">
        <v>1</v>
      </c>
      <c r="AB182" s="28">
        <v>0</v>
      </c>
      <c r="AC182" s="28">
        <v>0</v>
      </c>
      <c r="AD182" s="28">
        <v>112.90440099999999</v>
      </c>
      <c r="AE182" s="28">
        <v>0</v>
      </c>
      <c r="AF182" s="28">
        <v>0</v>
      </c>
    </row>
    <row r="183" spans="1:32" ht="16" x14ac:dyDescent="0.2">
      <c r="A183" s="28">
        <v>182</v>
      </c>
      <c r="B183" s="29" t="s">
        <v>966</v>
      </c>
      <c r="C183" s="28">
        <v>14.1</v>
      </c>
      <c r="D183" s="29" t="s">
        <v>1516</v>
      </c>
      <c r="E183" s="29" t="s">
        <v>3191</v>
      </c>
      <c r="F183" s="28">
        <v>73066</v>
      </c>
      <c r="G183" s="28">
        <v>16025</v>
      </c>
      <c r="H183" s="28">
        <v>0</v>
      </c>
      <c r="I183" s="28">
        <v>0</v>
      </c>
      <c r="J183" s="29" t="s">
        <v>967</v>
      </c>
      <c r="K183" s="28">
        <v>182</v>
      </c>
      <c r="L183" s="28">
        <v>1.4E-3</v>
      </c>
      <c r="M183" s="29" t="s">
        <v>968</v>
      </c>
      <c r="N183" s="28">
        <v>0</v>
      </c>
      <c r="O183" s="28">
        <v>0.99860000000000004</v>
      </c>
      <c r="P183" s="29" t="s">
        <v>3179</v>
      </c>
      <c r="Q183" s="28">
        <v>0</v>
      </c>
      <c r="R183" s="28">
        <v>0</v>
      </c>
      <c r="S183" s="29" t="s">
        <v>3179</v>
      </c>
      <c r="T183" s="28">
        <v>0</v>
      </c>
      <c r="U183" s="28">
        <v>0</v>
      </c>
      <c r="V183" s="28">
        <v>0</v>
      </c>
      <c r="W183" s="28">
        <v>0.18468000000000001</v>
      </c>
      <c r="X183" s="28">
        <v>6.9999999999999994E-5</v>
      </c>
      <c r="Y183" s="28">
        <v>32</v>
      </c>
      <c r="Z183" s="28">
        <v>11</v>
      </c>
      <c r="AA183" s="28">
        <v>1</v>
      </c>
      <c r="AB183" s="28">
        <v>18</v>
      </c>
      <c r="AC183" s="28">
        <v>0</v>
      </c>
      <c r="AD183" s="28">
        <v>112.90440099999999</v>
      </c>
      <c r="AE183" s="28">
        <v>7.1310000000000007E-21</v>
      </c>
      <c r="AF183" s="28">
        <v>7.1310000000000007E-21</v>
      </c>
    </row>
    <row r="184" spans="1:32" ht="16" x14ac:dyDescent="0.2">
      <c r="A184" s="28">
        <v>183</v>
      </c>
      <c r="B184" s="29" t="s">
        <v>947</v>
      </c>
      <c r="C184" s="28">
        <v>53.46</v>
      </c>
      <c r="D184" s="29" t="s">
        <v>1515</v>
      </c>
      <c r="E184" s="29" t="s">
        <v>3183</v>
      </c>
      <c r="F184" s="28">
        <v>73129</v>
      </c>
      <c r="G184" s="28">
        <v>16129</v>
      </c>
      <c r="H184" s="28">
        <v>0</v>
      </c>
      <c r="I184" s="28">
        <v>0</v>
      </c>
      <c r="J184" s="29" t="s">
        <v>948</v>
      </c>
      <c r="K184" s="28">
        <v>492</v>
      </c>
      <c r="L184" s="28">
        <v>1</v>
      </c>
      <c r="M184" s="29" t="s">
        <v>3179</v>
      </c>
      <c r="N184" s="28">
        <v>0</v>
      </c>
      <c r="O184" s="28">
        <v>0</v>
      </c>
      <c r="P184" s="29" t="s">
        <v>3179</v>
      </c>
      <c r="Q184" s="28">
        <v>0</v>
      </c>
      <c r="R184" s="28">
        <v>0</v>
      </c>
      <c r="S184" s="29" t="s">
        <v>3179</v>
      </c>
      <c r="T184" s="28">
        <v>0</v>
      </c>
      <c r="U184" s="28">
        <v>0</v>
      </c>
      <c r="V184" s="28">
        <v>0</v>
      </c>
      <c r="W184" s="28">
        <v>0.31817000000000001</v>
      </c>
      <c r="X184" s="28">
        <v>0.19255</v>
      </c>
      <c r="Y184" s="28">
        <v>37</v>
      </c>
      <c r="Z184" s="28">
        <v>28</v>
      </c>
      <c r="AA184" s="28">
        <v>7</v>
      </c>
      <c r="AB184" s="28">
        <v>109</v>
      </c>
      <c r="AC184" s="28">
        <v>0</v>
      </c>
      <c r="AD184" s="28">
        <v>114.90543</v>
      </c>
      <c r="AE184" s="28">
        <v>7.5599999999999998E-18</v>
      </c>
      <c r="AF184" s="28">
        <v>7.5599999999999998E-18</v>
      </c>
    </row>
    <row r="185" spans="1:32" ht="16" x14ac:dyDescent="0.2">
      <c r="A185" s="28">
        <v>184</v>
      </c>
      <c r="B185" s="29" t="s">
        <v>946</v>
      </c>
      <c r="C185" s="28">
        <v>44.6</v>
      </c>
      <c r="D185" s="29" t="s">
        <v>1513</v>
      </c>
      <c r="E185" s="29" t="s">
        <v>3183</v>
      </c>
      <c r="F185" s="28">
        <v>73311</v>
      </c>
      <c r="G185" s="28">
        <v>16242</v>
      </c>
      <c r="H185" s="28">
        <v>0</v>
      </c>
      <c r="I185" s="28">
        <v>0</v>
      </c>
      <c r="J185" s="29" t="s">
        <v>949</v>
      </c>
      <c r="K185" s="28">
        <v>491</v>
      </c>
      <c r="L185" s="28">
        <v>0.99988999999999995</v>
      </c>
      <c r="M185" s="29" t="s">
        <v>948</v>
      </c>
      <c r="N185" s="28">
        <v>492</v>
      </c>
      <c r="O185" s="28">
        <v>1.0577999999999999E-4</v>
      </c>
      <c r="P185" s="29" t="s">
        <v>3179</v>
      </c>
      <c r="Q185" s="28">
        <v>0</v>
      </c>
      <c r="R185" s="28">
        <v>0</v>
      </c>
      <c r="S185" s="29" t="s">
        <v>3179</v>
      </c>
      <c r="T185" s="28">
        <v>0</v>
      </c>
      <c r="U185" s="28">
        <v>0</v>
      </c>
      <c r="V185" s="28">
        <v>0</v>
      </c>
      <c r="W185" s="28">
        <v>0.60448000000000002</v>
      </c>
      <c r="X185" s="28">
        <v>3.2910000000000002E-2</v>
      </c>
      <c r="Y185" s="28">
        <v>37</v>
      </c>
      <c r="Z185" s="28">
        <v>38</v>
      </c>
      <c r="AA185" s="28">
        <v>7</v>
      </c>
      <c r="AB185" s="28">
        <v>169</v>
      </c>
      <c r="AC185" s="28">
        <v>0</v>
      </c>
      <c r="AD185" s="28">
        <v>114.90543</v>
      </c>
      <c r="AE185" s="28">
        <v>1.1630000000000001E-18</v>
      </c>
      <c r="AF185" s="28">
        <v>1.1630000000000001E-18</v>
      </c>
    </row>
    <row r="186" spans="1:32" ht="16" x14ac:dyDescent="0.2">
      <c r="A186" s="28">
        <v>185</v>
      </c>
      <c r="B186" s="29" t="s">
        <v>930</v>
      </c>
      <c r="C186" s="28">
        <v>2.4900000000000002</v>
      </c>
      <c r="D186" s="29" t="s">
        <v>1515</v>
      </c>
      <c r="E186" s="29" t="s">
        <v>3183</v>
      </c>
      <c r="F186" s="28">
        <v>73563</v>
      </c>
      <c r="G186" s="28">
        <v>16360</v>
      </c>
      <c r="H186" s="28">
        <v>0</v>
      </c>
      <c r="I186" s="28">
        <v>0</v>
      </c>
      <c r="J186" s="29" t="s">
        <v>931</v>
      </c>
      <c r="K186" s="28">
        <v>495</v>
      </c>
      <c r="L186" s="28">
        <v>0.91507000000000005</v>
      </c>
      <c r="M186" s="29" t="s">
        <v>932</v>
      </c>
      <c r="N186" s="28">
        <v>494</v>
      </c>
      <c r="O186" s="28">
        <v>8.4932999999999995E-2</v>
      </c>
      <c r="P186" s="29" t="s">
        <v>3179</v>
      </c>
      <c r="Q186" s="28">
        <v>0</v>
      </c>
      <c r="R186" s="28">
        <v>0</v>
      </c>
      <c r="S186" s="29" t="s">
        <v>3179</v>
      </c>
      <c r="T186" s="28">
        <v>0</v>
      </c>
      <c r="U186" s="28">
        <v>0</v>
      </c>
      <c r="V186" s="28">
        <v>0</v>
      </c>
      <c r="W186" s="28">
        <v>0.43789</v>
      </c>
      <c r="X186" s="28">
        <v>1.0796300000000001</v>
      </c>
      <c r="Y186" s="28">
        <v>37</v>
      </c>
      <c r="Z186" s="28">
        <v>126</v>
      </c>
      <c r="AA186" s="28">
        <v>24</v>
      </c>
      <c r="AB186" s="28">
        <v>673</v>
      </c>
      <c r="AC186" s="28">
        <v>0</v>
      </c>
      <c r="AD186" s="28">
        <v>116.907218</v>
      </c>
      <c r="AE186" s="28">
        <v>3.7390000000000002E-17</v>
      </c>
      <c r="AF186" s="28">
        <v>3.7390000000000002E-17</v>
      </c>
    </row>
    <row r="187" spans="1:32" ht="16" x14ac:dyDescent="0.2">
      <c r="A187" s="28">
        <v>186</v>
      </c>
      <c r="B187" s="29" t="s">
        <v>929</v>
      </c>
      <c r="C187" s="28">
        <v>3.36</v>
      </c>
      <c r="D187" s="29" t="s">
        <v>1515</v>
      </c>
      <c r="E187" s="29" t="s">
        <v>3183</v>
      </c>
      <c r="F187" s="28">
        <v>74424</v>
      </c>
      <c r="G187" s="28">
        <v>16481</v>
      </c>
      <c r="H187" s="28">
        <v>0</v>
      </c>
      <c r="I187" s="28">
        <v>0</v>
      </c>
      <c r="J187" s="29" t="s">
        <v>932</v>
      </c>
      <c r="K187" s="28">
        <v>494</v>
      </c>
      <c r="L187" s="28">
        <v>0.99002000000000001</v>
      </c>
      <c r="M187" s="29" t="s">
        <v>931</v>
      </c>
      <c r="N187" s="28">
        <v>495</v>
      </c>
      <c r="O187" s="28">
        <v>9.9831E-3</v>
      </c>
      <c r="P187" s="29" t="s">
        <v>3179</v>
      </c>
      <c r="Q187" s="28">
        <v>0</v>
      </c>
      <c r="R187" s="28">
        <v>0</v>
      </c>
      <c r="S187" s="29" t="s">
        <v>3179</v>
      </c>
      <c r="T187" s="28">
        <v>0</v>
      </c>
      <c r="U187" s="28">
        <v>0</v>
      </c>
      <c r="V187" s="28">
        <v>0</v>
      </c>
      <c r="W187" s="28">
        <v>0.22788</v>
      </c>
      <c r="X187" s="28">
        <v>2.0436800000000002</v>
      </c>
      <c r="Y187" s="28">
        <v>37</v>
      </c>
      <c r="Z187" s="28">
        <v>81</v>
      </c>
      <c r="AA187" s="28">
        <v>20</v>
      </c>
      <c r="AB187" s="28">
        <v>397</v>
      </c>
      <c r="AC187" s="28">
        <v>0</v>
      </c>
      <c r="AD187" s="28">
        <v>116.907218</v>
      </c>
      <c r="AE187" s="28">
        <v>6.6730000000000002E-17</v>
      </c>
      <c r="AF187" s="28">
        <v>6.6730000000000002E-17</v>
      </c>
    </row>
    <row r="188" spans="1:32" ht="16" x14ac:dyDescent="0.2">
      <c r="A188" s="28">
        <v>187</v>
      </c>
      <c r="B188" s="29" t="s">
        <v>923</v>
      </c>
      <c r="C188" s="28">
        <v>50.3</v>
      </c>
      <c r="D188" s="29" t="s">
        <v>1514</v>
      </c>
      <c r="E188" s="29" t="s">
        <v>3183</v>
      </c>
      <c r="F188" s="28">
        <v>74960</v>
      </c>
      <c r="G188" s="28">
        <v>16604</v>
      </c>
      <c r="H188" s="28">
        <v>0</v>
      </c>
      <c r="I188" s="28">
        <v>0</v>
      </c>
      <c r="J188" s="29" t="s">
        <v>924</v>
      </c>
      <c r="K188" s="28">
        <v>496</v>
      </c>
      <c r="L188" s="28">
        <v>1</v>
      </c>
      <c r="M188" s="29" t="s">
        <v>3179</v>
      </c>
      <c r="N188" s="28">
        <v>0</v>
      </c>
      <c r="O188" s="28">
        <v>0</v>
      </c>
      <c r="P188" s="29" t="s">
        <v>3179</v>
      </c>
      <c r="Q188" s="28">
        <v>0</v>
      </c>
      <c r="R188" s="28">
        <v>0</v>
      </c>
      <c r="S188" s="29" t="s">
        <v>3179</v>
      </c>
      <c r="T188" s="28">
        <v>0</v>
      </c>
      <c r="U188" s="28">
        <v>0</v>
      </c>
      <c r="V188" s="28">
        <v>0</v>
      </c>
      <c r="W188" s="28">
        <v>0.16139999999999999</v>
      </c>
      <c r="X188" s="28">
        <v>0</v>
      </c>
      <c r="Y188" s="28">
        <v>0</v>
      </c>
      <c r="Z188" s="28">
        <v>0</v>
      </c>
      <c r="AA188" s="28">
        <v>1</v>
      </c>
      <c r="AB188" s="28">
        <v>0</v>
      </c>
      <c r="AC188" s="28">
        <v>0</v>
      </c>
      <c r="AD188" s="28">
        <v>117.906914</v>
      </c>
      <c r="AE188" s="28">
        <v>0</v>
      </c>
      <c r="AF188" s="28">
        <v>0</v>
      </c>
    </row>
    <row r="189" spans="1:32" ht="16" x14ac:dyDescent="0.2">
      <c r="A189" s="28">
        <v>188</v>
      </c>
      <c r="B189" s="29" t="s">
        <v>912</v>
      </c>
      <c r="C189" s="28">
        <v>2.69</v>
      </c>
      <c r="D189" s="29" t="s">
        <v>1514</v>
      </c>
      <c r="E189" s="29" t="s">
        <v>3183</v>
      </c>
      <c r="F189" s="28">
        <v>74962</v>
      </c>
      <c r="G189" s="28">
        <v>16707</v>
      </c>
      <c r="H189" s="28">
        <v>0</v>
      </c>
      <c r="I189" s="28">
        <v>0</v>
      </c>
      <c r="J189" s="29" t="s">
        <v>913</v>
      </c>
      <c r="K189" s="28">
        <v>499</v>
      </c>
      <c r="L189" s="28">
        <v>0.90090999999999999</v>
      </c>
      <c r="M189" s="29" t="s">
        <v>914</v>
      </c>
      <c r="N189" s="28">
        <v>498</v>
      </c>
      <c r="O189" s="28">
        <v>9.9092E-2</v>
      </c>
      <c r="P189" s="29" t="s">
        <v>3179</v>
      </c>
      <c r="Q189" s="28">
        <v>0</v>
      </c>
      <c r="R189" s="28">
        <v>0</v>
      </c>
      <c r="S189" s="29" t="s">
        <v>3179</v>
      </c>
      <c r="T189" s="28">
        <v>0</v>
      </c>
      <c r="U189" s="28">
        <v>0</v>
      </c>
      <c r="V189" s="28">
        <v>0</v>
      </c>
      <c r="W189" s="28">
        <v>0.81857999999999997</v>
      </c>
      <c r="X189" s="28">
        <v>1.6379900000000001</v>
      </c>
      <c r="Y189" s="28">
        <v>37</v>
      </c>
      <c r="Z189" s="28">
        <v>93</v>
      </c>
      <c r="AA189" s="28">
        <v>20</v>
      </c>
      <c r="AB189" s="28">
        <v>349</v>
      </c>
      <c r="AC189" s="28">
        <v>0</v>
      </c>
      <c r="AD189" s="28">
        <v>118.909921</v>
      </c>
      <c r="AE189" s="28">
        <v>5.3439999999999999E-17</v>
      </c>
      <c r="AF189" s="28">
        <v>5.3439999999999999E-17</v>
      </c>
    </row>
    <row r="190" spans="1:32" ht="16" x14ac:dyDescent="0.2">
      <c r="A190" s="28">
        <v>189</v>
      </c>
      <c r="B190" s="29" t="s">
        <v>911</v>
      </c>
      <c r="C190" s="28">
        <v>2.2000000000000002</v>
      </c>
      <c r="D190" s="29" t="s">
        <v>1514</v>
      </c>
      <c r="E190" s="29" t="s">
        <v>3183</v>
      </c>
      <c r="F190" s="28">
        <v>75462</v>
      </c>
      <c r="G190" s="28">
        <v>16833</v>
      </c>
      <c r="H190" s="28">
        <v>0</v>
      </c>
      <c r="I190" s="28">
        <v>0</v>
      </c>
      <c r="J190" s="29" t="s">
        <v>914</v>
      </c>
      <c r="K190" s="28">
        <v>498</v>
      </c>
      <c r="L190" s="28">
        <v>0.99787000000000003</v>
      </c>
      <c r="M190" s="29" t="s">
        <v>913</v>
      </c>
      <c r="N190" s="28">
        <v>499</v>
      </c>
      <c r="O190" s="28">
        <v>2.1327999999999998E-3</v>
      </c>
      <c r="P190" s="29" t="s">
        <v>3179</v>
      </c>
      <c r="Q190" s="28">
        <v>0</v>
      </c>
      <c r="R190" s="28">
        <v>0</v>
      </c>
      <c r="S190" s="29" t="s">
        <v>3179</v>
      </c>
      <c r="T190" s="28">
        <v>0</v>
      </c>
      <c r="U190" s="28">
        <v>0</v>
      </c>
      <c r="V190" s="28">
        <v>0</v>
      </c>
      <c r="W190" s="28">
        <v>0.68979999999999997</v>
      </c>
      <c r="X190" s="28">
        <v>2.3020700000000001</v>
      </c>
      <c r="Y190" s="28">
        <v>37</v>
      </c>
      <c r="Z190" s="28">
        <v>85</v>
      </c>
      <c r="AA190" s="28">
        <v>18</v>
      </c>
      <c r="AB190" s="28">
        <v>373</v>
      </c>
      <c r="AC190" s="28">
        <v>0</v>
      </c>
      <c r="AD190" s="28">
        <v>118.909921</v>
      </c>
      <c r="AE190" s="28">
        <v>7.5779999999999996E-17</v>
      </c>
      <c r="AF190" s="28">
        <v>7.5779999999999996E-17</v>
      </c>
    </row>
    <row r="191" spans="1:32" ht="16" x14ac:dyDescent="0.2">
      <c r="A191" s="28">
        <v>190</v>
      </c>
      <c r="B191" s="29" t="s">
        <v>807</v>
      </c>
      <c r="C191" s="28">
        <v>22.9</v>
      </c>
      <c r="D191" s="29" t="s">
        <v>1514</v>
      </c>
      <c r="E191" s="29" t="s">
        <v>3184</v>
      </c>
      <c r="F191" s="28">
        <v>75976</v>
      </c>
      <c r="G191" s="28">
        <v>16959</v>
      </c>
      <c r="H191" s="28">
        <v>0</v>
      </c>
      <c r="I191" s="28">
        <v>0</v>
      </c>
      <c r="J191" s="29" t="s">
        <v>808</v>
      </c>
      <c r="K191" s="28">
        <v>548</v>
      </c>
      <c r="L191" s="28">
        <v>1</v>
      </c>
      <c r="M191" s="29" t="s">
        <v>3179</v>
      </c>
      <c r="N191" s="28">
        <v>0</v>
      </c>
      <c r="O191" s="28">
        <v>0</v>
      </c>
      <c r="P191" s="29" t="s">
        <v>3179</v>
      </c>
      <c r="Q191" s="28">
        <v>0</v>
      </c>
      <c r="R191" s="28">
        <v>0</v>
      </c>
      <c r="S191" s="29" t="s">
        <v>3179</v>
      </c>
      <c r="T191" s="28">
        <v>0</v>
      </c>
      <c r="U191" s="28">
        <v>0</v>
      </c>
      <c r="V191" s="28">
        <v>0</v>
      </c>
      <c r="W191" s="28">
        <v>7.3789999999999994E-2</v>
      </c>
      <c r="X191" s="28">
        <v>0.50026999999999999</v>
      </c>
      <c r="Y191" s="28">
        <v>38</v>
      </c>
      <c r="Z191" s="28">
        <v>121</v>
      </c>
      <c r="AA191" s="28">
        <v>24</v>
      </c>
      <c r="AB191" s="28">
        <v>663</v>
      </c>
      <c r="AC191" s="28">
        <v>0</v>
      </c>
      <c r="AD191" s="28">
        <v>129.914736</v>
      </c>
      <c r="AE191" s="28">
        <v>1.938E-17</v>
      </c>
      <c r="AF191" s="28">
        <v>2.1090000000000001E-17</v>
      </c>
    </row>
    <row r="192" spans="1:32" ht="16" x14ac:dyDescent="0.2">
      <c r="A192" s="28">
        <v>191</v>
      </c>
      <c r="B192" s="29" t="s">
        <v>796</v>
      </c>
      <c r="C192" s="28">
        <v>10.199999999999999</v>
      </c>
      <c r="D192" s="29" t="s">
        <v>1514</v>
      </c>
      <c r="E192" s="29" t="s">
        <v>3184</v>
      </c>
      <c r="F192" s="28">
        <v>76823</v>
      </c>
      <c r="G192" s="28">
        <v>17071</v>
      </c>
      <c r="H192" s="28">
        <v>0</v>
      </c>
      <c r="I192" s="28">
        <v>0</v>
      </c>
      <c r="J192" s="29" t="s">
        <v>797</v>
      </c>
      <c r="K192" s="28">
        <v>549</v>
      </c>
      <c r="L192" s="28">
        <v>1</v>
      </c>
      <c r="M192" s="29" t="s">
        <v>3179</v>
      </c>
      <c r="N192" s="28">
        <v>0</v>
      </c>
      <c r="O192" s="28">
        <v>0</v>
      </c>
      <c r="P192" s="29" t="s">
        <v>3179</v>
      </c>
      <c r="Q192" s="28">
        <v>0</v>
      </c>
      <c r="R192" s="28">
        <v>0</v>
      </c>
      <c r="S192" s="29" t="s">
        <v>3179</v>
      </c>
      <c r="T192" s="28">
        <v>0</v>
      </c>
      <c r="U192" s="28">
        <v>0</v>
      </c>
      <c r="V192" s="28">
        <v>0</v>
      </c>
      <c r="W192" s="28">
        <v>0.61533000000000004</v>
      </c>
      <c r="X192" s="28">
        <v>1.6267100000000001</v>
      </c>
      <c r="Y192" s="28">
        <v>38</v>
      </c>
      <c r="Z192" s="28">
        <v>106</v>
      </c>
      <c r="AA192" s="28">
        <v>14</v>
      </c>
      <c r="AB192" s="28">
        <v>320</v>
      </c>
      <c r="AC192" s="28">
        <v>0</v>
      </c>
      <c r="AD192" s="28">
        <v>130.914422</v>
      </c>
      <c r="AE192" s="28">
        <v>4.2020000000000003E-17</v>
      </c>
      <c r="AF192" s="28">
        <v>6.0659999999999996E-17</v>
      </c>
    </row>
    <row r="193" spans="1:32" ht="16" x14ac:dyDescent="0.2">
      <c r="A193" s="28">
        <v>192</v>
      </c>
      <c r="B193" s="29" t="s">
        <v>787</v>
      </c>
      <c r="C193" s="28">
        <v>3.51</v>
      </c>
      <c r="D193" s="29" t="s">
        <v>1515</v>
      </c>
      <c r="E193" s="29" t="s">
        <v>2670</v>
      </c>
      <c r="F193" s="28">
        <v>77302</v>
      </c>
      <c r="G193" s="28">
        <v>0</v>
      </c>
      <c r="H193" s="28">
        <v>0</v>
      </c>
      <c r="I193" s="28">
        <v>0</v>
      </c>
      <c r="J193" s="29" t="s">
        <v>789</v>
      </c>
      <c r="K193" s="28">
        <v>550</v>
      </c>
      <c r="L193" s="28">
        <v>1</v>
      </c>
      <c r="M193" s="29" t="s">
        <v>3179</v>
      </c>
      <c r="N193" s="28">
        <v>0</v>
      </c>
      <c r="O193" s="28">
        <v>0</v>
      </c>
      <c r="P193" s="29" t="s">
        <v>3179</v>
      </c>
      <c r="Q193" s="28">
        <v>0</v>
      </c>
      <c r="R193" s="28">
        <v>0</v>
      </c>
      <c r="S193" s="29" t="s">
        <v>3179</v>
      </c>
      <c r="T193" s="28">
        <v>0</v>
      </c>
      <c r="U193" s="28">
        <v>0</v>
      </c>
      <c r="V193" s="28">
        <v>0</v>
      </c>
      <c r="W193" s="28">
        <v>1.804E-2</v>
      </c>
      <c r="X193" s="28">
        <v>0.27272000000000002</v>
      </c>
      <c r="Y193" s="28">
        <v>38</v>
      </c>
      <c r="Z193" s="28">
        <v>62</v>
      </c>
      <c r="AA193" s="28">
        <v>0</v>
      </c>
      <c r="AB193" s="28">
        <v>294</v>
      </c>
      <c r="AC193" s="28">
        <v>0</v>
      </c>
      <c r="AD193" s="28">
        <v>131.91146000000001</v>
      </c>
      <c r="AE193" s="28">
        <v>1.223E-17</v>
      </c>
      <c r="AF193" s="28">
        <v>1.223E-17</v>
      </c>
    </row>
    <row r="194" spans="1:32" ht="16" x14ac:dyDescent="0.2">
      <c r="A194" s="28">
        <v>193</v>
      </c>
      <c r="B194" s="29" t="s">
        <v>776</v>
      </c>
      <c r="C194" s="28">
        <v>97</v>
      </c>
      <c r="D194" s="29" t="s">
        <v>1514</v>
      </c>
      <c r="E194" s="29" t="s">
        <v>3184</v>
      </c>
      <c r="F194" s="28">
        <v>77697</v>
      </c>
      <c r="G194" s="28">
        <v>17196</v>
      </c>
      <c r="H194" s="28">
        <v>0</v>
      </c>
      <c r="I194" s="28">
        <v>0</v>
      </c>
      <c r="J194" s="29" t="s">
        <v>777</v>
      </c>
      <c r="K194" s="28">
        <v>552</v>
      </c>
      <c r="L194" s="28">
        <v>1</v>
      </c>
      <c r="M194" s="29" t="s">
        <v>3179</v>
      </c>
      <c r="N194" s="28">
        <v>0</v>
      </c>
      <c r="O194" s="28">
        <v>0</v>
      </c>
      <c r="P194" s="29" t="s">
        <v>3179</v>
      </c>
      <c r="Q194" s="28">
        <v>0</v>
      </c>
      <c r="R194" s="28">
        <v>0</v>
      </c>
      <c r="S194" s="29" t="s">
        <v>3179</v>
      </c>
      <c r="T194" s="28">
        <v>0</v>
      </c>
      <c r="U194" s="28">
        <v>0</v>
      </c>
      <c r="V194" s="28">
        <v>0</v>
      </c>
      <c r="W194" s="28">
        <v>0.38168999999999997</v>
      </c>
      <c r="X194" s="28">
        <v>0.54300000000000004</v>
      </c>
      <c r="Y194" s="28">
        <v>38</v>
      </c>
      <c r="Z194" s="28">
        <v>18</v>
      </c>
      <c r="AA194" s="28">
        <v>2</v>
      </c>
      <c r="AB194" s="28">
        <v>33</v>
      </c>
      <c r="AC194" s="28">
        <v>0</v>
      </c>
      <c r="AD194" s="28">
        <v>132.91151500000001</v>
      </c>
      <c r="AE194" s="28">
        <v>9.7279999999999994E-18</v>
      </c>
      <c r="AF194" s="28">
        <v>2.4050000000000001E-17</v>
      </c>
    </row>
    <row r="195" spans="1:32" ht="16" x14ac:dyDescent="0.2">
      <c r="A195" s="28">
        <v>194</v>
      </c>
      <c r="B195" s="29" t="s">
        <v>775</v>
      </c>
      <c r="C195" s="28">
        <v>4.9000000000000004</v>
      </c>
      <c r="D195" s="29" t="s">
        <v>1515</v>
      </c>
      <c r="E195" s="29" t="s">
        <v>3184</v>
      </c>
      <c r="F195" s="28">
        <v>77789</v>
      </c>
      <c r="G195" s="28">
        <v>17315</v>
      </c>
      <c r="H195" s="28">
        <v>0</v>
      </c>
      <c r="I195" s="28">
        <v>0</v>
      </c>
      <c r="J195" s="29" t="s">
        <v>777</v>
      </c>
      <c r="K195" s="28">
        <v>552</v>
      </c>
      <c r="L195" s="28">
        <v>1</v>
      </c>
      <c r="M195" s="29" t="s">
        <v>3179</v>
      </c>
      <c r="N195" s="28">
        <v>0</v>
      </c>
      <c r="O195" s="28">
        <v>0</v>
      </c>
      <c r="P195" s="29" t="s">
        <v>3179</v>
      </c>
      <c r="Q195" s="28">
        <v>0</v>
      </c>
      <c r="R195" s="28">
        <v>0</v>
      </c>
      <c r="S195" s="29" t="s">
        <v>3179</v>
      </c>
      <c r="T195" s="28">
        <v>0</v>
      </c>
      <c r="U195" s="28">
        <v>0</v>
      </c>
      <c r="V195" s="28">
        <v>0</v>
      </c>
      <c r="W195" s="28">
        <v>7.3929999999999996E-2</v>
      </c>
      <c r="X195" s="28">
        <v>1.7372799999999999</v>
      </c>
      <c r="Y195" s="28">
        <v>38</v>
      </c>
      <c r="Z195" s="28">
        <v>326</v>
      </c>
      <c r="AA195" s="28">
        <v>33</v>
      </c>
      <c r="AB195" s="28">
        <v>1610</v>
      </c>
      <c r="AC195" s="28">
        <v>0</v>
      </c>
      <c r="AD195" s="28">
        <v>132.91151500000001</v>
      </c>
      <c r="AE195" s="28">
        <v>6.2319999999999995E-17</v>
      </c>
      <c r="AF195" s="28">
        <v>6.4180000000000002E-17</v>
      </c>
    </row>
    <row r="196" spans="1:32" ht="16" x14ac:dyDescent="0.2">
      <c r="A196" s="28">
        <v>195</v>
      </c>
      <c r="B196" s="29" t="s">
        <v>766</v>
      </c>
      <c r="C196" s="28">
        <v>3.16</v>
      </c>
      <c r="D196" s="29" t="s">
        <v>1513</v>
      </c>
      <c r="E196" s="29" t="s">
        <v>2670</v>
      </c>
      <c r="F196" s="28">
        <v>79797</v>
      </c>
      <c r="G196" s="28">
        <v>0</v>
      </c>
      <c r="H196" s="28">
        <v>0</v>
      </c>
      <c r="I196" s="28">
        <v>0</v>
      </c>
      <c r="J196" s="29" t="s">
        <v>767</v>
      </c>
      <c r="K196" s="28">
        <v>553</v>
      </c>
      <c r="L196" s="28">
        <v>1</v>
      </c>
      <c r="M196" s="29" t="s">
        <v>3179</v>
      </c>
      <c r="N196" s="28">
        <v>0</v>
      </c>
      <c r="O196" s="28">
        <v>0</v>
      </c>
      <c r="P196" s="29" t="s">
        <v>3179</v>
      </c>
      <c r="Q196" s="28">
        <v>0</v>
      </c>
      <c r="R196" s="28">
        <v>0</v>
      </c>
      <c r="S196" s="29" t="s">
        <v>3179</v>
      </c>
      <c r="T196" s="28">
        <v>0</v>
      </c>
      <c r="U196" s="28">
        <v>0</v>
      </c>
      <c r="V196" s="28">
        <v>0</v>
      </c>
      <c r="W196" s="28">
        <v>7.1900000000000002E-3</v>
      </c>
      <c r="X196" s="28">
        <v>2.809E-2</v>
      </c>
      <c r="Y196" s="28">
        <v>38</v>
      </c>
      <c r="Z196" s="28">
        <v>50</v>
      </c>
      <c r="AA196" s="28">
        <v>0</v>
      </c>
      <c r="AB196" s="28">
        <v>217</v>
      </c>
      <c r="AC196" s="28">
        <v>0</v>
      </c>
      <c r="AD196" s="28">
        <v>133.90892400000001</v>
      </c>
      <c r="AE196" s="28">
        <v>3.5290000000000003E-18</v>
      </c>
      <c r="AF196" s="28">
        <v>3.5290000000000003E-18</v>
      </c>
    </row>
    <row r="197" spans="1:32" ht="16" x14ac:dyDescent="0.2">
      <c r="A197" s="28">
        <v>196</v>
      </c>
      <c r="B197" s="29" t="s">
        <v>754</v>
      </c>
      <c r="C197" s="28">
        <v>17.7</v>
      </c>
      <c r="D197" s="29" t="s">
        <v>1515</v>
      </c>
      <c r="E197" s="29" t="s">
        <v>3184</v>
      </c>
      <c r="F197" s="28">
        <v>80103</v>
      </c>
      <c r="G197" s="28">
        <v>17435</v>
      </c>
      <c r="H197" s="28">
        <v>0</v>
      </c>
      <c r="I197" s="28">
        <v>0</v>
      </c>
      <c r="J197" s="29" t="s">
        <v>755</v>
      </c>
      <c r="K197" s="28">
        <v>554</v>
      </c>
      <c r="L197" s="28">
        <v>1</v>
      </c>
      <c r="M197" s="29" t="s">
        <v>3179</v>
      </c>
      <c r="N197" s="28">
        <v>0</v>
      </c>
      <c r="O197" s="28">
        <v>0</v>
      </c>
      <c r="P197" s="29" t="s">
        <v>3179</v>
      </c>
      <c r="Q197" s="28">
        <v>0</v>
      </c>
      <c r="R197" s="28">
        <v>0</v>
      </c>
      <c r="S197" s="29" t="s">
        <v>3179</v>
      </c>
      <c r="T197" s="28">
        <v>0</v>
      </c>
      <c r="U197" s="28">
        <v>0</v>
      </c>
      <c r="V197" s="28">
        <v>0</v>
      </c>
      <c r="W197" s="28">
        <v>2.9590000000000002E-2</v>
      </c>
      <c r="X197" s="28">
        <v>0.82365999999999995</v>
      </c>
      <c r="Y197" s="28">
        <v>38</v>
      </c>
      <c r="Z197" s="28">
        <v>153</v>
      </c>
      <c r="AA197" s="28">
        <v>5</v>
      </c>
      <c r="AB197" s="28">
        <v>800</v>
      </c>
      <c r="AC197" s="28">
        <v>0</v>
      </c>
      <c r="AD197" s="28">
        <v>134.90915100000001</v>
      </c>
      <c r="AE197" s="28">
        <v>3.3060000000000001E-17</v>
      </c>
      <c r="AF197" s="28">
        <v>3.3200000000000002E-17</v>
      </c>
    </row>
    <row r="198" spans="1:32" ht="16" x14ac:dyDescent="0.2">
      <c r="A198" s="28">
        <v>197</v>
      </c>
      <c r="B198" s="29" t="s">
        <v>739</v>
      </c>
      <c r="C198" s="28">
        <v>9</v>
      </c>
      <c r="D198" s="29" t="s">
        <v>1515</v>
      </c>
      <c r="E198" s="29" t="s">
        <v>3184</v>
      </c>
      <c r="F198" s="28">
        <v>81100</v>
      </c>
      <c r="G198" s="28">
        <v>17542</v>
      </c>
      <c r="H198" s="28">
        <v>0</v>
      </c>
      <c r="I198" s="28">
        <v>0</v>
      </c>
      <c r="J198" s="29" t="s">
        <v>740</v>
      </c>
      <c r="K198" s="28">
        <v>556</v>
      </c>
      <c r="L198" s="28">
        <v>1</v>
      </c>
      <c r="M198" s="29" t="s">
        <v>3179</v>
      </c>
      <c r="N198" s="28">
        <v>0</v>
      </c>
      <c r="O198" s="28">
        <v>0</v>
      </c>
      <c r="P198" s="29" t="s">
        <v>3179</v>
      </c>
      <c r="Q198" s="28">
        <v>0</v>
      </c>
      <c r="R198" s="28">
        <v>0</v>
      </c>
      <c r="S198" s="29" t="s">
        <v>3179</v>
      </c>
      <c r="T198" s="28">
        <v>0</v>
      </c>
      <c r="U198" s="28">
        <v>0</v>
      </c>
      <c r="V198" s="28">
        <v>0</v>
      </c>
      <c r="W198" s="28">
        <v>1.6480000000000002E-2</v>
      </c>
      <c r="X198" s="28">
        <v>3.882E-2</v>
      </c>
      <c r="Y198" s="28">
        <v>38</v>
      </c>
      <c r="Z198" s="28">
        <v>33</v>
      </c>
      <c r="AA198" s="28">
        <v>1</v>
      </c>
      <c r="AB198" s="28">
        <v>134</v>
      </c>
      <c r="AC198" s="28">
        <v>0</v>
      </c>
      <c r="AD198" s="28">
        <v>136.907805</v>
      </c>
      <c r="AE198" s="28">
        <v>4.3780000000000001E-18</v>
      </c>
      <c r="AF198" s="28">
        <v>4.381E-18</v>
      </c>
    </row>
    <row r="199" spans="1:32" ht="16" x14ac:dyDescent="0.2">
      <c r="A199" s="28">
        <v>198</v>
      </c>
      <c r="B199" s="29" t="s">
        <v>738</v>
      </c>
      <c r="C199" s="28">
        <v>34.4</v>
      </c>
      <c r="D199" s="29" t="s">
        <v>1515</v>
      </c>
      <c r="E199" s="29" t="s">
        <v>3196</v>
      </c>
      <c r="F199" s="28">
        <v>81307</v>
      </c>
      <c r="G199" s="28">
        <v>0</v>
      </c>
      <c r="H199" s="28">
        <v>0</v>
      </c>
      <c r="I199" s="28">
        <v>0</v>
      </c>
      <c r="J199" s="29" t="s">
        <v>739</v>
      </c>
      <c r="K199" s="28">
        <v>198</v>
      </c>
      <c r="L199" s="28">
        <v>0.99219999999999997</v>
      </c>
      <c r="M199" s="29" t="s">
        <v>740</v>
      </c>
      <c r="N199" s="28">
        <v>556</v>
      </c>
      <c r="O199" s="28">
        <v>7.7999999999999996E-3</v>
      </c>
      <c r="P199" s="29" t="s">
        <v>3179</v>
      </c>
      <c r="Q199" s="28">
        <v>0</v>
      </c>
      <c r="R199" s="28">
        <v>0</v>
      </c>
      <c r="S199" s="29" t="s">
        <v>3179</v>
      </c>
      <c r="T199" s="28">
        <v>0</v>
      </c>
      <c r="U199" s="28">
        <v>0</v>
      </c>
      <c r="V199" s="28">
        <v>0</v>
      </c>
      <c r="W199" s="28">
        <v>0.20674000000000001</v>
      </c>
      <c r="X199" s="28">
        <v>5.5780000000000003E-2</v>
      </c>
      <c r="Y199" s="28">
        <v>79</v>
      </c>
      <c r="Z199" s="28">
        <v>35</v>
      </c>
      <c r="AA199" s="28">
        <v>0</v>
      </c>
      <c r="AB199" s="28">
        <v>95</v>
      </c>
      <c r="AC199" s="28">
        <v>0</v>
      </c>
      <c r="AD199" s="28">
        <v>136.907805</v>
      </c>
      <c r="AE199" s="28">
        <v>3.6820000000000001E-18</v>
      </c>
      <c r="AF199" s="28">
        <v>3.6820000000000001E-18</v>
      </c>
    </row>
    <row r="200" spans="1:32" ht="16" x14ac:dyDescent="0.2">
      <c r="A200" s="28">
        <v>199</v>
      </c>
      <c r="B200" s="29" t="s">
        <v>722</v>
      </c>
      <c r="C200" s="28">
        <v>137.64099999999999</v>
      </c>
      <c r="D200" s="29" t="s">
        <v>1513</v>
      </c>
      <c r="E200" s="29" t="s">
        <v>2670</v>
      </c>
      <c r="F200" s="28">
        <v>81517</v>
      </c>
      <c r="G200" s="28">
        <v>0</v>
      </c>
      <c r="H200" s="28">
        <v>45502</v>
      </c>
      <c r="I200" s="28">
        <v>0</v>
      </c>
      <c r="J200" s="29" t="s">
        <v>725</v>
      </c>
      <c r="K200" s="28">
        <v>0</v>
      </c>
      <c r="L200" s="28">
        <v>1</v>
      </c>
      <c r="M200" s="29" t="s">
        <v>3179</v>
      </c>
      <c r="N200" s="28">
        <v>0</v>
      </c>
      <c r="O200" s="28">
        <v>0</v>
      </c>
      <c r="P200" s="29" t="s">
        <v>3179</v>
      </c>
      <c r="Q200" s="28">
        <v>0</v>
      </c>
      <c r="R200" s="28">
        <v>0</v>
      </c>
      <c r="S200" s="29" t="s">
        <v>3179</v>
      </c>
      <c r="T200" s="28">
        <v>0</v>
      </c>
      <c r="U200" s="28">
        <v>0</v>
      </c>
      <c r="V200" s="28">
        <v>0</v>
      </c>
      <c r="W200" s="28">
        <v>3.5499999999999997E-2</v>
      </c>
      <c r="X200" s="28">
        <v>0.15992000000000001</v>
      </c>
      <c r="Y200" s="28">
        <v>38</v>
      </c>
      <c r="Z200" s="28">
        <v>13</v>
      </c>
      <c r="AA200" s="28">
        <v>0</v>
      </c>
      <c r="AB200" s="28">
        <v>21</v>
      </c>
      <c r="AC200" s="28">
        <v>0</v>
      </c>
      <c r="AD200" s="28">
        <v>138.90665200000001</v>
      </c>
      <c r="AE200" s="28">
        <v>8.0540000000000004E-18</v>
      </c>
      <c r="AF200" s="28">
        <v>8.0540000000000004E-18</v>
      </c>
    </row>
    <row r="201" spans="1:32" ht="16" x14ac:dyDescent="0.2">
      <c r="A201" s="28">
        <v>200</v>
      </c>
      <c r="B201" s="29" t="s">
        <v>706</v>
      </c>
      <c r="C201" s="28">
        <v>32.508000000000003</v>
      </c>
      <c r="D201" s="29" t="s">
        <v>1513</v>
      </c>
      <c r="E201" s="29" t="s">
        <v>3183</v>
      </c>
      <c r="F201" s="28">
        <v>81590</v>
      </c>
      <c r="G201" s="28">
        <v>17634</v>
      </c>
      <c r="H201" s="28">
        <v>0</v>
      </c>
      <c r="I201" s="28">
        <v>0</v>
      </c>
      <c r="J201" s="29" t="s">
        <v>707</v>
      </c>
      <c r="K201" s="28">
        <v>0</v>
      </c>
      <c r="L201" s="28">
        <v>1</v>
      </c>
      <c r="M201" s="29" t="s">
        <v>3179</v>
      </c>
      <c r="N201" s="28">
        <v>0</v>
      </c>
      <c r="O201" s="28">
        <v>0</v>
      </c>
      <c r="P201" s="29" t="s">
        <v>3179</v>
      </c>
      <c r="Q201" s="28">
        <v>0</v>
      </c>
      <c r="R201" s="28">
        <v>0</v>
      </c>
      <c r="S201" s="29" t="s">
        <v>3179</v>
      </c>
      <c r="T201" s="28">
        <v>0</v>
      </c>
      <c r="U201" s="28">
        <v>0</v>
      </c>
      <c r="V201" s="28">
        <v>0</v>
      </c>
      <c r="W201" s="28">
        <v>0.17102999999999999</v>
      </c>
      <c r="X201" s="28">
        <v>7.6799999999999993E-2</v>
      </c>
      <c r="Y201" s="28">
        <v>41</v>
      </c>
      <c r="Z201" s="28">
        <v>13</v>
      </c>
      <c r="AA201" s="28">
        <v>2</v>
      </c>
      <c r="AB201" s="28">
        <v>21</v>
      </c>
      <c r="AC201" s="28">
        <v>0</v>
      </c>
      <c r="AD201" s="28">
        <v>140.908276</v>
      </c>
      <c r="AE201" s="28">
        <v>2.919E-18</v>
      </c>
      <c r="AF201" s="28">
        <v>2.919E-18</v>
      </c>
    </row>
    <row r="202" spans="1:32" ht="16" x14ac:dyDescent="0.2">
      <c r="A202" s="28">
        <v>201</v>
      </c>
      <c r="B202" s="29" t="s">
        <v>685</v>
      </c>
      <c r="C202" s="28">
        <v>33.039000000000001</v>
      </c>
      <c r="D202" s="29" t="s">
        <v>1515</v>
      </c>
      <c r="E202" s="29" t="s">
        <v>3183</v>
      </c>
      <c r="F202" s="28">
        <v>81668</v>
      </c>
      <c r="G202" s="28">
        <v>17738</v>
      </c>
      <c r="H202" s="28">
        <v>0</v>
      </c>
      <c r="I202" s="28">
        <v>0</v>
      </c>
      <c r="J202" s="29" t="s">
        <v>686</v>
      </c>
      <c r="K202" s="28">
        <v>778</v>
      </c>
      <c r="L202" s="28">
        <v>1</v>
      </c>
      <c r="M202" s="29" t="s">
        <v>3179</v>
      </c>
      <c r="N202" s="28">
        <v>0</v>
      </c>
      <c r="O202" s="28">
        <v>0</v>
      </c>
      <c r="P202" s="29" t="s">
        <v>3179</v>
      </c>
      <c r="Q202" s="28">
        <v>0</v>
      </c>
      <c r="R202" s="28">
        <v>0</v>
      </c>
      <c r="S202" s="29" t="s">
        <v>3179</v>
      </c>
      <c r="T202" s="28">
        <v>0</v>
      </c>
      <c r="U202" s="28">
        <v>0</v>
      </c>
      <c r="V202" s="28">
        <v>0</v>
      </c>
      <c r="W202" s="28">
        <v>0.43636000000000003</v>
      </c>
      <c r="X202" s="28">
        <v>0.27958</v>
      </c>
      <c r="Y202" s="28">
        <v>41</v>
      </c>
      <c r="Z202" s="28">
        <v>64</v>
      </c>
      <c r="AA202" s="28">
        <v>15</v>
      </c>
      <c r="AB202" s="28">
        <v>327</v>
      </c>
      <c r="AC202" s="28">
        <v>0</v>
      </c>
      <c r="AD202" s="28">
        <v>142.912385</v>
      </c>
      <c r="AE202" s="28">
        <v>1.199E-17</v>
      </c>
      <c r="AF202" s="28">
        <v>1.199E-17</v>
      </c>
    </row>
    <row r="203" spans="1:32" ht="16" x14ac:dyDescent="0.2">
      <c r="A203" s="28">
        <v>202</v>
      </c>
      <c r="B203" s="29" t="s">
        <v>675</v>
      </c>
      <c r="C203" s="28">
        <v>284.91000000000003</v>
      </c>
      <c r="D203" s="29" t="s">
        <v>1513</v>
      </c>
      <c r="E203" s="29" t="s">
        <v>3183</v>
      </c>
      <c r="F203" s="28">
        <v>82116</v>
      </c>
      <c r="G203" s="28">
        <v>17854</v>
      </c>
      <c r="H203" s="28">
        <v>46528</v>
      </c>
      <c r="I203" s="28">
        <v>0</v>
      </c>
      <c r="J203" s="29" t="s">
        <v>677</v>
      </c>
      <c r="K203" s="28">
        <v>779</v>
      </c>
      <c r="L203" s="28">
        <v>0.99023000000000005</v>
      </c>
      <c r="M203" s="29" t="s">
        <v>676</v>
      </c>
      <c r="N203" s="28">
        <v>780</v>
      </c>
      <c r="O203" s="28">
        <v>9.7698999999999998E-3</v>
      </c>
      <c r="P203" s="29" t="s">
        <v>3179</v>
      </c>
      <c r="Q203" s="28">
        <v>0</v>
      </c>
      <c r="R203" s="28">
        <v>0</v>
      </c>
      <c r="S203" s="29" t="s">
        <v>3179</v>
      </c>
      <c r="T203" s="28">
        <v>0</v>
      </c>
      <c r="U203" s="28">
        <v>0</v>
      </c>
      <c r="V203" s="28">
        <v>0</v>
      </c>
      <c r="W203" s="28">
        <v>9.1619999999999993E-2</v>
      </c>
      <c r="X203" s="28">
        <v>1.9359999999999999E-2</v>
      </c>
      <c r="Y203" s="28">
        <v>41</v>
      </c>
      <c r="Z203" s="28">
        <v>18</v>
      </c>
      <c r="AA203" s="28">
        <v>3</v>
      </c>
      <c r="AB203" s="28">
        <v>49</v>
      </c>
      <c r="AC203" s="28">
        <v>0</v>
      </c>
      <c r="AD203" s="28">
        <v>143.913647</v>
      </c>
      <c r="AE203" s="28">
        <v>8.529E-19</v>
      </c>
      <c r="AF203" s="28">
        <v>8.529E-19</v>
      </c>
    </row>
    <row r="204" spans="1:32" ht="16" x14ac:dyDescent="0.2">
      <c r="A204" s="28">
        <v>203</v>
      </c>
      <c r="B204" s="29" t="s">
        <v>668</v>
      </c>
      <c r="C204" s="28">
        <v>3.01</v>
      </c>
      <c r="D204" s="29" t="s">
        <v>1514</v>
      </c>
      <c r="E204" s="29" t="s">
        <v>3183</v>
      </c>
      <c r="F204" s="28">
        <v>82228</v>
      </c>
      <c r="G204" s="28">
        <v>17952</v>
      </c>
      <c r="H204" s="28">
        <v>0</v>
      </c>
      <c r="I204" s="28">
        <v>0</v>
      </c>
      <c r="J204" s="29" t="s">
        <v>669</v>
      </c>
      <c r="K204" s="28">
        <v>781</v>
      </c>
      <c r="L204" s="28">
        <v>1</v>
      </c>
      <c r="M204" s="29" t="s">
        <v>3179</v>
      </c>
      <c r="N204" s="28">
        <v>0</v>
      </c>
      <c r="O204" s="28">
        <v>0</v>
      </c>
      <c r="P204" s="29" t="s">
        <v>3179</v>
      </c>
      <c r="Q204" s="28">
        <v>0</v>
      </c>
      <c r="R204" s="28">
        <v>0</v>
      </c>
      <c r="S204" s="29" t="s">
        <v>3179</v>
      </c>
      <c r="T204" s="28">
        <v>0</v>
      </c>
      <c r="U204" s="28">
        <v>0</v>
      </c>
      <c r="V204" s="28">
        <v>0</v>
      </c>
      <c r="W204" s="28">
        <v>0.67942000000000002</v>
      </c>
      <c r="X204" s="28">
        <v>0.81423999999999996</v>
      </c>
      <c r="Y204" s="28">
        <v>41</v>
      </c>
      <c r="Z204" s="28">
        <v>98</v>
      </c>
      <c r="AA204" s="28">
        <v>10</v>
      </c>
      <c r="AB204" s="28">
        <v>465</v>
      </c>
      <c r="AC204" s="28">
        <v>0</v>
      </c>
      <c r="AD204" s="28">
        <v>144.91723300000001</v>
      </c>
      <c r="AE204" s="28">
        <v>3.2290000000000003E-17</v>
      </c>
      <c r="AF204" s="28">
        <v>3.2290000000000003E-17</v>
      </c>
    </row>
    <row r="205" spans="1:32" ht="16" x14ac:dyDescent="0.2">
      <c r="A205" s="28">
        <v>204</v>
      </c>
      <c r="B205" s="29" t="s">
        <v>46</v>
      </c>
      <c r="C205" s="28">
        <v>19.399999999999999</v>
      </c>
      <c r="D205" s="29" t="s">
        <v>1514</v>
      </c>
      <c r="E205" s="29" t="s">
        <v>2799</v>
      </c>
      <c r="F205" s="28">
        <v>82843</v>
      </c>
      <c r="G205" s="28">
        <v>0</v>
      </c>
      <c r="H205" s="28">
        <v>0</v>
      </c>
      <c r="I205" s="28">
        <v>0</v>
      </c>
      <c r="J205" s="29" t="s">
        <v>65</v>
      </c>
      <c r="K205" s="28">
        <v>224</v>
      </c>
      <c r="L205" s="28">
        <v>1</v>
      </c>
      <c r="M205" s="29" t="s">
        <v>3179</v>
      </c>
      <c r="N205" s="28">
        <v>0</v>
      </c>
      <c r="O205" s="28">
        <v>0</v>
      </c>
      <c r="P205" s="29" t="s">
        <v>3179</v>
      </c>
      <c r="Q205" s="28">
        <v>0</v>
      </c>
      <c r="R205" s="28">
        <v>0</v>
      </c>
      <c r="S205" s="29" t="s">
        <v>3179</v>
      </c>
      <c r="T205" s="28">
        <v>0</v>
      </c>
      <c r="U205" s="28">
        <v>0</v>
      </c>
      <c r="V205" s="28">
        <v>7.3194999999999997</v>
      </c>
      <c r="W205" s="28">
        <v>7.4999999999999997E-3</v>
      </c>
      <c r="X205" s="28">
        <v>2.0400000000000001E-3</v>
      </c>
      <c r="Y205" s="28">
        <v>7</v>
      </c>
      <c r="Z205" s="28">
        <v>52</v>
      </c>
      <c r="AA205" s="28">
        <v>0</v>
      </c>
      <c r="AB205" s="28">
        <v>17</v>
      </c>
      <c r="AC205" s="28">
        <v>2</v>
      </c>
      <c r="AD205" s="28">
        <v>244.066</v>
      </c>
      <c r="AE205" s="28">
        <v>1.9230000000000001E-18</v>
      </c>
      <c r="AF205" s="28">
        <v>1.9230000000000001E-18</v>
      </c>
    </row>
    <row r="206" spans="1:32" ht="16" x14ac:dyDescent="0.2">
      <c r="A206" s="28">
        <v>205</v>
      </c>
      <c r="B206" s="29" t="s">
        <v>36</v>
      </c>
      <c r="C206" s="28">
        <v>35.700000000000003</v>
      </c>
      <c r="D206" s="29" t="s">
        <v>1515</v>
      </c>
      <c r="E206" s="29" t="s">
        <v>3198</v>
      </c>
      <c r="F206" s="28">
        <v>82924</v>
      </c>
      <c r="G206" s="28">
        <v>18074</v>
      </c>
      <c r="H206" s="28">
        <v>0</v>
      </c>
      <c r="I206" s="28">
        <v>1</v>
      </c>
      <c r="J206" s="29" t="s">
        <v>56</v>
      </c>
      <c r="K206" s="28">
        <v>226</v>
      </c>
      <c r="L206" s="28">
        <v>1</v>
      </c>
      <c r="M206" s="29" t="s">
        <v>2658</v>
      </c>
      <c r="N206" s="28">
        <v>9999</v>
      </c>
      <c r="O206" s="28">
        <v>2.5000000000000002E-6</v>
      </c>
      <c r="P206" s="29" t="s">
        <v>3179</v>
      </c>
      <c r="Q206" s="28">
        <v>0</v>
      </c>
      <c r="R206" s="28">
        <v>0</v>
      </c>
      <c r="S206" s="29" t="s">
        <v>3179</v>
      </c>
      <c r="T206" s="28">
        <v>0</v>
      </c>
      <c r="U206" s="28">
        <v>0</v>
      </c>
      <c r="V206" s="28">
        <v>6.8525999999999998</v>
      </c>
      <c r="W206" s="28">
        <v>5.9699999999999996E-3</v>
      </c>
      <c r="X206" s="28">
        <v>1.4400000000000001E-3</v>
      </c>
      <c r="Y206" s="28">
        <v>7</v>
      </c>
      <c r="Z206" s="28">
        <v>140</v>
      </c>
      <c r="AA206" s="28">
        <v>1</v>
      </c>
      <c r="AB206" s="28">
        <v>31</v>
      </c>
      <c r="AC206" s="28">
        <v>4</v>
      </c>
      <c r="AD206" s="28">
        <v>246.068805</v>
      </c>
      <c r="AE206" s="28">
        <v>1.3140000000000001E-18</v>
      </c>
      <c r="AF206" s="28">
        <v>1.318E-18</v>
      </c>
    </row>
    <row r="207" spans="1:32" ht="16" x14ac:dyDescent="0.2">
      <c r="A207" s="28">
        <v>206</v>
      </c>
      <c r="B207" s="29" t="s">
        <v>32</v>
      </c>
      <c r="C207" s="28">
        <v>3.11</v>
      </c>
      <c r="D207" s="29" t="s">
        <v>1515</v>
      </c>
      <c r="E207" s="29" t="s">
        <v>3180</v>
      </c>
      <c r="F207" s="28">
        <v>83114</v>
      </c>
      <c r="G207" s="28">
        <v>0</v>
      </c>
      <c r="H207" s="28">
        <v>0</v>
      </c>
      <c r="I207" s="28">
        <v>0</v>
      </c>
      <c r="J207" s="29" t="s">
        <v>33</v>
      </c>
      <c r="K207" s="28">
        <v>144</v>
      </c>
      <c r="L207" s="28">
        <v>0.99965000000000004</v>
      </c>
      <c r="M207" s="29" t="s">
        <v>51</v>
      </c>
      <c r="N207" s="28">
        <v>227</v>
      </c>
      <c r="O207" s="28">
        <v>3.5E-4</v>
      </c>
      <c r="P207" s="29" t="s">
        <v>3179</v>
      </c>
      <c r="Q207" s="28">
        <v>0</v>
      </c>
      <c r="R207" s="28">
        <v>0</v>
      </c>
      <c r="S207" s="29" t="s">
        <v>3179</v>
      </c>
      <c r="T207" s="28">
        <v>0</v>
      </c>
      <c r="U207" s="28">
        <v>0</v>
      </c>
      <c r="V207" s="28">
        <v>2.2000000000000001E-3</v>
      </c>
      <c r="W207" s="28">
        <v>4.6339999999999999E-2</v>
      </c>
      <c r="X207" s="28">
        <v>0.10498</v>
      </c>
      <c r="Y207" s="28">
        <v>7</v>
      </c>
      <c r="Z207" s="28">
        <v>80</v>
      </c>
      <c r="AA207" s="28">
        <v>0</v>
      </c>
      <c r="AB207" s="28">
        <v>90</v>
      </c>
      <c r="AC207" s="28">
        <v>2</v>
      </c>
      <c r="AD207" s="28">
        <v>247.071</v>
      </c>
      <c r="AE207" s="28">
        <v>1.9780000000000001E-17</v>
      </c>
      <c r="AF207" s="28">
        <v>1.9780000000000001E-17</v>
      </c>
    </row>
    <row r="208" spans="1:32" ht="16" x14ac:dyDescent="0.2">
      <c r="A208" s="28">
        <v>207</v>
      </c>
      <c r="B208" s="29" t="s">
        <v>30</v>
      </c>
      <c r="C208" s="28">
        <v>334</v>
      </c>
      <c r="D208" s="29" t="s">
        <v>1513</v>
      </c>
      <c r="E208" s="29" t="s">
        <v>3198</v>
      </c>
      <c r="F208" s="28">
        <v>83296</v>
      </c>
      <c r="G208" s="28">
        <v>18201</v>
      </c>
      <c r="H208" s="28">
        <v>0</v>
      </c>
      <c r="I208" s="28">
        <v>54</v>
      </c>
      <c r="J208" s="29" t="s">
        <v>49</v>
      </c>
      <c r="K208" s="28">
        <v>228</v>
      </c>
      <c r="L208" s="28">
        <v>0.99997000000000003</v>
      </c>
      <c r="M208" s="29" t="s">
        <v>2658</v>
      </c>
      <c r="N208" s="28">
        <v>9999</v>
      </c>
      <c r="O208" s="28">
        <v>2.9E-5</v>
      </c>
      <c r="P208" s="29" t="s">
        <v>3179</v>
      </c>
      <c r="Q208" s="28">
        <v>0</v>
      </c>
      <c r="R208" s="28">
        <v>0</v>
      </c>
      <c r="S208" s="29" t="s">
        <v>3179</v>
      </c>
      <c r="T208" s="28">
        <v>0</v>
      </c>
      <c r="U208" s="28">
        <v>0</v>
      </c>
      <c r="V208" s="28">
        <v>6.3517999999999999</v>
      </c>
      <c r="W208" s="28">
        <v>7.45E-3</v>
      </c>
      <c r="X208" s="28">
        <v>2.0200000000000001E-3</v>
      </c>
      <c r="Y208" s="28">
        <v>7</v>
      </c>
      <c r="Z208" s="28">
        <v>123</v>
      </c>
      <c r="AA208" s="28">
        <v>1</v>
      </c>
      <c r="AB208" s="28">
        <v>22</v>
      </c>
      <c r="AC208" s="28">
        <v>3</v>
      </c>
      <c r="AD208" s="28">
        <v>248.07218399999999</v>
      </c>
      <c r="AE208" s="28">
        <v>1.566E-18</v>
      </c>
      <c r="AF208" s="28">
        <v>1.6270000000000001E-18</v>
      </c>
    </row>
    <row r="209" spans="1:32" ht="16" x14ac:dyDescent="0.2">
      <c r="A209" s="28">
        <v>208</v>
      </c>
      <c r="B209" s="29" t="s">
        <v>28</v>
      </c>
      <c r="C209" s="28">
        <v>351</v>
      </c>
      <c r="D209" s="29" t="s">
        <v>1516</v>
      </c>
      <c r="E209" s="29" t="s">
        <v>3198</v>
      </c>
      <c r="F209" s="28">
        <v>83458</v>
      </c>
      <c r="G209" s="28">
        <v>18328</v>
      </c>
      <c r="H209" s="28">
        <v>0</v>
      </c>
      <c r="I209" s="28">
        <v>107</v>
      </c>
      <c r="J209" s="29" t="s">
        <v>45</v>
      </c>
      <c r="K209" s="28">
        <v>229</v>
      </c>
      <c r="L209" s="28">
        <v>1</v>
      </c>
      <c r="M209" s="29" t="s">
        <v>2658</v>
      </c>
      <c r="N209" s="28">
        <v>9999</v>
      </c>
      <c r="O209" s="28">
        <v>5.0199999999999996E-9</v>
      </c>
      <c r="P209" s="29" t="s">
        <v>3179</v>
      </c>
      <c r="Q209" s="28">
        <v>0</v>
      </c>
      <c r="R209" s="28">
        <v>0</v>
      </c>
      <c r="S209" s="29" t="s">
        <v>3179</v>
      </c>
      <c r="T209" s="28">
        <v>0</v>
      </c>
      <c r="U209" s="28">
        <v>0</v>
      </c>
      <c r="V209" s="28">
        <v>5.9261999999999997</v>
      </c>
      <c r="W209" s="28">
        <v>3.9940000000000003E-2</v>
      </c>
      <c r="X209" s="28">
        <v>0.32823999999999998</v>
      </c>
      <c r="Y209" s="28">
        <v>7</v>
      </c>
      <c r="Z209" s="28">
        <v>176</v>
      </c>
      <c r="AA209" s="28">
        <v>1</v>
      </c>
      <c r="AB209" s="28">
        <v>180</v>
      </c>
      <c r="AC209" s="28">
        <v>30</v>
      </c>
      <c r="AD209" s="28">
        <v>249.07485299999999</v>
      </c>
      <c r="AE209" s="28">
        <v>1.6479999999999999E-17</v>
      </c>
      <c r="AF209" s="28">
        <v>1.6479999999999999E-17</v>
      </c>
    </row>
    <row r="210" spans="1:32" ht="16" x14ac:dyDescent="0.2">
      <c r="A210" s="28">
        <v>209</v>
      </c>
      <c r="B210" s="29" t="s">
        <v>24</v>
      </c>
      <c r="C210" s="28">
        <v>13.08</v>
      </c>
      <c r="D210" s="29" t="s">
        <v>1516</v>
      </c>
      <c r="E210" s="29" t="s">
        <v>3198</v>
      </c>
      <c r="F210" s="28">
        <v>83885</v>
      </c>
      <c r="G210" s="28">
        <v>18455</v>
      </c>
      <c r="H210" s="28">
        <v>0</v>
      </c>
      <c r="I210" s="28">
        <v>160</v>
      </c>
      <c r="J210" s="29" t="s">
        <v>41</v>
      </c>
      <c r="K210" s="28">
        <v>230</v>
      </c>
      <c r="L210" s="28">
        <v>0.99922999999999995</v>
      </c>
      <c r="M210" s="29" t="s">
        <v>2658</v>
      </c>
      <c r="N210" s="28">
        <v>9999</v>
      </c>
      <c r="O210" s="28">
        <v>7.6999999999999996E-4</v>
      </c>
      <c r="P210" s="29" t="s">
        <v>3179</v>
      </c>
      <c r="Q210" s="28">
        <v>0</v>
      </c>
      <c r="R210" s="28">
        <v>0</v>
      </c>
      <c r="S210" s="29" t="s">
        <v>3179</v>
      </c>
      <c r="T210" s="28">
        <v>0</v>
      </c>
      <c r="U210" s="28">
        <v>0</v>
      </c>
      <c r="V210" s="28">
        <v>6.1167999999999996</v>
      </c>
      <c r="W210" s="28">
        <v>1.027E-2</v>
      </c>
      <c r="X210" s="28">
        <v>1.112E-2</v>
      </c>
      <c r="Y210" s="28">
        <v>7</v>
      </c>
      <c r="Z210" s="28">
        <v>140</v>
      </c>
      <c r="AA210" s="28">
        <v>1</v>
      </c>
      <c r="AB210" s="28">
        <v>31</v>
      </c>
      <c r="AC210" s="28">
        <v>4</v>
      </c>
      <c r="AD210" s="28">
        <v>250.07640599999999</v>
      </c>
      <c r="AE210" s="28">
        <v>1.1979999999999999E-18</v>
      </c>
      <c r="AF210" s="28">
        <v>2.907E-18</v>
      </c>
    </row>
    <row r="211" spans="1:32" ht="16" x14ac:dyDescent="0.2">
      <c r="A211" s="28">
        <v>210</v>
      </c>
      <c r="B211" s="29" t="s">
        <v>19</v>
      </c>
      <c r="C211" s="28">
        <v>900</v>
      </c>
      <c r="D211" s="29" t="s">
        <v>1516</v>
      </c>
      <c r="E211" s="29" t="s">
        <v>2799</v>
      </c>
      <c r="F211" s="28">
        <v>84075</v>
      </c>
      <c r="G211" s="28">
        <v>0</v>
      </c>
      <c r="H211" s="28">
        <v>0</v>
      </c>
      <c r="I211" s="28">
        <v>0</v>
      </c>
      <c r="J211" s="29" t="s">
        <v>35</v>
      </c>
      <c r="K211" s="28">
        <v>231</v>
      </c>
      <c r="L211" s="28">
        <v>1</v>
      </c>
      <c r="M211" s="29" t="s">
        <v>3179</v>
      </c>
      <c r="N211" s="28">
        <v>0</v>
      </c>
      <c r="O211" s="28">
        <v>0</v>
      </c>
      <c r="P211" s="29" t="s">
        <v>3179</v>
      </c>
      <c r="Q211" s="28">
        <v>0</v>
      </c>
      <c r="R211" s="28">
        <v>0</v>
      </c>
      <c r="S211" s="29" t="s">
        <v>3179</v>
      </c>
      <c r="T211" s="28">
        <v>0</v>
      </c>
      <c r="U211" s="28">
        <v>0</v>
      </c>
      <c r="V211" s="28">
        <v>5.8789999999999996</v>
      </c>
      <c r="W211" s="28">
        <v>0.17054</v>
      </c>
      <c r="X211" s="28">
        <v>0.12453</v>
      </c>
      <c r="Y211" s="28">
        <v>7</v>
      </c>
      <c r="Z211" s="28">
        <v>83</v>
      </c>
      <c r="AA211" s="28">
        <v>0</v>
      </c>
      <c r="AB211" s="28">
        <v>56</v>
      </c>
      <c r="AC211" s="28">
        <v>14</v>
      </c>
      <c r="AD211" s="28">
        <v>251.07958600000001</v>
      </c>
      <c r="AE211" s="28">
        <v>1.375E-17</v>
      </c>
      <c r="AF211" s="28">
        <v>1.375E-17</v>
      </c>
    </row>
    <row r="212" spans="1:32" ht="16" x14ac:dyDescent="0.2">
      <c r="A212" s="28">
        <v>211</v>
      </c>
      <c r="B212" s="29" t="s">
        <v>14</v>
      </c>
      <c r="C212" s="28">
        <v>2.645</v>
      </c>
      <c r="D212" s="29" t="s">
        <v>1516</v>
      </c>
      <c r="E212" s="29" t="s">
        <v>3198</v>
      </c>
      <c r="F212" s="28">
        <v>84250</v>
      </c>
      <c r="G212" s="28">
        <v>18582</v>
      </c>
      <c r="H212" s="28">
        <v>0</v>
      </c>
      <c r="I212" s="28">
        <v>213</v>
      </c>
      <c r="J212" s="29" t="s">
        <v>31</v>
      </c>
      <c r="K212" s="28">
        <v>232</v>
      </c>
      <c r="L212" s="28">
        <v>0.96908000000000005</v>
      </c>
      <c r="M212" s="29" t="s">
        <v>2658</v>
      </c>
      <c r="N212" s="28">
        <v>9999</v>
      </c>
      <c r="O212" s="28">
        <v>3.092E-2</v>
      </c>
      <c r="P212" s="29" t="s">
        <v>3179</v>
      </c>
      <c r="Q212" s="28">
        <v>0</v>
      </c>
      <c r="R212" s="28">
        <v>0</v>
      </c>
      <c r="S212" s="29" t="s">
        <v>3179</v>
      </c>
      <c r="T212" s="28">
        <v>0</v>
      </c>
      <c r="U212" s="28">
        <v>0</v>
      </c>
      <c r="V212" s="28">
        <v>6.0176999999999996</v>
      </c>
      <c r="W212" s="28">
        <v>0.25158000000000003</v>
      </c>
      <c r="X212" s="28">
        <v>0.45723999999999998</v>
      </c>
      <c r="Y212" s="28">
        <v>7</v>
      </c>
      <c r="Z212" s="28">
        <v>141</v>
      </c>
      <c r="AA212" s="28">
        <v>1</v>
      </c>
      <c r="AB212" s="28">
        <v>37</v>
      </c>
      <c r="AC212" s="28">
        <v>5</v>
      </c>
      <c r="AD212" s="28">
        <v>252.081625</v>
      </c>
      <c r="AE212" s="28">
        <v>1.19E-18</v>
      </c>
      <c r="AF212" s="28">
        <v>7.543E-17</v>
      </c>
    </row>
    <row r="213" spans="1:32" ht="16" x14ac:dyDescent="0.2">
      <c r="A213" s="28">
        <v>212</v>
      </c>
      <c r="B213" s="29" t="s">
        <v>11</v>
      </c>
      <c r="C213" s="28">
        <v>17.809999999999999</v>
      </c>
      <c r="D213" s="29" t="s">
        <v>1513</v>
      </c>
      <c r="E213" s="29" t="s">
        <v>3182</v>
      </c>
      <c r="F213" s="28">
        <v>84449</v>
      </c>
      <c r="G213" s="28">
        <v>18709</v>
      </c>
      <c r="H213" s="28">
        <v>0</v>
      </c>
      <c r="I213" s="28">
        <v>0</v>
      </c>
      <c r="J213" s="29" t="s">
        <v>12</v>
      </c>
      <c r="K213" s="28">
        <v>314</v>
      </c>
      <c r="L213" s="28">
        <v>0.99690000000000001</v>
      </c>
      <c r="M213" s="29" t="s">
        <v>26</v>
      </c>
      <c r="N213" s="28">
        <v>233</v>
      </c>
      <c r="O213" s="28">
        <v>3.0999999999999999E-3</v>
      </c>
      <c r="P213" s="29" t="s">
        <v>3179</v>
      </c>
      <c r="Q213" s="28">
        <v>0</v>
      </c>
      <c r="R213" s="28">
        <v>0</v>
      </c>
      <c r="S213" s="29" t="s">
        <v>3179</v>
      </c>
      <c r="T213" s="28">
        <v>0</v>
      </c>
      <c r="U213" s="28">
        <v>0</v>
      </c>
      <c r="V213" s="28">
        <v>1.8800000000000001E-2</v>
      </c>
      <c r="W213" s="28">
        <v>9.0759999999999993E-2</v>
      </c>
      <c r="X213" s="28">
        <v>4.8300000000000001E-3</v>
      </c>
      <c r="Y213" s="28">
        <v>14</v>
      </c>
      <c r="Z213" s="28">
        <v>106</v>
      </c>
      <c r="AA213" s="28">
        <v>2</v>
      </c>
      <c r="AB213" s="28">
        <v>42</v>
      </c>
      <c r="AC213" s="28">
        <v>2</v>
      </c>
      <c r="AD213" s="28">
        <v>253.08513300000001</v>
      </c>
      <c r="AE213" s="28">
        <v>3.4349999999999998E-18</v>
      </c>
      <c r="AF213" s="28">
        <v>3.4349999999999998E-18</v>
      </c>
    </row>
    <row r="214" spans="1:32" ht="16" x14ac:dyDescent="0.2">
      <c r="A214" s="28">
        <v>213</v>
      </c>
      <c r="B214" s="29" t="s">
        <v>9</v>
      </c>
      <c r="C214" s="28">
        <v>60.5</v>
      </c>
      <c r="D214" s="29" t="s">
        <v>1513</v>
      </c>
      <c r="E214" s="29" t="s">
        <v>3198</v>
      </c>
      <c r="F214" s="28">
        <v>84618</v>
      </c>
      <c r="G214" s="28">
        <v>18806</v>
      </c>
      <c r="H214" s="28">
        <v>0</v>
      </c>
      <c r="I214" s="28">
        <v>266</v>
      </c>
      <c r="J214" s="29" t="s">
        <v>22</v>
      </c>
      <c r="K214" s="28">
        <v>234</v>
      </c>
      <c r="L214" s="28">
        <v>3.0999999999999999E-3</v>
      </c>
      <c r="M214" s="29" t="s">
        <v>2658</v>
      </c>
      <c r="N214" s="28">
        <v>9999</v>
      </c>
      <c r="O214" s="28">
        <v>0.99690000000000001</v>
      </c>
      <c r="P214" s="29" t="s">
        <v>3179</v>
      </c>
      <c r="Q214" s="28">
        <v>0</v>
      </c>
      <c r="R214" s="28">
        <v>0</v>
      </c>
      <c r="S214" s="29" t="s">
        <v>3179</v>
      </c>
      <c r="T214" s="28">
        <v>0</v>
      </c>
      <c r="U214" s="28">
        <v>0</v>
      </c>
      <c r="V214" s="28">
        <v>1.83E-2</v>
      </c>
      <c r="W214" s="28">
        <v>10.0441</v>
      </c>
      <c r="X214" s="28">
        <v>16.8399</v>
      </c>
      <c r="Y214" s="28">
        <v>7</v>
      </c>
      <c r="Z214" s="28">
        <v>122</v>
      </c>
      <c r="AA214" s="28">
        <v>1</v>
      </c>
      <c r="AB214" s="28">
        <v>17</v>
      </c>
      <c r="AC214" s="28">
        <v>2</v>
      </c>
      <c r="AD214" s="28">
        <v>254.087322</v>
      </c>
      <c r="AE214" s="28">
        <v>4.0509999999999998E-21</v>
      </c>
      <c r="AF214" s="28">
        <v>2.5289999999999999E-15</v>
      </c>
    </row>
    <row r="215" spans="1:32" ht="16" x14ac:dyDescent="0.2">
      <c r="A215" s="28">
        <v>214</v>
      </c>
      <c r="B215" s="29" t="s">
        <v>3</v>
      </c>
      <c r="C215" s="28">
        <v>85</v>
      </c>
      <c r="D215" s="29" t="s">
        <v>1514</v>
      </c>
      <c r="E215" s="29" t="s">
        <v>3183</v>
      </c>
      <c r="F215" s="28">
        <v>84772</v>
      </c>
      <c r="G215" s="28">
        <v>18933</v>
      </c>
      <c r="H215" s="28">
        <v>0</v>
      </c>
      <c r="I215" s="28">
        <v>0</v>
      </c>
      <c r="J215" s="29" t="s">
        <v>4</v>
      </c>
      <c r="K215" s="28">
        <v>317</v>
      </c>
      <c r="L215" s="28">
        <v>1</v>
      </c>
      <c r="M215" s="29" t="s">
        <v>3179</v>
      </c>
      <c r="N215" s="28">
        <v>0</v>
      </c>
      <c r="O215" s="28">
        <v>0</v>
      </c>
      <c r="P215" s="29" t="s">
        <v>3179</v>
      </c>
      <c r="Q215" s="28">
        <v>0</v>
      </c>
      <c r="R215" s="28">
        <v>0</v>
      </c>
      <c r="S215" s="29" t="s">
        <v>3179</v>
      </c>
      <c r="T215" s="28">
        <v>0</v>
      </c>
      <c r="U215" s="28">
        <v>0</v>
      </c>
      <c r="V215" s="28">
        <v>0</v>
      </c>
      <c r="W215" s="28">
        <v>0.21776000000000001</v>
      </c>
      <c r="X215" s="28">
        <v>0</v>
      </c>
      <c r="Y215" s="28">
        <v>0</v>
      </c>
      <c r="Z215" s="28">
        <v>0</v>
      </c>
      <c r="AA215" s="28">
        <v>1</v>
      </c>
      <c r="AB215" s="28">
        <v>0</v>
      </c>
      <c r="AC215" s="28">
        <v>0</v>
      </c>
      <c r="AD215" s="28">
        <v>255.09104600000001</v>
      </c>
      <c r="AE215" s="28">
        <v>0</v>
      </c>
      <c r="AF215" s="28">
        <v>0</v>
      </c>
    </row>
    <row r="216" spans="1:32" ht="16" x14ac:dyDescent="0.2">
      <c r="A216" s="28">
        <v>215</v>
      </c>
      <c r="B216" s="29" t="s">
        <v>1452</v>
      </c>
      <c r="C216" s="28">
        <v>1.5264</v>
      </c>
      <c r="D216" s="29" t="s">
        <v>1517</v>
      </c>
      <c r="E216" s="29" t="s">
        <v>3184</v>
      </c>
      <c r="F216" s="28">
        <v>84774</v>
      </c>
      <c r="G216" s="28">
        <v>19040</v>
      </c>
      <c r="H216" s="28">
        <v>0</v>
      </c>
      <c r="I216" s="28">
        <v>0</v>
      </c>
      <c r="J216" s="29" t="s">
        <v>1453</v>
      </c>
      <c r="K216" s="28">
        <v>0</v>
      </c>
      <c r="L216" s="28">
        <v>1</v>
      </c>
      <c r="M216" s="29" t="s">
        <v>3179</v>
      </c>
      <c r="N216" s="28">
        <v>0</v>
      </c>
      <c r="O216" s="28">
        <v>0</v>
      </c>
      <c r="P216" s="29" t="s">
        <v>3179</v>
      </c>
      <c r="Q216" s="28">
        <v>0</v>
      </c>
      <c r="R216" s="28">
        <v>0</v>
      </c>
      <c r="S216" s="29" t="s">
        <v>3179</v>
      </c>
      <c r="T216" s="28">
        <v>0</v>
      </c>
      <c r="U216" s="28">
        <v>0</v>
      </c>
      <c r="V216" s="28">
        <v>0</v>
      </c>
      <c r="W216" s="28">
        <v>2.05077</v>
      </c>
      <c r="X216" s="28">
        <v>1.02119</v>
      </c>
      <c r="Y216" s="28">
        <v>15</v>
      </c>
      <c r="Z216" s="28">
        <v>1</v>
      </c>
      <c r="AA216" s="28">
        <v>1</v>
      </c>
      <c r="AB216" s="28">
        <v>5</v>
      </c>
      <c r="AC216" s="28">
        <v>0</v>
      </c>
      <c r="AD216" s="28">
        <v>33.973762000000001</v>
      </c>
      <c r="AE216" s="28">
        <v>0</v>
      </c>
      <c r="AF216" s="28">
        <v>3.8680000000000001E-17</v>
      </c>
    </row>
    <row r="217" spans="1:32" ht="16" x14ac:dyDescent="0.2">
      <c r="A217" s="28">
        <v>216</v>
      </c>
      <c r="B217" s="29" t="s">
        <v>1451</v>
      </c>
      <c r="C217" s="28">
        <v>32</v>
      </c>
      <c r="D217" s="29" t="s">
        <v>1514</v>
      </c>
      <c r="E217" s="29" t="s">
        <v>3185</v>
      </c>
      <c r="F217" s="28">
        <v>84797</v>
      </c>
      <c r="G217" s="28">
        <v>19168</v>
      </c>
      <c r="H217" s="28">
        <v>0</v>
      </c>
      <c r="I217" s="28">
        <v>0</v>
      </c>
      <c r="J217" s="29" t="s">
        <v>1452</v>
      </c>
      <c r="K217" s="28">
        <v>216</v>
      </c>
      <c r="L217" s="28">
        <v>0.44600000000000001</v>
      </c>
      <c r="M217" s="29" t="s">
        <v>1453</v>
      </c>
      <c r="N217" s="28">
        <v>0</v>
      </c>
      <c r="O217" s="28">
        <v>0.55400000000000005</v>
      </c>
      <c r="P217" s="29" t="s">
        <v>3179</v>
      </c>
      <c r="Q217" s="28">
        <v>0</v>
      </c>
      <c r="R217" s="28">
        <v>0</v>
      </c>
      <c r="S217" s="29" t="s">
        <v>3179</v>
      </c>
      <c r="T217" s="28">
        <v>0</v>
      </c>
      <c r="U217" s="28">
        <v>0</v>
      </c>
      <c r="V217" s="28">
        <v>0</v>
      </c>
      <c r="W217" s="28">
        <v>0.45956000000000002</v>
      </c>
      <c r="X217" s="28">
        <v>2.1126499999999999</v>
      </c>
      <c r="Y217" s="28">
        <v>30</v>
      </c>
      <c r="Z217" s="28">
        <v>10</v>
      </c>
      <c r="AA217" s="28">
        <v>3</v>
      </c>
      <c r="AB217" s="28">
        <v>46</v>
      </c>
      <c r="AC217" s="28">
        <v>0</v>
      </c>
      <c r="AD217" s="28">
        <v>33.973762000000001</v>
      </c>
      <c r="AE217" s="28">
        <v>4.535E-17</v>
      </c>
      <c r="AF217" s="28">
        <v>6.6329999999999998E-17</v>
      </c>
    </row>
    <row r="218" spans="1:32" ht="16" x14ac:dyDescent="0.2">
      <c r="A218" s="28">
        <v>217</v>
      </c>
      <c r="B218" s="29" t="s">
        <v>1446</v>
      </c>
      <c r="C218" s="28">
        <v>301000</v>
      </c>
      <c r="D218" s="29" t="s">
        <v>1516</v>
      </c>
      <c r="E218" s="29" t="s">
        <v>3188</v>
      </c>
      <c r="F218" s="28">
        <v>84887</v>
      </c>
      <c r="G218" s="28">
        <v>19290</v>
      </c>
      <c r="H218" s="28">
        <v>0</v>
      </c>
      <c r="I218" s="28">
        <v>0</v>
      </c>
      <c r="J218" s="29" t="s">
        <v>1447</v>
      </c>
      <c r="K218" s="28">
        <v>0</v>
      </c>
      <c r="L218" s="28">
        <v>0.98099999999999998</v>
      </c>
      <c r="M218" s="29" t="s">
        <v>1448</v>
      </c>
      <c r="N218" s="28">
        <v>0</v>
      </c>
      <c r="O218" s="28">
        <v>1.9E-2</v>
      </c>
      <c r="P218" s="29" t="s">
        <v>3179</v>
      </c>
      <c r="Q218" s="28">
        <v>0</v>
      </c>
      <c r="R218" s="28">
        <v>0</v>
      </c>
      <c r="S218" s="29" t="s">
        <v>3179</v>
      </c>
      <c r="T218" s="28">
        <v>0</v>
      </c>
      <c r="U218" s="28">
        <v>0</v>
      </c>
      <c r="V218" s="28">
        <v>0</v>
      </c>
      <c r="W218" s="28">
        <v>0.27318999999999999</v>
      </c>
      <c r="X218" s="28">
        <v>1.3999999999999999E-4</v>
      </c>
      <c r="Y218" s="28">
        <v>15</v>
      </c>
      <c r="Z218" s="28">
        <v>1</v>
      </c>
      <c r="AA218" s="28">
        <v>2</v>
      </c>
      <c r="AB218" s="28">
        <v>5</v>
      </c>
      <c r="AC218" s="28">
        <v>0</v>
      </c>
      <c r="AD218" s="28">
        <v>35.968305999999998</v>
      </c>
      <c r="AE218" s="28">
        <v>0</v>
      </c>
      <c r="AF218" s="28">
        <v>5.3799999999999997E-21</v>
      </c>
    </row>
    <row r="219" spans="1:32" ht="16" x14ac:dyDescent="0.2">
      <c r="A219" s="28">
        <v>218</v>
      </c>
      <c r="B219" s="29" t="s">
        <v>1441</v>
      </c>
      <c r="C219" s="28">
        <v>37.24</v>
      </c>
      <c r="D219" s="29" t="s">
        <v>1514</v>
      </c>
      <c r="E219" s="29" t="s">
        <v>3183</v>
      </c>
      <c r="F219" s="28">
        <v>84911</v>
      </c>
      <c r="G219" s="28">
        <v>19397</v>
      </c>
      <c r="H219" s="28">
        <v>0</v>
      </c>
      <c r="I219" s="28">
        <v>0</v>
      </c>
      <c r="J219" s="29" t="s">
        <v>1442</v>
      </c>
      <c r="K219" s="28">
        <v>0</v>
      </c>
      <c r="L219" s="28">
        <v>1</v>
      </c>
      <c r="M219" s="29" t="s">
        <v>3179</v>
      </c>
      <c r="N219" s="28">
        <v>0</v>
      </c>
      <c r="O219" s="28">
        <v>0</v>
      </c>
      <c r="P219" s="29" t="s">
        <v>3179</v>
      </c>
      <c r="Q219" s="28">
        <v>0</v>
      </c>
      <c r="R219" s="28">
        <v>0</v>
      </c>
      <c r="S219" s="29" t="s">
        <v>3179</v>
      </c>
      <c r="T219" s="28">
        <v>0</v>
      </c>
      <c r="U219" s="28">
        <v>0</v>
      </c>
      <c r="V219" s="28">
        <v>0</v>
      </c>
      <c r="W219" s="28">
        <v>1.5504100000000001</v>
      </c>
      <c r="X219" s="28">
        <v>1.4430000000000001</v>
      </c>
      <c r="Y219" s="28">
        <v>15</v>
      </c>
      <c r="Z219" s="28">
        <v>2</v>
      </c>
      <c r="AA219" s="28">
        <v>4</v>
      </c>
      <c r="AB219" s="28">
        <v>13</v>
      </c>
      <c r="AC219" s="28">
        <v>0</v>
      </c>
      <c r="AD219" s="28">
        <v>37.96801</v>
      </c>
      <c r="AE219" s="28">
        <v>4.3649999999999998E-17</v>
      </c>
      <c r="AF219" s="28">
        <v>4.3649999999999998E-17</v>
      </c>
    </row>
    <row r="220" spans="1:32" ht="16" x14ac:dyDescent="0.2">
      <c r="A220" s="28">
        <v>219</v>
      </c>
      <c r="B220" s="29" t="s">
        <v>1436</v>
      </c>
      <c r="C220" s="28">
        <v>55.6</v>
      </c>
      <c r="D220" s="29" t="s">
        <v>1514</v>
      </c>
      <c r="E220" s="29" t="s">
        <v>3183</v>
      </c>
      <c r="F220" s="28">
        <v>84946</v>
      </c>
      <c r="G220" s="28">
        <v>19526</v>
      </c>
      <c r="H220" s="28">
        <v>0</v>
      </c>
      <c r="I220" s="28">
        <v>0</v>
      </c>
      <c r="J220" s="29" t="s">
        <v>1437</v>
      </c>
      <c r="K220" s="28">
        <v>56</v>
      </c>
      <c r="L220" s="28">
        <v>1</v>
      </c>
      <c r="M220" s="29" t="s">
        <v>3179</v>
      </c>
      <c r="N220" s="28">
        <v>0</v>
      </c>
      <c r="O220" s="28">
        <v>0</v>
      </c>
      <c r="P220" s="29" t="s">
        <v>3179</v>
      </c>
      <c r="Q220" s="28">
        <v>0</v>
      </c>
      <c r="R220" s="28">
        <v>0</v>
      </c>
      <c r="S220" s="29" t="s">
        <v>3179</v>
      </c>
      <c r="T220" s="28">
        <v>0</v>
      </c>
      <c r="U220" s="28">
        <v>0</v>
      </c>
      <c r="V220" s="28">
        <v>0</v>
      </c>
      <c r="W220" s="28">
        <v>0.82462999999999997</v>
      </c>
      <c r="X220" s="28">
        <v>1.45089</v>
      </c>
      <c r="Y220" s="28">
        <v>15</v>
      </c>
      <c r="Z220" s="28">
        <v>22</v>
      </c>
      <c r="AA220" s="28">
        <v>7</v>
      </c>
      <c r="AB220" s="28">
        <v>93</v>
      </c>
      <c r="AC220" s="28">
        <v>0</v>
      </c>
      <c r="AD220" s="28">
        <v>38.968007999999998</v>
      </c>
      <c r="AE220" s="28">
        <v>4.8680000000000003E-17</v>
      </c>
      <c r="AF220" s="28">
        <v>4.8680000000000003E-17</v>
      </c>
    </row>
    <row r="221" spans="1:32" ht="16" x14ac:dyDescent="0.2">
      <c r="A221" s="28">
        <v>220</v>
      </c>
      <c r="B221" s="29" t="s">
        <v>1434</v>
      </c>
      <c r="C221" s="28">
        <v>1.35</v>
      </c>
      <c r="D221" s="29" t="s">
        <v>1514</v>
      </c>
      <c r="E221" s="29" t="s">
        <v>3183</v>
      </c>
      <c r="F221" s="28">
        <v>85084</v>
      </c>
      <c r="G221" s="28">
        <v>19652</v>
      </c>
      <c r="H221" s="28">
        <v>0</v>
      </c>
      <c r="I221" s="28">
        <v>0</v>
      </c>
      <c r="J221" s="29" t="s">
        <v>1435</v>
      </c>
      <c r="K221" s="28">
        <v>0</v>
      </c>
      <c r="L221" s="28">
        <v>1</v>
      </c>
      <c r="M221" s="29" t="s">
        <v>3179</v>
      </c>
      <c r="N221" s="28">
        <v>0</v>
      </c>
      <c r="O221" s="28">
        <v>0</v>
      </c>
      <c r="P221" s="29" t="s">
        <v>3179</v>
      </c>
      <c r="Q221" s="28">
        <v>0</v>
      </c>
      <c r="R221" s="28">
        <v>0</v>
      </c>
      <c r="S221" s="29" t="s">
        <v>3179</v>
      </c>
      <c r="T221" s="28">
        <v>0</v>
      </c>
      <c r="U221" s="28">
        <v>0</v>
      </c>
      <c r="V221" s="28">
        <v>0</v>
      </c>
      <c r="W221" s="28">
        <v>1.5264500000000001</v>
      </c>
      <c r="X221" s="28">
        <v>4.0820800000000004</v>
      </c>
      <c r="Y221" s="28">
        <v>15</v>
      </c>
      <c r="Z221" s="28">
        <v>72</v>
      </c>
      <c r="AA221" s="28">
        <v>36</v>
      </c>
      <c r="AB221" s="28">
        <v>293</v>
      </c>
      <c r="AC221" s="28">
        <v>0</v>
      </c>
      <c r="AD221" s="28">
        <v>39.970415000000003</v>
      </c>
      <c r="AE221" s="28">
        <v>1.1709999999999999E-16</v>
      </c>
      <c r="AF221" s="28">
        <v>1.1709999999999999E-16</v>
      </c>
    </row>
    <row r="222" spans="1:32" ht="16" x14ac:dyDescent="0.2">
      <c r="A222" s="28">
        <v>221</v>
      </c>
      <c r="B222" s="29" t="s">
        <v>76</v>
      </c>
      <c r="C222" s="28">
        <v>2.4</v>
      </c>
      <c r="D222" s="29" t="s">
        <v>1515</v>
      </c>
      <c r="E222" s="29" t="s">
        <v>3180</v>
      </c>
      <c r="F222" s="28">
        <v>85501</v>
      </c>
      <c r="G222" s="28">
        <v>0</v>
      </c>
      <c r="H222" s="28">
        <v>0</v>
      </c>
      <c r="I222" s="28">
        <v>0</v>
      </c>
      <c r="J222" s="29" t="s">
        <v>77</v>
      </c>
      <c r="K222" s="28">
        <v>42</v>
      </c>
      <c r="L222" s="28">
        <v>0.96160000000000001</v>
      </c>
      <c r="M222" s="29" t="s">
        <v>98</v>
      </c>
      <c r="N222" s="28">
        <v>802</v>
      </c>
      <c r="O222" s="28">
        <v>3.8399999999999997E-2</v>
      </c>
      <c r="P222" s="29" t="s">
        <v>3179</v>
      </c>
      <c r="Q222" s="28">
        <v>0</v>
      </c>
      <c r="R222" s="28">
        <v>0</v>
      </c>
      <c r="S222" s="29" t="s">
        <v>3179</v>
      </c>
      <c r="T222" s="28">
        <v>0</v>
      </c>
      <c r="U222" s="28">
        <v>0</v>
      </c>
      <c r="V222" s="28">
        <v>0.25369999999999998</v>
      </c>
      <c r="W222" s="28">
        <v>1.1650000000000001E-2</v>
      </c>
      <c r="X222" s="28">
        <v>8.2869999999999999E-2</v>
      </c>
      <c r="Y222" s="28">
        <v>14</v>
      </c>
      <c r="Z222" s="28">
        <v>119</v>
      </c>
      <c r="AA222" s="28">
        <v>0</v>
      </c>
      <c r="AB222" s="28">
        <v>32</v>
      </c>
      <c r="AC222" s="28">
        <v>2</v>
      </c>
      <c r="AD222" s="28">
        <v>238.05302800000001</v>
      </c>
      <c r="AE222" s="28">
        <v>1.0819999999999999E-17</v>
      </c>
      <c r="AF222" s="28">
        <v>1.0819999999999999E-17</v>
      </c>
    </row>
    <row r="223" spans="1:32" ht="16" x14ac:dyDescent="0.2">
      <c r="A223" s="28">
        <v>222</v>
      </c>
      <c r="B223" s="29" t="s">
        <v>71</v>
      </c>
      <c r="C223" s="28">
        <v>2.9</v>
      </c>
      <c r="D223" s="29" t="s">
        <v>1515</v>
      </c>
      <c r="E223" s="29" t="s">
        <v>3184</v>
      </c>
      <c r="F223" s="28">
        <v>85671</v>
      </c>
      <c r="G223" s="28">
        <v>19786</v>
      </c>
      <c r="H223" s="28">
        <v>0</v>
      </c>
      <c r="I223" s="28">
        <v>0</v>
      </c>
      <c r="J223" s="29" t="s">
        <v>72</v>
      </c>
      <c r="K223" s="28">
        <v>43</v>
      </c>
      <c r="L223" s="28">
        <v>1</v>
      </c>
      <c r="M223" s="29" t="s">
        <v>3179</v>
      </c>
      <c r="N223" s="28">
        <v>0</v>
      </c>
      <c r="O223" s="28">
        <v>0</v>
      </c>
      <c r="P223" s="29" t="s">
        <v>3179</v>
      </c>
      <c r="Q223" s="28">
        <v>0</v>
      </c>
      <c r="R223" s="28">
        <v>0</v>
      </c>
      <c r="S223" s="29" t="s">
        <v>3179</v>
      </c>
      <c r="T223" s="28">
        <v>0</v>
      </c>
      <c r="U223" s="28">
        <v>0</v>
      </c>
      <c r="V223" s="28">
        <v>0</v>
      </c>
      <c r="W223" s="28">
        <v>2.9069999999999999E-2</v>
      </c>
      <c r="X223" s="28">
        <v>0.25927</v>
      </c>
      <c r="Y223" s="28">
        <v>7</v>
      </c>
      <c r="Z223" s="28">
        <v>71</v>
      </c>
      <c r="AA223" s="28">
        <v>1</v>
      </c>
      <c r="AB223" s="28">
        <v>32</v>
      </c>
      <c r="AC223" s="28">
        <v>0</v>
      </c>
      <c r="AD223" s="28">
        <v>239.054957</v>
      </c>
      <c r="AE223" s="28">
        <v>1.9509999999999999E-17</v>
      </c>
      <c r="AF223" s="28">
        <v>1.9520000000000001E-17</v>
      </c>
    </row>
    <row r="224" spans="1:32" ht="16" x14ac:dyDescent="0.2">
      <c r="A224" s="28">
        <v>223</v>
      </c>
      <c r="B224" s="29" t="s">
        <v>65</v>
      </c>
      <c r="C224" s="28">
        <v>27</v>
      </c>
      <c r="D224" s="29" t="s">
        <v>1513</v>
      </c>
      <c r="E224" s="29" t="s">
        <v>3198</v>
      </c>
      <c r="F224" s="28">
        <v>85783</v>
      </c>
      <c r="G224" s="28">
        <v>19890</v>
      </c>
      <c r="H224" s="28">
        <v>0</v>
      </c>
      <c r="I224" s="28">
        <v>319</v>
      </c>
      <c r="J224" s="29" t="s">
        <v>88</v>
      </c>
      <c r="K224" s="28">
        <v>804</v>
      </c>
      <c r="L224" s="28">
        <v>0.997</v>
      </c>
      <c r="M224" s="29" t="s">
        <v>2658</v>
      </c>
      <c r="N224" s="28">
        <v>9999</v>
      </c>
      <c r="O224" s="28">
        <v>3.8999999999999998E-8</v>
      </c>
      <c r="P224" s="29" t="s">
        <v>3179</v>
      </c>
      <c r="Q224" s="28">
        <v>0</v>
      </c>
      <c r="R224" s="28">
        <v>0</v>
      </c>
      <c r="S224" s="29" t="s">
        <v>3179</v>
      </c>
      <c r="T224" s="28">
        <v>0</v>
      </c>
      <c r="U224" s="28">
        <v>0</v>
      </c>
      <c r="V224" s="28">
        <v>6.3650000000000002</v>
      </c>
      <c r="W224" s="28">
        <v>1.081E-2</v>
      </c>
      <c r="X224" s="28">
        <v>2.2100000000000002E-3</v>
      </c>
      <c r="Y224" s="28">
        <v>7</v>
      </c>
      <c r="Z224" s="28">
        <v>140</v>
      </c>
      <c r="AA224" s="28">
        <v>1</v>
      </c>
      <c r="AB224" s="28">
        <v>31</v>
      </c>
      <c r="AC224" s="28">
        <v>4</v>
      </c>
      <c r="AD224" s="28">
        <v>240.05552900000001</v>
      </c>
      <c r="AE224" s="28">
        <v>2.4160000000000001E-18</v>
      </c>
      <c r="AF224" s="28">
        <v>2.4160000000000001E-18</v>
      </c>
    </row>
    <row r="225" spans="1:32" ht="16" x14ac:dyDescent="0.2">
      <c r="A225" s="28">
        <v>224</v>
      </c>
      <c r="B225" s="29" t="s">
        <v>61</v>
      </c>
      <c r="C225" s="28">
        <v>32.799999999999997</v>
      </c>
      <c r="D225" s="29" t="s">
        <v>1513</v>
      </c>
      <c r="E225" s="29" t="s">
        <v>3180</v>
      </c>
      <c r="F225" s="28">
        <v>85973</v>
      </c>
      <c r="G225" s="28">
        <v>0</v>
      </c>
      <c r="H225" s="28">
        <v>0</v>
      </c>
      <c r="I225" s="28">
        <v>0</v>
      </c>
      <c r="J225" s="29" t="s">
        <v>64</v>
      </c>
      <c r="K225" s="28">
        <v>45</v>
      </c>
      <c r="L225" s="28">
        <v>0.99</v>
      </c>
      <c r="M225" s="29" t="s">
        <v>82</v>
      </c>
      <c r="N225" s="28">
        <v>805</v>
      </c>
      <c r="O225" s="28">
        <v>0.01</v>
      </c>
      <c r="P225" s="29" t="s">
        <v>3179</v>
      </c>
      <c r="Q225" s="28">
        <v>0</v>
      </c>
      <c r="R225" s="28">
        <v>0</v>
      </c>
      <c r="S225" s="29" t="s">
        <v>3179</v>
      </c>
      <c r="T225" s="28">
        <v>0</v>
      </c>
      <c r="U225" s="28">
        <v>0</v>
      </c>
      <c r="V225" s="28">
        <v>6.0299999999999999E-2</v>
      </c>
      <c r="W225" s="28">
        <v>0.13420000000000001</v>
      </c>
      <c r="X225" s="28">
        <v>0.50338000000000005</v>
      </c>
      <c r="Y225" s="28">
        <v>7</v>
      </c>
      <c r="Z225" s="28">
        <v>95</v>
      </c>
      <c r="AA225" s="28">
        <v>0</v>
      </c>
      <c r="AB225" s="28">
        <v>176</v>
      </c>
      <c r="AC225" s="28">
        <v>11</v>
      </c>
      <c r="AD225" s="28">
        <v>241.05765299999999</v>
      </c>
      <c r="AE225" s="28">
        <v>3.7100000000000001E-17</v>
      </c>
      <c r="AF225" s="28">
        <v>3.7100000000000001E-17</v>
      </c>
    </row>
    <row r="226" spans="1:32" ht="16" x14ac:dyDescent="0.2">
      <c r="A226" s="28">
        <v>225</v>
      </c>
      <c r="B226" s="29" t="s">
        <v>56</v>
      </c>
      <c r="C226" s="28">
        <v>162.80000000000001</v>
      </c>
      <c r="D226" s="29" t="s">
        <v>1513</v>
      </c>
      <c r="E226" s="29" t="s">
        <v>3198</v>
      </c>
      <c r="F226" s="28">
        <v>86274</v>
      </c>
      <c r="G226" s="28">
        <v>20017</v>
      </c>
      <c r="H226" s="28">
        <v>0</v>
      </c>
      <c r="I226" s="28">
        <v>372</v>
      </c>
      <c r="J226" s="29" t="s">
        <v>79</v>
      </c>
      <c r="K226" s="28">
        <v>806</v>
      </c>
      <c r="L226" s="28">
        <v>1</v>
      </c>
      <c r="M226" s="29" t="s">
        <v>2658</v>
      </c>
      <c r="N226" s="28">
        <v>9999</v>
      </c>
      <c r="O226" s="28">
        <v>6.3699999999999995E-8</v>
      </c>
      <c r="P226" s="29" t="s">
        <v>3179</v>
      </c>
      <c r="Q226" s="28">
        <v>0</v>
      </c>
      <c r="R226" s="28">
        <v>0</v>
      </c>
      <c r="S226" s="29" t="s">
        <v>3179</v>
      </c>
      <c r="T226" s="28">
        <v>0</v>
      </c>
      <c r="U226" s="28">
        <v>0</v>
      </c>
      <c r="V226" s="28">
        <v>6.2039999999999997</v>
      </c>
      <c r="W226" s="28">
        <v>9.5499999999999995E-3</v>
      </c>
      <c r="X226" s="28">
        <v>1.98E-3</v>
      </c>
      <c r="Y226" s="28">
        <v>7</v>
      </c>
      <c r="Z226" s="28">
        <v>164</v>
      </c>
      <c r="AA226" s="28">
        <v>1</v>
      </c>
      <c r="AB226" s="28">
        <v>183</v>
      </c>
      <c r="AC226" s="28">
        <v>16</v>
      </c>
      <c r="AD226" s="28">
        <v>242.05883499999999</v>
      </c>
      <c r="AE226" s="28">
        <v>2.1709999999999998E-18</v>
      </c>
      <c r="AF226" s="28">
        <v>2.1709999999999998E-18</v>
      </c>
    </row>
    <row r="227" spans="1:32" ht="16" x14ac:dyDescent="0.2">
      <c r="A227" s="28">
        <v>226</v>
      </c>
      <c r="B227" s="29" t="s">
        <v>51</v>
      </c>
      <c r="C227" s="28">
        <v>29.1</v>
      </c>
      <c r="D227" s="29" t="s">
        <v>1516</v>
      </c>
      <c r="E227" s="29" t="s">
        <v>3199</v>
      </c>
      <c r="F227" s="28">
        <v>86664</v>
      </c>
      <c r="G227" s="28">
        <v>0</v>
      </c>
      <c r="H227" s="28">
        <v>0</v>
      </c>
      <c r="I227" s="28">
        <v>0</v>
      </c>
      <c r="J227" s="29" t="s">
        <v>75</v>
      </c>
      <c r="K227" s="28">
        <v>807</v>
      </c>
      <c r="L227" s="28">
        <v>0.99760000000000004</v>
      </c>
      <c r="M227" s="29" t="s">
        <v>53</v>
      </c>
      <c r="N227" s="28">
        <v>48</v>
      </c>
      <c r="O227" s="28">
        <v>2.3999999999999998E-3</v>
      </c>
      <c r="P227" s="29" t="s">
        <v>3179</v>
      </c>
      <c r="Q227" s="28">
        <v>0</v>
      </c>
      <c r="R227" s="28">
        <v>0</v>
      </c>
      <c r="S227" s="29" t="s">
        <v>3179</v>
      </c>
      <c r="T227" s="28">
        <v>0</v>
      </c>
      <c r="U227" s="28">
        <v>0</v>
      </c>
      <c r="V227" s="28">
        <v>5.8928000000000003</v>
      </c>
      <c r="W227" s="28">
        <v>0.13424</v>
      </c>
      <c r="X227" s="28">
        <v>0.13528000000000001</v>
      </c>
      <c r="Y227" s="28">
        <v>12</v>
      </c>
      <c r="Z227" s="28">
        <v>88</v>
      </c>
      <c r="AA227" s="28">
        <v>0</v>
      </c>
      <c r="AB227" s="28">
        <v>139</v>
      </c>
      <c r="AC227" s="28">
        <v>29</v>
      </c>
      <c r="AD227" s="28">
        <v>243.06138899999999</v>
      </c>
      <c r="AE227" s="28">
        <v>1.5060000000000002E-17</v>
      </c>
      <c r="AF227" s="28">
        <v>1.5060000000000002E-17</v>
      </c>
    </row>
    <row r="228" spans="1:32" ht="16" x14ac:dyDescent="0.2">
      <c r="A228" s="28">
        <v>227</v>
      </c>
      <c r="B228" s="29" t="s">
        <v>49</v>
      </c>
      <c r="C228" s="28">
        <v>18.100000000000001</v>
      </c>
      <c r="D228" s="29" t="s">
        <v>1516</v>
      </c>
      <c r="E228" s="29" t="s">
        <v>3198</v>
      </c>
      <c r="F228" s="28">
        <v>86962</v>
      </c>
      <c r="G228" s="28">
        <v>20144</v>
      </c>
      <c r="H228" s="28">
        <v>0</v>
      </c>
      <c r="I228" s="28">
        <v>425</v>
      </c>
      <c r="J228" s="29" t="s">
        <v>70</v>
      </c>
      <c r="K228" s="28">
        <v>808</v>
      </c>
      <c r="L228" s="28">
        <v>1</v>
      </c>
      <c r="M228" s="29" t="s">
        <v>2658</v>
      </c>
      <c r="N228" s="28">
        <v>9999</v>
      </c>
      <c r="O228" s="28">
        <v>1.3710000000000001E-6</v>
      </c>
      <c r="P228" s="29" t="s">
        <v>3179</v>
      </c>
      <c r="Q228" s="28">
        <v>0</v>
      </c>
      <c r="R228" s="28">
        <v>0</v>
      </c>
      <c r="S228" s="29" t="s">
        <v>3179</v>
      </c>
      <c r="T228" s="28">
        <v>0</v>
      </c>
      <c r="U228" s="28">
        <v>0</v>
      </c>
      <c r="V228" s="28">
        <v>5.8914999999999997</v>
      </c>
      <c r="W228" s="28">
        <v>7.9299999999999995E-3</v>
      </c>
      <c r="X228" s="28">
        <v>1.7099999999999999E-3</v>
      </c>
      <c r="Y228" s="28">
        <v>7</v>
      </c>
      <c r="Z228" s="28">
        <v>155</v>
      </c>
      <c r="AA228" s="28">
        <v>1</v>
      </c>
      <c r="AB228" s="28">
        <v>125</v>
      </c>
      <c r="AC228" s="28">
        <v>9</v>
      </c>
      <c r="AD228" s="28">
        <v>244.06275199999999</v>
      </c>
      <c r="AE228" s="28">
        <v>1.8650000000000001E-18</v>
      </c>
      <c r="AF228" s="28">
        <v>1.8670000000000002E-18</v>
      </c>
    </row>
    <row r="229" spans="1:32" ht="16" x14ac:dyDescent="0.2">
      <c r="A229" s="28">
        <v>228</v>
      </c>
      <c r="B229" s="29" t="s">
        <v>45</v>
      </c>
      <c r="C229" s="28">
        <v>8500</v>
      </c>
      <c r="D229" s="29" t="s">
        <v>1516</v>
      </c>
      <c r="E229" s="29" t="s">
        <v>3198</v>
      </c>
      <c r="F229" s="28">
        <v>87271</v>
      </c>
      <c r="G229" s="28">
        <v>20271</v>
      </c>
      <c r="H229" s="28">
        <v>0</v>
      </c>
      <c r="I229" s="28">
        <v>478</v>
      </c>
      <c r="J229" s="29" t="s">
        <v>63</v>
      </c>
      <c r="K229" s="28">
        <v>809</v>
      </c>
      <c r="L229" s="28">
        <v>1</v>
      </c>
      <c r="M229" s="29" t="s">
        <v>2658</v>
      </c>
      <c r="N229" s="28">
        <v>9999</v>
      </c>
      <c r="O229" s="28">
        <v>6.1E-9</v>
      </c>
      <c r="P229" s="29" t="s">
        <v>3179</v>
      </c>
      <c r="Q229" s="28">
        <v>0</v>
      </c>
      <c r="R229" s="28">
        <v>0</v>
      </c>
      <c r="S229" s="29" t="s">
        <v>3179</v>
      </c>
      <c r="T229" s="28">
        <v>0</v>
      </c>
      <c r="U229" s="28">
        <v>0</v>
      </c>
      <c r="V229" s="28">
        <v>5.4473000000000003</v>
      </c>
      <c r="W229" s="28">
        <v>8.2390000000000005E-2</v>
      </c>
      <c r="X229" s="28">
        <v>0.1084</v>
      </c>
      <c r="Y229" s="28">
        <v>7</v>
      </c>
      <c r="Z229" s="28">
        <v>157</v>
      </c>
      <c r="AA229" s="28">
        <v>1</v>
      </c>
      <c r="AB229" s="28">
        <v>91</v>
      </c>
      <c r="AC229" s="28">
        <v>11</v>
      </c>
      <c r="AD229" s="28">
        <v>245.06549100000001</v>
      </c>
      <c r="AE229" s="28">
        <v>1.541E-17</v>
      </c>
      <c r="AF229" s="28">
        <v>1.541E-17</v>
      </c>
    </row>
    <row r="230" spans="1:32" ht="16" x14ac:dyDescent="0.2">
      <c r="A230" s="28">
        <v>229</v>
      </c>
      <c r="B230" s="29" t="s">
        <v>41</v>
      </c>
      <c r="C230" s="28">
        <v>4760</v>
      </c>
      <c r="D230" s="29" t="s">
        <v>1516</v>
      </c>
      <c r="E230" s="29" t="s">
        <v>3198</v>
      </c>
      <c r="F230" s="28">
        <v>87552</v>
      </c>
      <c r="G230" s="28">
        <v>20398</v>
      </c>
      <c r="H230" s="28">
        <v>0</v>
      </c>
      <c r="I230" s="28">
        <v>531</v>
      </c>
      <c r="J230" s="29" t="s">
        <v>60</v>
      </c>
      <c r="K230" s="28">
        <v>810</v>
      </c>
      <c r="L230" s="28">
        <v>0.99973999999999996</v>
      </c>
      <c r="M230" s="29" t="s">
        <v>2658</v>
      </c>
      <c r="N230" s="28">
        <v>9999</v>
      </c>
      <c r="O230" s="28">
        <v>2.63E-4</v>
      </c>
      <c r="P230" s="29" t="s">
        <v>3179</v>
      </c>
      <c r="Q230" s="28">
        <v>0</v>
      </c>
      <c r="R230" s="28">
        <v>0</v>
      </c>
      <c r="S230" s="29" t="s">
        <v>3179</v>
      </c>
      <c r="T230" s="28">
        <v>0</v>
      </c>
      <c r="U230" s="28">
        <v>0</v>
      </c>
      <c r="V230" s="28">
        <v>5.4653999999999998</v>
      </c>
      <c r="W230" s="28">
        <v>8.4700000000000001E-3</v>
      </c>
      <c r="X230" s="28">
        <v>4.96E-3</v>
      </c>
      <c r="Y230" s="28">
        <v>7</v>
      </c>
      <c r="Z230" s="28">
        <v>122</v>
      </c>
      <c r="AA230" s="28">
        <v>1</v>
      </c>
      <c r="AB230" s="28">
        <v>17</v>
      </c>
      <c r="AC230" s="28">
        <v>2</v>
      </c>
      <c r="AD230" s="28">
        <v>246.06722300000001</v>
      </c>
      <c r="AE230" s="28">
        <v>1.485E-18</v>
      </c>
      <c r="AF230" s="28">
        <v>1.9899999999999998E-18</v>
      </c>
    </row>
    <row r="231" spans="1:32" ht="16" x14ac:dyDescent="0.2">
      <c r="A231" s="28">
        <v>230</v>
      </c>
      <c r="B231" s="29" t="s">
        <v>35</v>
      </c>
      <c r="C231" s="28">
        <v>15600000</v>
      </c>
      <c r="D231" s="29" t="s">
        <v>1516</v>
      </c>
      <c r="E231" s="29" t="s">
        <v>2799</v>
      </c>
      <c r="F231" s="28">
        <v>87706</v>
      </c>
      <c r="G231" s="28">
        <v>0</v>
      </c>
      <c r="H231" s="28">
        <v>0</v>
      </c>
      <c r="I231" s="28">
        <v>0</v>
      </c>
      <c r="J231" s="29" t="s">
        <v>52</v>
      </c>
      <c r="K231" s="28">
        <v>811</v>
      </c>
      <c r="L231" s="28">
        <v>1</v>
      </c>
      <c r="M231" s="29" t="s">
        <v>3179</v>
      </c>
      <c r="N231" s="28">
        <v>0</v>
      </c>
      <c r="O231" s="28">
        <v>0</v>
      </c>
      <c r="P231" s="29" t="s">
        <v>3179</v>
      </c>
      <c r="Q231" s="28">
        <v>0</v>
      </c>
      <c r="R231" s="28">
        <v>0</v>
      </c>
      <c r="S231" s="29" t="s">
        <v>3179</v>
      </c>
      <c r="T231" s="28">
        <v>0</v>
      </c>
      <c r="U231" s="28">
        <v>0</v>
      </c>
      <c r="V231" s="28">
        <v>5.0285000000000002</v>
      </c>
      <c r="W231" s="28">
        <v>1.1350000000000001E-2</v>
      </c>
      <c r="X231" s="28">
        <v>0.31378</v>
      </c>
      <c r="Y231" s="28">
        <v>7</v>
      </c>
      <c r="Z231" s="28">
        <v>72</v>
      </c>
      <c r="AA231" s="28">
        <v>0</v>
      </c>
      <c r="AB231" s="28">
        <v>45</v>
      </c>
      <c r="AC231" s="28">
        <v>7</v>
      </c>
      <c r="AD231" s="28">
        <v>247.07035300000001</v>
      </c>
      <c r="AE231" s="28">
        <v>1.22E-17</v>
      </c>
      <c r="AF231" s="28">
        <v>1.22E-17</v>
      </c>
    </row>
    <row r="232" spans="1:32" ht="16" x14ac:dyDescent="0.2">
      <c r="A232" s="28">
        <v>231</v>
      </c>
      <c r="B232" s="29" t="s">
        <v>31</v>
      </c>
      <c r="C232" s="28">
        <v>348000</v>
      </c>
      <c r="D232" s="29" t="s">
        <v>1516</v>
      </c>
      <c r="E232" s="29" t="s">
        <v>3198</v>
      </c>
      <c r="F232" s="28">
        <v>87845</v>
      </c>
      <c r="G232" s="28">
        <v>20525</v>
      </c>
      <c r="H232" s="28">
        <v>0</v>
      </c>
      <c r="I232" s="28">
        <v>584</v>
      </c>
      <c r="J232" s="29" t="s">
        <v>50</v>
      </c>
      <c r="K232" s="28">
        <v>812</v>
      </c>
      <c r="L232" s="28">
        <v>0.91610000000000003</v>
      </c>
      <c r="M232" s="29" t="s">
        <v>2658</v>
      </c>
      <c r="N232" s="28">
        <v>9999</v>
      </c>
      <c r="O232" s="28">
        <v>8.3900000000000002E-2</v>
      </c>
      <c r="P232" s="29" t="s">
        <v>3179</v>
      </c>
      <c r="Q232" s="28">
        <v>0</v>
      </c>
      <c r="R232" s="28">
        <v>0</v>
      </c>
      <c r="S232" s="29" t="s">
        <v>3179</v>
      </c>
      <c r="T232" s="28">
        <v>0</v>
      </c>
      <c r="U232" s="28">
        <v>0</v>
      </c>
      <c r="V232" s="28">
        <v>4.7211999999999996</v>
      </c>
      <c r="W232" s="28">
        <v>0.77158000000000004</v>
      </c>
      <c r="X232" s="28">
        <v>1.3126599999999999</v>
      </c>
      <c r="Y232" s="28">
        <v>7</v>
      </c>
      <c r="Z232" s="28">
        <v>140</v>
      </c>
      <c r="AA232" s="28">
        <v>1</v>
      </c>
      <c r="AB232" s="28">
        <v>31</v>
      </c>
      <c r="AC232" s="28">
        <v>4</v>
      </c>
      <c r="AD232" s="28">
        <v>248.07234800000001</v>
      </c>
      <c r="AE232" s="28">
        <v>1.392E-18</v>
      </c>
      <c r="AF232" s="28">
        <v>1.584E-16</v>
      </c>
    </row>
    <row r="233" spans="1:32" ht="16" x14ac:dyDescent="0.2">
      <c r="A233" s="28">
        <v>232</v>
      </c>
      <c r="B233" s="29" t="s">
        <v>26</v>
      </c>
      <c r="C233" s="28">
        <v>64.150000000000006</v>
      </c>
      <c r="D233" s="29" t="s">
        <v>1514</v>
      </c>
      <c r="E233" s="29" t="s">
        <v>3183</v>
      </c>
      <c r="F233" s="28">
        <v>88035</v>
      </c>
      <c r="G233" s="28">
        <v>20652</v>
      </c>
      <c r="H233" s="28">
        <v>0</v>
      </c>
      <c r="I233" s="28">
        <v>0</v>
      </c>
      <c r="J233" s="29" t="s">
        <v>27</v>
      </c>
      <c r="K233" s="28">
        <v>146</v>
      </c>
      <c r="L233" s="28">
        <v>1</v>
      </c>
      <c r="M233" s="29" t="s">
        <v>3179</v>
      </c>
      <c r="N233" s="28">
        <v>0</v>
      </c>
      <c r="O233" s="28">
        <v>0</v>
      </c>
      <c r="P233" s="29" t="s">
        <v>3179</v>
      </c>
      <c r="Q233" s="28">
        <v>0</v>
      </c>
      <c r="R233" s="28">
        <v>0</v>
      </c>
      <c r="S233" s="29" t="s">
        <v>3179</v>
      </c>
      <c r="T233" s="28">
        <v>0</v>
      </c>
      <c r="U233" s="28">
        <v>0</v>
      </c>
      <c r="V233" s="28">
        <v>0</v>
      </c>
      <c r="W233" s="28">
        <v>0.28351999999999999</v>
      </c>
      <c r="X233" s="28">
        <v>0.02</v>
      </c>
      <c r="Y233" s="28">
        <v>8</v>
      </c>
      <c r="Z233" s="28">
        <v>86</v>
      </c>
      <c r="AA233" s="28">
        <v>6</v>
      </c>
      <c r="AB233" s="28">
        <v>129</v>
      </c>
      <c r="AC233" s="28">
        <v>0</v>
      </c>
      <c r="AD233" s="28">
        <v>249.075953</v>
      </c>
      <c r="AE233" s="28">
        <v>7.8539999999999998E-19</v>
      </c>
      <c r="AF233" s="28">
        <v>7.8539999999999998E-19</v>
      </c>
    </row>
    <row r="234" spans="1:32" ht="16" x14ac:dyDescent="0.2">
      <c r="A234" s="28">
        <v>233</v>
      </c>
      <c r="B234" s="29" t="s">
        <v>22</v>
      </c>
      <c r="C234" s="28">
        <v>8300</v>
      </c>
      <c r="D234" s="29" t="s">
        <v>1516</v>
      </c>
      <c r="E234" s="29" t="s">
        <v>3200</v>
      </c>
      <c r="F234" s="28">
        <v>88265</v>
      </c>
      <c r="G234" s="28">
        <v>20762</v>
      </c>
      <c r="H234" s="28">
        <v>0</v>
      </c>
      <c r="I234" s="28">
        <v>637</v>
      </c>
      <c r="J234" s="29" t="s">
        <v>38</v>
      </c>
      <c r="K234" s="28">
        <v>814</v>
      </c>
      <c r="L234" s="28">
        <v>0.18</v>
      </c>
      <c r="M234" s="29" t="s">
        <v>23</v>
      </c>
      <c r="N234" s="28">
        <v>147</v>
      </c>
      <c r="O234" s="28">
        <v>0.08</v>
      </c>
      <c r="P234" s="29" t="s">
        <v>2658</v>
      </c>
      <c r="Q234" s="28">
        <v>9999</v>
      </c>
      <c r="R234" s="28">
        <v>0.74</v>
      </c>
      <c r="S234" s="29" t="s">
        <v>3179</v>
      </c>
      <c r="T234" s="28">
        <v>0</v>
      </c>
      <c r="U234" s="28">
        <v>0</v>
      </c>
      <c r="V234" s="28">
        <v>0.92830000000000001</v>
      </c>
      <c r="W234" s="28">
        <v>8.4270099999999992</v>
      </c>
      <c r="X234" s="28">
        <v>13.316599999999999</v>
      </c>
      <c r="Y234" s="28">
        <v>7</v>
      </c>
      <c r="Z234" s="28">
        <v>122</v>
      </c>
      <c r="AA234" s="28">
        <v>2</v>
      </c>
      <c r="AB234" s="28">
        <v>17</v>
      </c>
      <c r="AC234" s="28">
        <v>2</v>
      </c>
      <c r="AD234" s="28">
        <v>250.07835600000001</v>
      </c>
      <c r="AE234" s="28">
        <v>3.7529999999999999E-19</v>
      </c>
      <c r="AF234" s="28">
        <v>1.4409999999999999E-15</v>
      </c>
    </row>
    <row r="235" spans="1:32" ht="16" x14ac:dyDescent="0.2">
      <c r="A235" s="28">
        <v>234</v>
      </c>
      <c r="B235" s="29" t="s">
        <v>17</v>
      </c>
      <c r="C235" s="28">
        <v>16.8</v>
      </c>
      <c r="D235" s="29" t="s">
        <v>1514</v>
      </c>
      <c r="E235" s="29" t="s">
        <v>3183</v>
      </c>
      <c r="F235" s="28">
        <v>88420</v>
      </c>
      <c r="G235" s="28">
        <v>20889</v>
      </c>
      <c r="H235" s="28">
        <v>0</v>
      </c>
      <c r="I235" s="28">
        <v>0</v>
      </c>
      <c r="J235" s="29" t="s">
        <v>18</v>
      </c>
      <c r="K235" s="28">
        <v>148</v>
      </c>
      <c r="L235" s="28">
        <v>1</v>
      </c>
      <c r="M235" s="29" t="s">
        <v>3179</v>
      </c>
      <c r="N235" s="28">
        <v>0</v>
      </c>
      <c r="O235" s="28">
        <v>0</v>
      </c>
      <c r="P235" s="29" t="s">
        <v>3179</v>
      </c>
      <c r="Q235" s="28">
        <v>0</v>
      </c>
      <c r="R235" s="28">
        <v>0</v>
      </c>
      <c r="S235" s="29" t="s">
        <v>3179</v>
      </c>
      <c r="T235" s="28">
        <v>0</v>
      </c>
      <c r="U235" s="28">
        <v>0</v>
      </c>
      <c r="V235" s="28">
        <v>0</v>
      </c>
      <c r="W235" s="28">
        <v>0.45445000000000002</v>
      </c>
      <c r="X235" s="28">
        <v>0.11124000000000001</v>
      </c>
      <c r="Y235" s="28">
        <v>7</v>
      </c>
      <c r="Z235" s="28">
        <v>81</v>
      </c>
      <c r="AA235" s="28">
        <v>8</v>
      </c>
      <c r="AB235" s="28">
        <v>97</v>
      </c>
      <c r="AC235" s="28">
        <v>0</v>
      </c>
      <c r="AD235" s="28">
        <v>251.08228399999999</v>
      </c>
      <c r="AE235" s="28">
        <v>5.2860000000000002E-18</v>
      </c>
      <c r="AF235" s="28">
        <v>5.2860000000000002E-18</v>
      </c>
    </row>
    <row r="236" spans="1:32" ht="16" x14ac:dyDescent="0.2">
      <c r="A236" s="28">
        <v>235</v>
      </c>
      <c r="B236" s="29" t="s">
        <v>1370</v>
      </c>
      <c r="C236" s="28">
        <v>1.48</v>
      </c>
      <c r="D236" s="29" t="s">
        <v>1514</v>
      </c>
      <c r="E236" s="29" t="s">
        <v>3184</v>
      </c>
      <c r="F236" s="28">
        <v>88614</v>
      </c>
      <c r="G236" s="28">
        <v>21005</v>
      </c>
      <c r="H236" s="28">
        <v>0</v>
      </c>
      <c r="I236" s="28">
        <v>0</v>
      </c>
      <c r="J236" s="29" t="s">
        <v>1372</v>
      </c>
      <c r="K236" s="28">
        <v>0</v>
      </c>
      <c r="L236" s="28">
        <v>1</v>
      </c>
      <c r="M236" s="29" t="s">
        <v>3179</v>
      </c>
      <c r="N236" s="28">
        <v>0</v>
      </c>
      <c r="O236" s="28">
        <v>0</v>
      </c>
      <c r="P236" s="29" t="s">
        <v>3179</v>
      </c>
      <c r="Q236" s="28">
        <v>0</v>
      </c>
      <c r="R236" s="28">
        <v>0</v>
      </c>
      <c r="S236" s="29" t="s">
        <v>3179</v>
      </c>
      <c r="T236" s="28">
        <v>0</v>
      </c>
      <c r="U236" s="28">
        <v>0</v>
      </c>
      <c r="V236" s="28">
        <v>0</v>
      </c>
      <c r="W236" s="28">
        <v>2.0484300000000002</v>
      </c>
      <c r="X236" s="28">
        <v>3.9305699999999999</v>
      </c>
      <c r="Y236" s="28">
        <v>25</v>
      </c>
      <c r="Z236" s="28">
        <v>4</v>
      </c>
      <c r="AA236" s="28">
        <v>1</v>
      </c>
      <c r="AB236" s="28">
        <v>19</v>
      </c>
      <c r="AC236" s="28">
        <v>0</v>
      </c>
      <c r="AD236" s="28">
        <v>53.948459</v>
      </c>
      <c r="AE236" s="28">
        <v>1.003E-16</v>
      </c>
      <c r="AF236" s="28">
        <v>1.3880000000000001E-16</v>
      </c>
    </row>
    <row r="237" spans="1:32" ht="16" x14ac:dyDescent="0.2">
      <c r="A237" s="28">
        <v>236</v>
      </c>
      <c r="B237" s="29" t="s">
        <v>1366</v>
      </c>
      <c r="C237" s="28">
        <v>17.53</v>
      </c>
      <c r="D237" s="29" t="s">
        <v>1515</v>
      </c>
      <c r="E237" s="29" t="s">
        <v>3184</v>
      </c>
      <c r="F237" s="28">
        <v>88664</v>
      </c>
      <c r="G237" s="28">
        <v>21133</v>
      </c>
      <c r="H237" s="28">
        <v>0</v>
      </c>
      <c r="I237" s="28">
        <v>0</v>
      </c>
      <c r="J237" s="29" t="s">
        <v>1367</v>
      </c>
      <c r="K237" s="28">
        <v>345</v>
      </c>
      <c r="L237" s="28">
        <v>1</v>
      </c>
      <c r="M237" s="29" t="s">
        <v>3179</v>
      </c>
      <c r="N237" s="28">
        <v>0</v>
      </c>
      <c r="O237" s="28">
        <v>0</v>
      </c>
      <c r="P237" s="29" t="s">
        <v>3179</v>
      </c>
      <c r="Q237" s="28">
        <v>0</v>
      </c>
      <c r="R237" s="28">
        <v>0</v>
      </c>
      <c r="S237" s="29" t="s">
        <v>3179</v>
      </c>
      <c r="T237" s="28">
        <v>0</v>
      </c>
      <c r="U237" s="28">
        <v>0</v>
      </c>
      <c r="V237" s="28">
        <v>0</v>
      </c>
      <c r="W237" s="28">
        <v>0.43119000000000002</v>
      </c>
      <c r="X237" s="28">
        <v>1.99597</v>
      </c>
      <c r="Y237" s="28">
        <v>25</v>
      </c>
      <c r="Z237" s="28">
        <v>24</v>
      </c>
      <c r="AA237" s="28">
        <v>6</v>
      </c>
      <c r="AB237" s="28">
        <v>99</v>
      </c>
      <c r="AC237" s="28">
        <v>0</v>
      </c>
      <c r="AD237" s="28">
        <v>54.941999000000003</v>
      </c>
      <c r="AE237" s="28">
        <v>4.3059999999999997E-17</v>
      </c>
      <c r="AF237" s="28">
        <v>7.2420000000000001E-17</v>
      </c>
    </row>
    <row r="238" spans="1:32" ht="16" x14ac:dyDescent="0.2">
      <c r="A238" s="28">
        <v>237</v>
      </c>
      <c r="B238" s="29" t="s">
        <v>1362</v>
      </c>
      <c r="C238" s="28">
        <v>77.23</v>
      </c>
      <c r="D238" s="29" t="s">
        <v>1513</v>
      </c>
      <c r="E238" s="29" t="s">
        <v>3184</v>
      </c>
      <c r="F238" s="28">
        <v>88819</v>
      </c>
      <c r="G238" s="28">
        <v>21249</v>
      </c>
      <c r="H238" s="28">
        <v>0</v>
      </c>
      <c r="I238" s="28">
        <v>0</v>
      </c>
      <c r="J238" s="29" t="s">
        <v>1365</v>
      </c>
      <c r="K238" s="28">
        <v>0</v>
      </c>
      <c r="L238" s="28">
        <v>1</v>
      </c>
      <c r="M238" s="29" t="s">
        <v>3179</v>
      </c>
      <c r="N238" s="28">
        <v>0</v>
      </c>
      <c r="O238" s="28">
        <v>0</v>
      </c>
      <c r="P238" s="29" t="s">
        <v>3179</v>
      </c>
      <c r="Q238" s="28">
        <v>0</v>
      </c>
      <c r="R238" s="28">
        <v>0</v>
      </c>
      <c r="S238" s="29" t="s">
        <v>3179</v>
      </c>
      <c r="T238" s="28">
        <v>0</v>
      </c>
      <c r="U238" s="28">
        <v>0</v>
      </c>
      <c r="V238" s="28">
        <v>0</v>
      </c>
      <c r="W238" s="28">
        <v>0.11983000000000001</v>
      </c>
      <c r="X238" s="28">
        <v>3.64039</v>
      </c>
      <c r="Y238" s="28">
        <v>25</v>
      </c>
      <c r="Z238" s="28">
        <v>47</v>
      </c>
      <c r="AA238" s="28">
        <v>5</v>
      </c>
      <c r="AB238" s="28">
        <v>191</v>
      </c>
      <c r="AC238" s="28">
        <v>0</v>
      </c>
      <c r="AD238" s="28">
        <v>55.939838999999999</v>
      </c>
      <c r="AE238" s="28">
        <v>1.108E-16</v>
      </c>
      <c r="AF238" s="28">
        <v>1.1810000000000001E-16</v>
      </c>
    </row>
    <row r="239" spans="1:32" ht="16" x14ac:dyDescent="0.2">
      <c r="A239" s="28">
        <v>238</v>
      </c>
      <c r="B239" s="29" t="s">
        <v>1358</v>
      </c>
      <c r="C239" s="28">
        <v>271.74</v>
      </c>
      <c r="D239" s="29" t="s">
        <v>1513</v>
      </c>
      <c r="E239" s="29" t="s">
        <v>2670</v>
      </c>
      <c r="F239" s="28">
        <v>89088</v>
      </c>
      <c r="G239" s="28">
        <v>0</v>
      </c>
      <c r="H239" s="28">
        <v>29462</v>
      </c>
      <c r="I239" s="28">
        <v>0</v>
      </c>
      <c r="J239" s="29" t="s">
        <v>1360</v>
      </c>
      <c r="K239" s="28">
        <v>0</v>
      </c>
      <c r="L239" s="28">
        <v>1</v>
      </c>
      <c r="M239" s="29" t="s">
        <v>3179</v>
      </c>
      <c r="N239" s="28">
        <v>0</v>
      </c>
      <c r="O239" s="28">
        <v>0</v>
      </c>
      <c r="P239" s="29" t="s">
        <v>3179</v>
      </c>
      <c r="Q239" s="28">
        <v>0</v>
      </c>
      <c r="R239" s="28">
        <v>0</v>
      </c>
      <c r="S239" s="29" t="s">
        <v>3179</v>
      </c>
      <c r="T239" s="28">
        <v>0</v>
      </c>
      <c r="U239" s="28">
        <v>0</v>
      </c>
      <c r="V239" s="28">
        <v>0</v>
      </c>
      <c r="W239" s="28">
        <v>1.8630000000000001E-2</v>
      </c>
      <c r="X239" s="28">
        <v>0.12522</v>
      </c>
      <c r="Y239" s="28">
        <v>25</v>
      </c>
      <c r="Z239" s="28">
        <v>10</v>
      </c>
      <c r="AA239" s="28">
        <v>0</v>
      </c>
      <c r="AB239" s="28">
        <v>47</v>
      </c>
      <c r="AC239" s="28">
        <v>0</v>
      </c>
      <c r="AD239" s="28">
        <v>56.936290999999997</v>
      </c>
      <c r="AE239" s="28">
        <v>6.213E-18</v>
      </c>
      <c r="AF239" s="28">
        <v>6.213E-18</v>
      </c>
    </row>
    <row r="240" spans="1:32" ht="16" x14ac:dyDescent="0.2">
      <c r="A240" s="28">
        <v>239</v>
      </c>
      <c r="B240" s="29" t="s">
        <v>1353</v>
      </c>
      <c r="C240" s="28">
        <v>70.86</v>
      </c>
      <c r="D240" s="29" t="s">
        <v>1513</v>
      </c>
      <c r="E240" s="29" t="s">
        <v>3184</v>
      </c>
      <c r="F240" s="28">
        <v>89171</v>
      </c>
      <c r="G240" s="28">
        <v>21365</v>
      </c>
      <c r="H240" s="28">
        <v>0</v>
      </c>
      <c r="I240" s="28">
        <v>0</v>
      </c>
      <c r="J240" s="29" t="s">
        <v>1355</v>
      </c>
      <c r="K240" s="28">
        <v>0</v>
      </c>
      <c r="L240" s="28">
        <v>1</v>
      </c>
      <c r="M240" s="29" t="s">
        <v>3179</v>
      </c>
      <c r="N240" s="28">
        <v>0</v>
      </c>
      <c r="O240" s="28">
        <v>0</v>
      </c>
      <c r="P240" s="29" t="s">
        <v>3179</v>
      </c>
      <c r="Q240" s="28">
        <v>0</v>
      </c>
      <c r="R240" s="28">
        <v>0</v>
      </c>
      <c r="S240" s="29" t="s">
        <v>3179</v>
      </c>
      <c r="T240" s="28">
        <v>0</v>
      </c>
      <c r="U240" s="28">
        <v>0</v>
      </c>
      <c r="V240" s="28">
        <v>0</v>
      </c>
      <c r="W240" s="28">
        <v>3.3950000000000001E-2</v>
      </c>
      <c r="X240" s="28">
        <v>0.97492999999999996</v>
      </c>
      <c r="Y240" s="28">
        <v>25</v>
      </c>
      <c r="Z240" s="28">
        <v>4</v>
      </c>
      <c r="AA240" s="28">
        <v>2</v>
      </c>
      <c r="AB240" s="28">
        <v>19</v>
      </c>
      <c r="AC240" s="28">
        <v>0</v>
      </c>
      <c r="AD240" s="28">
        <v>57.935752000000001</v>
      </c>
      <c r="AE240" s="28">
        <v>3.0150000000000001E-17</v>
      </c>
      <c r="AF240" s="28">
        <v>3.5910000000000001E-17</v>
      </c>
    </row>
    <row r="241" spans="1:32" ht="16" x14ac:dyDescent="0.2">
      <c r="A241" s="28">
        <v>240</v>
      </c>
      <c r="B241" s="29" t="s">
        <v>1352</v>
      </c>
      <c r="C241" s="28">
        <v>9.0399999999999991</v>
      </c>
      <c r="D241" s="29" t="s">
        <v>1515</v>
      </c>
      <c r="E241" s="29" t="s">
        <v>2671</v>
      </c>
      <c r="F241" s="28">
        <v>89222</v>
      </c>
      <c r="G241" s="28">
        <v>0</v>
      </c>
      <c r="H241" s="28">
        <v>0</v>
      </c>
      <c r="I241" s="28">
        <v>0</v>
      </c>
      <c r="J241" s="29" t="s">
        <v>1353</v>
      </c>
      <c r="K241" s="28">
        <v>240</v>
      </c>
      <c r="L241" s="28">
        <v>1</v>
      </c>
      <c r="M241" s="29" t="s">
        <v>3179</v>
      </c>
      <c r="N241" s="28">
        <v>0</v>
      </c>
      <c r="O241" s="28">
        <v>0</v>
      </c>
      <c r="P241" s="29" t="s">
        <v>3179</v>
      </c>
      <c r="Q241" s="28">
        <v>0</v>
      </c>
      <c r="R241" s="28">
        <v>0</v>
      </c>
      <c r="S241" s="29" t="s">
        <v>3179</v>
      </c>
      <c r="T241" s="28">
        <v>0</v>
      </c>
      <c r="U241" s="28">
        <v>0</v>
      </c>
      <c r="V241" s="28">
        <v>0</v>
      </c>
      <c r="W241" s="28">
        <v>2.2870000000000001E-2</v>
      </c>
      <c r="X241" s="28">
        <v>2.0100000000000001E-3</v>
      </c>
      <c r="Y241" s="28">
        <v>25</v>
      </c>
      <c r="Z241" s="28">
        <v>1</v>
      </c>
      <c r="AA241" s="28">
        <v>0</v>
      </c>
      <c r="AB241" s="28">
        <v>11</v>
      </c>
      <c r="AC241" s="28">
        <v>0</v>
      </c>
      <c r="AD241" s="28">
        <v>57.935752000000001</v>
      </c>
      <c r="AE241" s="28">
        <v>3.4319999999999998E-21</v>
      </c>
      <c r="AF241" s="28">
        <v>3.4319999999999998E-21</v>
      </c>
    </row>
    <row r="242" spans="1:32" ht="16" x14ac:dyDescent="0.2">
      <c r="A242" s="28">
        <v>241</v>
      </c>
      <c r="B242" s="29" t="s">
        <v>1345</v>
      </c>
      <c r="C242" s="28">
        <v>5.2713000000000001</v>
      </c>
      <c r="D242" s="29" t="s">
        <v>1516</v>
      </c>
      <c r="E242" s="29" t="s">
        <v>3183</v>
      </c>
      <c r="F242" s="28">
        <v>89260</v>
      </c>
      <c r="G242" s="28">
        <v>21479</v>
      </c>
      <c r="H242" s="28">
        <v>0</v>
      </c>
      <c r="I242" s="28">
        <v>0</v>
      </c>
      <c r="J242" s="29" t="s">
        <v>1346</v>
      </c>
      <c r="K242" s="28">
        <v>0</v>
      </c>
      <c r="L242" s="28">
        <v>1</v>
      </c>
      <c r="M242" s="29" t="s">
        <v>3179</v>
      </c>
      <c r="N242" s="28">
        <v>0</v>
      </c>
      <c r="O242" s="28">
        <v>0</v>
      </c>
      <c r="P242" s="29" t="s">
        <v>3179</v>
      </c>
      <c r="Q242" s="28">
        <v>0</v>
      </c>
      <c r="R242" s="28">
        <v>0</v>
      </c>
      <c r="S242" s="29" t="s">
        <v>3179</v>
      </c>
      <c r="T242" s="28">
        <v>0</v>
      </c>
      <c r="U242" s="28">
        <v>0</v>
      </c>
      <c r="V242" s="28">
        <v>0</v>
      </c>
      <c r="W242" s="28">
        <v>9.6860000000000002E-2</v>
      </c>
      <c r="X242" s="28">
        <v>2.5038399999999998</v>
      </c>
      <c r="Y242" s="28">
        <v>25</v>
      </c>
      <c r="Z242" s="28">
        <v>6</v>
      </c>
      <c r="AA242" s="28">
        <v>2</v>
      </c>
      <c r="AB242" s="28">
        <v>31</v>
      </c>
      <c r="AC242" s="28">
        <v>0</v>
      </c>
      <c r="AD242" s="28">
        <v>59.933816999999998</v>
      </c>
      <c r="AE242" s="28">
        <v>8.5280000000000002E-17</v>
      </c>
      <c r="AF242" s="28">
        <v>8.5280000000000002E-17</v>
      </c>
    </row>
    <row r="243" spans="1:32" ht="16" x14ac:dyDescent="0.2">
      <c r="A243" s="28">
        <v>242</v>
      </c>
      <c r="B243" s="29" t="s">
        <v>1344</v>
      </c>
      <c r="C243" s="28">
        <v>10.467000000000001</v>
      </c>
      <c r="D243" s="29" t="s">
        <v>1514</v>
      </c>
      <c r="E243" s="29" t="s">
        <v>3192</v>
      </c>
      <c r="F243" s="28">
        <v>89325</v>
      </c>
      <c r="G243" s="28">
        <v>21595</v>
      </c>
      <c r="H243" s="28">
        <v>0</v>
      </c>
      <c r="I243" s="28">
        <v>0</v>
      </c>
      <c r="J243" s="29" t="s">
        <v>1345</v>
      </c>
      <c r="K243" s="28">
        <v>242</v>
      </c>
      <c r="L243" s="28">
        <v>0.99760000000000004</v>
      </c>
      <c r="M243" s="29" t="s">
        <v>1346</v>
      </c>
      <c r="N243" s="28">
        <v>0</v>
      </c>
      <c r="O243" s="28">
        <v>2.3999999999999998E-3</v>
      </c>
      <c r="P243" s="29" t="s">
        <v>3179</v>
      </c>
      <c r="Q243" s="28">
        <v>0</v>
      </c>
      <c r="R243" s="28">
        <v>0</v>
      </c>
      <c r="S243" s="29" t="s">
        <v>3179</v>
      </c>
      <c r="T243" s="28">
        <v>0</v>
      </c>
      <c r="U243" s="28">
        <v>0</v>
      </c>
      <c r="V243" s="28">
        <v>0</v>
      </c>
      <c r="W243" s="28">
        <v>5.6469999999999999E-2</v>
      </c>
      <c r="X243" s="28">
        <v>6.6800000000000002E-3</v>
      </c>
      <c r="Y243" s="28">
        <v>50</v>
      </c>
      <c r="Z243" s="28">
        <v>4</v>
      </c>
      <c r="AA243" s="28">
        <v>2</v>
      </c>
      <c r="AB243" s="28">
        <v>30</v>
      </c>
      <c r="AC243" s="28">
        <v>0</v>
      </c>
      <c r="AD243" s="28">
        <v>59.933816999999998</v>
      </c>
      <c r="AE243" s="28">
        <v>1.5830000000000001E-19</v>
      </c>
      <c r="AF243" s="28">
        <v>1.5830000000000001E-19</v>
      </c>
    </row>
    <row r="244" spans="1:32" ht="16" x14ac:dyDescent="0.2">
      <c r="A244" s="28">
        <v>243</v>
      </c>
      <c r="B244" s="29" t="s">
        <v>1339</v>
      </c>
      <c r="C244" s="28">
        <v>1.65</v>
      </c>
      <c r="D244" s="29" t="s">
        <v>1515</v>
      </c>
      <c r="E244" s="29" t="s">
        <v>3183</v>
      </c>
      <c r="F244" s="28">
        <v>89412</v>
      </c>
      <c r="G244" s="28">
        <v>21712</v>
      </c>
      <c r="H244" s="28">
        <v>0</v>
      </c>
      <c r="I244" s="28">
        <v>0</v>
      </c>
      <c r="J244" s="29" t="s">
        <v>1340</v>
      </c>
      <c r="K244" s="28">
        <v>0</v>
      </c>
      <c r="L244" s="28">
        <v>1</v>
      </c>
      <c r="M244" s="29" t="s">
        <v>3179</v>
      </c>
      <c r="N244" s="28">
        <v>0</v>
      </c>
      <c r="O244" s="28">
        <v>0</v>
      </c>
      <c r="P244" s="29" t="s">
        <v>3179</v>
      </c>
      <c r="Q244" s="28">
        <v>0</v>
      </c>
      <c r="R244" s="28">
        <v>0</v>
      </c>
      <c r="S244" s="29" t="s">
        <v>3179</v>
      </c>
      <c r="T244" s="28">
        <v>0</v>
      </c>
      <c r="U244" s="28">
        <v>0</v>
      </c>
      <c r="V244" s="28">
        <v>0</v>
      </c>
      <c r="W244" s="28">
        <v>0.46642</v>
      </c>
      <c r="X244" s="28">
        <v>9.6960000000000005E-2</v>
      </c>
      <c r="Y244" s="28">
        <v>25</v>
      </c>
      <c r="Z244" s="28">
        <v>3</v>
      </c>
      <c r="AA244" s="28">
        <v>2</v>
      </c>
      <c r="AB244" s="28">
        <v>19</v>
      </c>
      <c r="AC244" s="28">
        <v>0</v>
      </c>
      <c r="AD244" s="28">
        <v>60.932474999999997</v>
      </c>
      <c r="AE244" s="28">
        <v>3.4269999999999999E-18</v>
      </c>
      <c r="AF244" s="28">
        <v>3.4269999999999999E-18</v>
      </c>
    </row>
    <row r="245" spans="1:32" ht="16" x14ac:dyDescent="0.2">
      <c r="A245" s="28">
        <v>244</v>
      </c>
      <c r="B245" s="29" t="s">
        <v>1334</v>
      </c>
      <c r="C245" s="28">
        <v>1.5</v>
      </c>
      <c r="D245" s="29" t="s">
        <v>1514</v>
      </c>
      <c r="E245" s="29" t="s">
        <v>3183</v>
      </c>
      <c r="F245" s="28">
        <v>89462</v>
      </c>
      <c r="G245" s="28">
        <v>21826</v>
      </c>
      <c r="H245" s="28">
        <v>0</v>
      </c>
      <c r="I245" s="28">
        <v>0</v>
      </c>
      <c r="J245" s="29" t="s">
        <v>1335</v>
      </c>
      <c r="K245" s="28">
        <v>0</v>
      </c>
      <c r="L245" s="28">
        <v>1</v>
      </c>
      <c r="M245" s="29" t="s">
        <v>3179</v>
      </c>
      <c r="N245" s="28">
        <v>0</v>
      </c>
      <c r="O245" s="28">
        <v>0</v>
      </c>
      <c r="P245" s="29" t="s">
        <v>3179</v>
      </c>
      <c r="Q245" s="28">
        <v>0</v>
      </c>
      <c r="R245" s="28">
        <v>0</v>
      </c>
      <c r="S245" s="29" t="s">
        <v>3179</v>
      </c>
      <c r="T245" s="28">
        <v>0</v>
      </c>
      <c r="U245" s="28">
        <v>0</v>
      </c>
      <c r="V245" s="28">
        <v>0</v>
      </c>
      <c r="W245" s="28">
        <v>1.6335599999999999</v>
      </c>
      <c r="X245" s="28">
        <v>1.60504</v>
      </c>
      <c r="Y245" s="28">
        <v>25</v>
      </c>
      <c r="Z245" s="28">
        <v>13</v>
      </c>
      <c r="AA245" s="28">
        <v>10</v>
      </c>
      <c r="AB245" s="28">
        <v>59</v>
      </c>
      <c r="AC245" s="28">
        <v>0</v>
      </c>
      <c r="AD245" s="28">
        <v>61.934049999999999</v>
      </c>
      <c r="AE245" s="28">
        <v>5.2510000000000002E-17</v>
      </c>
      <c r="AF245" s="28">
        <v>5.2510000000000002E-17</v>
      </c>
    </row>
    <row r="246" spans="1:32" ht="16" x14ac:dyDescent="0.2">
      <c r="A246" s="28">
        <v>245</v>
      </c>
      <c r="B246" s="29" t="s">
        <v>1332</v>
      </c>
      <c r="C246" s="28">
        <v>13.91</v>
      </c>
      <c r="D246" s="29" t="s">
        <v>1514</v>
      </c>
      <c r="E246" s="29" t="s">
        <v>3183</v>
      </c>
      <c r="F246" s="28">
        <v>89570</v>
      </c>
      <c r="G246" s="28">
        <v>21956</v>
      </c>
      <c r="H246" s="28">
        <v>0</v>
      </c>
      <c r="I246" s="28">
        <v>0</v>
      </c>
      <c r="J246" s="29" t="s">
        <v>1335</v>
      </c>
      <c r="K246" s="28">
        <v>0</v>
      </c>
      <c r="L246" s="28">
        <v>1</v>
      </c>
      <c r="M246" s="29" t="s">
        <v>3179</v>
      </c>
      <c r="N246" s="28">
        <v>0</v>
      </c>
      <c r="O246" s="28">
        <v>0</v>
      </c>
      <c r="P246" s="29" t="s">
        <v>3179</v>
      </c>
      <c r="Q246" s="28">
        <v>0</v>
      </c>
      <c r="R246" s="28">
        <v>0</v>
      </c>
      <c r="S246" s="29" t="s">
        <v>3179</v>
      </c>
      <c r="T246" s="28">
        <v>0</v>
      </c>
      <c r="U246" s="28">
        <v>0</v>
      </c>
      <c r="V246" s="28">
        <v>0</v>
      </c>
      <c r="W246" s="28">
        <v>1.09738</v>
      </c>
      <c r="X246" s="28">
        <v>2.69231</v>
      </c>
      <c r="Y246" s="28">
        <v>25</v>
      </c>
      <c r="Z246" s="28">
        <v>12</v>
      </c>
      <c r="AA246" s="28">
        <v>4</v>
      </c>
      <c r="AB246" s="28">
        <v>51</v>
      </c>
      <c r="AC246" s="28">
        <v>0</v>
      </c>
      <c r="AD246" s="28">
        <v>61.934049999999999</v>
      </c>
      <c r="AE246" s="28">
        <v>8.9890000000000005E-17</v>
      </c>
      <c r="AF246" s="28">
        <v>8.9890000000000005E-17</v>
      </c>
    </row>
    <row r="247" spans="1:32" ht="16" x14ac:dyDescent="0.2">
      <c r="A247" s="28">
        <v>246</v>
      </c>
      <c r="B247" s="29" t="s">
        <v>1399</v>
      </c>
      <c r="C247" s="28">
        <v>21.56</v>
      </c>
      <c r="D247" s="29" t="s">
        <v>1515</v>
      </c>
      <c r="E247" s="29" t="s">
        <v>3184</v>
      </c>
      <c r="F247" s="28">
        <v>89663</v>
      </c>
      <c r="G247" s="28">
        <v>22081</v>
      </c>
      <c r="H247" s="28">
        <v>7230</v>
      </c>
      <c r="I247" s="28">
        <v>0</v>
      </c>
      <c r="J247" s="29" t="s">
        <v>1400</v>
      </c>
      <c r="K247" s="28">
        <v>1174</v>
      </c>
      <c r="L247" s="28">
        <v>1</v>
      </c>
      <c r="M247" s="29" t="s">
        <v>3179</v>
      </c>
      <c r="N247" s="28">
        <v>0</v>
      </c>
      <c r="O247" s="28">
        <v>0</v>
      </c>
      <c r="P247" s="29" t="s">
        <v>3179</v>
      </c>
      <c r="Q247" s="28">
        <v>0</v>
      </c>
      <c r="R247" s="28">
        <v>0</v>
      </c>
      <c r="S247" s="29" t="s">
        <v>3179</v>
      </c>
      <c r="T247" s="28">
        <v>0</v>
      </c>
      <c r="U247" s="28">
        <v>0</v>
      </c>
      <c r="V247" s="28">
        <v>0</v>
      </c>
      <c r="W247" s="28">
        <v>8.5599999999999999E-3</v>
      </c>
      <c r="X247" s="28">
        <v>0.43631999999999999</v>
      </c>
      <c r="Y247" s="28">
        <v>25</v>
      </c>
      <c r="Z247" s="28">
        <v>4</v>
      </c>
      <c r="AA247" s="28">
        <v>1</v>
      </c>
      <c r="AB247" s="28">
        <v>19</v>
      </c>
      <c r="AC247" s="28">
        <v>0</v>
      </c>
      <c r="AD247" s="28">
        <v>47.954031000000001</v>
      </c>
      <c r="AE247" s="28">
        <v>1.4639999999999999E-17</v>
      </c>
      <c r="AF247" s="28">
        <v>1.526E-17</v>
      </c>
    </row>
    <row r="248" spans="1:32" ht="16" x14ac:dyDescent="0.2">
      <c r="A248" s="28">
        <v>247</v>
      </c>
      <c r="B248" s="29" t="s">
        <v>1394</v>
      </c>
      <c r="C248" s="28">
        <v>42.3</v>
      </c>
      <c r="D248" s="29" t="s">
        <v>1514</v>
      </c>
      <c r="E248" s="29" t="s">
        <v>3184</v>
      </c>
      <c r="F248" s="28">
        <v>89713</v>
      </c>
      <c r="G248" s="28">
        <v>22174</v>
      </c>
      <c r="H248" s="28">
        <v>0</v>
      </c>
      <c r="I248" s="28">
        <v>0</v>
      </c>
      <c r="J248" s="29" t="s">
        <v>1395</v>
      </c>
      <c r="K248" s="28">
        <v>1175</v>
      </c>
      <c r="L248" s="28">
        <v>1</v>
      </c>
      <c r="M248" s="29" t="s">
        <v>3179</v>
      </c>
      <c r="N248" s="28">
        <v>0</v>
      </c>
      <c r="O248" s="28">
        <v>0</v>
      </c>
      <c r="P248" s="29" t="s">
        <v>3179</v>
      </c>
      <c r="Q248" s="28">
        <v>0</v>
      </c>
      <c r="R248" s="28">
        <v>0</v>
      </c>
      <c r="S248" s="29" t="s">
        <v>3179</v>
      </c>
      <c r="T248" s="28">
        <v>0</v>
      </c>
      <c r="U248" s="28">
        <v>0</v>
      </c>
      <c r="V248" s="28">
        <v>0</v>
      </c>
      <c r="W248" s="28">
        <v>0.60465000000000002</v>
      </c>
      <c r="X248" s="28">
        <v>1.05379</v>
      </c>
      <c r="Y248" s="28">
        <v>25</v>
      </c>
      <c r="Z248" s="28">
        <v>20</v>
      </c>
      <c r="AA248" s="28">
        <v>4</v>
      </c>
      <c r="AB248" s="28">
        <v>83</v>
      </c>
      <c r="AC248" s="28">
        <v>0</v>
      </c>
      <c r="AD248" s="28">
        <v>48.951335</v>
      </c>
      <c r="AE248" s="28">
        <v>3.3460000000000001E-18</v>
      </c>
      <c r="AF248" s="28">
        <v>3.9219999999999999E-17</v>
      </c>
    </row>
    <row r="249" spans="1:32" ht="16" x14ac:dyDescent="0.2">
      <c r="A249" s="28">
        <v>248</v>
      </c>
      <c r="B249" s="29" t="s">
        <v>1386</v>
      </c>
      <c r="C249" s="28">
        <v>27.702500000000001</v>
      </c>
      <c r="D249" s="29" t="s">
        <v>1513</v>
      </c>
      <c r="E249" s="29" t="s">
        <v>2670</v>
      </c>
      <c r="F249" s="28">
        <v>89846</v>
      </c>
      <c r="G249" s="28">
        <v>0</v>
      </c>
      <c r="H249" s="28">
        <v>7097</v>
      </c>
      <c r="I249" s="28">
        <v>0</v>
      </c>
      <c r="J249" s="29" t="s">
        <v>1388</v>
      </c>
      <c r="K249" s="28">
        <v>0</v>
      </c>
      <c r="L249" s="28">
        <v>1</v>
      </c>
      <c r="M249" s="29" t="s">
        <v>3179</v>
      </c>
      <c r="N249" s="28">
        <v>0</v>
      </c>
      <c r="O249" s="28">
        <v>0</v>
      </c>
      <c r="P249" s="29" t="s">
        <v>3179</v>
      </c>
      <c r="Q249" s="28">
        <v>0</v>
      </c>
      <c r="R249" s="28">
        <v>0</v>
      </c>
      <c r="S249" s="29" t="s">
        <v>3179</v>
      </c>
      <c r="T249" s="28">
        <v>0</v>
      </c>
      <c r="U249" s="28">
        <v>0</v>
      </c>
      <c r="V249" s="28">
        <v>0</v>
      </c>
      <c r="W249" s="28">
        <v>3.82E-3</v>
      </c>
      <c r="X249" s="28">
        <v>3.2890000000000003E-2</v>
      </c>
      <c r="Y249" s="28">
        <v>25</v>
      </c>
      <c r="Z249" s="28">
        <v>1</v>
      </c>
      <c r="AA249" s="28">
        <v>0</v>
      </c>
      <c r="AB249" s="28">
        <v>11</v>
      </c>
      <c r="AC249" s="28">
        <v>0</v>
      </c>
      <c r="AD249" s="28">
        <v>50.944766999999999</v>
      </c>
      <c r="AE249" s="28">
        <v>1.173E-18</v>
      </c>
      <c r="AF249" s="28">
        <v>1.173E-18</v>
      </c>
    </row>
    <row r="250" spans="1:32" ht="16" x14ac:dyDescent="0.2">
      <c r="A250" s="28">
        <v>249</v>
      </c>
      <c r="B250" s="29" t="s">
        <v>1368</v>
      </c>
      <c r="C250" s="28">
        <v>3.4969999999999999</v>
      </c>
      <c r="D250" s="29" t="s">
        <v>1514</v>
      </c>
      <c r="E250" s="29" t="s">
        <v>3183</v>
      </c>
      <c r="F250" s="28">
        <v>89884</v>
      </c>
      <c r="G250" s="28">
        <v>22292</v>
      </c>
      <c r="H250" s="28">
        <v>0</v>
      </c>
      <c r="I250" s="28">
        <v>0</v>
      </c>
      <c r="J250" s="29" t="s">
        <v>1369</v>
      </c>
      <c r="K250" s="28">
        <v>0</v>
      </c>
      <c r="L250" s="28">
        <v>1</v>
      </c>
      <c r="M250" s="29" t="s">
        <v>3179</v>
      </c>
      <c r="N250" s="28">
        <v>0</v>
      </c>
      <c r="O250" s="28">
        <v>0</v>
      </c>
      <c r="P250" s="29" t="s">
        <v>3179</v>
      </c>
      <c r="Q250" s="28">
        <v>0</v>
      </c>
      <c r="R250" s="28">
        <v>0</v>
      </c>
      <c r="S250" s="29" t="s">
        <v>3179</v>
      </c>
      <c r="T250" s="28">
        <v>0</v>
      </c>
      <c r="U250" s="28">
        <v>0</v>
      </c>
      <c r="V250" s="28">
        <v>0</v>
      </c>
      <c r="W250" s="28">
        <v>1.10067</v>
      </c>
      <c r="X250" s="28">
        <v>6.7000000000000002E-4</v>
      </c>
      <c r="Y250" s="28">
        <v>25</v>
      </c>
      <c r="Z250" s="28">
        <v>7</v>
      </c>
      <c r="AA250" s="28">
        <v>5</v>
      </c>
      <c r="AB250" s="28">
        <v>35</v>
      </c>
      <c r="AC250" s="28">
        <v>0</v>
      </c>
      <c r="AD250" s="28">
        <v>54.940838999999997</v>
      </c>
      <c r="AE250" s="28">
        <v>2.154E-20</v>
      </c>
      <c r="AF250" s="28">
        <v>2.154E-20</v>
      </c>
    </row>
    <row r="251" spans="1:32" ht="16" x14ac:dyDescent="0.2">
      <c r="A251" s="28">
        <v>250</v>
      </c>
      <c r="B251" s="29" t="s">
        <v>1363</v>
      </c>
      <c r="C251" s="28">
        <v>5.94</v>
      </c>
      <c r="D251" s="29" t="s">
        <v>1514</v>
      </c>
      <c r="E251" s="29" t="s">
        <v>3183</v>
      </c>
      <c r="F251" s="28">
        <v>89957</v>
      </c>
      <c r="G251" s="28">
        <v>22415</v>
      </c>
      <c r="H251" s="28">
        <v>0</v>
      </c>
      <c r="I251" s="28">
        <v>0</v>
      </c>
      <c r="J251" s="29" t="s">
        <v>1364</v>
      </c>
      <c r="K251" s="28">
        <v>591</v>
      </c>
      <c r="L251" s="28">
        <v>1</v>
      </c>
      <c r="M251" s="29" t="s">
        <v>3179</v>
      </c>
      <c r="N251" s="28">
        <v>0</v>
      </c>
      <c r="O251" s="28">
        <v>0</v>
      </c>
      <c r="P251" s="29" t="s">
        <v>3179</v>
      </c>
      <c r="Q251" s="28">
        <v>0</v>
      </c>
      <c r="R251" s="28">
        <v>0</v>
      </c>
      <c r="S251" s="29" t="s">
        <v>3179</v>
      </c>
      <c r="T251" s="28">
        <v>0</v>
      </c>
      <c r="U251" s="28">
        <v>0</v>
      </c>
      <c r="V251" s="28">
        <v>0</v>
      </c>
      <c r="W251" s="28">
        <v>0.60826000000000002</v>
      </c>
      <c r="X251" s="28">
        <v>9.1749999999999998E-2</v>
      </c>
      <c r="Y251" s="28">
        <v>25</v>
      </c>
      <c r="Z251" s="28">
        <v>2</v>
      </c>
      <c r="AA251" s="28">
        <v>1</v>
      </c>
      <c r="AB251" s="28">
        <v>15</v>
      </c>
      <c r="AC251" s="28">
        <v>0</v>
      </c>
      <c r="AD251" s="28">
        <v>55.940652999999998</v>
      </c>
      <c r="AE251" s="28">
        <v>5.8849999999999999E-18</v>
      </c>
      <c r="AF251" s="28">
        <v>5.8849999999999999E-18</v>
      </c>
    </row>
    <row r="252" spans="1:32" ht="16" x14ac:dyDescent="0.2">
      <c r="A252" s="28">
        <v>251</v>
      </c>
      <c r="B252" s="29" t="s">
        <v>890</v>
      </c>
      <c r="C252" s="28">
        <v>155</v>
      </c>
      <c r="D252" s="29" t="s">
        <v>1517</v>
      </c>
      <c r="E252" s="29" t="s">
        <v>3184</v>
      </c>
      <c r="F252" s="28">
        <v>90001</v>
      </c>
      <c r="G252" s="28">
        <v>22532</v>
      </c>
      <c r="H252" s="28">
        <v>0</v>
      </c>
      <c r="I252" s="28">
        <v>0</v>
      </c>
      <c r="J252" s="29" t="s">
        <v>891</v>
      </c>
      <c r="K252" s="28">
        <v>1190</v>
      </c>
      <c r="L252" s="28">
        <v>1</v>
      </c>
      <c r="M252" s="29" t="s">
        <v>3179</v>
      </c>
      <c r="N252" s="28">
        <v>0</v>
      </c>
      <c r="O252" s="28">
        <v>0</v>
      </c>
      <c r="P252" s="29" t="s">
        <v>3179</v>
      </c>
      <c r="Q252" s="28">
        <v>0</v>
      </c>
      <c r="R252" s="28">
        <v>0</v>
      </c>
      <c r="S252" s="29" t="s">
        <v>3179</v>
      </c>
      <c r="T252" s="28">
        <v>0</v>
      </c>
      <c r="U252" s="28">
        <v>0</v>
      </c>
      <c r="V252" s="28">
        <v>0</v>
      </c>
      <c r="W252" s="28">
        <v>1.73905</v>
      </c>
      <c r="X252" s="28">
        <v>1.17327</v>
      </c>
      <c r="Y252" s="28">
        <v>37</v>
      </c>
      <c r="Z252" s="28">
        <v>80</v>
      </c>
      <c r="AA252" s="28">
        <v>15</v>
      </c>
      <c r="AB252" s="28">
        <v>217</v>
      </c>
      <c r="AC252" s="28">
        <v>0</v>
      </c>
      <c r="AD252" s="28">
        <v>120.91722900000001</v>
      </c>
      <c r="AE252" s="28">
        <v>9.9790000000000006E-18</v>
      </c>
      <c r="AF252" s="28">
        <v>4.4549999999999998E-17</v>
      </c>
    </row>
    <row r="253" spans="1:32" ht="16" x14ac:dyDescent="0.2">
      <c r="A253" s="28">
        <v>252</v>
      </c>
      <c r="B253" s="29" t="s">
        <v>889</v>
      </c>
      <c r="C253" s="28">
        <v>122</v>
      </c>
      <c r="D253" s="29" t="s">
        <v>1517</v>
      </c>
      <c r="E253" s="29" t="s">
        <v>3185</v>
      </c>
      <c r="F253" s="28">
        <v>90351</v>
      </c>
      <c r="G253" s="28">
        <v>22660</v>
      </c>
      <c r="H253" s="28">
        <v>0</v>
      </c>
      <c r="I253" s="28">
        <v>0</v>
      </c>
      <c r="J253" s="29" t="s">
        <v>891</v>
      </c>
      <c r="K253" s="28">
        <v>1190</v>
      </c>
      <c r="L253" s="28">
        <v>0.83</v>
      </c>
      <c r="M253" s="29" t="s">
        <v>890</v>
      </c>
      <c r="N253" s="28">
        <v>252</v>
      </c>
      <c r="O253" s="28">
        <v>0.17</v>
      </c>
      <c r="P253" s="29" t="s">
        <v>3179</v>
      </c>
      <c r="Q253" s="28">
        <v>0</v>
      </c>
      <c r="R253" s="28">
        <v>0</v>
      </c>
      <c r="S253" s="29" t="s">
        <v>3179</v>
      </c>
      <c r="T253" s="28">
        <v>0</v>
      </c>
      <c r="U253" s="28">
        <v>0</v>
      </c>
      <c r="V253" s="28">
        <v>0</v>
      </c>
      <c r="W253" s="28">
        <v>1.34751</v>
      </c>
      <c r="X253" s="28">
        <v>1.18208</v>
      </c>
      <c r="Y253" s="28">
        <v>74</v>
      </c>
      <c r="Z253" s="28">
        <v>125</v>
      </c>
      <c r="AA253" s="28">
        <v>31</v>
      </c>
      <c r="AB253" s="28">
        <v>428</v>
      </c>
      <c r="AC253" s="28">
        <v>0</v>
      </c>
      <c r="AD253" s="28">
        <v>120.91722900000001</v>
      </c>
      <c r="AE253" s="28">
        <v>1.706E-17</v>
      </c>
      <c r="AF253" s="28">
        <v>4.5139999999999999E-17</v>
      </c>
    </row>
    <row r="254" spans="1:32" ht="16" x14ac:dyDescent="0.2">
      <c r="A254" s="28">
        <v>253</v>
      </c>
      <c r="B254" s="29" t="s">
        <v>875</v>
      </c>
      <c r="C254" s="28">
        <v>5.88</v>
      </c>
      <c r="D254" s="29" t="s">
        <v>1514</v>
      </c>
      <c r="E254" s="29" t="s">
        <v>3184</v>
      </c>
      <c r="F254" s="28">
        <v>91010</v>
      </c>
      <c r="G254" s="28">
        <v>22788</v>
      </c>
      <c r="H254" s="28">
        <v>0</v>
      </c>
      <c r="I254" s="28">
        <v>0</v>
      </c>
      <c r="J254" s="29" t="s">
        <v>876</v>
      </c>
      <c r="K254" s="28">
        <v>1192</v>
      </c>
      <c r="L254" s="28">
        <v>1</v>
      </c>
      <c r="M254" s="29" t="s">
        <v>3179</v>
      </c>
      <c r="N254" s="28">
        <v>0</v>
      </c>
      <c r="O254" s="28">
        <v>0</v>
      </c>
      <c r="P254" s="29" t="s">
        <v>3179</v>
      </c>
      <c r="Q254" s="28">
        <v>0</v>
      </c>
      <c r="R254" s="28">
        <v>0</v>
      </c>
      <c r="S254" s="29" t="s">
        <v>3179</v>
      </c>
      <c r="T254" s="28">
        <v>0</v>
      </c>
      <c r="U254" s="28">
        <v>0</v>
      </c>
      <c r="V254" s="28">
        <v>0</v>
      </c>
      <c r="W254" s="28">
        <v>0.95089000000000001</v>
      </c>
      <c r="X254" s="28">
        <v>1.08595</v>
      </c>
      <c r="Y254" s="28">
        <v>37</v>
      </c>
      <c r="Z254" s="28">
        <v>77</v>
      </c>
      <c r="AA254" s="28">
        <v>18</v>
      </c>
      <c r="AB254" s="28">
        <v>307</v>
      </c>
      <c r="AC254" s="28">
        <v>0</v>
      </c>
      <c r="AD254" s="28">
        <v>122.91299600000001</v>
      </c>
      <c r="AE254" s="28">
        <v>1.523E-17</v>
      </c>
      <c r="AF254" s="28">
        <v>4.258E-17</v>
      </c>
    </row>
    <row r="255" spans="1:32" ht="16" x14ac:dyDescent="0.2">
      <c r="A255" s="28">
        <v>254</v>
      </c>
      <c r="B255" s="29" t="s">
        <v>867</v>
      </c>
      <c r="C255" s="28">
        <v>30.8</v>
      </c>
      <c r="D255" s="29" t="s">
        <v>1517</v>
      </c>
      <c r="E255" s="29" t="s">
        <v>3184</v>
      </c>
      <c r="F255" s="28">
        <v>91450</v>
      </c>
      <c r="G255" s="28">
        <v>22913</v>
      </c>
      <c r="H255" s="28">
        <v>0</v>
      </c>
      <c r="I255" s="28">
        <v>0</v>
      </c>
      <c r="J255" s="29" t="s">
        <v>868</v>
      </c>
      <c r="K255" s="28">
        <v>0</v>
      </c>
      <c r="L255" s="28">
        <v>1</v>
      </c>
      <c r="M255" s="29" t="s">
        <v>3179</v>
      </c>
      <c r="N255" s="28">
        <v>0</v>
      </c>
      <c r="O255" s="28">
        <v>0</v>
      </c>
      <c r="P255" s="29" t="s">
        <v>3179</v>
      </c>
      <c r="Q255" s="28">
        <v>0</v>
      </c>
      <c r="R255" s="28">
        <v>0</v>
      </c>
      <c r="S255" s="29" t="s">
        <v>3179</v>
      </c>
      <c r="T255" s="28">
        <v>0</v>
      </c>
      <c r="U255" s="28">
        <v>0</v>
      </c>
      <c r="V255" s="28">
        <v>0</v>
      </c>
      <c r="W255" s="28">
        <v>1.99081</v>
      </c>
      <c r="X255" s="28">
        <v>1.1607000000000001</v>
      </c>
      <c r="Y255" s="28">
        <v>37</v>
      </c>
      <c r="Z255" s="28">
        <v>130</v>
      </c>
      <c r="AA255" s="28">
        <v>19</v>
      </c>
      <c r="AB255" s="28">
        <v>307</v>
      </c>
      <c r="AC255" s="28">
        <v>0</v>
      </c>
      <c r="AD255" s="28">
        <v>123.912257</v>
      </c>
      <c r="AE255" s="28">
        <v>8.1570000000000006E-18</v>
      </c>
      <c r="AF255" s="28">
        <v>4.3559999999999999E-17</v>
      </c>
    </row>
    <row r="256" spans="1:32" ht="16" x14ac:dyDescent="0.2">
      <c r="A256" s="28">
        <v>255</v>
      </c>
      <c r="B256" s="29" t="s">
        <v>858</v>
      </c>
      <c r="C256" s="28">
        <v>45</v>
      </c>
      <c r="D256" s="29" t="s">
        <v>1514</v>
      </c>
      <c r="E256" s="29" t="s">
        <v>3184</v>
      </c>
      <c r="F256" s="28">
        <v>91944</v>
      </c>
      <c r="G256" s="28">
        <v>23042</v>
      </c>
      <c r="H256" s="28">
        <v>0</v>
      </c>
      <c r="I256" s="28">
        <v>0</v>
      </c>
      <c r="J256" s="29" t="s">
        <v>859</v>
      </c>
      <c r="K256" s="28">
        <v>1193</v>
      </c>
      <c r="L256" s="28">
        <v>1</v>
      </c>
      <c r="M256" s="29" t="s">
        <v>3179</v>
      </c>
      <c r="N256" s="28">
        <v>0</v>
      </c>
      <c r="O256" s="28">
        <v>0</v>
      </c>
      <c r="P256" s="29" t="s">
        <v>3179</v>
      </c>
      <c r="Q256" s="28">
        <v>0</v>
      </c>
      <c r="R256" s="28">
        <v>0</v>
      </c>
      <c r="S256" s="29" t="s">
        <v>3179</v>
      </c>
      <c r="T256" s="28">
        <v>0</v>
      </c>
      <c r="U256" s="28">
        <v>0</v>
      </c>
      <c r="V256" s="28">
        <v>0</v>
      </c>
      <c r="W256" s="28">
        <v>0.35242000000000001</v>
      </c>
      <c r="X256" s="28">
        <v>0.75504000000000004</v>
      </c>
      <c r="Y256" s="28">
        <v>37</v>
      </c>
      <c r="Z256" s="28">
        <v>51</v>
      </c>
      <c r="AA256" s="28">
        <v>9</v>
      </c>
      <c r="AB256" s="28">
        <v>139</v>
      </c>
      <c r="AC256" s="28">
        <v>0</v>
      </c>
      <c r="AD256" s="28">
        <v>124.909728</v>
      </c>
      <c r="AE256" s="28">
        <v>1.4899999999999999E-17</v>
      </c>
      <c r="AF256" s="28">
        <v>3.0249999999999999E-17</v>
      </c>
    </row>
    <row r="257" spans="1:32" ht="16" x14ac:dyDescent="0.2">
      <c r="A257" s="28">
        <v>256</v>
      </c>
      <c r="B257" s="29" t="s">
        <v>851</v>
      </c>
      <c r="C257" s="28">
        <v>1.64</v>
      </c>
      <c r="D257" s="29" t="s">
        <v>1514</v>
      </c>
      <c r="E257" s="29" t="s">
        <v>3184</v>
      </c>
      <c r="F257" s="28">
        <v>92181</v>
      </c>
      <c r="G257" s="28">
        <v>23162</v>
      </c>
      <c r="H257" s="28">
        <v>0</v>
      </c>
      <c r="I257" s="28">
        <v>0</v>
      </c>
      <c r="J257" s="29" t="s">
        <v>853</v>
      </c>
      <c r="K257" s="28">
        <v>0</v>
      </c>
      <c r="L257" s="28">
        <v>1</v>
      </c>
      <c r="M257" s="29" t="s">
        <v>3179</v>
      </c>
      <c r="N257" s="28">
        <v>0</v>
      </c>
      <c r="O257" s="28">
        <v>0</v>
      </c>
      <c r="P257" s="29" t="s">
        <v>3179</v>
      </c>
      <c r="Q257" s="28">
        <v>0</v>
      </c>
      <c r="R257" s="28">
        <v>0</v>
      </c>
      <c r="S257" s="29" t="s">
        <v>3179</v>
      </c>
      <c r="T257" s="28">
        <v>0</v>
      </c>
      <c r="U257" s="28">
        <v>0</v>
      </c>
      <c r="V257" s="28">
        <v>0</v>
      </c>
      <c r="W257" s="28">
        <v>1.3192699999999999</v>
      </c>
      <c r="X257" s="28">
        <v>1.1545000000000001</v>
      </c>
      <c r="Y257" s="28">
        <v>37</v>
      </c>
      <c r="Z257" s="28">
        <v>96</v>
      </c>
      <c r="AA257" s="28">
        <v>23</v>
      </c>
      <c r="AB257" s="28">
        <v>337</v>
      </c>
      <c r="AC257" s="28">
        <v>0</v>
      </c>
      <c r="AD257" s="28">
        <v>125.909451</v>
      </c>
      <c r="AE257" s="28">
        <v>1.246E-17</v>
      </c>
      <c r="AF257" s="28">
        <v>4.3830000000000002E-17</v>
      </c>
    </row>
    <row r="258" spans="1:32" ht="16" x14ac:dyDescent="0.2">
      <c r="A258" s="28">
        <v>257</v>
      </c>
      <c r="B258" s="29" t="s">
        <v>841</v>
      </c>
      <c r="C258" s="28">
        <v>6.25</v>
      </c>
      <c r="D258" s="29" t="s">
        <v>1515</v>
      </c>
      <c r="E258" s="29" t="s">
        <v>3184</v>
      </c>
      <c r="F258" s="28">
        <v>92675</v>
      </c>
      <c r="G258" s="28">
        <v>23289</v>
      </c>
      <c r="H258" s="28">
        <v>0</v>
      </c>
      <c r="I258" s="28">
        <v>0</v>
      </c>
      <c r="J258" s="29" t="s">
        <v>843</v>
      </c>
      <c r="K258" s="28">
        <v>1194</v>
      </c>
      <c r="L258" s="28">
        <v>1</v>
      </c>
      <c r="M258" s="29" t="s">
        <v>3179</v>
      </c>
      <c r="N258" s="28">
        <v>0</v>
      </c>
      <c r="O258" s="28">
        <v>0</v>
      </c>
      <c r="P258" s="29" t="s">
        <v>3179</v>
      </c>
      <c r="Q258" s="28">
        <v>0</v>
      </c>
      <c r="R258" s="28">
        <v>0</v>
      </c>
      <c r="S258" s="29" t="s">
        <v>3179</v>
      </c>
      <c r="T258" s="28">
        <v>0</v>
      </c>
      <c r="U258" s="28">
        <v>0</v>
      </c>
      <c r="V258" s="28">
        <v>0</v>
      </c>
      <c r="W258" s="28">
        <v>2.9340000000000001E-2</v>
      </c>
      <c r="X258" s="28">
        <v>0.43336000000000002</v>
      </c>
      <c r="Y258" s="28">
        <v>37</v>
      </c>
      <c r="Z258" s="28">
        <v>163</v>
      </c>
      <c r="AA258" s="28">
        <v>7</v>
      </c>
      <c r="AB258" s="28">
        <v>697</v>
      </c>
      <c r="AC258" s="28">
        <v>0</v>
      </c>
      <c r="AD258" s="28">
        <v>126.907417</v>
      </c>
      <c r="AE258" s="28">
        <v>1.8580000000000001E-17</v>
      </c>
      <c r="AF258" s="28">
        <v>1.976E-17</v>
      </c>
    </row>
    <row r="259" spans="1:32" ht="16" x14ac:dyDescent="0.2">
      <c r="A259" s="28">
        <v>258</v>
      </c>
      <c r="B259" s="29" t="s">
        <v>833</v>
      </c>
      <c r="C259" s="28">
        <v>3.64</v>
      </c>
      <c r="D259" s="29" t="s">
        <v>1514</v>
      </c>
      <c r="E259" s="29" t="s">
        <v>3184</v>
      </c>
      <c r="F259" s="28">
        <v>93580</v>
      </c>
      <c r="G259" s="28">
        <v>23401</v>
      </c>
      <c r="H259" s="28">
        <v>115160</v>
      </c>
      <c r="I259" s="28">
        <v>0</v>
      </c>
      <c r="J259" s="29" t="s">
        <v>835</v>
      </c>
      <c r="K259" s="28">
        <v>0</v>
      </c>
      <c r="L259" s="28">
        <v>1</v>
      </c>
      <c r="M259" s="29" t="s">
        <v>3179</v>
      </c>
      <c r="N259" s="28">
        <v>0</v>
      </c>
      <c r="O259" s="28">
        <v>0</v>
      </c>
      <c r="P259" s="29" t="s">
        <v>3179</v>
      </c>
      <c r="Q259" s="28">
        <v>0</v>
      </c>
      <c r="R259" s="28">
        <v>0</v>
      </c>
      <c r="S259" s="29" t="s">
        <v>3179</v>
      </c>
      <c r="T259" s="28">
        <v>0</v>
      </c>
      <c r="U259" s="28">
        <v>0</v>
      </c>
      <c r="V259" s="28">
        <v>0</v>
      </c>
      <c r="W259" s="28">
        <v>0.87343999999999999</v>
      </c>
      <c r="X259" s="28">
        <v>0.89165000000000005</v>
      </c>
      <c r="Y259" s="28">
        <v>37</v>
      </c>
      <c r="Z259" s="28">
        <v>124</v>
      </c>
      <c r="AA259" s="28">
        <v>21</v>
      </c>
      <c r="AB259" s="28">
        <v>529</v>
      </c>
      <c r="AC259" s="28">
        <v>0</v>
      </c>
      <c r="AD259" s="28">
        <v>127.907748</v>
      </c>
      <c r="AE259" s="28">
        <v>7.9850000000000003E-18</v>
      </c>
      <c r="AF259" s="28">
        <v>3.4630000000000001E-17</v>
      </c>
    </row>
    <row r="260" spans="1:32" ht="16" x14ac:dyDescent="0.2">
      <c r="A260" s="28">
        <v>259</v>
      </c>
      <c r="B260" s="29" t="s">
        <v>823</v>
      </c>
      <c r="C260" s="28">
        <v>32.06</v>
      </c>
      <c r="D260" s="29" t="s">
        <v>1515</v>
      </c>
      <c r="E260" s="29" t="s">
        <v>3184</v>
      </c>
      <c r="F260" s="28">
        <v>94292</v>
      </c>
      <c r="G260" s="28">
        <v>23525</v>
      </c>
      <c r="H260" s="28">
        <v>71012</v>
      </c>
      <c r="I260" s="28">
        <v>0</v>
      </c>
      <c r="J260" s="29" t="s">
        <v>830</v>
      </c>
      <c r="K260" s="28">
        <v>0</v>
      </c>
      <c r="L260" s="28">
        <v>1</v>
      </c>
      <c r="M260" s="29" t="s">
        <v>3179</v>
      </c>
      <c r="N260" s="28">
        <v>0</v>
      </c>
      <c r="O260" s="28">
        <v>0</v>
      </c>
      <c r="P260" s="29" t="s">
        <v>3179</v>
      </c>
      <c r="Q260" s="28">
        <v>0</v>
      </c>
      <c r="R260" s="28">
        <v>0</v>
      </c>
      <c r="S260" s="29" t="s">
        <v>3179</v>
      </c>
      <c r="T260" s="28">
        <v>0</v>
      </c>
      <c r="U260" s="28">
        <v>0</v>
      </c>
      <c r="V260" s="28">
        <v>0</v>
      </c>
      <c r="W260" s="28">
        <v>1.753E-2</v>
      </c>
      <c r="X260" s="28">
        <v>0.2802</v>
      </c>
      <c r="Y260" s="28">
        <v>37</v>
      </c>
      <c r="Z260" s="28">
        <v>44</v>
      </c>
      <c r="AA260" s="28">
        <v>1</v>
      </c>
      <c r="AB260" s="28">
        <v>199</v>
      </c>
      <c r="AC260" s="28">
        <v>0</v>
      </c>
      <c r="AD260" s="28">
        <v>128.90606399999999</v>
      </c>
      <c r="AE260" s="28">
        <v>1.542E-17</v>
      </c>
      <c r="AF260" s="28">
        <v>1.542E-17</v>
      </c>
    </row>
    <row r="261" spans="1:32" ht="16" x14ac:dyDescent="0.2">
      <c r="A261" s="28">
        <v>260</v>
      </c>
      <c r="B261" s="29" t="s">
        <v>810</v>
      </c>
      <c r="C261" s="28">
        <v>29.21</v>
      </c>
      <c r="D261" s="29" t="s">
        <v>1514</v>
      </c>
      <c r="E261" s="29" t="s">
        <v>3187</v>
      </c>
      <c r="F261" s="28">
        <v>94781</v>
      </c>
      <c r="G261" s="28">
        <v>23616</v>
      </c>
      <c r="H261" s="28">
        <v>0</v>
      </c>
      <c r="I261" s="28">
        <v>0</v>
      </c>
      <c r="J261" s="29" t="s">
        <v>814</v>
      </c>
      <c r="K261" s="28">
        <v>0</v>
      </c>
      <c r="L261" s="28">
        <v>0.98399999999999999</v>
      </c>
      <c r="M261" s="29" t="s">
        <v>811</v>
      </c>
      <c r="N261" s="28">
        <v>0</v>
      </c>
      <c r="O261" s="28">
        <v>1.6E-2</v>
      </c>
      <c r="P261" s="29" t="s">
        <v>3179</v>
      </c>
      <c r="Q261" s="28">
        <v>0</v>
      </c>
      <c r="R261" s="28">
        <v>0</v>
      </c>
      <c r="S261" s="29" t="s">
        <v>3179</v>
      </c>
      <c r="T261" s="28">
        <v>0</v>
      </c>
      <c r="U261" s="28">
        <v>0</v>
      </c>
      <c r="V261" s="28">
        <v>0</v>
      </c>
      <c r="W261" s="28">
        <v>0.38685000000000003</v>
      </c>
      <c r="X261" s="28">
        <v>0.50258999999999998</v>
      </c>
      <c r="Y261" s="28">
        <v>37</v>
      </c>
      <c r="Z261" s="28">
        <v>33</v>
      </c>
      <c r="AA261" s="28">
        <v>4</v>
      </c>
      <c r="AB261" s="28">
        <v>141</v>
      </c>
      <c r="AC261" s="28">
        <v>0</v>
      </c>
      <c r="AD261" s="28">
        <v>129.90670800000001</v>
      </c>
      <c r="AE261" s="28">
        <v>3.9830000000000003E-18</v>
      </c>
      <c r="AF261" s="28">
        <v>2.084E-17</v>
      </c>
    </row>
    <row r="262" spans="1:32" ht="16" x14ac:dyDescent="0.2">
      <c r="A262" s="28">
        <v>261</v>
      </c>
      <c r="B262" s="29" t="s">
        <v>809</v>
      </c>
      <c r="C262" s="28">
        <v>3.46</v>
      </c>
      <c r="D262" s="29" t="s">
        <v>1514</v>
      </c>
      <c r="E262" s="29" t="s">
        <v>3196</v>
      </c>
      <c r="F262" s="28">
        <v>94574</v>
      </c>
      <c r="G262" s="28">
        <v>0</v>
      </c>
      <c r="H262" s="28">
        <v>0</v>
      </c>
      <c r="I262" s="28">
        <v>0</v>
      </c>
      <c r="J262" s="29" t="s">
        <v>810</v>
      </c>
      <c r="K262" s="28">
        <v>261</v>
      </c>
      <c r="L262" s="28">
        <v>0.99839999999999995</v>
      </c>
      <c r="M262" s="29" t="s">
        <v>814</v>
      </c>
      <c r="N262" s="28">
        <v>0</v>
      </c>
      <c r="O262" s="28">
        <v>1.6000000000000001E-3</v>
      </c>
      <c r="P262" s="29" t="s">
        <v>3179</v>
      </c>
      <c r="Q262" s="28">
        <v>0</v>
      </c>
      <c r="R262" s="28">
        <v>0</v>
      </c>
      <c r="S262" s="29" t="s">
        <v>3179</v>
      </c>
      <c r="T262" s="28">
        <v>0</v>
      </c>
      <c r="U262" s="28">
        <v>0</v>
      </c>
      <c r="V262" s="28">
        <v>0</v>
      </c>
      <c r="W262" s="28">
        <v>9.3729999999999994E-2</v>
      </c>
      <c r="X262" s="28">
        <v>7.3679999999999995E-2</v>
      </c>
      <c r="Y262" s="28">
        <v>74</v>
      </c>
      <c r="Z262" s="28">
        <v>36</v>
      </c>
      <c r="AA262" s="28">
        <v>0</v>
      </c>
      <c r="AB262" s="28">
        <v>96</v>
      </c>
      <c r="AC262" s="28">
        <v>0</v>
      </c>
      <c r="AD262" s="28">
        <v>129.90670800000001</v>
      </c>
      <c r="AE262" s="28">
        <v>6.1569999999999997E-18</v>
      </c>
      <c r="AF262" s="28">
        <v>6.1569999999999997E-18</v>
      </c>
    </row>
    <row r="263" spans="1:32" ht="16" x14ac:dyDescent="0.2">
      <c r="A263" s="28">
        <v>262</v>
      </c>
      <c r="B263" s="29" t="s">
        <v>800</v>
      </c>
      <c r="C263" s="28">
        <v>9.6890000000000001</v>
      </c>
      <c r="D263" s="29" t="s">
        <v>1513</v>
      </c>
      <c r="E263" s="29" t="s">
        <v>2670</v>
      </c>
      <c r="F263" s="28">
        <v>94997</v>
      </c>
      <c r="G263" s="28">
        <v>0</v>
      </c>
      <c r="H263" s="28">
        <v>43391</v>
      </c>
      <c r="I263" s="28">
        <v>0</v>
      </c>
      <c r="J263" s="29" t="s">
        <v>806</v>
      </c>
      <c r="K263" s="28">
        <v>0</v>
      </c>
      <c r="L263" s="28">
        <v>1</v>
      </c>
      <c r="M263" s="29" t="s">
        <v>3179</v>
      </c>
      <c r="N263" s="28">
        <v>0</v>
      </c>
      <c r="O263" s="28">
        <v>0</v>
      </c>
      <c r="P263" s="29" t="s">
        <v>3179</v>
      </c>
      <c r="Q263" s="28">
        <v>0</v>
      </c>
      <c r="R263" s="28">
        <v>0</v>
      </c>
      <c r="S263" s="29" t="s">
        <v>3179</v>
      </c>
      <c r="T263" s="28">
        <v>0</v>
      </c>
      <c r="U263" s="28">
        <v>0</v>
      </c>
      <c r="V263" s="28">
        <v>0</v>
      </c>
      <c r="W263" s="28">
        <v>6.3499999999999997E-3</v>
      </c>
      <c r="X263" s="28">
        <v>2.315E-2</v>
      </c>
      <c r="Y263" s="28">
        <v>37</v>
      </c>
      <c r="Z263" s="28">
        <v>12</v>
      </c>
      <c r="AA263" s="28">
        <v>0</v>
      </c>
      <c r="AB263" s="28">
        <v>13</v>
      </c>
      <c r="AC263" s="28">
        <v>0</v>
      </c>
      <c r="AD263" s="28">
        <v>130.905463</v>
      </c>
      <c r="AE263" s="28">
        <v>4.2860000000000002E-18</v>
      </c>
      <c r="AF263" s="28">
        <v>4.2860000000000002E-18</v>
      </c>
    </row>
    <row r="264" spans="1:32" ht="16" x14ac:dyDescent="0.2">
      <c r="A264" s="28">
        <v>263</v>
      </c>
      <c r="B264" s="29" t="s">
        <v>790</v>
      </c>
      <c r="C264" s="28">
        <v>6.4790000000000001</v>
      </c>
      <c r="D264" s="29" t="s">
        <v>1513</v>
      </c>
      <c r="E264" s="29" t="s">
        <v>3187</v>
      </c>
      <c r="F264" s="28">
        <v>95060</v>
      </c>
      <c r="G264" s="28">
        <v>23735</v>
      </c>
      <c r="H264" s="28">
        <v>41000</v>
      </c>
      <c r="I264" s="28">
        <v>0</v>
      </c>
      <c r="J264" s="29" t="s">
        <v>795</v>
      </c>
      <c r="K264" s="28">
        <v>0</v>
      </c>
      <c r="L264" s="28">
        <v>0.98129999999999995</v>
      </c>
      <c r="M264" s="29" t="s">
        <v>791</v>
      </c>
      <c r="N264" s="28">
        <v>0</v>
      </c>
      <c r="O264" s="28">
        <v>1.8700000000000001E-2</v>
      </c>
      <c r="P264" s="29" t="s">
        <v>3179</v>
      </c>
      <c r="Q264" s="28">
        <v>0</v>
      </c>
      <c r="R264" s="28">
        <v>0</v>
      </c>
      <c r="S264" s="29" t="s">
        <v>3179</v>
      </c>
      <c r="T264" s="28">
        <v>0</v>
      </c>
      <c r="U264" s="28">
        <v>0</v>
      </c>
      <c r="V264" s="28">
        <v>0</v>
      </c>
      <c r="W264" s="28">
        <v>1.43E-2</v>
      </c>
      <c r="X264" s="28">
        <v>0.71511999999999998</v>
      </c>
      <c r="Y264" s="28">
        <v>75</v>
      </c>
      <c r="Z264" s="28">
        <v>38</v>
      </c>
      <c r="AA264" s="28">
        <v>3</v>
      </c>
      <c r="AB264" s="28">
        <v>106</v>
      </c>
      <c r="AC264" s="28">
        <v>0</v>
      </c>
      <c r="AD264" s="28">
        <v>131.90643399999999</v>
      </c>
      <c r="AE264" s="28">
        <v>3.0000000000000001E-17</v>
      </c>
      <c r="AF264" s="28">
        <v>3.0169999999999999E-17</v>
      </c>
    </row>
    <row r="265" spans="1:32" ht="16" x14ac:dyDescent="0.2">
      <c r="A265" s="28">
        <v>264</v>
      </c>
      <c r="B265" s="29" t="s">
        <v>769</v>
      </c>
      <c r="C265" s="28">
        <v>2.0648</v>
      </c>
      <c r="D265" s="29" t="s">
        <v>1516</v>
      </c>
      <c r="E265" s="29" t="s">
        <v>3190</v>
      </c>
      <c r="F265" s="28">
        <v>95283</v>
      </c>
      <c r="G265" s="28">
        <v>23844</v>
      </c>
      <c r="H265" s="28">
        <v>125327</v>
      </c>
      <c r="I265" s="28">
        <v>0</v>
      </c>
      <c r="J265" s="29" t="s">
        <v>770</v>
      </c>
      <c r="K265" s="28">
        <v>0</v>
      </c>
      <c r="L265" s="28">
        <v>1</v>
      </c>
      <c r="M265" s="29" t="s">
        <v>774</v>
      </c>
      <c r="N265" s="28">
        <v>0</v>
      </c>
      <c r="O265" s="28">
        <v>3.0000000000000001E-6</v>
      </c>
      <c r="P265" s="29" t="s">
        <v>3179</v>
      </c>
      <c r="Q265" s="28">
        <v>0</v>
      </c>
      <c r="R265" s="28">
        <v>0</v>
      </c>
      <c r="S265" s="29" t="s">
        <v>3179</v>
      </c>
      <c r="T265" s="28">
        <v>0</v>
      </c>
      <c r="U265" s="28">
        <v>0</v>
      </c>
      <c r="V265" s="28">
        <v>0</v>
      </c>
      <c r="W265" s="28">
        <v>0.16388</v>
      </c>
      <c r="X265" s="28">
        <v>1.55508</v>
      </c>
      <c r="Y265" s="28">
        <v>75</v>
      </c>
      <c r="Z265" s="28">
        <v>37</v>
      </c>
      <c r="AA265" s="28">
        <v>5</v>
      </c>
      <c r="AB265" s="28">
        <v>106</v>
      </c>
      <c r="AC265" s="28">
        <v>0</v>
      </c>
      <c r="AD265" s="28">
        <v>133.90671800000001</v>
      </c>
      <c r="AE265" s="28">
        <v>5.777E-17</v>
      </c>
      <c r="AF265" s="28">
        <v>5.777E-17</v>
      </c>
    </row>
    <row r="266" spans="1:32" ht="16" x14ac:dyDescent="0.2">
      <c r="A266" s="28">
        <v>265</v>
      </c>
      <c r="B266" s="29" t="s">
        <v>768</v>
      </c>
      <c r="C266" s="28">
        <v>2.903</v>
      </c>
      <c r="D266" s="29" t="s">
        <v>1515</v>
      </c>
      <c r="E266" s="29" t="s">
        <v>2671</v>
      </c>
      <c r="F266" s="28">
        <v>95507</v>
      </c>
      <c r="G266" s="28">
        <v>0</v>
      </c>
      <c r="H266" s="28">
        <v>79410</v>
      </c>
      <c r="I266" s="28">
        <v>0</v>
      </c>
      <c r="J266" s="29" t="s">
        <v>769</v>
      </c>
      <c r="K266" s="28">
        <v>265</v>
      </c>
      <c r="L266" s="28">
        <v>1</v>
      </c>
      <c r="M266" s="29" t="s">
        <v>3179</v>
      </c>
      <c r="N266" s="28">
        <v>0</v>
      </c>
      <c r="O266" s="28">
        <v>0</v>
      </c>
      <c r="P266" s="29" t="s">
        <v>3179</v>
      </c>
      <c r="Q266" s="28">
        <v>0</v>
      </c>
      <c r="R266" s="28">
        <v>0</v>
      </c>
      <c r="S266" s="29" t="s">
        <v>3179</v>
      </c>
      <c r="T266" s="28">
        <v>0</v>
      </c>
      <c r="U266" s="28">
        <v>0</v>
      </c>
      <c r="V266" s="28">
        <v>0</v>
      </c>
      <c r="W266" s="28">
        <v>0.11216</v>
      </c>
      <c r="X266" s="28">
        <v>2.725E-2</v>
      </c>
      <c r="Y266" s="28">
        <v>37</v>
      </c>
      <c r="Z266" s="28">
        <v>15</v>
      </c>
      <c r="AA266" s="28">
        <v>0</v>
      </c>
      <c r="AB266" s="28">
        <v>30</v>
      </c>
      <c r="AC266" s="28">
        <v>0</v>
      </c>
      <c r="AD266" s="28">
        <v>133.90671800000001</v>
      </c>
      <c r="AE266" s="28">
        <v>2.6709999999999999E-18</v>
      </c>
      <c r="AF266" s="28">
        <v>2.6709999999999999E-18</v>
      </c>
    </row>
    <row r="267" spans="1:32" ht="16" x14ac:dyDescent="0.2">
      <c r="A267" s="28">
        <v>266</v>
      </c>
      <c r="B267" s="29" t="s">
        <v>761</v>
      </c>
      <c r="C267" s="28">
        <v>2300000</v>
      </c>
      <c r="D267" s="29" t="s">
        <v>1516</v>
      </c>
      <c r="E267" s="29" t="s">
        <v>3183</v>
      </c>
      <c r="F267" s="28">
        <v>95590</v>
      </c>
      <c r="G267" s="28">
        <v>23960</v>
      </c>
      <c r="H267" s="28">
        <v>0</v>
      </c>
      <c r="I267" s="28">
        <v>0</v>
      </c>
      <c r="J267" s="29" t="s">
        <v>762</v>
      </c>
      <c r="K267" s="28">
        <v>0</v>
      </c>
      <c r="L267" s="28">
        <v>1</v>
      </c>
      <c r="M267" s="29" t="s">
        <v>3179</v>
      </c>
      <c r="N267" s="28">
        <v>0</v>
      </c>
      <c r="O267" s="28">
        <v>0</v>
      </c>
      <c r="P267" s="29" t="s">
        <v>3179</v>
      </c>
      <c r="Q267" s="28">
        <v>0</v>
      </c>
      <c r="R267" s="28">
        <v>0</v>
      </c>
      <c r="S267" s="29" t="s">
        <v>3179</v>
      </c>
      <c r="T267" s="28">
        <v>0</v>
      </c>
      <c r="U267" s="28">
        <v>0</v>
      </c>
      <c r="V267" s="28">
        <v>0</v>
      </c>
      <c r="W267" s="28">
        <v>8.9380000000000001E-2</v>
      </c>
      <c r="X267" s="28">
        <v>0</v>
      </c>
      <c r="Y267" s="28">
        <v>0</v>
      </c>
      <c r="Z267" s="28">
        <v>0</v>
      </c>
      <c r="AA267" s="28">
        <v>1</v>
      </c>
      <c r="AB267" s="28">
        <v>0</v>
      </c>
      <c r="AC267" s="28">
        <v>0</v>
      </c>
      <c r="AD267" s="28">
        <v>134.90597700000001</v>
      </c>
      <c r="AE267" s="28">
        <v>0</v>
      </c>
      <c r="AF267" s="28">
        <v>0</v>
      </c>
    </row>
    <row r="268" spans="1:32" ht="16" x14ac:dyDescent="0.2">
      <c r="A268" s="28">
        <v>267</v>
      </c>
      <c r="B268" s="29" t="s">
        <v>758</v>
      </c>
      <c r="C268" s="28">
        <v>53</v>
      </c>
      <c r="D268" s="29" t="s">
        <v>1514</v>
      </c>
      <c r="E268" s="29" t="s">
        <v>2671</v>
      </c>
      <c r="F268" s="28">
        <v>95592</v>
      </c>
      <c r="G268" s="28">
        <v>0</v>
      </c>
      <c r="H268" s="28">
        <v>0</v>
      </c>
      <c r="I268" s="28">
        <v>0</v>
      </c>
      <c r="J268" s="29" t="s">
        <v>761</v>
      </c>
      <c r="K268" s="28">
        <v>267</v>
      </c>
      <c r="L268" s="28">
        <v>1</v>
      </c>
      <c r="M268" s="29" t="s">
        <v>3179</v>
      </c>
      <c r="N268" s="28">
        <v>0</v>
      </c>
      <c r="O268" s="28">
        <v>0</v>
      </c>
      <c r="P268" s="29" t="s">
        <v>3179</v>
      </c>
      <c r="Q268" s="28">
        <v>0</v>
      </c>
      <c r="R268" s="28">
        <v>0</v>
      </c>
      <c r="S268" s="29" t="s">
        <v>3179</v>
      </c>
      <c r="T268" s="28">
        <v>0</v>
      </c>
      <c r="U268" s="28">
        <v>0</v>
      </c>
      <c r="V268" s="28">
        <v>0</v>
      </c>
      <c r="W268" s="28">
        <v>3.6060000000000002E-2</v>
      </c>
      <c r="X268" s="28">
        <v>1.5972299999999999</v>
      </c>
      <c r="Y268" s="28">
        <v>37</v>
      </c>
      <c r="Z268" s="28">
        <v>14</v>
      </c>
      <c r="AA268" s="28">
        <v>0</v>
      </c>
      <c r="AB268" s="28">
        <v>25</v>
      </c>
      <c r="AC268" s="28">
        <v>0</v>
      </c>
      <c r="AD268" s="28">
        <v>134.90597700000001</v>
      </c>
      <c r="AE268" s="28">
        <v>5.882E-17</v>
      </c>
      <c r="AF268" s="28">
        <v>5.882E-17</v>
      </c>
    </row>
    <row r="269" spans="1:32" ht="16" x14ac:dyDescent="0.2">
      <c r="A269" s="28">
        <v>268</v>
      </c>
      <c r="B269" s="29" t="s">
        <v>750</v>
      </c>
      <c r="C269" s="28">
        <v>13.16</v>
      </c>
      <c r="D269" s="29" t="s">
        <v>1513</v>
      </c>
      <c r="E269" s="29" t="s">
        <v>3183</v>
      </c>
      <c r="F269" s="28">
        <v>95669</v>
      </c>
      <c r="G269" s="28">
        <v>24056</v>
      </c>
      <c r="H269" s="28">
        <v>0</v>
      </c>
      <c r="I269" s="28">
        <v>0</v>
      </c>
      <c r="J269" s="29" t="s">
        <v>751</v>
      </c>
      <c r="K269" s="28">
        <v>0</v>
      </c>
      <c r="L269" s="28">
        <v>1</v>
      </c>
      <c r="M269" s="29" t="s">
        <v>3179</v>
      </c>
      <c r="N269" s="28">
        <v>0</v>
      </c>
      <c r="O269" s="28">
        <v>0</v>
      </c>
      <c r="P269" s="29" t="s">
        <v>3179</v>
      </c>
      <c r="Q269" s="28">
        <v>0</v>
      </c>
      <c r="R269" s="28">
        <v>0</v>
      </c>
      <c r="S269" s="29" t="s">
        <v>3179</v>
      </c>
      <c r="T269" s="28">
        <v>0</v>
      </c>
      <c r="U269" s="28">
        <v>0</v>
      </c>
      <c r="V269" s="28">
        <v>0</v>
      </c>
      <c r="W269" s="28">
        <v>0.1449</v>
      </c>
      <c r="X269" s="28">
        <v>2.1282999999999999</v>
      </c>
      <c r="Y269" s="28">
        <v>38</v>
      </c>
      <c r="Z269" s="28">
        <v>35</v>
      </c>
      <c r="AA269" s="28">
        <v>7</v>
      </c>
      <c r="AB269" s="28">
        <v>153</v>
      </c>
      <c r="AC269" s="28">
        <v>0</v>
      </c>
      <c r="AD269" s="28">
        <v>135.90731099999999</v>
      </c>
      <c r="AE269" s="28">
        <v>7.6689999999999995E-17</v>
      </c>
      <c r="AF269" s="28">
        <v>7.6689999999999995E-17</v>
      </c>
    </row>
    <row r="270" spans="1:32" ht="16" x14ac:dyDescent="0.2">
      <c r="A270" s="28">
        <v>269</v>
      </c>
      <c r="B270" s="29" t="s">
        <v>742</v>
      </c>
      <c r="C270" s="28">
        <v>30.167100000000001</v>
      </c>
      <c r="D270" s="29" t="s">
        <v>1516</v>
      </c>
      <c r="E270" s="29" t="s">
        <v>3183</v>
      </c>
      <c r="F270" s="28">
        <v>95903</v>
      </c>
      <c r="G270" s="28">
        <v>24162</v>
      </c>
      <c r="H270" s="28">
        <v>0</v>
      </c>
      <c r="I270" s="28">
        <v>0</v>
      </c>
      <c r="J270" s="29" t="s">
        <v>743</v>
      </c>
      <c r="K270" s="28">
        <v>116</v>
      </c>
      <c r="L270" s="28">
        <v>0.94399</v>
      </c>
      <c r="M270" s="29" t="s">
        <v>744</v>
      </c>
      <c r="N270" s="28">
        <v>0</v>
      </c>
      <c r="O270" s="28">
        <v>5.6004999999999999E-2</v>
      </c>
      <c r="P270" s="29" t="s">
        <v>3179</v>
      </c>
      <c r="Q270" s="28">
        <v>0</v>
      </c>
      <c r="R270" s="28">
        <v>0</v>
      </c>
      <c r="S270" s="29" t="s">
        <v>3179</v>
      </c>
      <c r="T270" s="28">
        <v>0</v>
      </c>
      <c r="U270" s="28">
        <v>0</v>
      </c>
      <c r="V270" s="28">
        <v>0</v>
      </c>
      <c r="W270" s="28">
        <v>0.18836</v>
      </c>
      <c r="X270" s="28">
        <v>0</v>
      </c>
      <c r="Y270" s="28">
        <v>38</v>
      </c>
      <c r="Z270" s="28">
        <v>13</v>
      </c>
      <c r="AA270" s="28">
        <v>3</v>
      </c>
      <c r="AB270" s="28">
        <v>21</v>
      </c>
      <c r="AC270" s="28">
        <v>0</v>
      </c>
      <c r="AD270" s="28">
        <v>136.90708900000001</v>
      </c>
      <c r="AE270" s="28">
        <v>6.1079999999999996E-23</v>
      </c>
      <c r="AF270" s="28">
        <v>6.1079999999999996E-23</v>
      </c>
    </row>
    <row r="271" spans="1:32" ht="16" x14ac:dyDescent="0.2">
      <c r="A271" s="28">
        <v>270</v>
      </c>
      <c r="B271" s="29" t="s">
        <v>733</v>
      </c>
      <c r="C271" s="28">
        <v>33.409999999999997</v>
      </c>
      <c r="D271" s="29" t="s">
        <v>1514</v>
      </c>
      <c r="E271" s="29" t="s">
        <v>3183</v>
      </c>
      <c r="F271" s="28">
        <v>96187</v>
      </c>
      <c r="G271" s="28">
        <v>24401</v>
      </c>
      <c r="H271" s="28">
        <v>0</v>
      </c>
      <c r="I271" s="28">
        <v>0</v>
      </c>
      <c r="J271" s="29" t="s">
        <v>734</v>
      </c>
      <c r="K271" s="28">
        <v>0</v>
      </c>
      <c r="L271" s="28">
        <v>1</v>
      </c>
      <c r="M271" s="29" t="s">
        <v>3179</v>
      </c>
      <c r="N271" s="28">
        <v>0</v>
      </c>
      <c r="O271" s="28">
        <v>0</v>
      </c>
      <c r="P271" s="29" t="s">
        <v>3179</v>
      </c>
      <c r="Q271" s="28">
        <v>0</v>
      </c>
      <c r="R271" s="28">
        <v>0</v>
      </c>
      <c r="S271" s="29" t="s">
        <v>3179</v>
      </c>
      <c r="T271" s="28">
        <v>0</v>
      </c>
      <c r="U271" s="28">
        <v>0</v>
      </c>
      <c r="V271" s="28">
        <v>0</v>
      </c>
      <c r="W271" s="28">
        <v>1.24621</v>
      </c>
      <c r="X271" s="28">
        <v>2.36111</v>
      </c>
      <c r="Y271" s="28">
        <v>38</v>
      </c>
      <c r="Z271" s="28">
        <v>98</v>
      </c>
      <c r="AA271" s="28">
        <v>32</v>
      </c>
      <c r="AB271" s="28">
        <v>489</v>
      </c>
      <c r="AC271" s="28">
        <v>0</v>
      </c>
      <c r="AD271" s="28">
        <v>137.91101599999999</v>
      </c>
      <c r="AE271" s="28">
        <v>7.738E-17</v>
      </c>
      <c r="AF271" s="28">
        <v>7.738E-17</v>
      </c>
    </row>
    <row r="272" spans="1:32" ht="16" x14ac:dyDescent="0.2">
      <c r="A272" s="28">
        <v>271</v>
      </c>
      <c r="B272" s="29" t="s">
        <v>731</v>
      </c>
      <c r="C272" s="28">
        <v>2.91</v>
      </c>
      <c r="D272" s="29" t="s">
        <v>1514</v>
      </c>
      <c r="E272" s="29" t="s">
        <v>3192</v>
      </c>
      <c r="F272" s="28">
        <v>95979</v>
      </c>
      <c r="G272" s="28">
        <v>24275</v>
      </c>
      <c r="H272" s="28">
        <v>0</v>
      </c>
      <c r="I272" s="28">
        <v>0</v>
      </c>
      <c r="J272" s="29" t="s">
        <v>733</v>
      </c>
      <c r="K272" s="28">
        <v>271</v>
      </c>
      <c r="L272" s="28">
        <v>0.81</v>
      </c>
      <c r="M272" s="29" t="s">
        <v>734</v>
      </c>
      <c r="N272" s="28">
        <v>0</v>
      </c>
      <c r="O272" s="28">
        <v>0.19</v>
      </c>
      <c r="P272" s="29" t="s">
        <v>3179</v>
      </c>
      <c r="Q272" s="28">
        <v>0</v>
      </c>
      <c r="R272" s="28">
        <v>0</v>
      </c>
      <c r="S272" s="29" t="s">
        <v>3179</v>
      </c>
      <c r="T272" s="28">
        <v>0</v>
      </c>
      <c r="U272" s="28">
        <v>0</v>
      </c>
      <c r="V272" s="28">
        <v>0</v>
      </c>
      <c r="W272" s="28">
        <v>0.3201</v>
      </c>
      <c r="X272" s="28">
        <v>0.41487000000000002</v>
      </c>
      <c r="Y272" s="28">
        <v>75</v>
      </c>
      <c r="Z272" s="28">
        <v>35</v>
      </c>
      <c r="AA272" s="28">
        <v>3</v>
      </c>
      <c r="AB272" s="28">
        <v>94</v>
      </c>
      <c r="AC272" s="28">
        <v>0</v>
      </c>
      <c r="AD272" s="28">
        <v>137.91101599999999</v>
      </c>
      <c r="AE272" s="28">
        <v>1.5989999999999999E-17</v>
      </c>
      <c r="AF272" s="28">
        <v>1.5989999999999999E-17</v>
      </c>
    </row>
    <row r="273" spans="1:32" ht="16" x14ac:dyDescent="0.2">
      <c r="A273" s="28">
        <v>272</v>
      </c>
      <c r="B273" s="29" t="s">
        <v>723</v>
      </c>
      <c r="C273" s="28">
        <v>9.27</v>
      </c>
      <c r="D273" s="29" t="s">
        <v>1514</v>
      </c>
      <c r="E273" s="29" t="s">
        <v>3183</v>
      </c>
      <c r="F273" s="28">
        <v>96845</v>
      </c>
      <c r="G273" s="28">
        <v>24528</v>
      </c>
      <c r="H273" s="28">
        <v>0</v>
      </c>
      <c r="I273" s="28">
        <v>0</v>
      </c>
      <c r="J273" s="29" t="s">
        <v>724</v>
      </c>
      <c r="K273" s="28">
        <v>117</v>
      </c>
      <c r="L273" s="28">
        <v>1</v>
      </c>
      <c r="M273" s="29" t="s">
        <v>3179</v>
      </c>
      <c r="N273" s="28">
        <v>0</v>
      </c>
      <c r="O273" s="28">
        <v>0</v>
      </c>
      <c r="P273" s="29" t="s">
        <v>3179</v>
      </c>
      <c r="Q273" s="28">
        <v>0</v>
      </c>
      <c r="R273" s="28">
        <v>0</v>
      </c>
      <c r="S273" s="29" t="s">
        <v>3179</v>
      </c>
      <c r="T273" s="28">
        <v>0</v>
      </c>
      <c r="U273" s="28">
        <v>0</v>
      </c>
      <c r="V273" s="28">
        <v>0</v>
      </c>
      <c r="W273" s="28">
        <v>1.6598200000000001</v>
      </c>
      <c r="X273" s="28">
        <v>0.30302000000000001</v>
      </c>
      <c r="Y273" s="28">
        <v>38</v>
      </c>
      <c r="Z273" s="28">
        <v>191</v>
      </c>
      <c r="AA273" s="28">
        <v>61</v>
      </c>
      <c r="AB273" s="28">
        <v>1005</v>
      </c>
      <c r="AC273" s="28">
        <v>0</v>
      </c>
      <c r="AD273" s="28">
        <v>138.913363</v>
      </c>
      <c r="AE273" s="28">
        <v>9.5760000000000005E-18</v>
      </c>
      <c r="AF273" s="28">
        <v>9.5760000000000005E-18</v>
      </c>
    </row>
    <row r="274" spans="1:32" ht="16" x14ac:dyDescent="0.2">
      <c r="A274" s="28">
        <v>273</v>
      </c>
      <c r="B274" s="29" t="s">
        <v>713</v>
      </c>
      <c r="C274" s="28">
        <v>63.7</v>
      </c>
      <c r="D274" s="29" t="s">
        <v>1517</v>
      </c>
      <c r="E274" s="29" t="s">
        <v>3183</v>
      </c>
      <c r="F274" s="28">
        <v>98141</v>
      </c>
      <c r="G274" s="28">
        <v>24656</v>
      </c>
      <c r="H274" s="28">
        <v>0</v>
      </c>
      <c r="I274" s="28">
        <v>0</v>
      </c>
      <c r="J274" s="29" t="s">
        <v>714</v>
      </c>
      <c r="K274" s="28">
        <v>118</v>
      </c>
      <c r="L274" s="28">
        <v>1</v>
      </c>
      <c r="M274" s="29" t="s">
        <v>3179</v>
      </c>
      <c r="N274" s="28">
        <v>0</v>
      </c>
      <c r="O274" s="28">
        <v>0</v>
      </c>
      <c r="P274" s="29" t="s">
        <v>3179</v>
      </c>
      <c r="Q274" s="28">
        <v>0</v>
      </c>
      <c r="R274" s="28">
        <v>0</v>
      </c>
      <c r="S274" s="29" t="s">
        <v>3179</v>
      </c>
      <c r="T274" s="28">
        <v>0</v>
      </c>
      <c r="U274" s="28">
        <v>0</v>
      </c>
      <c r="V274" s="28">
        <v>0</v>
      </c>
      <c r="W274" s="28">
        <v>1.9361200000000001</v>
      </c>
      <c r="X274" s="28">
        <v>1.7692300000000001</v>
      </c>
      <c r="Y274" s="28">
        <v>38</v>
      </c>
      <c r="Z274" s="28">
        <v>255</v>
      </c>
      <c r="AA274" s="28">
        <v>46</v>
      </c>
      <c r="AB274" s="28">
        <v>1359</v>
      </c>
      <c r="AC274" s="28">
        <v>0</v>
      </c>
      <c r="AD274" s="28">
        <v>139.917282</v>
      </c>
      <c r="AE274" s="28">
        <v>5.5849999999999998E-17</v>
      </c>
      <c r="AF274" s="28">
        <v>5.5849999999999998E-17</v>
      </c>
    </row>
    <row r="275" spans="1:32" ht="16" x14ac:dyDescent="0.2">
      <c r="A275" s="28">
        <v>274</v>
      </c>
      <c r="B275" s="29" t="s">
        <v>1356</v>
      </c>
      <c r="C275" s="28">
        <v>0.1963</v>
      </c>
      <c r="D275" s="29" t="s">
        <v>1517</v>
      </c>
      <c r="E275" s="29" t="s">
        <v>3184</v>
      </c>
      <c r="F275" s="28">
        <v>99840</v>
      </c>
      <c r="G275" s="28">
        <v>24788</v>
      </c>
      <c r="H275" s="28">
        <v>0</v>
      </c>
      <c r="I275" s="28">
        <v>0</v>
      </c>
      <c r="J275" s="29" t="s">
        <v>1357</v>
      </c>
      <c r="K275" s="28">
        <v>645</v>
      </c>
      <c r="L275" s="28">
        <v>1</v>
      </c>
      <c r="M275" s="29" t="s">
        <v>3179</v>
      </c>
      <c r="N275" s="28">
        <v>0</v>
      </c>
      <c r="O275" s="28">
        <v>0</v>
      </c>
      <c r="P275" s="29" t="s">
        <v>3179</v>
      </c>
      <c r="Q275" s="28">
        <v>0</v>
      </c>
      <c r="R275" s="28">
        <v>0</v>
      </c>
      <c r="S275" s="29" t="s">
        <v>3179</v>
      </c>
      <c r="T275" s="28">
        <v>0</v>
      </c>
      <c r="U275" s="28">
        <v>0</v>
      </c>
      <c r="V275" s="28">
        <v>0</v>
      </c>
      <c r="W275" s="28">
        <v>3.5986899999999999</v>
      </c>
      <c r="X275" s="28">
        <v>1.14073</v>
      </c>
      <c r="Y275" s="28">
        <v>25</v>
      </c>
      <c r="Z275" s="28">
        <v>8</v>
      </c>
      <c r="AA275" s="28">
        <v>7</v>
      </c>
      <c r="AB275" s="28">
        <v>35</v>
      </c>
      <c r="AC275" s="28">
        <v>0</v>
      </c>
      <c r="AD275" s="28">
        <v>56.949210999999998</v>
      </c>
      <c r="AE275" s="28">
        <v>4.074E-18</v>
      </c>
      <c r="AF275" s="28">
        <v>4.2739999999999999E-17</v>
      </c>
    </row>
    <row r="276" spans="1:32" ht="16" x14ac:dyDescent="0.2">
      <c r="A276" s="28">
        <v>275</v>
      </c>
      <c r="B276" s="29" t="s">
        <v>1347</v>
      </c>
      <c r="C276" s="28">
        <v>81.5</v>
      </c>
      <c r="D276" s="29" t="s">
        <v>1517</v>
      </c>
      <c r="E276" s="29" t="s">
        <v>3184</v>
      </c>
      <c r="F276" s="28">
        <v>99916</v>
      </c>
      <c r="G276" s="28">
        <v>24923</v>
      </c>
      <c r="H276" s="28">
        <v>0</v>
      </c>
      <c r="I276" s="28">
        <v>0</v>
      </c>
      <c r="J276" s="29" t="s">
        <v>1348</v>
      </c>
      <c r="K276" s="28">
        <v>646</v>
      </c>
      <c r="L276" s="28">
        <v>1</v>
      </c>
      <c r="M276" s="29" t="s">
        <v>3179</v>
      </c>
      <c r="N276" s="28">
        <v>0</v>
      </c>
      <c r="O276" s="28">
        <v>0</v>
      </c>
      <c r="P276" s="29" t="s">
        <v>3179</v>
      </c>
      <c r="Q276" s="28">
        <v>0</v>
      </c>
      <c r="R276" s="28">
        <v>0</v>
      </c>
      <c r="S276" s="29" t="s">
        <v>3179</v>
      </c>
      <c r="T276" s="28">
        <v>0</v>
      </c>
      <c r="U276" s="28">
        <v>0</v>
      </c>
      <c r="V276" s="28">
        <v>0</v>
      </c>
      <c r="W276" s="28">
        <v>1.4891799999999999</v>
      </c>
      <c r="X276" s="28">
        <v>1.44506</v>
      </c>
      <c r="Y276" s="28">
        <v>25</v>
      </c>
      <c r="Z276" s="28">
        <v>28</v>
      </c>
      <c r="AA276" s="28">
        <v>11</v>
      </c>
      <c r="AB276" s="28">
        <v>107</v>
      </c>
      <c r="AC276" s="28">
        <v>0</v>
      </c>
      <c r="AD276" s="28">
        <v>58.939498</v>
      </c>
      <c r="AE276" s="28">
        <v>1.5400000000000001E-17</v>
      </c>
      <c r="AF276" s="28">
        <v>5.3420000000000001E-17</v>
      </c>
    </row>
    <row r="277" spans="1:32" ht="16" x14ac:dyDescent="0.2">
      <c r="A277" s="28">
        <v>276</v>
      </c>
      <c r="B277" s="29" t="s">
        <v>1342</v>
      </c>
      <c r="C277" s="28">
        <v>23.7</v>
      </c>
      <c r="D277" s="29" t="s">
        <v>1514</v>
      </c>
      <c r="E277" s="29" t="s">
        <v>3184</v>
      </c>
      <c r="F277" s="28">
        <v>100088</v>
      </c>
      <c r="G277" s="28">
        <v>25050</v>
      </c>
      <c r="H277" s="28">
        <v>0</v>
      </c>
      <c r="I277" s="28">
        <v>0</v>
      </c>
      <c r="J277" s="29" t="s">
        <v>1346</v>
      </c>
      <c r="K277" s="28">
        <v>0</v>
      </c>
      <c r="L277" s="28">
        <v>1</v>
      </c>
      <c r="M277" s="29" t="s">
        <v>3179</v>
      </c>
      <c r="N277" s="28">
        <v>0</v>
      </c>
      <c r="O277" s="28">
        <v>0</v>
      </c>
      <c r="P277" s="29" t="s">
        <v>3179</v>
      </c>
      <c r="Q277" s="28">
        <v>0</v>
      </c>
      <c r="R277" s="28">
        <v>0</v>
      </c>
      <c r="S277" s="29" t="s">
        <v>3179</v>
      </c>
      <c r="T277" s="28">
        <v>0</v>
      </c>
      <c r="U277" s="28">
        <v>0</v>
      </c>
      <c r="V277" s="28">
        <v>0</v>
      </c>
      <c r="W277" s="28">
        <v>0.89751000000000003</v>
      </c>
      <c r="X277" s="28">
        <v>3.9111400000000001</v>
      </c>
      <c r="Y277" s="28">
        <v>25</v>
      </c>
      <c r="Z277" s="28">
        <v>89</v>
      </c>
      <c r="AA277" s="28">
        <v>22</v>
      </c>
      <c r="AB277" s="28">
        <v>359</v>
      </c>
      <c r="AC277" s="28">
        <v>0</v>
      </c>
      <c r="AD277" s="28">
        <v>59.937365</v>
      </c>
      <c r="AE277" s="28">
        <v>9.4870000000000001E-17</v>
      </c>
      <c r="AF277" s="28">
        <v>1.305E-16</v>
      </c>
    </row>
    <row r="278" spans="1:32" ht="16" x14ac:dyDescent="0.2">
      <c r="A278" s="28">
        <v>277</v>
      </c>
      <c r="B278" s="29" t="s">
        <v>1337</v>
      </c>
      <c r="C278" s="28">
        <v>3.3330000000000002</v>
      </c>
      <c r="D278" s="29" t="s">
        <v>1515</v>
      </c>
      <c r="E278" s="29" t="s">
        <v>3184</v>
      </c>
      <c r="F278" s="28">
        <v>100584</v>
      </c>
      <c r="G278" s="28">
        <v>25177</v>
      </c>
      <c r="H278" s="28">
        <v>0</v>
      </c>
      <c r="I278" s="28">
        <v>0</v>
      </c>
      <c r="J278" s="29" t="s">
        <v>1340</v>
      </c>
      <c r="K278" s="28">
        <v>0</v>
      </c>
      <c r="L278" s="28">
        <v>1</v>
      </c>
      <c r="M278" s="29" t="s">
        <v>3179</v>
      </c>
      <c r="N278" s="28">
        <v>0</v>
      </c>
      <c r="O278" s="28">
        <v>0</v>
      </c>
      <c r="P278" s="29" t="s">
        <v>3179</v>
      </c>
      <c r="Q278" s="28">
        <v>0</v>
      </c>
      <c r="R278" s="28">
        <v>0</v>
      </c>
      <c r="S278" s="29" t="s">
        <v>3179</v>
      </c>
      <c r="T278" s="28">
        <v>0</v>
      </c>
      <c r="U278" s="28">
        <v>0</v>
      </c>
      <c r="V278" s="28">
        <v>0</v>
      </c>
      <c r="W278" s="28">
        <v>0.30902000000000002</v>
      </c>
      <c r="X278" s="28">
        <v>0.82369000000000003</v>
      </c>
      <c r="Y278" s="28">
        <v>25</v>
      </c>
      <c r="Z278" s="28">
        <v>32</v>
      </c>
      <c r="AA278" s="28">
        <v>6</v>
      </c>
      <c r="AB278" s="28">
        <v>131</v>
      </c>
      <c r="AC278" s="28">
        <v>0</v>
      </c>
      <c r="AD278" s="28">
        <v>60.933456999999997</v>
      </c>
      <c r="AE278" s="28">
        <v>7.0650000000000005E-18</v>
      </c>
      <c r="AF278" s="28">
        <v>3.0849999999999998E-17</v>
      </c>
    </row>
    <row r="279" spans="1:32" ht="16" x14ac:dyDescent="0.2">
      <c r="A279" s="28">
        <v>278</v>
      </c>
      <c r="B279" s="29" t="s">
        <v>1331</v>
      </c>
      <c r="C279" s="28">
        <v>9.673</v>
      </c>
      <c r="D279" s="29" t="s">
        <v>1514</v>
      </c>
      <c r="E279" s="29" t="s">
        <v>3184</v>
      </c>
      <c r="F279" s="28">
        <v>100779</v>
      </c>
      <c r="G279" s="28">
        <v>25291</v>
      </c>
      <c r="H279" s="28">
        <v>0</v>
      </c>
      <c r="I279" s="28">
        <v>0</v>
      </c>
      <c r="J279" s="29" t="s">
        <v>1335</v>
      </c>
      <c r="K279" s="28">
        <v>0</v>
      </c>
      <c r="L279" s="28">
        <v>1</v>
      </c>
      <c r="M279" s="29" t="s">
        <v>3179</v>
      </c>
      <c r="N279" s="28">
        <v>0</v>
      </c>
      <c r="O279" s="28">
        <v>0</v>
      </c>
      <c r="P279" s="29" t="s">
        <v>3179</v>
      </c>
      <c r="Q279" s="28">
        <v>0</v>
      </c>
      <c r="R279" s="28">
        <v>0</v>
      </c>
      <c r="S279" s="29" t="s">
        <v>3179</v>
      </c>
      <c r="T279" s="28">
        <v>0</v>
      </c>
      <c r="U279" s="28">
        <v>0</v>
      </c>
      <c r="V279" s="28">
        <v>0</v>
      </c>
      <c r="W279" s="28">
        <v>1.2843100000000001</v>
      </c>
      <c r="X279" s="28">
        <v>1.0068600000000001</v>
      </c>
      <c r="Y279" s="28">
        <v>25</v>
      </c>
      <c r="Z279" s="28">
        <v>17</v>
      </c>
      <c r="AA279" s="28">
        <v>4</v>
      </c>
      <c r="AB279" s="28">
        <v>71</v>
      </c>
      <c r="AC279" s="28">
        <v>0</v>
      </c>
      <c r="AD279" s="28">
        <v>61.932583000000001</v>
      </c>
      <c r="AE279" s="28">
        <v>2.4240000000000001E-19</v>
      </c>
      <c r="AF279" s="28">
        <v>3.8109999999999998E-17</v>
      </c>
    </row>
    <row r="280" spans="1:32" ht="16" x14ac:dyDescent="0.2">
      <c r="A280" s="28">
        <v>279</v>
      </c>
      <c r="B280" s="29" t="s">
        <v>1324</v>
      </c>
      <c r="C280" s="28">
        <v>12.7</v>
      </c>
      <c r="D280" s="29" t="s">
        <v>1515</v>
      </c>
      <c r="E280" s="29" t="s">
        <v>3187</v>
      </c>
      <c r="F280" s="28">
        <v>100897</v>
      </c>
      <c r="G280" s="28">
        <v>25415</v>
      </c>
      <c r="H280" s="28">
        <v>0</v>
      </c>
      <c r="I280" s="28">
        <v>0</v>
      </c>
      <c r="J280" s="29" t="s">
        <v>1326</v>
      </c>
      <c r="K280" s="28">
        <v>0</v>
      </c>
      <c r="L280" s="28">
        <v>0.61</v>
      </c>
      <c r="M280" s="29" t="s">
        <v>1325</v>
      </c>
      <c r="N280" s="28">
        <v>0</v>
      </c>
      <c r="O280" s="28">
        <v>0.39</v>
      </c>
      <c r="P280" s="29" t="s">
        <v>3179</v>
      </c>
      <c r="Q280" s="28">
        <v>0</v>
      </c>
      <c r="R280" s="28">
        <v>0</v>
      </c>
      <c r="S280" s="29" t="s">
        <v>3179</v>
      </c>
      <c r="T280" s="28">
        <v>0</v>
      </c>
      <c r="U280" s="28">
        <v>0</v>
      </c>
      <c r="V280" s="28">
        <v>0</v>
      </c>
      <c r="W280" s="28">
        <v>0.12475</v>
      </c>
      <c r="X280" s="28">
        <v>0.18548000000000001</v>
      </c>
      <c r="Y280" s="28">
        <v>25</v>
      </c>
      <c r="Z280" s="28">
        <v>2</v>
      </c>
      <c r="AA280" s="28">
        <v>2</v>
      </c>
      <c r="AB280" s="28">
        <v>11</v>
      </c>
      <c r="AC280" s="28">
        <v>0</v>
      </c>
      <c r="AD280" s="28">
        <v>63.929763999999999</v>
      </c>
      <c r="AE280" s="28">
        <v>2.1350000000000001E-19</v>
      </c>
      <c r="AF280" s="28">
        <v>6.9529999999999999E-18</v>
      </c>
    </row>
    <row r="281" spans="1:32" ht="16" x14ac:dyDescent="0.2">
      <c r="A281" s="28">
        <v>280</v>
      </c>
      <c r="B281" s="29" t="s">
        <v>1317</v>
      </c>
      <c r="C281" s="28">
        <v>5.12</v>
      </c>
      <c r="D281" s="29" t="s">
        <v>1514</v>
      </c>
      <c r="E281" s="29" t="s">
        <v>3183</v>
      </c>
      <c r="F281" s="28">
        <v>100938</v>
      </c>
      <c r="G281" s="28">
        <v>25521</v>
      </c>
      <c r="H281" s="28">
        <v>0</v>
      </c>
      <c r="I281" s="28">
        <v>0</v>
      </c>
      <c r="J281" s="29" t="s">
        <v>1318</v>
      </c>
      <c r="K281" s="28">
        <v>0</v>
      </c>
      <c r="L281" s="28">
        <v>1</v>
      </c>
      <c r="M281" s="29" t="s">
        <v>3179</v>
      </c>
      <c r="N281" s="28">
        <v>0</v>
      </c>
      <c r="O281" s="28">
        <v>0</v>
      </c>
      <c r="P281" s="29" t="s">
        <v>3179</v>
      </c>
      <c r="Q281" s="28">
        <v>0</v>
      </c>
      <c r="R281" s="28">
        <v>0</v>
      </c>
      <c r="S281" s="29" t="s">
        <v>3179</v>
      </c>
      <c r="T281" s="28">
        <v>0</v>
      </c>
      <c r="U281" s="28">
        <v>0</v>
      </c>
      <c r="V281" s="28">
        <v>0</v>
      </c>
      <c r="W281" s="28">
        <v>1.06637</v>
      </c>
      <c r="X281" s="28">
        <v>9.7799999999999998E-2</v>
      </c>
      <c r="Y281" s="28">
        <v>25</v>
      </c>
      <c r="Z281" s="28">
        <v>4</v>
      </c>
      <c r="AA281" s="28">
        <v>4</v>
      </c>
      <c r="AB281" s="28">
        <v>33</v>
      </c>
      <c r="AC281" s="28">
        <v>0</v>
      </c>
      <c r="AD281" s="28">
        <v>65.928867999999994</v>
      </c>
      <c r="AE281" s="28">
        <v>3.4659999999999999E-18</v>
      </c>
      <c r="AF281" s="28">
        <v>3.4659999999999999E-18</v>
      </c>
    </row>
    <row r="282" spans="1:32" ht="16" x14ac:dyDescent="0.2">
      <c r="A282" s="28">
        <v>281</v>
      </c>
      <c r="B282" s="29" t="s">
        <v>1312</v>
      </c>
      <c r="C282" s="28">
        <v>61.83</v>
      </c>
      <c r="D282" s="29" t="s">
        <v>1515</v>
      </c>
      <c r="E282" s="29" t="s">
        <v>3183</v>
      </c>
      <c r="F282" s="28">
        <v>101005</v>
      </c>
      <c r="G282" s="28">
        <v>25644</v>
      </c>
      <c r="H282" s="28">
        <v>0</v>
      </c>
      <c r="I282" s="28">
        <v>0</v>
      </c>
      <c r="J282" s="29" t="s">
        <v>1313</v>
      </c>
      <c r="K282" s="28">
        <v>0</v>
      </c>
      <c r="L282" s="28">
        <v>1</v>
      </c>
      <c r="M282" s="29" t="s">
        <v>3179</v>
      </c>
      <c r="N282" s="28">
        <v>0</v>
      </c>
      <c r="O282" s="28">
        <v>0</v>
      </c>
      <c r="P282" s="29" t="s">
        <v>3179</v>
      </c>
      <c r="Q282" s="28">
        <v>0</v>
      </c>
      <c r="R282" s="28">
        <v>0</v>
      </c>
      <c r="S282" s="29" t="s">
        <v>3179</v>
      </c>
      <c r="T282" s="28">
        <v>0</v>
      </c>
      <c r="U282" s="28">
        <v>0</v>
      </c>
      <c r="V282" s="28">
        <v>0</v>
      </c>
      <c r="W282" s="28">
        <v>0.15038000000000001</v>
      </c>
      <c r="X282" s="28">
        <v>0.11534999999999999</v>
      </c>
      <c r="Y282" s="28">
        <v>25</v>
      </c>
      <c r="Z282" s="28">
        <v>6</v>
      </c>
      <c r="AA282" s="28">
        <v>4</v>
      </c>
      <c r="AB282" s="28">
        <v>45</v>
      </c>
      <c r="AC282" s="28">
        <v>0</v>
      </c>
      <c r="AD282" s="28">
        <v>66.927729999999997</v>
      </c>
      <c r="AE282" s="28">
        <v>3.7719999999999997E-18</v>
      </c>
      <c r="AF282" s="28">
        <v>3.7719999999999997E-18</v>
      </c>
    </row>
    <row r="283" spans="1:32" ht="16" x14ac:dyDescent="0.2">
      <c r="A283" s="28">
        <v>282</v>
      </c>
      <c r="B283" s="29" t="s">
        <v>1303</v>
      </c>
      <c r="C283" s="28">
        <v>2.85</v>
      </c>
      <c r="D283" s="29" t="s">
        <v>1514</v>
      </c>
      <c r="E283" s="29" t="s">
        <v>3183</v>
      </c>
      <c r="F283" s="28">
        <v>101086</v>
      </c>
      <c r="G283" s="28">
        <v>25748</v>
      </c>
      <c r="H283" s="28">
        <v>0</v>
      </c>
      <c r="I283" s="28">
        <v>0</v>
      </c>
      <c r="J283" s="29" t="s">
        <v>1304</v>
      </c>
      <c r="K283" s="28">
        <v>1240</v>
      </c>
      <c r="L283" s="28">
        <v>1</v>
      </c>
      <c r="M283" s="29" t="s">
        <v>3179</v>
      </c>
      <c r="N283" s="28">
        <v>0</v>
      </c>
      <c r="O283" s="28">
        <v>0</v>
      </c>
      <c r="P283" s="29" t="s">
        <v>3179</v>
      </c>
      <c r="Q283" s="28">
        <v>0</v>
      </c>
      <c r="R283" s="28">
        <v>0</v>
      </c>
      <c r="S283" s="29" t="s">
        <v>3179</v>
      </c>
      <c r="T283" s="28">
        <v>0</v>
      </c>
      <c r="U283" s="28">
        <v>0</v>
      </c>
      <c r="V283" s="28">
        <v>0</v>
      </c>
      <c r="W283" s="28">
        <v>0.88627</v>
      </c>
      <c r="X283" s="28">
        <v>0.52837999999999996</v>
      </c>
      <c r="Y283" s="28">
        <v>25</v>
      </c>
      <c r="Z283" s="28">
        <v>32</v>
      </c>
      <c r="AA283" s="28">
        <v>12</v>
      </c>
      <c r="AB283" s="28">
        <v>177</v>
      </c>
      <c r="AC283" s="28">
        <v>0</v>
      </c>
      <c r="AD283" s="28">
        <v>68.929428999999999</v>
      </c>
      <c r="AE283" s="28">
        <v>1.8850000000000001E-17</v>
      </c>
      <c r="AF283" s="28">
        <v>1.8850000000000001E-17</v>
      </c>
    </row>
    <row r="284" spans="1:32" ht="16" x14ac:dyDescent="0.2">
      <c r="A284" s="28">
        <v>283</v>
      </c>
      <c r="B284" s="29" t="s">
        <v>637</v>
      </c>
      <c r="C284" s="28">
        <v>3.3</v>
      </c>
      <c r="D284" s="29" t="s">
        <v>1514</v>
      </c>
      <c r="E284" s="29" t="s">
        <v>3184</v>
      </c>
      <c r="F284" s="28">
        <v>101333</v>
      </c>
      <c r="G284" s="28">
        <v>25871</v>
      </c>
      <c r="H284" s="28">
        <v>0</v>
      </c>
      <c r="I284" s="28">
        <v>0</v>
      </c>
      <c r="J284" s="29" t="s">
        <v>639</v>
      </c>
      <c r="K284" s="28">
        <v>1037</v>
      </c>
      <c r="L284" s="28">
        <v>1</v>
      </c>
      <c r="M284" s="29" t="s">
        <v>3179</v>
      </c>
      <c r="N284" s="28">
        <v>0</v>
      </c>
      <c r="O284" s="28">
        <v>0</v>
      </c>
      <c r="P284" s="29" t="s">
        <v>3179</v>
      </c>
      <c r="Q284" s="28">
        <v>0</v>
      </c>
      <c r="R284" s="28">
        <v>0</v>
      </c>
      <c r="S284" s="29" t="s">
        <v>3179</v>
      </c>
      <c r="T284" s="28">
        <v>0</v>
      </c>
      <c r="U284" s="28">
        <v>0</v>
      </c>
      <c r="V284" s="28">
        <v>0</v>
      </c>
      <c r="W284" s="28">
        <v>2.7820000000000001E-2</v>
      </c>
      <c r="X284" s="28">
        <v>0.71699000000000002</v>
      </c>
      <c r="Y284" s="28">
        <v>41</v>
      </c>
      <c r="Z284" s="28">
        <v>45</v>
      </c>
      <c r="AA284" s="28">
        <v>3</v>
      </c>
      <c r="AB284" s="28">
        <v>207</v>
      </c>
      <c r="AC284" s="28">
        <v>0</v>
      </c>
      <c r="AD284" s="28">
        <v>147.92714899999999</v>
      </c>
      <c r="AE284" s="28">
        <v>2.6279999999999999E-17</v>
      </c>
      <c r="AF284" s="28">
        <v>2.7750000000000001E-17</v>
      </c>
    </row>
    <row r="285" spans="1:32" ht="16" x14ac:dyDescent="0.2">
      <c r="A285" s="28">
        <v>284</v>
      </c>
      <c r="B285" s="29" t="s">
        <v>629</v>
      </c>
      <c r="C285" s="28">
        <v>4.2</v>
      </c>
      <c r="D285" s="29" t="s">
        <v>1514</v>
      </c>
      <c r="E285" s="29" t="s">
        <v>3184</v>
      </c>
      <c r="F285" s="28">
        <v>101630</v>
      </c>
      <c r="G285" s="28">
        <v>25983</v>
      </c>
      <c r="H285" s="28">
        <v>0</v>
      </c>
      <c r="I285" s="28">
        <v>0</v>
      </c>
      <c r="J285" s="29" t="s">
        <v>631</v>
      </c>
      <c r="K285" s="28">
        <v>1039</v>
      </c>
      <c r="L285" s="28">
        <v>0.56681999999999999</v>
      </c>
      <c r="M285" s="29" t="s">
        <v>630</v>
      </c>
      <c r="N285" s="28">
        <v>1040</v>
      </c>
      <c r="O285" s="28">
        <v>0.43318000000000001</v>
      </c>
      <c r="P285" s="29" t="s">
        <v>3179</v>
      </c>
      <c r="Q285" s="28">
        <v>0</v>
      </c>
      <c r="R285" s="28">
        <v>0</v>
      </c>
      <c r="S285" s="29" t="s">
        <v>3179</v>
      </c>
      <c r="T285" s="28">
        <v>0</v>
      </c>
      <c r="U285" s="28">
        <v>0</v>
      </c>
      <c r="V285" s="28">
        <v>0</v>
      </c>
      <c r="W285" s="28">
        <v>0.11201999999999999</v>
      </c>
      <c r="X285" s="28">
        <v>1.62219</v>
      </c>
      <c r="Y285" s="28">
        <v>41</v>
      </c>
      <c r="Z285" s="28">
        <v>135</v>
      </c>
      <c r="AA285" s="28">
        <v>39</v>
      </c>
      <c r="AB285" s="28">
        <v>741</v>
      </c>
      <c r="AC285" s="28">
        <v>0</v>
      </c>
      <c r="AD285" s="28">
        <v>148.92730399999999</v>
      </c>
      <c r="AE285" s="28">
        <v>5.3689999999999997E-17</v>
      </c>
      <c r="AF285" s="28">
        <v>5.6860000000000001E-17</v>
      </c>
    </row>
    <row r="286" spans="1:32" ht="16" x14ac:dyDescent="0.2">
      <c r="A286" s="28">
        <v>285</v>
      </c>
      <c r="B286" s="29" t="s">
        <v>621</v>
      </c>
      <c r="C286" s="28">
        <v>7.17</v>
      </c>
      <c r="D286" s="29" t="s">
        <v>1514</v>
      </c>
      <c r="E286" s="29" t="s">
        <v>3193</v>
      </c>
      <c r="F286" s="28">
        <v>102587</v>
      </c>
      <c r="G286" s="28">
        <v>26106</v>
      </c>
      <c r="H286" s="28">
        <v>0</v>
      </c>
      <c r="I286" s="28">
        <v>0</v>
      </c>
      <c r="J286" s="29" t="s">
        <v>623</v>
      </c>
      <c r="K286" s="28">
        <v>1041</v>
      </c>
      <c r="L286" s="28">
        <v>0.64</v>
      </c>
      <c r="M286" s="29" t="s">
        <v>657</v>
      </c>
      <c r="N286" s="28">
        <v>379</v>
      </c>
      <c r="O286" s="28">
        <v>0.36</v>
      </c>
      <c r="P286" s="29" t="s">
        <v>3179</v>
      </c>
      <c r="Q286" s="28">
        <v>0</v>
      </c>
      <c r="R286" s="28">
        <v>0</v>
      </c>
      <c r="S286" s="29" t="s">
        <v>3179</v>
      </c>
      <c r="T286" s="28">
        <v>0</v>
      </c>
      <c r="U286" s="28">
        <v>0</v>
      </c>
      <c r="V286" s="28">
        <v>1.5663</v>
      </c>
      <c r="W286" s="28">
        <v>7.0000000000000001E-3</v>
      </c>
      <c r="X286" s="28">
        <v>0.27847</v>
      </c>
      <c r="Y286" s="28">
        <v>41</v>
      </c>
      <c r="Z286" s="28">
        <v>14</v>
      </c>
      <c r="AA286" s="28">
        <v>1</v>
      </c>
      <c r="AB286" s="28">
        <v>21</v>
      </c>
      <c r="AC286" s="28">
        <v>1</v>
      </c>
      <c r="AD286" s="28">
        <v>149.92558500000001</v>
      </c>
      <c r="AE286" s="28">
        <v>1.104E-17</v>
      </c>
      <c r="AF286" s="28">
        <v>1.106E-17</v>
      </c>
    </row>
    <row r="287" spans="1:32" ht="16" x14ac:dyDescent="0.2">
      <c r="A287" s="28">
        <v>286</v>
      </c>
      <c r="B287" s="29" t="s">
        <v>612</v>
      </c>
      <c r="C287" s="28">
        <v>17.899999999999999</v>
      </c>
      <c r="D287" s="29" t="s">
        <v>1514</v>
      </c>
      <c r="E287" s="29" t="s">
        <v>3193</v>
      </c>
      <c r="F287" s="28">
        <v>102667</v>
      </c>
      <c r="G287" s="28">
        <v>26206</v>
      </c>
      <c r="H287" s="28">
        <v>0</v>
      </c>
      <c r="I287" s="28">
        <v>0</v>
      </c>
      <c r="J287" s="29" t="s">
        <v>614</v>
      </c>
      <c r="K287" s="28">
        <v>1043</v>
      </c>
      <c r="L287" s="28">
        <v>0.53376999999999997</v>
      </c>
      <c r="M287" s="29" t="s">
        <v>613</v>
      </c>
      <c r="N287" s="28">
        <v>1044</v>
      </c>
      <c r="O287" s="28">
        <v>0.41022999999999998</v>
      </c>
      <c r="P287" s="29" t="s">
        <v>650</v>
      </c>
      <c r="Q287" s="28">
        <v>380</v>
      </c>
      <c r="R287" s="28">
        <v>5.6000000000000001E-2</v>
      </c>
      <c r="S287" s="29" t="s">
        <v>3179</v>
      </c>
      <c r="T287" s="28">
        <v>0</v>
      </c>
      <c r="U287" s="28">
        <v>0</v>
      </c>
      <c r="V287" s="28">
        <v>0.23400000000000001</v>
      </c>
      <c r="W287" s="28">
        <v>6.5259999999999999E-2</v>
      </c>
      <c r="X287" s="28">
        <v>1.37232</v>
      </c>
      <c r="Y287" s="28">
        <v>41</v>
      </c>
      <c r="Z287" s="28">
        <v>186</v>
      </c>
      <c r="AA287" s="28">
        <v>20</v>
      </c>
      <c r="AB287" s="28">
        <v>613</v>
      </c>
      <c r="AC287" s="28">
        <v>1</v>
      </c>
      <c r="AD287" s="28">
        <v>150.92618400000001</v>
      </c>
      <c r="AE287" s="28">
        <v>4.8279999999999999E-17</v>
      </c>
      <c r="AF287" s="28">
        <v>4.9419999999999997E-17</v>
      </c>
    </row>
    <row r="288" spans="1:32" ht="16" x14ac:dyDescent="0.2">
      <c r="A288" s="28">
        <v>287</v>
      </c>
      <c r="B288" s="29" t="s">
        <v>601</v>
      </c>
      <c r="C288" s="28">
        <v>2.38</v>
      </c>
      <c r="D288" s="29" t="s">
        <v>1515</v>
      </c>
      <c r="E288" s="29" t="s">
        <v>3180</v>
      </c>
      <c r="F288" s="28">
        <v>103530</v>
      </c>
      <c r="G288" s="28">
        <v>0</v>
      </c>
      <c r="H288" s="28">
        <v>0</v>
      </c>
      <c r="I288" s="28">
        <v>0</v>
      </c>
      <c r="J288" s="29" t="s">
        <v>603</v>
      </c>
      <c r="K288" s="28">
        <v>1045</v>
      </c>
      <c r="L288" s="28">
        <v>0.999</v>
      </c>
      <c r="M288" s="29" t="s">
        <v>640</v>
      </c>
      <c r="N288" s="28">
        <v>381</v>
      </c>
      <c r="O288" s="28">
        <v>1E-3</v>
      </c>
      <c r="P288" s="29" t="s">
        <v>3179</v>
      </c>
      <c r="Q288" s="28">
        <v>0</v>
      </c>
      <c r="R288" s="28">
        <v>0</v>
      </c>
      <c r="S288" s="29" t="s">
        <v>3179</v>
      </c>
      <c r="T288" s="28">
        <v>0</v>
      </c>
      <c r="U288" s="28">
        <v>0</v>
      </c>
      <c r="V288" s="28">
        <v>3.7000000000000002E-3</v>
      </c>
      <c r="W288" s="28">
        <v>1.295E-2</v>
      </c>
      <c r="X288" s="28">
        <v>0.28669</v>
      </c>
      <c r="Y288" s="28">
        <v>41</v>
      </c>
      <c r="Z288" s="28">
        <v>13</v>
      </c>
      <c r="AA288" s="28">
        <v>0</v>
      </c>
      <c r="AB288" s="28">
        <v>21</v>
      </c>
      <c r="AC288" s="28">
        <v>1</v>
      </c>
      <c r="AD288" s="28">
        <v>151.92471800000001</v>
      </c>
      <c r="AE288" s="28">
        <v>1.121E-17</v>
      </c>
      <c r="AF288" s="28">
        <v>1.121E-17</v>
      </c>
    </row>
    <row r="289" spans="1:32" ht="16" x14ac:dyDescent="0.2">
      <c r="A289" s="28">
        <v>288</v>
      </c>
      <c r="B289" s="29" t="s">
        <v>595</v>
      </c>
      <c r="C289" s="28">
        <v>6.4</v>
      </c>
      <c r="D289" s="29" t="s">
        <v>1515</v>
      </c>
      <c r="E289" s="29" t="s">
        <v>3193</v>
      </c>
      <c r="F289" s="28">
        <v>103608</v>
      </c>
      <c r="G289" s="28">
        <v>26325</v>
      </c>
      <c r="H289" s="28">
        <v>0</v>
      </c>
      <c r="I289" s="28">
        <v>0</v>
      </c>
      <c r="J289" s="29" t="s">
        <v>596</v>
      </c>
      <c r="K289" s="28">
        <v>1047</v>
      </c>
      <c r="L289" s="28">
        <v>1</v>
      </c>
      <c r="M289" s="29" t="s">
        <v>632</v>
      </c>
      <c r="N289" s="28">
        <v>382</v>
      </c>
      <c r="O289" s="28">
        <v>9.3999999999999994E-5</v>
      </c>
      <c r="P289" s="29" t="s">
        <v>3179</v>
      </c>
      <c r="Q289" s="28">
        <v>0</v>
      </c>
      <c r="R289" s="28">
        <v>0</v>
      </c>
      <c r="S289" s="29" t="s">
        <v>3179</v>
      </c>
      <c r="T289" s="28">
        <v>0</v>
      </c>
      <c r="U289" s="28">
        <v>0</v>
      </c>
      <c r="V289" s="28">
        <v>2.9999999999999997E-4</v>
      </c>
      <c r="W289" s="28">
        <v>9.0120000000000006E-2</v>
      </c>
      <c r="X289" s="28">
        <v>0.87458999999999998</v>
      </c>
      <c r="Y289" s="28">
        <v>82</v>
      </c>
      <c r="Z289" s="28">
        <v>535</v>
      </c>
      <c r="AA289" s="28">
        <v>28</v>
      </c>
      <c r="AB289" s="28">
        <v>1955</v>
      </c>
      <c r="AC289" s="28">
        <v>2</v>
      </c>
      <c r="AD289" s="28">
        <v>152.92576399999999</v>
      </c>
      <c r="AE289" s="28">
        <v>3.2290000000000003E-17</v>
      </c>
      <c r="AF289" s="28">
        <v>3.2789999999999999E-17</v>
      </c>
    </row>
    <row r="290" spans="1:32" ht="16" x14ac:dyDescent="0.2">
      <c r="A290" s="28">
        <v>289</v>
      </c>
      <c r="B290" s="29" t="s">
        <v>585</v>
      </c>
      <c r="C290" s="28">
        <v>3000000</v>
      </c>
      <c r="D290" s="29" t="s">
        <v>1516</v>
      </c>
      <c r="E290" s="29" t="s">
        <v>2799</v>
      </c>
      <c r="F290" s="28">
        <v>106213</v>
      </c>
      <c r="G290" s="28">
        <v>0</v>
      </c>
      <c r="H290" s="28">
        <v>0</v>
      </c>
      <c r="I290" s="28">
        <v>0</v>
      </c>
      <c r="J290" s="29" t="s">
        <v>625</v>
      </c>
      <c r="K290" s="28">
        <v>383</v>
      </c>
      <c r="L290" s="28">
        <v>1</v>
      </c>
      <c r="M290" s="29" t="s">
        <v>3179</v>
      </c>
      <c r="N290" s="28">
        <v>0</v>
      </c>
      <c r="O290" s="28">
        <v>0</v>
      </c>
      <c r="P290" s="29" t="s">
        <v>3179</v>
      </c>
      <c r="Q290" s="28">
        <v>0</v>
      </c>
      <c r="R290" s="28">
        <v>0</v>
      </c>
      <c r="S290" s="29" t="s">
        <v>3179</v>
      </c>
      <c r="T290" s="28">
        <v>0</v>
      </c>
      <c r="U290" s="28">
        <v>0</v>
      </c>
      <c r="V290" s="28">
        <v>2.9470000000000001</v>
      </c>
      <c r="W290" s="28">
        <v>0</v>
      </c>
      <c r="X290" s="28">
        <v>0</v>
      </c>
      <c r="Y290" s="28">
        <v>0</v>
      </c>
      <c r="Z290" s="28">
        <v>0</v>
      </c>
      <c r="AA290" s="28">
        <v>0</v>
      </c>
      <c r="AB290" s="28">
        <v>0</v>
      </c>
      <c r="AC290" s="28">
        <v>1</v>
      </c>
      <c r="AD290" s="28">
        <v>153.92442399999999</v>
      </c>
      <c r="AE290" s="28">
        <v>0</v>
      </c>
      <c r="AF290" s="28">
        <v>0</v>
      </c>
    </row>
    <row r="291" spans="1:32" ht="16" x14ac:dyDescent="0.2">
      <c r="A291" s="28">
        <v>290</v>
      </c>
      <c r="B291" s="29" t="s">
        <v>577</v>
      </c>
      <c r="C291" s="28">
        <v>9.9</v>
      </c>
      <c r="D291" s="29" t="s">
        <v>1515</v>
      </c>
      <c r="E291" s="29" t="s">
        <v>3184</v>
      </c>
      <c r="F291" s="28">
        <v>106216</v>
      </c>
      <c r="G291" s="28">
        <v>26438</v>
      </c>
      <c r="H291" s="28">
        <v>0</v>
      </c>
      <c r="I291" s="28">
        <v>0</v>
      </c>
      <c r="J291" s="29" t="s">
        <v>578</v>
      </c>
      <c r="K291" s="28">
        <v>1049</v>
      </c>
      <c r="L291" s="28">
        <v>1</v>
      </c>
      <c r="M291" s="29" t="s">
        <v>3179</v>
      </c>
      <c r="N291" s="28">
        <v>0</v>
      </c>
      <c r="O291" s="28">
        <v>0</v>
      </c>
      <c r="P291" s="29" t="s">
        <v>3179</v>
      </c>
      <c r="Q291" s="28">
        <v>0</v>
      </c>
      <c r="R291" s="28">
        <v>0</v>
      </c>
      <c r="S291" s="29" t="s">
        <v>3179</v>
      </c>
      <c r="T291" s="28">
        <v>0</v>
      </c>
      <c r="U291" s="28">
        <v>0</v>
      </c>
      <c r="V291" s="28">
        <v>0</v>
      </c>
      <c r="W291" s="28">
        <v>2.7220000000000001E-2</v>
      </c>
      <c r="X291" s="28">
        <v>0.66866999999999999</v>
      </c>
      <c r="Y291" s="28">
        <v>41</v>
      </c>
      <c r="Z291" s="28">
        <v>245</v>
      </c>
      <c r="AA291" s="28">
        <v>5</v>
      </c>
      <c r="AB291" s="28">
        <v>1128</v>
      </c>
      <c r="AC291" s="28">
        <v>0</v>
      </c>
      <c r="AD291" s="28">
        <v>154.92575299999999</v>
      </c>
      <c r="AE291" s="28">
        <v>2.413E-17</v>
      </c>
      <c r="AF291" s="28">
        <v>2.4640000000000001E-17</v>
      </c>
    </row>
    <row r="292" spans="1:32" ht="16" x14ac:dyDescent="0.2">
      <c r="A292" s="28">
        <v>291</v>
      </c>
      <c r="B292" s="29" t="s">
        <v>562</v>
      </c>
      <c r="C292" s="28">
        <v>8.14</v>
      </c>
      <c r="D292" s="29" t="s">
        <v>1515</v>
      </c>
      <c r="E292" s="29" t="s">
        <v>2670</v>
      </c>
      <c r="F292" s="28">
        <v>107636</v>
      </c>
      <c r="G292" s="28">
        <v>0</v>
      </c>
      <c r="H292" s="28">
        <v>25400</v>
      </c>
      <c r="I292" s="28">
        <v>0</v>
      </c>
      <c r="J292" s="29" t="s">
        <v>563</v>
      </c>
      <c r="K292" s="28">
        <v>1053</v>
      </c>
      <c r="L292" s="28">
        <v>1</v>
      </c>
      <c r="M292" s="29" t="s">
        <v>3179</v>
      </c>
      <c r="N292" s="28">
        <v>0</v>
      </c>
      <c r="O292" s="28">
        <v>0</v>
      </c>
      <c r="P292" s="29" t="s">
        <v>3179</v>
      </c>
      <c r="Q292" s="28">
        <v>0</v>
      </c>
      <c r="R292" s="28">
        <v>0</v>
      </c>
      <c r="S292" s="29" t="s">
        <v>3179</v>
      </c>
      <c r="T292" s="28">
        <v>0</v>
      </c>
      <c r="U292" s="28">
        <v>0</v>
      </c>
      <c r="V292" s="28">
        <v>0</v>
      </c>
      <c r="W292" s="28">
        <v>1.3780000000000001E-2</v>
      </c>
      <c r="X292" s="28">
        <v>0.34716999999999998</v>
      </c>
      <c r="Y292" s="28">
        <v>41</v>
      </c>
      <c r="Z292" s="28">
        <v>39</v>
      </c>
      <c r="AA292" s="28">
        <v>0</v>
      </c>
      <c r="AB292" s="28">
        <v>165</v>
      </c>
      <c r="AC292" s="28">
        <v>0</v>
      </c>
      <c r="AD292" s="28">
        <v>156.925466</v>
      </c>
      <c r="AE292" s="28">
        <v>1.383E-17</v>
      </c>
      <c r="AF292" s="28">
        <v>1.383E-17</v>
      </c>
    </row>
    <row r="293" spans="1:32" ht="16" x14ac:dyDescent="0.2">
      <c r="A293" s="28">
        <v>292</v>
      </c>
      <c r="B293" s="29" t="s">
        <v>553</v>
      </c>
      <c r="C293" s="28">
        <v>144.4</v>
      </c>
      <c r="D293" s="29" t="s">
        <v>1513</v>
      </c>
      <c r="E293" s="29" t="s">
        <v>2670</v>
      </c>
      <c r="F293" s="28">
        <v>107882</v>
      </c>
      <c r="G293" s="28">
        <v>0</v>
      </c>
      <c r="H293" s="28">
        <v>34585</v>
      </c>
      <c r="I293" s="28">
        <v>0</v>
      </c>
      <c r="J293" s="29" t="s">
        <v>556</v>
      </c>
      <c r="K293" s="28">
        <v>0</v>
      </c>
      <c r="L293" s="28">
        <v>1</v>
      </c>
      <c r="M293" s="29" t="s">
        <v>3179</v>
      </c>
      <c r="N293" s="28">
        <v>0</v>
      </c>
      <c r="O293" s="28">
        <v>0</v>
      </c>
      <c r="P293" s="29" t="s">
        <v>3179</v>
      </c>
      <c r="Q293" s="28">
        <v>0</v>
      </c>
      <c r="R293" s="28">
        <v>0</v>
      </c>
      <c r="S293" s="29" t="s">
        <v>3179</v>
      </c>
      <c r="T293" s="28">
        <v>0</v>
      </c>
      <c r="U293" s="28">
        <v>0</v>
      </c>
      <c r="V293" s="28">
        <v>0</v>
      </c>
      <c r="W293" s="28">
        <v>1.307E-2</v>
      </c>
      <c r="X293" s="28">
        <v>4.5609999999999998E-2</v>
      </c>
      <c r="Y293" s="28">
        <v>41</v>
      </c>
      <c r="Z293" s="28">
        <v>21</v>
      </c>
      <c r="AA293" s="28">
        <v>0</v>
      </c>
      <c r="AB293" s="28">
        <v>69</v>
      </c>
      <c r="AC293" s="28">
        <v>0</v>
      </c>
      <c r="AD293" s="28">
        <v>158.92573899999999</v>
      </c>
      <c r="AE293" s="28">
        <v>2.7989999999999999E-18</v>
      </c>
      <c r="AF293" s="28">
        <v>2.7989999999999999E-18</v>
      </c>
    </row>
    <row r="294" spans="1:32" ht="16" x14ac:dyDescent="0.2">
      <c r="A294" s="28">
        <v>293</v>
      </c>
      <c r="B294" s="29" t="s">
        <v>519</v>
      </c>
      <c r="C294" s="28">
        <v>2.3340000000000001</v>
      </c>
      <c r="D294" s="29" t="s">
        <v>1515</v>
      </c>
      <c r="E294" s="29" t="s">
        <v>3183</v>
      </c>
      <c r="F294" s="28">
        <v>108240</v>
      </c>
      <c r="G294" s="28">
        <v>26662</v>
      </c>
      <c r="H294" s="28">
        <v>0</v>
      </c>
      <c r="I294" s="28">
        <v>0</v>
      </c>
      <c r="J294" s="29" t="s">
        <v>520</v>
      </c>
      <c r="K294" s="28">
        <v>0</v>
      </c>
      <c r="L294" s="28">
        <v>1</v>
      </c>
      <c r="M294" s="29" t="s">
        <v>3179</v>
      </c>
      <c r="N294" s="28">
        <v>0</v>
      </c>
      <c r="O294" s="28">
        <v>0</v>
      </c>
      <c r="P294" s="29" t="s">
        <v>3179</v>
      </c>
      <c r="Q294" s="28">
        <v>0</v>
      </c>
      <c r="R294" s="28">
        <v>0</v>
      </c>
      <c r="S294" s="29" t="s">
        <v>3179</v>
      </c>
      <c r="T294" s="28">
        <v>0</v>
      </c>
      <c r="U294" s="28">
        <v>0</v>
      </c>
      <c r="V294" s="28">
        <v>0</v>
      </c>
      <c r="W294" s="28">
        <v>0.44728000000000001</v>
      </c>
      <c r="X294" s="28">
        <v>2.673E-2</v>
      </c>
      <c r="Y294" s="28">
        <v>41</v>
      </c>
      <c r="Z294" s="28">
        <v>68</v>
      </c>
      <c r="AA294" s="28">
        <v>12</v>
      </c>
      <c r="AB294" s="28">
        <v>344</v>
      </c>
      <c r="AC294" s="28">
        <v>0</v>
      </c>
      <c r="AD294" s="28">
        <v>164.931703</v>
      </c>
      <c r="AE294" s="28">
        <v>1.0460000000000001E-18</v>
      </c>
      <c r="AF294" s="28">
        <v>1.0460000000000001E-18</v>
      </c>
    </row>
    <row r="295" spans="1:32" ht="16" x14ac:dyDescent="0.2">
      <c r="A295" s="28">
        <v>294</v>
      </c>
      <c r="B295" s="29" t="s">
        <v>518</v>
      </c>
      <c r="C295" s="28">
        <v>1.2569999999999999</v>
      </c>
      <c r="D295" s="29" t="s">
        <v>1514</v>
      </c>
      <c r="E295" s="29" t="s">
        <v>3192</v>
      </c>
      <c r="F295" s="28">
        <v>108014</v>
      </c>
      <c r="G295" s="28">
        <v>26550</v>
      </c>
      <c r="H295" s="28">
        <v>0</v>
      </c>
      <c r="I295" s="28">
        <v>0</v>
      </c>
      <c r="J295" s="29" t="s">
        <v>519</v>
      </c>
      <c r="K295" s="28">
        <v>294</v>
      </c>
      <c r="L295" s="28">
        <v>0.97760000000000002</v>
      </c>
      <c r="M295" s="29" t="s">
        <v>520</v>
      </c>
      <c r="N295" s="28">
        <v>0</v>
      </c>
      <c r="O295" s="28">
        <v>2.24E-2</v>
      </c>
      <c r="P295" s="29" t="s">
        <v>3179</v>
      </c>
      <c r="Q295" s="28">
        <v>0</v>
      </c>
      <c r="R295" s="28">
        <v>0</v>
      </c>
      <c r="S295" s="29" t="s">
        <v>3179</v>
      </c>
      <c r="T295" s="28">
        <v>0</v>
      </c>
      <c r="U295" s="28">
        <v>0</v>
      </c>
      <c r="V295" s="28">
        <v>0</v>
      </c>
      <c r="W295" s="28">
        <v>0.10485</v>
      </c>
      <c r="X295" s="28">
        <v>1.917E-2</v>
      </c>
      <c r="Y295" s="28">
        <v>82</v>
      </c>
      <c r="Z295" s="28">
        <v>36</v>
      </c>
      <c r="AA295" s="28">
        <v>6</v>
      </c>
      <c r="AB295" s="28">
        <v>101</v>
      </c>
      <c r="AC295" s="28">
        <v>0</v>
      </c>
      <c r="AD295" s="28">
        <v>164.931703</v>
      </c>
      <c r="AE295" s="28">
        <v>7.4759999999999997E-19</v>
      </c>
      <c r="AF295" s="28">
        <v>7.4759999999999997E-19</v>
      </c>
    </row>
    <row r="296" spans="1:32" ht="16" x14ac:dyDescent="0.2">
      <c r="A296" s="28">
        <v>295</v>
      </c>
      <c r="B296" s="29" t="s">
        <v>510</v>
      </c>
      <c r="C296" s="28">
        <v>81.599999999999994</v>
      </c>
      <c r="D296" s="29" t="s">
        <v>1515</v>
      </c>
      <c r="E296" s="29" t="s">
        <v>3183</v>
      </c>
      <c r="F296" s="28">
        <v>108706</v>
      </c>
      <c r="G296" s="28">
        <v>26776</v>
      </c>
      <c r="H296" s="28">
        <v>9058</v>
      </c>
      <c r="I296" s="28">
        <v>0</v>
      </c>
      <c r="J296" s="29" t="s">
        <v>511</v>
      </c>
      <c r="K296" s="28">
        <v>445</v>
      </c>
      <c r="L296" s="28">
        <v>1</v>
      </c>
      <c r="M296" s="29" t="s">
        <v>3179</v>
      </c>
      <c r="N296" s="28">
        <v>0</v>
      </c>
      <c r="O296" s="28">
        <v>0</v>
      </c>
      <c r="P296" s="29" t="s">
        <v>3179</v>
      </c>
      <c r="Q296" s="28">
        <v>0</v>
      </c>
      <c r="R296" s="28">
        <v>0</v>
      </c>
      <c r="S296" s="29" t="s">
        <v>3179</v>
      </c>
      <c r="T296" s="28">
        <v>0</v>
      </c>
      <c r="U296" s="28">
        <v>0</v>
      </c>
      <c r="V296" s="28">
        <v>0</v>
      </c>
      <c r="W296" s="28">
        <v>0.16667000000000001</v>
      </c>
      <c r="X296" s="28">
        <v>4.333E-2</v>
      </c>
      <c r="Y296" s="28">
        <v>41</v>
      </c>
      <c r="Z296" s="28">
        <v>19</v>
      </c>
      <c r="AA296" s="28">
        <v>5</v>
      </c>
      <c r="AB296" s="28">
        <v>55</v>
      </c>
      <c r="AC296" s="28">
        <v>0</v>
      </c>
      <c r="AD296" s="28">
        <v>165.932806</v>
      </c>
      <c r="AE296" s="28">
        <v>1.9989999999999999E-18</v>
      </c>
      <c r="AF296" s="28">
        <v>1.9989999999999999E-18</v>
      </c>
    </row>
    <row r="297" spans="1:32" ht="16" x14ac:dyDescent="0.2">
      <c r="A297" s="28">
        <v>296</v>
      </c>
      <c r="B297" s="29" t="s">
        <v>504</v>
      </c>
      <c r="C297" s="28">
        <v>6.2</v>
      </c>
      <c r="D297" s="29" t="s">
        <v>1514</v>
      </c>
      <c r="E297" s="29" t="s">
        <v>3183</v>
      </c>
      <c r="F297" s="28">
        <v>108827</v>
      </c>
      <c r="G297" s="28">
        <v>26878</v>
      </c>
      <c r="H297" s="28">
        <v>0</v>
      </c>
      <c r="I297" s="28">
        <v>0</v>
      </c>
      <c r="J297" s="29" t="s">
        <v>505</v>
      </c>
      <c r="K297" s="28">
        <v>447</v>
      </c>
      <c r="L297" s="28">
        <v>1</v>
      </c>
      <c r="M297" s="29" t="s">
        <v>3179</v>
      </c>
      <c r="N297" s="28">
        <v>0</v>
      </c>
      <c r="O297" s="28">
        <v>0</v>
      </c>
      <c r="P297" s="29" t="s">
        <v>3179</v>
      </c>
      <c r="Q297" s="28">
        <v>0</v>
      </c>
      <c r="R297" s="28">
        <v>0</v>
      </c>
      <c r="S297" s="29" t="s">
        <v>3179</v>
      </c>
      <c r="T297" s="28">
        <v>0</v>
      </c>
      <c r="U297" s="28">
        <v>0</v>
      </c>
      <c r="V297" s="28">
        <v>0</v>
      </c>
      <c r="W297" s="28">
        <v>0.72621000000000002</v>
      </c>
      <c r="X297" s="28">
        <v>0.53263000000000005</v>
      </c>
      <c r="Y297" s="28">
        <v>41</v>
      </c>
      <c r="Z297" s="28">
        <v>41</v>
      </c>
      <c r="AA297" s="28">
        <v>11</v>
      </c>
      <c r="AB297" s="28">
        <v>171</v>
      </c>
      <c r="AC297" s="28">
        <v>0</v>
      </c>
      <c r="AD297" s="28">
        <v>166.935655</v>
      </c>
      <c r="AE297" s="28">
        <v>1.9949999999999999E-17</v>
      </c>
      <c r="AF297" s="28">
        <v>1.9949999999999999E-17</v>
      </c>
    </row>
    <row r="298" spans="1:32" ht="16" x14ac:dyDescent="0.2">
      <c r="A298" s="28">
        <v>297</v>
      </c>
      <c r="B298" s="29" t="s">
        <v>495</v>
      </c>
      <c r="C298" s="28">
        <v>8.6999999999999993</v>
      </c>
      <c r="D298" s="29" t="s">
        <v>1514</v>
      </c>
      <c r="E298" s="29" t="s">
        <v>3183</v>
      </c>
      <c r="F298" s="28">
        <v>109092</v>
      </c>
      <c r="G298" s="28">
        <v>26998</v>
      </c>
      <c r="H298" s="28">
        <v>0</v>
      </c>
      <c r="I298" s="28">
        <v>0</v>
      </c>
      <c r="J298" s="29" t="s">
        <v>497</v>
      </c>
      <c r="K298" s="28">
        <v>448</v>
      </c>
      <c r="L298" s="28">
        <v>1</v>
      </c>
      <c r="M298" s="29" t="s">
        <v>3179</v>
      </c>
      <c r="N298" s="28">
        <v>0</v>
      </c>
      <c r="O298" s="28">
        <v>0</v>
      </c>
      <c r="P298" s="29" t="s">
        <v>3179</v>
      </c>
      <c r="Q298" s="28">
        <v>0</v>
      </c>
      <c r="R298" s="28">
        <v>0</v>
      </c>
      <c r="S298" s="29" t="s">
        <v>3179</v>
      </c>
      <c r="T298" s="28">
        <v>0</v>
      </c>
      <c r="U298" s="28">
        <v>0</v>
      </c>
      <c r="V298" s="28">
        <v>0</v>
      </c>
      <c r="W298" s="28">
        <v>0.43319000000000002</v>
      </c>
      <c r="X298" s="28">
        <v>0.39483000000000001</v>
      </c>
      <c r="Y298" s="28">
        <v>41</v>
      </c>
      <c r="Z298" s="28">
        <v>19</v>
      </c>
      <c r="AA298" s="28">
        <v>3</v>
      </c>
      <c r="AB298" s="28">
        <v>56</v>
      </c>
      <c r="AC298" s="28">
        <v>0</v>
      </c>
      <c r="AD298" s="28">
        <v>167.937128</v>
      </c>
      <c r="AE298" s="28">
        <v>1.4950000000000001E-17</v>
      </c>
      <c r="AF298" s="28">
        <v>1.4950000000000001E-17</v>
      </c>
    </row>
    <row r="299" spans="1:32" ht="16" x14ac:dyDescent="0.2">
      <c r="A299" s="28">
        <v>298</v>
      </c>
      <c r="B299" s="29" t="s">
        <v>582</v>
      </c>
      <c r="C299" s="28">
        <v>3.73</v>
      </c>
      <c r="D299" s="29" t="s">
        <v>1514</v>
      </c>
      <c r="E299" s="29" t="s">
        <v>3193</v>
      </c>
      <c r="F299" s="28">
        <v>109212</v>
      </c>
      <c r="G299" s="28">
        <v>27113</v>
      </c>
      <c r="H299" s="28">
        <v>0</v>
      </c>
      <c r="I299" s="28">
        <v>0</v>
      </c>
      <c r="J299" s="29" t="s">
        <v>584</v>
      </c>
      <c r="K299" s="28">
        <v>432</v>
      </c>
      <c r="L299" s="28">
        <v>0.99529999999999996</v>
      </c>
      <c r="M299" s="29" t="s">
        <v>621</v>
      </c>
      <c r="N299" s="28">
        <v>286</v>
      </c>
      <c r="O299" s="28">
        <v>4.7000000000000002E-3</v>
      </c>
      <c r="P299" s="29" t="s">
        <v>3179</v>
      </c>
      <c r="Q299" s="28">
        <v>0</v>
      </c>
      <c r="R299" s="28">
        <v>0</v>
      </c>
      <c r="S299" s="29" t="s">
        <v>3179</v>
      </c>
      <c r="T299" s="28">
        <v>0</v>
      </c>
      <c r="U299" s="28">
        <v>0</v>
      </c>
      <c r="V299" s="28">
        <v>2.01E-2</v>
      </c>
      <c r="W299" s="28">
        <v>3.7580000000000002E-2</v>
      </c>
      <c r="X299" s="28">
        <v>7.5929999999999997E-2</v>
      </c>
      <c r="Y299" s="28">
        <v>41</v>
      </c>
      <c r="Z299" s="28">
        <v>14</v>
      </c>
      <c r="AA299" s="28">
        <v>1</v>
      </c>
      <c r="AB299" s="28">
        <v>20</v>
      </c>
      <c r="AC299" s="28">
        <v>1</v>
      </c>
      <c r="AD299" s="28">
        <v>153.932783</v>
      </c>
      <c r="AE299" s="28">
        <v>4.3869999999999998E-18</v>
      </c>
      <c r="AF299" s="28">
        <v>5.4539999999999996E-18</v>
      </c>
    </row>
    <row r="300" spans="1:32" ht="16" x14ac:dyDescent="0.2">
      <c r="A300" s="28">
        <v>299</v>
      </c>
      <c r="B300" s="29" t="s">
        <v>567</v>
      </c>
      <c r="C300" s="28">
        <v>19.5</v>
      </c>
      <c r="D300" s="29" t="s">
        <v>1514</v>
      </c>
      <c r="E300" s="29" t="s">
        <v>2670</v>
      </c>
      <c r="F300" s="28">
        <v>109291</v>
      </c>
      <c r="G300" s="28">
        <v>0</v>
      </c>
      <c r="H300" s="28">
        <v>0</v>
      </c>
      <c r="I300" s="28">
        <v>0</v>
      </c>
      <c r="J300" s="29" t="s">
        <v>568</v>
      </c>
      <c r="K300" s="28">
        <v>435</v>
      </c>
      <c r="L300" s="28">
        <v>1</v>
      </c>
      <c r="M300" s="29" t="s">
        <v>3179</v>
      </c>
      <c r="N300" s="28">
        <v>0</v>
      </c>
      <c r="O300" s="28">
        <v>0</v>
      </c>
      <c r="P300" s="29" t="s">
        <v>3179</v>
      </c>
      <c r="Q300" s="28">
        <v>0</v>
      </c>
      <c r="R300" s="28">
        <v>0</v>
      </c>
      <c r="S300" s="29" t="s">
        <v>3179</v>
      </c>
      <c r="T300" s="28">
        <v>0</v>
      </c>
      <c r="U300" s="28">
        <v>0</v>
      </c>
      <c r="V300" s="28">
        <v>0</v>
      </c>
      <c r="W300" s="28">
        <v>9.4320000000000001E-2</v>
      </c>
      <c r="X300" s="28">
        <v>6.7809999999999995E-2</v>
      </c>
      <c r="Y300" s="28">
        <v>42</v>
      </c>
      <c r="Z300" s="28">
        <v>25</v>
      </c>
      <c r="AA300" s="28">
        <v>0</v>
      </c>
      <c r="AB300" s="28">
        <v>68</v>
      </c>
      <c r="AC300" s="28">
        <v>0</v>
      </c>
      <c r="AD300" s="28">
        <v>155.93106399999999</v>
      </c>
      <c r="AE300" s="28">
        <v>4.0540000000000002E-18</v>
      </c>
      <c r="AF300" s="28">
        <v>4.0540000000000002E-18</v>
      </c>
    </row>
    <row r="301" spans="1:32" ht="16" x14ac:dyDescent="0.2">
      <c r="A301" s="28">
        <v>300</v>
      </c>
      <c r="B301" s="29" t="s">
        <v>551</v>
      </c>
      <c r="C301" s="28">
        <v>36</v>
      </c>
      <c r="D301" s="29" t="s">
        <v>1514</v>
      </c>
      <c r="E301" s="29" t="s">
        <v>3184</v>
      </c>
      <c r="F301" s="28">
        <v>109427</v>
      </c>
      <c r="G301" s="28">
        <v>27224</v>
      </c>
      <c r="H301" s="28">
        <v>0</v>
      </c>
      <c r="I301" s="28">
        <v>0</v>
      </c>
      <c r="J301" s="29" t="s">
        <v>552</v>
      </c>
      <c r="K301" s="28">
        <v>437</v>
      </c>
      <c r="L301" s="28">
        <v>1</v>
      </c>
      <c r="M301" s="29" t="s">
        <v>3179</v>
      </c>
      <c r="N301" s="28">
        <v>0</v>
      </c>
      <c r="O301" s="28">
        <v>0</v>
      </c>
      <c r="P301" s="29" t="s">
        <v>3179</v>
      </c>
      <c r="Q301" s="28">
        <v>0</v>
      </c>
      <c r="R301" s="28">
        <v>0</v>
      </c>
      <c r="S301" s="29" t="s">
        <v>3179</v>
      </c>
      <c r="T301" s="28">
        <v>0</v>
      </c>
      <c r="U301" s="28">
        <v>0</v>
      </c>
      <c r="V301" s="28">
        <v>0</v>
      </c>
      <c r="W301" s="28">
        <v>7.3789999999999994E-2</v>
      </c>
      <c r="X301" s="28">
        <v>0.96350000000000002</v>
      </c>
      <c r="Y301" s="28">
        <v>42</v>
      </c>
      <c r="Z301" s="28">
        <v>167</v>
      </c>
      <c r="AA301" s="28">
        <v>9</v>
      </c>
      <c r="AB301" s="28">
        <v>339</v>
      </c>
      <c r="AC301" s="28">
        <v>0</v>
      </c>
      <c r="AD301" s="28">
        <v>158.93068400000001</v>
      </c>
      <c r="AE301" s="28">
        <v>3.3060000000000001E-17</v>
      </c>
      <c r="AF301" s="28">
        <v>3.495E-17</v>
      </c>
    </row>
    <row r="302" spans="1:32" ht="16" x14ac:dyDescent="0.2">
      <c r="A302" s="28">
        <v>301</v>
      </c>
      <c r="B302" s="29" t="s">
        <v>543</v>
      </c>
      <c r="C302" s="28">
        <v>3.21</v>
      </c>
      <c r="D302" s="29" t="s">
        <v>1515</v>
      </c>
      <c r="E302" s="29" t="s">
        <v>3184</v>
      </c>
      <c r="F302" s="28">
        <v>109985</v>
      </c>
      <c r="G302" s="28">
        <v>27341</v>
      </c>
      <c r="H302" s="28">
        <v>0</v>
      </c>
      <c r="I302" s="28">
        <v>0</v>
      </c>
      <c r="J302" s="29" t="s">
        <v>544</v>
      </c>
      <c r="K302" s="28">
        <v>439</v>
      </c>
      <c r="L302" s="28">
        <v>1</v>
      </c>
      <c r="M302" s="29" t="s">
        <v>3179</v>
      </c>
      <c r="N302" s="28">
        <v>0</v>
      </c>
      <c r="O302" s="28">
        <v>0</v>
      </c>
      <c r="P302" s="29" t="s">
        <v>3179</v>
      </c>
      <c r="Q302" s="28">
        <v>0</v>
      </c>
      <c r="R302" s="28">
        <v>0</v>
      </c>
      <c r="S302" s="29" t="s">
        <v>3179</v>
      </c>
      <c r="T302" s="28">
        <v>0</v>
      </c>
      <c r="U302" s="28">
        <v>0</v>
      </c>
      <c r="V302" s="28">
        <v>0</v>
      </c>
      <c r="W302" s="28">
        <v>5.2220000000000003E-2</v>
      </c>
      <c r="X302" s="28">
        <v>0.99051999999999996</v>
      </c>
      <c r="Y302" s="28">
        <v>41</v>
      </c>
      <c r="Z302" s="28">
        <v>254</v>
      </c>
      <c r="AA302" s="28">
        <v>6</v>
      </c>
      <c r="AB302" s="28">
        <v>1274</v>
      </c>
      <c r="AC302" s="28">
        <v>0</v>
      </c>
      <c r="AD302" s="28">
        <v>160.92999499999999</v>
      </c>
      <c r="AE302" s="28">
        <v>3.637E-17</v>
      </c>
      <c r="AF302" s="28">
        <v>3.6389999999999998E-17</v>
      </c>
    </row>
    <row r="303" spans="1:32" ht="16" x14ac:dyDescent="0.2">
      <c r="A303" s="28">
        <v>302</v>
      </c>
      <c r="B303" s="29" t="s">
        <v>530</v>
      </c>
      <c r="C303" s="28">
        <v>75</v>
      </c>
      <c r="D303" s="29" t="s">
        <v>1514</v>
      </c>
      <c r="E303" s="29" t="s">
        <v>3184</v>
      </c>
      <c r="F303" s="28">
        <v>111561</v>
      </c>
      <c r="G303" s="28">
        <v>27449</v>
      </c>
      <c r="H303" s="28">
        <v>0</v>
      </c>
      <c r="I303" s="28">
        <v>0</v>
      </c>
      <c r="J303" s="29" t="s">
        <v>531</v>
      </c>
      <c r="K303" s="28">
        <v>442</v>
      </c>
      <c r="L303" s="28">
        <v>1</v>
      </c>
      <c r="M303" s="29" t="s">
        <v>3179</v>
      </c>
      <c r="N303" s="28">
        <v>0</v>
      </c>
      <c r="O303" s="28">
        <v>0</v>
      </c>
      <c r="P303" s="29" t="s">
        <v>3179</v>
      </c>
      <c r="Q303" s="28">
        <v>0</v>
      </c>
      <c r="R303" s="28">
        <v>0</v>
      </c>
      <c r="S303" s="29" t="s">
        <v>3179</v>
      </c>
      <c r="T303" s="28">
        <v>0</v>
      </c>
      <c r="U303" s="28">
        <v>0</v>
      </c>
      <c r="V303" s="28">
        <v>0</v>
      </c>
      <c r="W303" s="28">
        <v>8.0800000000000004E-3</v>
      </c>
      <c r="X303" s="28">
        <v>4.0320000000000002E-2</v>
      </c>
      <c r="Y303" s="28">
        <v>41</v>
      </c>
      <c r="Z303" s="28">
        <v>38</v>
      </c>
      <c r="AA303" s="28">
        <v>1</v>
      </c>
      <c r="AB303" s="28">
        <v>135</v>
      </c>
      <c r="AC303" s="28">
        <v>0</v>
      </c>
      <c r="AD303" s="28">
        <v>162.93003200000001</v>
      </c>
      <c r="AE303" s="28">
        <v>2.136E-18</v>
      </c>
      <c r="AF303" s="28">
        <v>2.1369999999999999E-18</v>
      </c>
    </row>
    <row r="304" spans="1:32" ht="16" x14ac:dyDescent="0.2">
      <c r="A304" s="28">
        <v>303</v>
      </c>
      <c r="B304" s="29" t="s">
        <v>516</v>
      </c>
      <c r="C304" s="28">
        <v>10.36</v>
      </c>
      <c r="D304" s="29" t="s">
        <v>1515</v>
      </c>
      <c r="E304" s="29" t="s">
        <v>2670</v>
      </c>
      <c r="F304" s="28">
        <v>111777</v>
      </c>
      <c r="G304" s="28">
        <v>0</v>
      </c>
      <c r="H304" s="28">
        <v>18912</v>
      </c>
      <c r="I304" s="28">
        <v>0</v>
      </c>
      <c r="J304" s="29" t="s">
        <v>520</v>
      </c>
      <c r="K304" s="28">
        <v>0</v>
      </c>
      <c r="L304" s="28">
        <v>1</v>
      </c>
      <c r="M304" s="29" t="s">
        <v>3179</v>
      </c>
      <c r="N304" s="28">
        <v>0</v>
      </c>
      <c r="O304" s="28">
        <v>0</v>
      </c>
      <c r="P304" s="29" t="s">
        <v>3179</v>
      </c>
      <c r="Q304" s="28">
        <v>0</v>
      </c>
      <c r="R304" s="28">
        <v>0</v>
      </c>
      <c r="S304" s="29" t="s">
        <v>3179</v>
      </c>
      <c r="T304" s="28">
        <v>0</v>
      </c>
      <c r="U304" s="28">
        <v>0</v>
      </c>
      <c r="V304" s="28">
        <v>0</v>
      </c>
      <c r="W304" s="28">
        <v>7.9900000000000006E-3</v>
      </c>
      <c r="X304" s="28">
        <v>3.7879999999999997E-2</v>
      </c>
      <c r="Y304" s="28">
        <v>41</v>
      </c>
      <c r="Z304" s="28">
        <v>12</v>
      </c>
      <c r="AA304" s="28">
        <v>0</v>
      </c>
      <c r="AB304" s="28">
        <v>15</v>
      </c>
      <c r="AC304" s="28">
        <v>0</v>
      </c>
      <c r="AD304" s="28">
        <v>164.93072599999999</v>
      </c>
      <c r="AE304" s="28">
        <v>2.0209999999999999E-18</v>
      </c>
      <c r="AF304" s="28">
        <v>2.0209999999999999E-18</v>
      </c>
    </row>
    <row r="305" spans="1:32" ht="16" x14ac:dyDescent="0.2">
      <c r="A305" s="28">
        <v>304</v>
      </c>
      <c r="B305" s="29" t="s">
        <v>503</v>
      </c>
      <c r="C305" s="28">
        <v>2.2690000000000001</v>
      </c>
      <c r="D305" s="29" t="s">
        <v>1517</v>
      </c>
      <c r="E305" s="29" t="s">
        <v>2671</v>
      </c>
      <c r="F305" s="28">
        <v>111846</v>
      </c>
      <c r="G305" s="28">
        <v>0</v>
      </c>
      <c r="H305" s="28">
        <v>0</v>
      </c>
      <c r="I305" s="28">
        <v>0</v>
      </c>
      <c r="J305" s="29" t="s">
        <v>506</v>
      </c>
      <c r="K305" s="28">
        <v>0</v>
      </c>
      <c r="L305" s="28">
        <v>1</v>
      </c>
      <c r="M305" s="29" t="s">
        <v>3179</v>
      </c>
      <c r="N305" s="28">
        <v>0</v>
      </c>
      <c r="O305" s="28">
        <v>0</v>
      </c>
      <c r="P305" s="29" t="s">
        <v>3179</v>
      </c>
      <c r="Q305" s="28">
        <v>0</v>
      </c>
      <c r="R305" s="28">
        <v>0</v>
      </c>
      <c r="S305" s="29" t="s">
        <v>3179</v>
      </c>
      <c r="T305" s="28">
        <v>0</v>
      </c>
      <c r="U305" s="28">
        <v>0</v>
      </c>
      <c r="V305" s="28">
        <v>0</v>
      </c>
      <c r="W305" s="28">
        <v>0.11114</v>
      </c>
      <c r="X305" s="28">
        <v>9.6670000000000006E-2</v>
      </c>
      <c r="Y305" s="28">
        <v>41</v>
      </c>
      <c r="Z305" s="28">
        <v>13</v>
      </c>
      <c r="AA305" s="28">
        <v>0</v>
      </c>
      <c r="AB305" s="28">
        <v>21</v>
      </c>
      <c r="AC305" s="28">
        <v>0</v>
      </c>
      <c r="AD305" s="28">
        <v>166.93204800000001</v>
      </c>
      <c r="AE305" s="28">
        <v>3.4570000000000002E-18</v>
      </c>
      <c r="AF305" s="28">
        <v>3.4570000000000002E-18</v>
      </c>
    </row>
    <row r="306" spans="1:32" ht="16" x14ac:dyDescent="0.2">
      <c r="A306" s="28">
        <v>305</v>
      </c>
      <c r="B306" s="29" t="s">
        <v>491</v>
      </c>
      <c r="C306" s="28">
        <v>9.4</v>
      </c>
      <c r="D306" s="29" t="s">
        <v>1513</v>
      </c>
      <c r="E306" s="29" t="s">
        <v>3183</v>
      </c>
      <c r="F306" s="28">
        <v>111922</v>
      </c>
      <c r="G306" s="28">
        <v>27541</v>
      </c>
      <c r="H306" s="28">
        <v>0</v>
      </c>
      <c r="I306" s="28">
        <v>0</v>
      </c>
      <c r="J306" s="29" t="s">
        <v>492</v>
      </c>
      <c r="K306" s="28">
        <v>0</v>
      </c>
      <c r="L306" s="28">
        <v>1</v>
      </c>
      <c r="M306" s="29" t="s">
        <v>3179</v>
      </c>
      <c r="N306" s="28">
        <v>0</v>
      </c>
      <c r="O306" s="28">
        <v>0</v>
      </c>
      <c r="P306" s="29" t="s">
        <v>3179</v>
      </c>
      <c r="Q306" s="28">
        <v>0</v>
      </c>
      <c r="R306" s="28">
        <v>0</v>
      </c>
      <c r="S306" s="29" t="s">
        <v>3179</v>
      </c>
      <c r="T306" s="28">
        <v>0</v>
      </c>
      <c r="U306" s="28">
        <v>0</v>
      </c>
      <c r="V306" s="28">
        <v>0</v>
      </c>
      <c r="W306" s="28">
        <v>0.10346</v>
      </c>
      <c r="X306" s="28">
        <v>6.0000000000000002E-5</v>
      </c>
      <c r="Y306" s="28">
        <v>40</v>
      </c>
      <c r="Z306" s="28">
        <v>16</v>
      </c>
      <c r="AA306" s="28">
        <v>3</v>
      </c>
      <c r="AB306" s="28">
        <v>29</v>
      </c>
      <c r="AC306" s="28">
        <v>0</v>
      </c>
      <c r="AD306" s="28">
        <v>168.93458999999999</v>
      </c>
      <c r="AE306" s="28">
        <v>1.1160000000000001E-22</v>
      </c>
      <c r="AF306" s="28">
        <v>1.1160000000000001E-22</v>
      </c>
    </row>
    <row r="307" spans="1:32" ht="16" x14ac:dyDescent="0.2">
      <c r="A307" s="28">
        <v>306</v>
      </c>
      <c r="B307" s="29" t="s">
        <v>477</v>
      </c>
      <c r="C307" s="28">
        <v>7.516</v>
      </c>
      <c r="D307" s="29" t="s">
        <v>1515</v>
      </c>
      <c r="E307" s="29" t="s">
        <v>3183</v>
      </c>
      <c r="F307" s="28">
        <v>112011</v>
      </c>
      <c r="G307" s="28">
        <v>27640</v>
      </c>
      <c r="H307" s="28">
        <v>14595</v>
      </c>
      <c r="I307" s="28">
        <v>0</v>
      </c>
      <c r="J307" s="29" t="s">
        <v>478</v>
      </c>
      <c r="K307" s="28">
        <v>1152</v>
      </c>
      <c r="L307" s="28">
        <v>1</v>
      </c>
      <c r="M307" s="29" t="s">
        <v>3179</v>
      </c>
      <c r="N307" s="28">
        <v>0</v>
      </c>
      <c r="O307" s="28">
        <v>0</v>
      </c>
      <c r="P307" s="29" t="s">
        <v>3179</v>
      </c>
      <c r="Q307" s="28">
        <v>0</v>
      </c>
      <c r="R307" s="28">
        <v>0</v>
      </c>
      <c r="S307" s="29" t="s">
        <v>3179</v>
      </c>
      <c r="T307" s="28">
        <v>0</v>
      </c>
      <c r="U307" s="28">
        <v>0</v>
      </c>
      <c r="V307" s="28">
        <v>0</v>
      </c>
      <c r="W307" s="28">
        <v>0.42044999999999999</v>
      </c>
      <c r="X307" s="28">
        <v>0.37309999999999999</v>
      </c>
      <c r="Y307" s="28">
        <v>40</v>
      </c>
      <c r="Z307" s="28">
        <v>78</v>
      </c>
      <c r="AA307" s="28">
        <v>14</v>
      </c>
      <c r="AB307" s="28">
        <v>364</v>
      </c>
      <c r="AC307" s="28">
        <v>0</v>
      </c>
      <c r="AD307" s="28">
        <v>170.938029</v>
      </c>
      <c r="AE307" s="28">
        <v>1.3719999999999999E-17</v>
      </c>
      <c r="AF307" s="28">
        <v>1.3719999999999999E-17</v>
      </c>
    </row>
    <row r="308" spans="1:32" ht="16" x14ac:dyDescent="0.2">
      <c r="A308" s="28">
        <v>307</v>
      </c>
      <c r="B308" s="29" t="s">
        <v>472</v>
      </c>
      <c r="C308" s="28">
        <v>49.3</v>
      </c>
      <c r="D308" s="29" t="s">
        <v>1515</v>
      </c>
      <c r="E308" s="29" t="s">
        <v>3183</v>
      </c>
      <c r="F308" s="28">
        <v>112508</v>
      </c>
      <c r="G308" s="28">
        <v>27756</v>
      </c>
      <c r="H308" s="28">
        <v>0</v>
      </c>
      <c r="I308" s="28">
        <v>0</v>
      </c>
      <c r="J308" s="29" t="s">
        <v>473</v>
      </c>
      <c r="K308" s="28">
        <v>1153</v>
      </c>
      <c r="L308" s="28">
        <v>1</v>
      </c>
      <c r="M308" s="29" t="s">
        <v>3179</v>
      </c>
      <c r="N308" s="28">
        <v>0</v>
      </c>
      <c r="O308" s="28">
        <v>0</v>
      </c>
      <c r="P308" s="29" t="s">
        <v>3179</v>
      </c>
      <c r="Q308" s="28">
        <v>0</v>
      </c>
      <c r="R308" s="28">
        <v>0</v>
      </c>
      <c r="S308" s="29" t="s">
        <v>3179</v>
      </c>
      <c r="T308" s="28">
        <v>0</v>
      </c>
      <c r="U308" s="28">
        <v>0</v>
      </c>
      <c r="V308" s="28">
        <v>0</v>
      </c>
      <c r="W308" s="28">
        <v>0.13865</v>
      </c>
      <c r="X308" s="28">
        <v>0.51656999999999997</v>
      </c>
      <c r="Y308" s="28">
        <v>39</v>
      </c>
      <c r="Z308" s="28">
        <v>60</v>
      </c>
      <c r="AA308" s="28">
        <v>9</v>
      </c>
      <c r="AB308" s="28">
        <v>277</v>
      </c>
      <c r="AC308" s="28">
        <v>0</v>
      </c>
      <c r="AD308" s="28">
        <v>171.939356</v>
      </c>
      <c r="AE308" s="28">
        <v>1.976E-17</v>
      </c>
      <c r="AF308" s="28">
        <v>1.976E-17</v>
      </c>
    </row>
    <row r="309" spans="1:32" ht="16" x14ac:dyDescent="0.2">
      <c r="A309" s="28">
        <v>308</v>
      </c>
      <c r="B309" s="29" t="s">
        <v>465</v>
      </c>
      <c r="C309" s="28">
        <v>1.4339999999999999</v>
      </c>
      <c r="D309" s="29" t="s">
        <v>1514</v>
      </c>
      <c r="E309" s="29" t="s">
        <v>3183</v>
      </c>
      <c r="F309" s="28">
        <v>112894</v>
      </c>
      <c r="G309" s="28">
        <v>27866</v>
      </c>
      <c r="H309" s="28">
        <v>0</v>
      </c>
      <c r="I309" s="28">
        <v>0</v>
      </c>
      <c r="J309" s="29" t="s">
        <v>466</v>
      </c>
      <c r="K309" s="28">
        <v>1154</v>
      </c>
      <c r="L309" s="28">
        <v>1</v>
      </c>
      <c r="M309" s="29" t="s">
        <v>3179</v>
      </c>
      <c r="N309" s="28">
        <v>0</v>
      </c>
      <c r="O309" s="28">
        <v>0</v>
      </c>
      <c r="P309" s="29" t="s">
        <v>3179</v>
      </c>
      <c r="Q309" s="28">
        <v>0</v>
      </c>
      <c r="R309" s="28">
        <v>0</v>
      </c>
      <c r="S309" s="29" t="s">
        <v>3179</v>
      </c>
      <c r="T309" s="28">
        <v>0</v>
      </c>
      <c r="U309" s="28">
        <v>0</v>
      </c>
      <c r="V309" s="28">
        <v>0</v>
      </c>
      <c r="W309" s="28">
        <v>0.72133999999999998</v>
      </c>
      <c r="X309" s="28">
        <v>0.83126999999999995</v>
      </c>
      <c r="Y309" s="28">
        <v>40</v>
      </c>
      <c r="Z309" s="28">
        <v>22</v>
      </c>
      <c r="AA309" s="28">
        <v>3</v>
      </c>
      <c r="AB309" s="28">
        <v>65</v>
      </c>
      <c r="AC309" s="28">
        <v>0</v>
      </c>
      <c r="AD309" s="28">
        <v>172.94239999999999</v>
      </c>
      <c r="AE309" s="28">
        <v>2.9789999999999999E-17</v>
      </c>
      <c r="AF309" s="28">
        <v>2.9789999999999999E-17</v>
      </c>
    </row>
    <row r="310" spans="1:32" ht="16" x14ac:dyDescent="0.2">
      <c r="A310" s="28">
        <v>309</v>
      </c>
      <c r="B310" s="29" t="s">
        <v>25</v>
      </c>
      <c r="C310" s="28">
        <v>102.2</v>
      </c>
      <c r="D310" s="29" t="s">
        <v>1514</v>
      </c>
      <c r="E310" s="29" t="s">
        <v>3193</v>
      </c>
      <c r="F310" s="28">
        <v>113025</v>
      </c>
      <c r="G310" s="28">
        <v>27987</v>
      </c>
      <c r="H310" s="28">
        <v>0</v>
      </c>
      <c r="I310" s="28">
        <v>0</v>
      </c>
      <c r="J310" s="29" t="s">
        <v>28</v>
      </c>
      <c r="K310" s="28">
        <v>209</v>
      </c>
      <c r="L310" s="28">
        <v>0.99429999999999996</v>
      </c>
      <c r="M310" s="29" t="s">
        <v>42</v>
      </c>
      <c r="N310" s="28">
        <v>142</v>
      </c>
      <c r="O310" s="28">
        <v>5.7000000000000002E-3</v>
      </c>
      <c r="P310" s="29" t="s">
        <v>3179</v>
      </c>
      <c r="Q310" s="28">
        <v>0</v>
      </c>
      <c r="R310" s="28">
        <v>0</v>
      </c>
      <c r="S310" s="29" t="s">
        <v>3179</v>
      </c>
      <c r="T310" s="28">
        <v>0</v>
      </c>
      <c r="U310" s="28">
        <v>0</v>
      </c>
      <c r="V310" s="28">
        <v>3.9199999999999999E-2</v>
      </c>
      <c r="W310" s="28">
        <v>4.369E-2</v>
      </c>
      <c r="X310" s="28">
        <v>0.41287000000000001</v>
      </c>
      <c r="Y310" s="28">
        <v>7</v>
      </c>
      <c r="Z310" s="28">
        <v>118</v>
      </c>
      <c r="AA310" s="28">
        <v>1</v>
      </c>
      <c r="AB310" s="28">
        <v>296</v>
      </c>
      <c r="AC310" s="28">
        <v>2</v>
      </c>
      <c r="AD310" s="28">
        <v>249.07641100000001</v>
      </c>
      <c r="AE310" s="28">
        <v>2.4709999999999999E-17</v>
      </c>
      <c r="AF310" s="28">
        <v>2.4720000000000001E-17</v>
      </c>
    </row>
    <row r="311" spans="1:32" ht="16" x14ac:dyDescent="0.2">
      <c r="A311" s="28">
        <v>310</v>
      </c>
      <c r="B311" s="29" t="s">
        <v>21</v>
      </c>
      <c r="C311" s="28">
        <v>8.6</v>
      </c>
      <c r="D311" s="29" t="s">
        <v>1515</v>
      </c>
      <c r="E311" s="29" t="s">
        <v>2670</v>
      </c>
      <c r="F311" s="28">
        <v>113452</v>
      </c>
      <c r="G311" s="28">
        <v>0</v>
      </c>
      <c r="H311" s="28">
        <v>0</v>
      </c>
      <c r="I311" s="28">
        <v>0</v>
      </c>
      <c r="J311" s="29" t="s">
        <v>24</v>
      </c>
      <c r="K311" s="28">
        <v>210</v>
      </c>
      <c r="L311" s="28">
        <v>0.98499999999999999</v>
      </c>
      <c r="M311" s="29" t="s">
        <v>3179</v>
      </c>
      <c r="N311" s="28">
        <v>0</v>
      </c>
      <c r="O311" s="28">
        <v>0</v>
      </c>
      <c r="P311" s="29" t="s">
        <v>3179</v>
      </c>
      <c r="Q311" s="28">
        <v>0</v>
      </c>
      <c r="R311" s="28">
        <v>0</v>
      </c>
      <c r="S311" s="29" t="s">
        <v>3179</v>
      </c>
      <c r="T311" s="28">
        <v>0</v>
      </c>
      <c r="U311" s="28">
        <v>0</v>
      </c>
      <c r="V311" s="28">
        <v>0</v>
      </c>
      <c r="W311" s="28">
        <v>0.3281</v>
      </c>
      <c r="X311" s="28">
        <v>1.2235</v>
      </c>
      <c r="Y311" s="28">
        <v>7</v>
      </c>
      <c r="Z311" s="28">
        <v>103</v>
      </c>
      <c r="AA311" s="28">
        <v>0</v>
      </c>
      <c r="AB311" s="28">
        <v>209</v>
      </c>
      <c r="AC311" s="28">
        <v>0</v>
      </c>
      <c r="AD311" s="28">
        <v>250.07861199999999</v>
      </c>
      <c r="AE311" s="28">
        <v>8.6229999999999998E-17</v>
      </c>
      <c r="AF311" s="28">
        <v>8.6229999999999998E-17</v>
      </c>
    </row>
    <row r="312" spans="1:32" ht="16" x14ac:dyDescent="0.2">
      <c r="A312" s="28">
        <v>311</v>
      </c>
      <c r="B312" s="29" t="s">
        <v>20</v>
      </c>
      <c r="C312" s="28">
        <v>2.2200000000000002</v>
      </c>
      <c r="D312" s="29" t="s">
        <v>1515</v>
      </c>
      <c r="E312" s="29" t="s">
        <v>3184</v>
      </c>
      <c r="F312" s="28">
        <v>113772</v>
      </c>
      <c r="G312" s="28">
        <v>28088</v>
      </c>
      <c r="H312" s="28">
        <v>0</v>
      </c>
      <c r="I312" s="28">
        <v>0</v>
      </c>
      <c r="J312" s="29" t="s">
        <v>24</v>
      </c>
      <c r="K312" s="28">
        <v>210</v>
      </c>
      <c r="L312" s="28">
        <v>1</v>
      </c>
      <c r="M312" s="29" t="s">
        <v>3179</v>
      </c>
      <c r="N312" s="28">
        <v>0</v>
      </c>
      <c r="O312" s="28">
        <v>0</v>
      </c>
      <c r="P312" s="29" t="s">
        <v>3179</v>
      </c>
      <c r="Q312" s="28">
        <v>0</v>
      </c>
      <c r="R312" s="28">
        <v>0</v>
      </c>
      <c r="S312" s="29" t="s">
        <v>3179</v>
      </c>
      <c r="T312" s="28">
        <v>0</v>
      </c>
      <c r="U312" s="28">
        <v>0</v>
      </c>
      <c r="V312" s="28">
        <v>0</v>
      </c>
      <c r="W312" s="28">
        <v>3.4250000000000003E-2</v>
      </c>
      <c r="X312" s="28">
        <v>0.55489999999999995</v>
      </c>
      <c r="Y312" s="28">
        <v>7</v>
      </c>
      <c r="Z312" s="28">
        <v>104</v>
      </c>
      <c r="AA312" s="28">
        <v>2</v>
      </c>
      <c r="AB312" s="28">
        <v>209</v>
      </c>
      <c r="AC312" s="28">
        <v>0</v>
      </c>
      <c r="AD312" s="28">
        <v>250.07861199999999</v>
      </c>
      <c r="AE312" s="28">
        <v>2.9020000000000001E-17</v>
      </c>
      <c r="AF312" s="28">
        <v>2.9150000000000003E-17</v>
      </c>
    </row>
    <row r="313" spans="1:32" ht="16" x14ac:dyDescent="0.2">
      <c r="A313" s="28">
        <v>312</v>
      </c>
      <c r="B313" s="29" t="s">
        <v>16</v>
      </c>
      <c r="C313" s="28">
        <v>33</v>
      </c>
      <c r="D313" s="29" t="s">
        <v>1515</v>
      </c>
      <c r="E313" s="29" t="s">
        <v>3180</v>
      </c>
      <c r="F313" s="28">
        <v>114095</v>
      </c>
      <c r="G313" s="28">
        <v>0</v>
      </c>
      <c r="H313" s="28">
        <v>0</v>
      </c>
      <c r="I313" s="28">
        <v>0</v>
      </c>
      <c r="J313" s="29" t="s">
        <v>19</v>
      </c>
      <c r="K313" s="28">
        <v>211</v>
      </c>
      <c r="L313" s="28">
        <v>0.995</v>
      </c>
      <c r="M313" s="29" t="s">
        <v>33</v>
      </c>
      <c r="N313" s="28">
        <v>144</v>
      </c>
      <c r="O313" s="28">
        <v>5.0000000000000001E-3</v>
      </c>
      <c r="P313" s="29" t="s">
        <v>3179</v>
      </c>
      <c r="Q313" s="28">
        <v>0</v>
      </c>
      <c r="R313" s="28">
        <v>0</v>
      </c>
      <c r="S313" s="29" t="s">
        <v>3179</v>
      </c>
      <c r="T313" s="28">
        <v>0</v>
      </c>
      <c r="U313" s="28">
        <v>0</v>
      </c>
      <c r="V313" s="28">
        <v>3.2899999999999999E-2</v>
      </c>
      <c r="W313" s="28">
        <v>5.2209999999999999E-2</v>
      </c>
      <c r="X313" s="28">
        <v>0.10161000000000001</v>
      </c>
      <c r="Y313" s="28">
        <v>7</v>
      </c>
      <c r="Z313" s="28">
        <v>75</v>
      </c>
      <c r="AA313" s="28">
        <v>0</v>
      </c>
      <c r="AB313" s="28">
        <v>55</v>
      </c>
      <c r="AC313" s="28">
        <v>5</v>
      </c>
      <c r="AD313" s="28">
        <v>251.079992</v>
      </c>
      <c r="AE313" s="28">
        <v>1.6670000000000001E-17</v>
      </c>
      <c r="AF313" s="28">
        <v>1.6670000000000001E-17</v>
      </c>
    </row>
    <row r="314" spans="1:32" ht="16" x14ac:dyDescent="0.2">
      <c r="A314" s="28">
        <v>313</v>
      </c>
      <c r="B314" s="29" t="s">
        <v>12</v>
      </c>
      <c r="C314" s="28">
        <v>20.47</v>
      </c>
      <c r="D314" s="29" t="s">
        <v>1513</v>
      </c>
      <c r="E314" s="29" t="s">
        <v>3198</v>
      </c>
      <c r="F314" s="28">
        <v>114243</v>
      </c>
      <c r="G314" s="28">
        <v>28202</v>
      </c>
      <c r="H314" s="28">
        <v>0</v>
      </c>
      <c r="I314" s="28">
        <v>690</v>
      </c>
      <c r="J314" s="29" t="s">
        <v>27</v>
      </c>
      <c r="K314" s="28">
        <v>146</v>
      </c>
      <c r="L314" s="28">
        <v>1</v>
      </c>
      <c r="M314" s="29" t="s">
        <v>2658</v>
      </c>
      <c r="N314" s="28">
        <v>9999</v>
      </c>
      <c r="O314" s="28">
        <v>8.9000000000000003E-8</v>
      </c>
      <c r="P314" s="29" t="s">
        <v>3179</v>
      </c>
      <c r="Q314" s="28">
        <v>0</v>
      </c>
      <c r="R314" s="28">
        <v>0</v>
      </c>
      <c r="S314" s="29" t="s">
        <v>3179</v>
      </c>
      <c r="T314" s="28">
        <v>0</v>
      </c>
      <c r="U314" s="28">
        <v>0</v>
      </c>
      <c r="V314" s="28">
        <v>6.7335000000000003</v>
      </c>
      <c r="W314" s="28">
        <v>2.2000000000000001E-3</v>
      </c>
      <c r="X314" s="28">
        <v>8.4000000000000003E-4</v>
      </c>
      <c r="Y314" s="28">
        <v>7</v>
      </c>
      <c r="Z314" s="28">
        <v>214</v>
      </c>
      <c r="AA314" s="28">
        <v>1</v>
      </c>
      <c r="AB314" s="28">
        <v>337</v>
      </c>
      <c r="AC314" s="28">
        <v>30</v>
      </c>
      <c r="AD314" s="28">
        <v>253.084824</v>
      </c>
      <c r="AE314" s="28">
        <v>4.6530000000000004E-19</v>
      </c>
      <c r="AF314" s="28">
        <v>4.6550000000000005E-19</v>
      </c>
    </row>
    <row r="315" spans="1:32" ht="16" x14ac:dyDescent="0.2">
      <c r="A315" s="28">
        <v>314</v>
      </c>
      <c r="B315" s="29" t="s">
        <v>7</v>
      </c>
      <c r="C315" s="28">
        <v>275.7</v>
      </c>
      <c r="D315" s="29" t="s">
        <v>1513</v>
      </c>
      <c r="E315" s="29" t="s">
        <v>3200</v>
      </c>
      <c r="F315" s="28">
        <v>114865</v>
      </c>
      <c r="G315" s="28">
        <v>28329</v>
      </c>
      <c r="H315" s="28">
        <v>0</v>
      </c>
      <c r="I315" s="28">
        <v>743</v>
      </c>
      <c r="J315" s="29" t="s">
        <v>23</v>
      </c>
      <c r="K315" s="28">
        <v>147</v>
      </c>
      <c r="L315" s="28">
        <v>1</v>
      </c>
      <c r="M315" s="29" t="s">
        <v>8</v>
      </c>
      <c r="N315" s="28">
        <v>353</v>
      </c>
      <c r="O315" s="28">
        <v>1.7400000000000001E-6</v>
      </c>
      <c r="P315" s="29" t="s">
        <v>2658</v>
      </c>
      <c r="Q315" s="28">
        <v>9999</v>
      </c>
      <c r="R315" s="28">
        <v>2.9999999999999997E-8</v>
      </c>
      <c r="S315" s="29" t="s">
        <v>3179</v>
      </c>
      <c r="T315" s="28">
        <v>0</v>
      </c>
      <c r="U315" s="28">
        <v>0</v>
      </c>
      <c r="V315" s="28">
        <v>6.5243000000000002</v>
      </c>
      <c r="W315" s="28">
        <v>7.2660000000000002E-2</v>
      </c>
      <c r="X315" s="28">
        <v>2.0799999999999999E-2</v>
      </c>
      <c r="Y315" s="28">
        <v>9</v>
      </c>
      <c r="Z315" s="28">
        <v>157</v>
      </c>
      <c r="AA315" s="28">
        <v>1</v>
      </c>
      <c r="AB315" s="28">
        <v>88</v>
      </c>
      <c r="AC315" s="28">
        <v>19</v>
      </c>
      <c r="AD315" s="28">
        <v>254.088022</v>
      </c>
      <c r="AE315" s="28">
        <v>1.53E-17</v>
      </c>
      <c r="AF315" s="28">
        <v>1.53E-17</v>
      </c>
    </row>
    <row r="316" spans="1:32" ht="16" x14ac:dyDescent="0.2">
      <c r="A316" s="28">
        <v>315</v>
      </c>
      <c r="B316" s="29" t="s">
        <v>6</v>
      </c>
      <c r="C316" s="28">
        <v>39.299999999999997</v>
      </c>
      <c r="D316" s="29" t="s">
        <v>1515</v>
      </c>
      <c r="E316" s="29" t="s">
        <v>3201</v>
      </c>
      <c r="F316" s="28">
        <v>115161</v>
      </c>
      <c r="G316" s="28">
        <v>28456</v>
      </c>
      <c r="H316" s="28">
        <v>0</v>
      </c>
      <c r="I316" s="28">
        <v>796</v>
      </c>
      <c r="J316" s="29" t="s">
        <v>8</v>
      </c>
      <c r="K316" s="28">
        <v>353</v>
      </c>
      <c r="L316" s="28">
        <v>0.98</v>
      </c>
      <c r="M316" s="29" t="s">
        <v>23</v>
      </c>
      <c r="N316" s="28">
        <v>147</v>
      </c>
      <c r="O316" s="28">
        <v>3.2000000000000002E-3</v>
      </c>
      <c r="P316" s="29" t="s">
        <v>9</v>
      </c>
      <c r="Q316" s="28">
        <v>214</v>
      </c>
      <c r="R316" s="28">
        <v>7.6000000000000004E-4</v>
      </c>
      <c r="S316" s="29" t="s">
        <v>2658</v>
      </c>
      <c r="T316" s="28">
        <v>9999</v>
      </c>
      <c r="U316" s="28">
        <v>4.4999999999999999E-4</v>
      </c>
      <c r="V316" s="28">
        <v>2.0799999999999999E-2</v>
      </c>
      <c r="W316" s="28">
        <v>0.24077000000000001</v>
      </c>
      <c r="X316" s="28">
        <v>0.47566999999999998</v>
      </c>
      <c r="Y316" s="28">
        <v>14</v>
      </c>
      <c r="Z316" s="28">
        <v>223</v>
      </c>
      <c r="AA316" s="28">
        <v>4</v>
      </c>
      <c r="AB316" s="28">
        <v>133</v>
      </c>
      <c r="AC316" s="28">
        <v>12</v>
      </c>
      <c r="AD316" s="28">
        <v>254.088022</v>
      </c>
      <c r="AE316" s="28">
        <v>2.2429999999999999E-17</v>
      </c>
      <c r="AF316" s="28">
        <v>2.3429999999999999E-17</v>
      </c>
    </row>
    <row r="317" spans="1:32" ht="16" x14ac:dyDescent="0.2">
      <c r="A317" s="28">
        <v>316</v>
      </c>
      <c r="B317" s="29" t="s">
        <v>4</v>
      </c>
      <c r="C317" s="28">
        <v>39.799999999999997</v>
      </c>
      <c r="D317" s="29" t="s">
        <v>1513</v>
      </c>
      <c r="E317" s="29" t="s">
        <v>3202</v>
      </c>
      <c r="F317" s="28">
        <v>115562</v>
      </c>
      <c r="G317" s="28">
        <v>28583</v>
      </c>
      <c r="H317" s="28">
        <v>0</v>
      </c>
      <c r="I317" s="28">
        <v>849</v>
      </c>
      <c r="J317" s="29" t="s">
        <v>5</v>
      </c>
      <c r="K317" s="28">
        <v>354</v>
      </c>
      <c r="L317" s="28">
        <v>0.92</v>
      </c>
      <c r="M317" s="29" t="s">
        <v>18</v>
      </c>
      <c r="N317" s="28">
        <v>148</v>
      </c>
      <c r="O317" s="28">
        <v>0.08</v>
      </c>
      <c r="P317" s="29" t="s">
        <v>2658</v>
      </c>
      <c r="Q317" s="28">
        <v>9999</v>
      </c>
      <c r="R317" s="28">
        <v>4.5000000000000003E-5</v>
      </c>
      <c r="S317" s="29" t="s">
        <v>3179</v>
      </c>
      <c r="T317" s="28">
        <v>0</v>
      </c>
      <c r="U317" s="28">
        <v>0</v>
      </c>
      <c r="V317" s="28">
        <v>0.51160000000000005</v>
      </c>
      <c r="W317" s="28">
        <v>7.3660000000000003E-2</v>
      </c>
      <c r="X317" s="28">
        <v>6.8000000000000005E-4</v>
      </c>
      <c r="Y317" s="28">
        <v>0</v>
      </c>
      <c r="Z317" s="28">
        <v>70</v>
      </c>
      <c r="AA317" s="28">
        <v>2</v>
      </c>
      <c r="AB317" s="28">
        <v>0</v>
      </c>
      <c r="AC317" s="28">
        <v>3</v>
      </c>
      <c r="AD317" s="28">
        <v>255.090273</v>
      </c>
      <c r="AE317" s="28">
        <v>0</v>
      </c>
      <c r="AF317" s="28">
        <v>1.025E-19</v>
      </c>
    </row>
    <row r="318" spans="1:32" ht="16" x14ac:dyDescent="0.2">
      <c r="A318" s="28">
        <v>317</v>
      </c>
      <c r="B318" s="29" t="s">
        <v>1</v>
      </c>
      <c r="C318" s="28">
        <v>25.4</v>
      </c>
      <c r="D318" s="29" t="s">
        <v>1514</v>
      </c>
      <c r="E318" s="29" t="s">
        <v>3183</v>
      </c>
      <c r="F318" s="28">
        <v>115643</v>
      </c>
      <c r="G318" s="28">
        <v>28710</v>
      </c>
      <c r="H318" s="28">
        <v>0</v>
      </c>
      <c r="I318" s="28">
        <v>0</v>
      </c>
      <c r="J318" s="29" t="s">
        <v>2</v>
      </c>
      <c r="K318" s="28">
        <v>355</v>
      </c>
      <c r="L318" s="28">
        <v>1</v>
      </c>
      <c r="M318" s="29" t="s">
        <v>3179</v>
      </c>
      <c r="N318" s="28">
        <v>0</v>
      </c>
      <c r="O318" s="28">
        <v>0</v>
      </c>
      <c r="P318" s="29" t="s">
        <v>3179</v>
      </c>
      <c r="Q318" s="28">
        <v>0</v>
      </c>
      <c r="R318" s="28">
        <v>0</v>
      </c>
      <c r="S318" s="29" t="s">
        <v>3179</v>
      </c>
      <c r="T318" s="28">
        <v>0</v>
      </c>
      <c r="U318" s="28">
        <v>0</v>
      </c>
      <c r="V318" s="28">
        <v>0</v>
      </c>
      <c r="W318" s="28">
        <v>0.58220000000000005</v>
      </c>
      <c r="X318" s="28">
        <v>3.15E-3</v>
      </c>
      <c r="Y318" s="28">
        <v>7</v>
      </c>
      <c r="Z318" s="28">
        <v>52</v>
      </c>
      <c r="AA318" s="28">
        <v>2</v>
      </c>
      <c r="AB318" s="28">
        <v>17</v>
      </c>
      <c r="AC318" s="28">
        <v>0</v>
      </c>
      <c r="AD318" s="28">
        <v>256.09359799999999</v>
      </c>
      <c r="AE318" s="28">
        <v>2.117E-18</v>
      </c>
      <c r="AF318" s="28">
        <v>2.117E-18</v>
      </c>
    </row>
    <row r="319" spans="1:32" ht="16" x14ac:dyDescent="0.2">
      <c r="A319" s="28">
        <v>318</v>
      </c>
      <c r="B319" s="29" t="s">
        <v>690</v>
      </c>
      <c r="C319" s="28">
        <v>2.34</v>
      </c>
      <c r="D319" s="29" t="s">
        <v>1517</v>
      </c>
      <c r="E319" s="29" t="s">
        <v>3184</v>
      </c>
      <c r="F319" s="28">
        <v>115722</v>
      </c>
      <c r="G319" s="28">
        <v>28828</v>
      </c>
      <c r="H319" s="28">
        <v>0</v>
      </c>
      <c r="I319" s="28">
        <v>0</v>
      </c>
      <c r="J319" s="29" t="s">
        <v>691</v>
      </c>
      <c r="K319" s="28">
        <v>969</v>
      </c>
      <c r="L319" s="28">
        <v>1</v>
      </c>
      <c r="M319" s="29" t="s">
        <v>3179</v>
      </c>
      <c r="N319" s="28">
        <v>0</v>
      </c>
      <c r="O319" s="28">
        <v>0</v>
      </c>
      <c r="P319" s="29" t="s">
        <v>3179</v>
      </c>
      <c r="Q319" s="28">
        <v>0</v>
      </c>
      <c r="R319" s="28">
        <v>0</v>
      </c>
      <c r="S319" s="29" t="s">
        <v>3179</v>
      </c>
      <c r="T319" s="28">
        <v>0</v>
      </c>
      <c r="U319" s="28">
        <v>0</v>
      </c>
      <c r="V319" s="28">
        <v>0</v>
      </c>
      <c r="W319" s="28">
        <v>2.76702</v>
      </c>
      <c r="X319" s="28">
        <v>1.19703</v>
      </c>
      <c r="Y319" s="28">
        <v>41</v>
      </c>
      <c r="Z319" s="28">
        <v>27</v>
      </c>
      <c r="AA319" s="28">
        <v>12</v>
      </c>
      <c r="AB319" s="28">
        <v>103</v>
      </c>
      <c r="AC319" s="28">
        <v>0</v>
      </c>
      <c r="AD319" s="28">
        <v>141.92343399999999</v>
      </c>
      <c r="AE319" s="28">
        <v>8.3350000000000007E-18</v>
      </c>
      <c r="AF319" s="28">
        <v>4.4270000000000002E-17</v>
      </c>
    </row>
    <row r="320" spans="1:32" ht="16" x14ac:dyDescent="0.2">
      <c r="A320" s="28">
        <v>319</v>
      </c>
      <c r="B320" s="29" t="s">
        <v>689</v>
      </c>
      <c r="C320" s="28">
        <v>1.2230000000000001</v>
      </c>
      <c r="D320" s="29" t="s">
        <v>1514</v>
      </c>
      <c r="E320" s="29" t="s">
        <v>3184</v>
      </c>
      <c r="F320" s="28">
        <v>115906</v>
      </c>
      <c r="G320" s="28">
        <v>28961</v>
      </c>
      <c r="H320" s="28">
        <v>0</v>
      </c>
      <c r="I320" s="28">
        <v>0</v>
      </c>
      <c r="J320" s="29" t="s">
        <v>691</v>
      </c>
      <c r="K320" s="28">
        <v>969</v>
      </c>
      <c r="L320" s="28">
        <v>1</v>
      </c>
      <c r="M320" s="29" t="s">
        <v>3179</v>
      </c>
      <c r="N320" s="28">
        <v>0</v>
      </c>
      <c r="O320" s="28">
        <v>0</v>
      </c>
      <c r="P320" s="29" t="s">
        <v>3179</v>
      </c>
      <c r="Q320" s="28">
        <v>0</v>
      </c>
      <c r="R320" s="28">
        <v>0</v>
      </c>
      <c r="S320" s="29" t="s">
        <v>3179</v>
      </c>
      <c r="T320" s="28">
        <v>0</v>
      </c>
      <c r="U320" s="28">
        <v>0</v>
      </c>
      <c r="V320" s="28">
        <v>0</v>
      </c>
      <c r="W320" s="28">
        <v>1.7682500000000001</v>
      </c>
      <c r="X320" s="28">
        <v>3.4304899999999998</v>
      </c>
      <c r="Y320" s="28">
        <v>41</v>
      </c>
      <c r="Z320" s="28">
        <v>45</v>
      </c>
      <c r="AA320" s="28">
        <v>14</v>
      </c>
      <c r="AB320" s="28">
        <v>188</v>
      </c>
      <c r="AC320" s="28">
        <v>0</v>
      </c>
      <c r="AD320" s="28">
        <v>141.92343399999999</v>
      </c>
      <c r="AE320" s="28">
        <v>9.4169999999999997E-17</v>
      </c>
      <c r="AF320" s="28">
        <v>1.2620000000000001E-16</v>
      </c>
    </row>
    <row r="321" spans="1:32" ht="16" x14ac:dyDescent="0.2">
      <c r="A321" s="28">
        <v>320</v>
      </c>
      <c r="B321" s="29" t="s">
        <v>680</v>
      </c>
      <c r="C321" s="28">
        <v>2.59</v>
      </c>
      <c r="D321" s="29" t="s">
        <v>1514</v>
      </c>
      <c r="E321" s="29" t="s">
        <v>3184</v>
      </c>
      <c r="F321" s="28">
        <v>116195</v>
      </c>
      <c r="G321" s="28">
        <v>29090</v>
      </c>
      <c r="H321" s="28">
        <v>0</v>
      </c>
      <c r="I321" s="28">
        <v>0</v>
      </c>
      <c r="J321" s="29" t="s">
        <v>682</v>
      </c>
      <c r="K321" s="28">
        <v>970</v>
      </c>
      <c r="L321" s="28">
        <v>0.99878999999999996</v>
      </c>
      <c r="M321" s="29" t="s">
        <v>681</v>
      </c>
      <c r="N321" s="28">
        <v>971</v>
      </c>
      <c r="O321" s="28">
        <v>1.2068999999999999E-3</v>
      </c>
      <c r="P321" s="29" t="s">
        <v>3179</v>
      </c>
      <c r="Q321" s="28">
        <v>0</v>
      </c>
      <c r="R321" s="28">
        <v>0</v>
      </c>
      <c r="S321" s="29" t="s">
        <v>3179</v>
      </c>
      <c r="T321" s="28">
        <v>0</v>
      </c>
      <c r="U321" s="28">
        <v>0</v>
      </c>
      <c r="V321" s="28">
        <v>0</v>
      </c>
      <c r="W321" s="28">
        <v>1.36757</v>
      </c>
      <c r="X321" s="28">
        <v>1.1226799999999999</v>
      </c>
      <c r="Y321" s="28">
        <v>41</v>
      </c>
      <c r="Z321" s="28">
        <v>69</v>
      </c>
      <c r="AA321" s="28">
        <v>23</v>
      </c>
      <c r="AB321" s="28">
        <v>285</v>
      </c>
      <c r="AC321" s="28">
        <v>0</v>
      </c>
      <c r="AD321" s="28">
        <v>142.92029700000001</v>
      </c>
      <c r="AE321" s="28">
        <v>1.224E-17</v>
      </c>
      <c r="AF321" s="28">
        <v>4.0959999999999998E-17</v>
      </c>
    </row>
    <row r="322" spans="1:32" ht="16" x14ac:dyDescent="0.2">
      <c r="A322" s="28">
        <v>321</v>
      </c>
      <c r="B322" s="29" t="s">
        <v>672</v>
      </c>
      <c r="C322" s="28">
        <v>10.199999999999999</v>
      </c>
      <c r="D322" s="29" t="s">
        <v>1517</v>
      </c>
      <c r="E322" s="29" t="s">
        <v>3184</v>
      </c>
      <c r="F322" s="28">
        <v>116614</v>
      </c>
      <c r="G322" s="28">
        <v>29218</v>
      </c>
      <c r="H322" s="28">
        <v>0</v>
      </c>
      <c r="I322" s="28">
        <v>0</v>
      </c>
      <c r="J322" s="29" t="s">
        <v>673</v>
      </c>
      <c r="K322" s="28">
        <v>0</v>
      </c>
      <c r="L322" s="28">
        <v>1</v>
      </c>
      <c r="M322" s="29" t="s">
        <v>3179</v>
      </c>
      <c r="N322" s="28">
        <v>0</v>
      </c>
      <c r="O322" s="28">
        <v>0</v>
      </c>
      <c r="P322" s="29" t="s">
        <v>3179</v>
      </c>
      <c r="Q322" s="28">
        <v>0</v>
      </c>
      <c r="R322" s="28">
        <v>0</v>
      </c>
      <c r="S322" s="29" t="s">
        <v>3179</v>
      </c>
      <c r="T322" s="28">
        <v>0</v>
      </c>
      <c r="U322" s="28">
        <v>0</v>
      </c>
      <c r="V322" s="28">
        <v>0</v>
      </c>
      <c r="W322" s="28">
        <v>2.0760999999999998</v>
      </c>
      <c r="X322" s="28">
        <v>1.0917399999999999</v>
      </c>
      <c r="Y322" s="28">
        <v>41</v>
      </c>
      <c r="Z322" s="28">
        <v>18</v>
      </c>
      <c r="AA322" s="28">
        <v>4</v>
      </c>
      <c r="AB322" s="28">
        <v>39</v>
      </c>
      <c r="AC322" s="28">
        <v>0</v>
      </c>
      <c r="AD322" s="28">
        <v>143.91881599999999</v>
      </c>
      <c r="AE322" s="28">
        <v>6.5480000000000001E-18</v>
      </c>
      <c r="AF322" s="28">
        <v>4.0310000000000002E-17</v>
      </c>
    </row>
    <row r="323" spans="1:32" ht="16" x14ac:dyDescent="0.2">
      <c r="A323" s="28">
        <v>322</v>
      </c>
      <c r="B323" s="29" t="s">
        <v>665</v>
      </c>
      <c r="C323" s="28">
        <v>5.93</v>
      </c>
      <c r="D323" s="29" t="s">
        <v>1513</v>
      </c>
      <c r="E323" s="29" t="s">
        <v>3184</v>
      </c>
      <c r="F323" s="28">
        <v>116717</v>
      </c>
      <c r="G323" s="28">
        <v>29348</v>
      </c>
      <c r="H323" s="28">
        <v>0</v>
      </c>
      <c r="I323" s="28">
        <v>0</v>
      </c>
      <c r="J323" s="29" t="s">
        <v>666</v>
      </c>
      <c r="K323" s="28">
        <v>972</v>
      </c>
      <c r="L323" s="28">
        <v>1</v>
      </c>
      <c r="M323" s="29" t="s">
        <v>3179</v>
      </c>
      <c r="N323" s="28">
        <v>0</v>
      </c>
      <c r="O323" s="28">
        <v>0</v>
      </c>
      <c r="P323" s="29" t="s">
        <v>3179</v>
      </c>
      <c r="Q323" s="28">
        <v>0</v>
      </c>
      <c r="R323" s="28">
        <v>0</v>
      </c>
      <c r="S323" s="29" t="s">
        <v>3179</v>
      </c>
      <c r="T323" s="28">
        <v>0</v>
      </c>
      <c r="U323" s="28">
        <v>0</v>
      </c>
      <c r="V323" s="28">
        <v>0</v>
      </c>
      <c r="W323" s="28">
        <v>2.538E-2</v>
      </c>
      <c r="X323" s="28">
        <v>1.2797700000000001</v>
      </c>
      <c r="Y323" s="28">
        <v>41</v>
      </c>
      <c r="Z323" s="28">
        <v>128</v>
      </c>
      <c r="AA323" s="28">
        <v>2</v>
      </c>
      <c r="AB323" s="28">
        <v>645</v>
      </c>
      <c r="AC323" s="28">
        <v>0</v>
      </c>
      <c r="AD323" s="28">
        <v>144.91626500000001</v>
      </c>
      <c r="AE323" s="28">
        <v>4.4720000000000002E-17</v>
      </c>
      <c r="AF323" s="28">
        <v>4.5519999999999998E-17</v>
      </c>
    </row>
    <row r="324" spans="1:32" ht="16" x14ac:dyDescent="0.2">
      <c r="A324" s="28">
        <v>323</v>
      </c>
      <c r="B324" s="29" t="s">
        <v>658</v>
      </c>
      <c r="C324" s="28">
        <v>4.6100000000000003</v>
      </c>
      <c r="D324" s="29" t="s">
        <v>1513</v>
      </c>
      <c r="E324" s="29" t="s">
        <v>3184</v>
      </c>
      <c r="F324" s="28">
        <v>117534</v>
      </c>
      <c r="G324" s="28">
        <v>29466</v>
      </c>
      <c r="H324" s="28">
        <v>0</v>
      </c>
      <c r="I324" s="28">
        <v>0</v>
      </c>
      <c r="J324" s="29" t="s">
        <v>660</v>
      </c>
      <c r="K324" s="28">
        <v>973</v>
      </c>
      <c r="L324" s="28">
        <v>1</v>
      </c>
      <c r="M324" s="29" t="s">
        <v>3179</v>
      </c>
      <c r="N324" s="28">
        <v>0</v>
      </c>
      <c r="O324" s="28">
        <v>0</v>
      </c>
      <c r="P324" s="29" t="s">
        <v>3179</v>
      </c>
      <c r="Q324" s="28">
        <v>0</v>
      </c>
      <c r="R324" s="28">
        <v>0</v>
      </c>
      <c r="S324" s="29" t="s">
        <v>3179</v>
      </c>
      <c r="T324" s="28">
        <v>0</v>
      </c>
      <c r="U324" s="28">
        <v>0</v>
      </c>
      <c r="V324" s="28">
        <v>0</v>
      </c>
      <c r="W324" s="28">
        <v>4.5510000000000002E-2</v>
      </c>
      <c r="X324" s="28">
        <v>2.4006699999999999</v>
      </c>
      <c r="Y324" s="28">
        <v>41</v>
      </c>
      <c r="Z324" s="28">
        <v>389</v>
      </c>
      <c r="AA324" s="28">
        <v>14</v>
      </c>
      <c r="AB324" s="28">
        <v>1881</v>
      </c>
      <c r="AC324" s="28">
        <v>0</v>
      </c>
      <c r="AD324" s="28">
        <v>145.917205</v>
      </c>
      <c r="AE324" s="28">
        <v>8.501E-17</v>
      </c>
      <c r="AF324" s="28">
        <v>8.68E-17</v>
      </c>
    </row>
    <row r="325" spans="1:32" ht="16" x14ac:dyDescent="0.2">
      <c r="A325" s="28">
        <v>324</v>
      </c>
      <c r="B325" s="29" t="s">
        <v>651</v>
      </c>
      <c r="C325" s="28">
        <v>24.1</v>
      </c>
      <c r="D325" s="29" t="s">
        <v>1513</v>
      </c>
      <c r="E325" s="29" t="s">
        <v>3193</v>
      </c>
      <c r="F325" s="28">
        <v>119860</v>
      </c>
      <c r="G325" s="28">
        <v>29582</v>
      </c>
      <c r="H325" s="28">
        <v>39910</v>
      </c>
      <c r="I325" s="28">
        <v>0</v>
      </c>
      <c r="J325" s="29" t="s">
        <v>655</v>
      </c>
      <c r="K325" s="28">
        <v>974</v>
      </c>
      <c r="L325" s="28">
        <v>0.99997999999999998</v>
      </c>
      <c r="M325" s="29" t="s">
        <v>683</v>
      </c>
      <c r="N325" s="28">
        <v>736</v>
      </c>
      <c r="O325" s="28">
        <v>2.1999999999999999E-5</v>
      </c>
      <c r="P325" s="29" t="s">
        <v>3179</v>
      </c>
      <c r="Q325" s="28">
        <v>0</v>
      </c>
      <c r="R325" s="28">
        <v>0</v>
      </c>
      <c r="S325" s="29" t="s">
        <v>3179</v>
      </c>
      <c r="T325" s="28">
        <v>0</v>
      </c>
      <c r="U325" s="28">
        <v>0</v>
      </c>
      <c r="V325" s="28">
        <v>0</v>
      </c>
      <c r="W325" s="28">
        <v>4.308E-2</v>
      </c>
      <c r="X325" s="28">
        <v>0.47205999999999998</v>
      </c>
      <c r="Y325" s="28">
        <v>41</v>
      </c>
      <c r="Z325" s="28">
        <v>85</v>
      </c>
      <c r="AA325" s="28">
        <v>3</v>
      </c>
      <c r="AB325" s="28">
        <v>405</v>
      </c>
      <c r="AC325" s="28">
        <v>1</v>
      </c>
      <c r="AD325" s="28">
        <v>146.91674599999999</v>
      </c>
      <c r="AE325" s="28">
        <v>1.8550000000000001E-17</v>
      </c>
      <c r="AF325" s="28">
        <v>1.8690000000000001E-17</v>
      </c>
    </row>
    <row r="326" spans="1:32" ht="16" x14ac:dyDescent="0.2">
      <c r="A326" s="28">
        <v>325</v>
      </c>
      <c r="B326" s="29" t="s">
        <v>641</v>
      </c>
      <c r="C326" s="28">
        <v>54.5</v>
      </c>
      <c r="D326" s="29" t="s">
        <v>1513</v>
      </c>
      <c r="E326" s="29" t="s">
        <v>3193</v>
      </c>
      <c r="F326" s="28">
        <v>120397</v>
      </c>
      <c r="G326" s="28">
        <v>29689</v>
      </c>
      <c r="H326" s="28">
        <v>0</v>
      </c>
      <c r="I326" s="28">
        <v>0</v>
      </c>
      <c r="J326" s="29" t="s">
        <v>644</v>
      </c>
      <c r="K326" s="28">
        <v>975</v>
      </c>
      <c r="L326" s="28">
        <v>1</v>
      </c>
      <c r="M326" s="29" t="s">
        <v>674</v>
      </c>
      <c r="N326" s="28">
        <v>737</v>
      </c>
      <c r="O326" s="28">
        <v>9.3999999999999998E-9</v>
      </c>
      <c r="P326" s="29" t="s">
        <v>3179</v>
      </c>
      <c r="Q326" s="28">
        <v>0</v>
      </c>
      <c r="R326" s="28">
        <v>0</v>
      </c>
      <c r="S326" s="29" t="s">
        <v>3179</v>
      </c>
      <c r="T326" s="28">
        <v>0</v>
      </c>
      <c r="U326" s="28">
        <v>0</v>
      </c>
      <c r="V326" s="28">
        <v>0</v>
      </c>
      <c r="W326" s="28">
        <v>2.2409999999999999E-2</v>
      </c>
      <c r="X326" s="28">
        <v>2.2286700000000002</v>
      </c>
      <c r="Y326" s="28">
        <v>41</v>
      </c>
      <c r="Z326" s="28">
        <v>233</v>
      </c>
      <c r="AA326" s="28">
        <v>2</v>
      </c>
      <c r="AB326" s="28">
        <v>1275</v>
      </c>
      <c r="AC326" s="28">
        <v>1</v>
      </c>
      <c r="AD326" s="28">
        <v>147.91808499999999</v>
      </c>
      <c r="AE326" s="28">
        <v>8.3020000000000004E-17</v>
      </c>
      <c r="AF326" s="28">
        <v>8.306E-17</v>
      </c>
    </row>
    <row r="327" spans="1:32" ht="16" x14ac:dyDescent="0.2">
      <c r="A327" s="28">
        <v>326</v>
      </c>
      <c r="B327" s="29" t="s">
        <v>633</v>
      </c>
      <c r="C327" s="28">
        <v>93.1</v>
      </c>
      <c r="D327" s="29" t="s">
        <v>1513</v>
      </c>
      <c r="E327" s="29" t="s">
        <v>2670</v>
      </c>
      <c r="F327" s="28">
        <v>121951</v>
      </c>
      <c r="G327" s="28">
        <v>0</v>
      </c>
      <c r="H327" s="28">
        <v>0</v>
      </c>
      <c r="I327" s="28">
        <v>0</v>
      </c>
      <c r="J327" s="29" t="s">
        <v>636</v>
      </c>
      <c r="K327" s="28">
        <v>0</v>
      </c>
      <c r="L327" s="28">
        <v>1</v>
      </c>
      <c r="M327" s="29" t="s">
        <v>3179</v>
      </c>
      <c r="N327" s="28">
        <v>0</v>
      </c>
      <c r="O327" s="28">
        <v>0</v>
      </c>
      <c r="P327" s="29" t="s">
        <v>3179</v>
      </c>
      <c r="Q327" s="28">
        <v>0</v>
      </c>
      <c r="R327" s="28">
        <v>0</v>
      </c>
      <c r="S327" s="29" t="s">
        <v>3179</v>
      </c>
      <c r="T327" s="28">
        <v>0</v>
      </c>
      <c r="U327" s="28">
        <v>0</v>
      </c>
      <c r="V327" s="28">
        <v>0</v>
      </c>
      <c r="W327" s="28">
        <v>2.4109999999999999E-2</v>
      </c>
      <c r="X327" s="28">
        <v>6.6119999999999998E-2</v>
      </c>
      <c r="Y327" s="28">
        <v>41</v>
      </c>
      <c r="Z327" s="28">
        <v>39</v>
      </c>
      <c r="AA327" s="28">
        <v>0</v>
      </c>
      <c r="AB327" s="28">
        <v>176</v>
      </c>
      <c r="AC327" s="28">
        <v>0</v>
      </c>
      <c r="AD327" s="28">
        <v>148.91793100000001</v>
      </c>
      <c r="AE327" s="28">
        <v>4.0489999999999998E-18</v>
      </c>
      <c r="AF327" s="28">
        <v>4.0489999999999998E-18</v>
      </c>
    </row>
    <row r="328" spans="1:32" ht="16" x14ac:dyDescent="0.2">
      <c r="A328" s="28">
        <v>327</v>
      </c>
      <c r="B328" s="29" t="s">
        <v>626</v>
      </c>
      <c r="C328" s="28">
        <v>36.9</v>
      </c>
      <c r="D328" s="29" t="s">
        <v>1516</v>
      </c>
      <c r="E328" s="29" t="s">
        <v>3184</v>
      </c>
      <c r="F328" s="28">
        <v>122208</v>
      </c>
      <c r="G328" s="28">
        <v>29798</v>
      </c>
      <c r="H328" s="28">
        <v>0</v>
      </c>
      <c r="I328" s="28">
        <v>0</v>
      </c>
      <c r="J328" s="29" t="s">
        <v>628</v>
      </c>
      <c r="K328" s="28">
        <v>0</v>
      </c>
      <c r="L328" s="28">
        <v>1</v>
      </c>
      <c r="M328" s="29" t="s">
        <v>3179</v>
      </c>
      <c r="N328" s="28">
        <v>0</v>
      </c>
      <c r="O328" s="28">
        <v>0</v>
      </c>
      <c r="P328" s="29" t="s">
        <v>3179</v>
      </c>
      <c r="Q328" s="28">
        <v>0</v>
      </c>
      <c r="R328" s="28">
        <v>0</v>
      </c>
      <c r="S328" s="29" t="s">
        <v>3179</v>
      </c>
      <c r="T328" s="28">
        <v>0</v>
      </c>
      <c r="U328" s="28">
        <v>0</v>
      </c>
      <c r="V328" s="28">
        <v>0</v>
      </c>
      <c r="W328" s="28">
        <v>2.8469999999999999E-2</v>
      </c>
      <c r="X328" s="28">
        <v>1.5553900000000001</v>
      </c>
      <c r="Y328" s="28">
        <v>41</v>
      </c>
      <c r="Z328" s="28">
        <v>149</v>
      </c>
      <c r="AA328" s="28">
        <v>1</v>
      </c>
      <c r="AB328" s="28">
        <v>817</v>
      </c>
      <c r="AC328" s="28">
        <v>0</v>
      </c>
      <c r="AD328" s="28">
        <v>149.919701</v>
      </c>
      <c r="AE328" s="28">
        <v>5.8849999999999997E-17</v>
      </c>
      <c r="AF328" s="28">
        <v>5.8859999999999996E-17</v>
      </c>
    </row>
    <row r="329" spans="1:32" ht="16" x14ac:dyDescent="0.2">
      <c r="A329" s="28">
        <v>328</v>
      </c>
      <c r="B329" s="29" t="s">
        <v>624</v>
      </c>
      <c r="C329" s="28">
        <v>12.8</v>
      </c>
      <c r="D329" s="29" t="s">
        <v>1515</v>
      </c>
      <c r="E329" s="29" t="s">
        <v>3188</v>
      </c>
      <c r="F329" s="28">
        <v>123217</v>
      </c>
      <c r="G329" s="28">
        <v>29900</v>
      </c>
      <c r="H329" s="28">
        <v>0</v>
      </c>
      <c r="I329" s="28">
        <v>0</v>
      </c>
      <c r="J329" s="29" t="s">
        <v>625</v>
      </c>
      <c r="K329" s="28">
        <v>383</v>
      </c>
      <c r="L329" s="28">
        <v>0.89</v>
      </c>
      <c r="M329" s="29" t="s">
        <v>628</v>
      </c>
      <c r="N329" s="28">
        <v>0</v>
      </c>
      <c r="O329" s="28">
        <v>0.11</v>
      </c>
      <c r="P329" s="29" t="s">
        <v>3179</v>
      </c>
      <c r="Q329" s="28">
        <v>0</v>
      </c>
      <c r="R329" s="28">
        <v>0</v>
      </c>
      <c r="S329" s="29" t="s">
        <v>3179</v>
      </c>
      <c r="T329" s="28">
        <v>0</v>
      </c>
      <c r="U329" s="28">
        <v>0</v>
      </c>
      <c r="V329" s="28">
        <v>0</v>
      </c>
      <c r="W329" s="28">
        <v>0.31218000000000001</v>
      </c>
      <c r="X329" s="28">
        <v>4.9349999999999998E-2</v>
      </c>
      <c r="Y329" s="28">
        <v>82</v>
      </c>
      <c r="Z329" s="28">
        <v>44</v>
      </c>
      <c r="AA329" s="28">
        <v>5</v>
      </c>
      <c r="AB329" s="28">
        <v>152</v>
      </c>
      <c r="AC329" s="28">
        <v>0</v>
      </c>
      <c r="AD329" s="28">
        <v>149.919701</v>
      </c>
      <c r="AE329" s="28">
        <v>1.7020000000000001E-18</v>
      </c>
      <c r="AF329" s="28">
        <v>1.9540000000000002E-18</v>
      </c>
    </row>
    <row r="330" spans="1:32" ht="16" x14ac:dyDescent="0.2">
      <c r="A330" s="28">
        <v>329</v>
      </c>
      <c r="B330" s="29" t="s">
        <v>606</v>
      </c>
      <c r="C330" s="28">
        <v>13.537000000000001</v>
      </c>
      <c r="D330" s="29" t="s">
        <v>1516</v>
      </c>
      <c r="E330" s="29" t="s">
        <v>3187</v>
      </c>
      <c r="F330" s="28">
        <v>123501</v>
      </c>
      <c r="G330" s="28">
        <v>30014</v>
      </c>
      <c r="H330" s="28">
        <v>0</v>
      </c>
      <c r="I330" s="28">
        <v>0</v>
      </c>
      <c r="J330" s="29" t="s">
        <v>607</v>
      </c>
      <c r="K330" s="28">
        <v>385</v>
      </c>
      <c r="L330" s="28">
        <v>0.27900000000000003</v>
      </c>
      <c r="M330" s="29" t="s">
        <v>611</v>
      </c>
      <c r="N330" s="28">
        <v>0</v>
      </c>
      <c r="O330" s="28">
        <v>0.72099999999999997</v>
      </c>
      <c r="P330" s="29" t="s">
        <v>3179</v>
      </c>
      <c r="Q330" s="28">
        <v>0</v>
      </c>
      <c r="R330" s="28">
        <v>0</v>
      </c>
      <c r="S330" s="29" t="s">
        <v>3179</v>
      </c>
      <c r="T330" s="28">
        <v>0</v>
      </c>
      <c r="U330" s="28">
        <v>0</v>
      </c>
      <c r="V330" s="28">
        <v>0</v>
      </c>
      <c r="W330" s="28">
        <v>0.12856000000000001</v>
      </c>
      <c r="X330" s="28">
        <v>1.17591</v>
      </c>
      <c r="Y330" s="28">
        <v>82</v>
      </c>
      <c r="Z330" s="28">
        <v>165</v>
      </c>
      <c r="AA330" s="28">
        <v>15</v>
      </c>
      <c r="AB330" s="28">
        <v>730</v>
      </c>
      <c r="AC330" s="28">
        <v>0</v>
      </c>
      <c r="AD330" s="28">
        <v>151.92174399999999</v>
      </c>
      <c r="AE330" s="28">
        <v>4.2539999999999997E-17</v>
      </c>
      <c r="AF330" s="28">
        <v>4.2550000000000002E-17</v>
      </c>
    </row>
    <row r="331" spans="1:32" ht="16" x14ac:dyDescent="0.2">
      <c r="A331" s="28">
        <v>330</v>
      </c>
      <c r="B331" s="29" t="s">
        <v>604</v>
      </c>
      <c r="C331" s="28">
        <v>9.3116000000000003</v>
      </c>
      <c r="D331" s="29" t="s">
        <v>1515</v>
      </c>
      <c r="E331" s="29" t="s">
        <v>3188</v>
      </c>
      <c r="F331" s="28">
        <v>124494</v>
      </c>
      <c r="G331" s="28">
        <v>30130</v>
      </c>
      <c r="H331" s="28">
        <v>0</v>
      </c>
      <c r="I331" s="28">
        <v>0</v>
      </c>
      <c r="J331" s="29" t="s">
        <v>607</v>
      </c>
      <c r="K331" s="28">
        <v>385</v>
      </c>
      <c r="L331" s="28">
        <v>0.72</v>
      </c>
      <c r="M331" s="29" t="s">
        <v>611</v>
      </c>
      <c r="N331" s="28">
        <v>0</v>
      </c>
      <c r="O331" s="28">
        <v>0.28000000000000003</v>
      </c>
      <c r="P331" s="29" t="s">
        <v>3179</v>
      </c>
      <c r="Q331" s="28">
        <v>0</v>
      </c>
      <c r="R331" s="28">
        <v>0</v>
      </c>
      <c r="S331" s="29" t="s">
        <v>3179</v>
      </c>
      <c r="T331" s="28">
        <v>0</v>
      </c>
      <c r="U331" s="28">
        <v>0</v>
      </c>
      <c r="V331" s="28">
        <v>0</v>
      </c>
      <c r="W331" s="28">
        <v>0.50597999999999999</v>
      </c>
      <c r="X331" s="28">
        <v>0.29631999999999997</v>
      </c>
      <c r="Y331" s="28">
        <v>82</v>
      </c>
      <c r="Z331" s="28">
        <v>84</v>
      </c>
      <c r="AA331" s="28">
        <v>8</v>
      </c>
      <c r="AB331" s="28">
        <v>330</v>
      </c>
      <c r="AC331" s="28">
        <v>0</v>
      </c>
      <c r="AD331" s="28">
        <v>151.92174399999999</v>
      </c>
      <c r="AE331" s="28">
        <v>1.111E-17</v>
      </c>
      <c r="AF331" s="28">
        <v>1.1119999999999999E-17</v>
      </c>
    </row>
    <row r="332" spans="1:32" ht="16" x14ac:dyDescent="0.2">
      <c r="A332" s="28">
        <v>331</v>
      </c>
      <c r="B332" s="29" t="s">
        <v>605</v>
      </c>
      <c r="C332" s="28">
        <v>96</v>
      </c>
      <c r="D332" s="29" t="s">
        <v>1514</v>
      </c>
      <c r="E332" s="29" t="s">
        <v>2671</v>
      </c>
      <c r="F332" s="28">
        <v>124999</v>
      </c>
      <c r="G332" s="28">
        <v>0</v>
      </c>
      <c r="H332" s="28">
        <v>0</v>
      </c>
      <c r="I332" s="28">
        <v>0</v>
      </c>
      <c r="J332" s="29" t="s">
        <v>606</v>
      </c>
      <c r="K332" s="28">
        <v>330</v>
      </c>
      <c r="L332" s="28">
        <v>1</v>
      </c>
      <c r="M332" s="29" t="s">
        <v>3179</v>
      </c>
      <c r="N332" s="28">
        <v>0</v>
      </c>
      <c r="O332" s="28">
        <v>0</v>
      </c>
      <c r="P332" s="29" t="s">
        <v>3179</v>
      </c>
      <c r="Q332" s="28">
        <v>0</v>
      </c>
      <c r="R332" s="28">
        <v>0</v>
      </c>
      <c r="S332" s="29" t="s">
        <v>3179</v>
      </c>
      <c r="T332" s="28">
        <v>0</v>
      </c>
      <c r="U332" s="28">
        <v>0</v>
      </c>
      <c r="V332" s="28">
        <v>0</v>
      </c>
      <c r="W332" s="28">
        <v>6.6640000000000005E-2</v>
      </c>
      <c r="X332" s="28">
        <v>7.5259999999999994E-2</v>
      </c>
      <c r="Y332" s="28">
        <v>41</v>
      </c>
      <c r="Z332" s="28">
        <v>17</v>
      </c>
      <c r="AA332" s="28">
        <v>0</v>
      </c>
      <c r="AB332" s="28">
        <v>42</v>
      </c>
      <c r="AC332" s="28">
        <v>0</v>
      </c>
      <c r="AD332" s="28">
        <v>151.92174399999999</v>
      </c>
      <c r="AE332" s="28">
        <v>2.9299999999999998E-18</v>
      </c>
      <c r="AF332" s="28">
        <v>2.9299999999999998E-18</v>
      </c>
    </row>
    <row r="333" spans="1:32" ht="16" x14ac:dyDescent="0.2">
      <c r="A333" s="28">
        <v>332</v>
      </c>
      <c r="B333" s="29" t="s">
        <v>588</v>
      </c>
      <c r="C333" s="28">
        <v>8.593</v>
      </c>
      <c r="D333" s="29" t="s">
        <v>1516</v>
      </c>
      <c r="E333" s="29" t="s">
        <v>3190</v>
      </c>
      <c r="F333" s="28">
        <v>125100</v>
      </c>
      <c r="G333" s="28">
        <v>30249</v>
      </c>
      <c r="H333" s="28">
        <v>0</v>
      </c>
      <c r="I333" s="28">
        <v>0</v>
      </c>
      <c r="J333" s="29" t="s">
        <v>589</v>
      </c>
      <c r="K333" s="28">
        <v>0</v>
      </c>
      <c r="L333" s="28">
        <v>0.99980000000000002</v>
      </c>
      <c r="M333" s="29" t="s">
        <v>592</v>
      </c>
      <c r="N333" s="28">
        <v>0</v>
      </c>
      <c r="O333" s="28">
        <v>2.0000000000000001E-4</v>
      </c>
      <c r="P333" s="29" t="s">
        <v>3179</v>
      </c>
      <c r="Q333" s="28">
        <v>0</v>
      </c>
      <c r="R333" s="28">
        <v>0</v>
      </c>
      <c r="S333" s="29" t="s">
        <v>3179</v>
      </c>
      <c r="T333" s="28">
        <v>0</v>
      </c>
      <c r="U333" s="28">
        <v>0</v>
      </c>
      <c r="V333" s="28">
        <v>0</v>
      </c>
      <c r="W333" s="28">
        <v>0.27300999999999997</v>
      </c>
      <c r="X333" s="28">
        <v>1.24929</v>
      </c>
      <c r="Y333" s="28">
        <v>82</v>
      </c>
      <c r="Z333" s="28">
        <v>185</v>
      </c>
      <c r="AA333" s="28">
        <v>17</v>
      </c>
      <c r="AB333" s="28">
        <v>826</v>
      </c>
      <c r="AC333" s="28">
        <v>0</v>
      </c>
      <c r="AD333" s="28">
        <v>153.922979</v>
      </c>
      <c r="AE333" s="28">
        <v>4.4210000000000001E-17</v>
      </c>
      <c r="AF333" s="28">
        <v>4.4210000000000001E-17</v>
      </c>
    </row>
    <row r="334" spans="1:32" ht="16" x14ac:dyDescent="0.2">
      <c r="A334" s="28">
        <v>333</v>
      </c>
      <c r="B334" s="29" t="s">
        <v>587</v>
      </c>
      <c r="C334" s="28">
        <v>46</v>
      </c>
      <c r="D334" s="29" t="s">
        <v>1514</v>
      </c>
      <c r="E334" s="29" t="s">
        <v>2671</v>
      </c>
      <c r="F334" s="28">
        <v>126211</v>
      </c>
      <c r="G334" s="28">
        <v>0</v>
      </c>
      <c r="H334" s="28">
        <v>0</v>
      </c>
      <c r="I334" s="28">
        <v>0</v>
      </c>
      <c r="J334" s="29" t="s">
        <v>588</v>
      </c>
      <c r="K334" s="28">
        <v>333</v>
      </c>
      <c r="L334" s="28">
        <v>1</v>
      </c>
      <c r="M334" s="29" t="s">
        <v>3179</v>
      </c>
      <c r="N334" s="28">
        <v>0</v>
      </c>
      <c r="O334" s="28">
        <v>0</v>
      </c>
      <c r="P334" s="29" t="s">
        <v>3179</v>
      </c>
      <c r="Q334" s="28">
        <v>0</v>
      </c>
      <c r="R334" s="28">
        <v>0</v>
      </c>
      <c r="S334" s="29" t="s">
        <v>3179</v>
      </c>
      <c r="T334" s="28">
        <v>0</v>
      </c>
      <c r="U334" s="28">
        <v>0</v>
      </c>
      <c r="V334" s="28">
        <v>0</v>
      </c>
      <c r="W334" s="28">
        <v>7.4499999999999997E-2</v>
      </c>
      <c r="X334" s="28">
        <v>7.0610000000000006E-2</v>
      </c>
      <c r="Y334" s="28">
        <v>45</v>
      </c>
      <c r="Z334" s="28">
        <v>19</v>
      </c>
      <c r="AA334" s="28">
        <v>0</v>
      </c>
      <c r="AB334" s="28">
        <v>66</v>
      </c>
      <c r="AC334" s="28">
        <v>0</v>
      </c>
      <c r="AD334" s="28">
        <v>153.922979</v>
      </c>
      <c r="AE334" s="28">
        <v>3.3340000000000001E-18</v>
      </c>
      <c r="AF334" s="28">
        <v>3.3340000000000001E-18</v>
      </c>
    </row>
    <row r="335" spans="1:32" ht="16" x14ac:dyDescent="0.2">
      <c r="A335" s="28">
        <v>334</v>
      </c>
      <c r="B335" s="29" t="s">
        <v>580</v>
      </c>
      <c r="C335" s="28">
        <v>4.7610999999999999</v>
      </c>
      <c r="D335" s="29" t="s">
        <v>1516</v>
      </c>
      <c r="E335" s="29" t="s">
        <v>3183</v>
      </c>
      <c r="F335" s="28">
        <v>126342</v>
      </c>
      <c r="G335" s="28">
        <v>30368</v>
      </c>
      <c r="H335" s="28">
        <v>0</v>
      </c>
      <c r="I335" s="28">
        <v>0</v>
      </c>
      <c r="J335" s="29" t="s">
        <v>581</v>
      </c>
      <c r="K335" s="28">
        <v>0</v>
      </c>
      <c r="L335" s="28">
        <v>1</v>
      </c>
      <c r="M335" s="29" t="s">
        <v>3179</v>
      </c>
      <c r="N335" s="28">
        <v>0</v>
      </c>
      <c r="O335" s="28">
        <v>0</v>
      </c>
      <c r="P335" s="29" t="s">
        <v>3179</v>
      </c>
      <c r="Q335" s="28">
        <v>0</v>
      </c>
      <c r="R335" s="28">
        <v>0</v>
      </c>
      <c r="S335" s="29" t="s">
        <v>3179</v>
      </c>
      <c r="T335" s="28">
        <v>0</v>
      </c>
      <c r="U335" s="28">
        <v>0</v>
      </c>
      <c r="V335" s="28">
        <v>0</v>
      </c>
      <c r="W335" s="28">
        <v>6.4710000000000004E-2</v>
      </c>
      <c r="X335" s="28">
        <v>6.1179999999999998E-2</v>
      </c>
      <c r="Y335" s="28">
        <v>41</v>
      </c>
      <c r="Z335" s="28">
        <v>29</v>
      </c>
      <c r="AA335" s="28">
        <v>6</v>
      </c>
      <c r="AB335" s="28">
        <v>81</v>
      </c>
      <c r="AC335" s="28">
        <v>0</v>
      </c>
      <c r="AD335" s="28">
        <v>154.92289299999999</v>
      </c>
      <c r="AE335" s="28">
        <v>2.2710000000000001E-18</v>
      </c>
      <c r="AF335" s="28">
        <v>2.2710000000000001E-18</v>
      </c>
    </row>
    <row r="336" spans="1:32" ht="16" x14ac:dyDescent="0.2">
      <c r="A336" s="28">
        <v>335</v>
      </c>
      <c r="B336" s="29" t="s">
        <v>574</v>
      </c>
      <c r="C336" s="28">
        <v>15.19</v>
      </c>
      <c r="D336" s="29" t="s">
        <v>1513</v>
      </c>
      <c r="E336" s="29" t="s">
        <v>3183</v>
      </c>
      <c r="F336" s="28">
        <v>126500</v>
      </c>
      <c r="G336" s="28">
        <v>30463</v>
      </c>
      <c r="H336" s="28">
        <v>0</v>
      </c>
      <c r="I336" s="28">
        <v>0</v>
      </c>
      <c r="J336" s="29" t="s">
        <v>575</v>
      </c>
      <c r="K336" s="28">
        <v>0</v>
      </c>
      <c r="L336" s="28">
        <v>1</v>
      </c>
      <c r="M336" s="29" t="s">
        <v>3179</v>
      </c>
      <c r="N336" s="28">
        <v>0</v>
      </c>
      <c r="O336" s="28">
        <v>0</v>
      </c>
      <c r="P336" s="29" t="s">
        <v>3179</v>
      </c>
      <c r="Q336" s="28">
        <v>0</v>
      </c>
      <c r="R336" s="28">
        <v>0</v>
      </c>
      <c r="S336" s="29" t="s">
        <v>3179</v>
      </c>
      <c r="T336" s="28">
        <v>0</v>
      </c>
      <c r="U336" s="28">
        <v>0</v>
      </c>
      <c r="V336" s="28">
        <v>0</v>
      </c>
      <c r="W336" s="28">
        <v>0.45788000000000001</v>
      </c>
      <c r="X336" s="28">
        <v>1.2341599999999999</v>
      </c>
      <c r="Y336" s="28">
        <v>41</v>
      </c>
      <c r="Z336" s="28">
        <v>113</v>
      </c>
      <c r="AA336" s="28">
        <v>24</v>
      </c>
      <c r="AB336" s="28">
        <v>621</v>
      </c>
      <c r="AC336" s="28">
        <v>0</v>
      </c>
      <c r="AD336" s="28">
        <v>155.92475200000001</v>
      </c>
      <c r="AE336" s="28">
        <v>4.1050000000000003E-17</v>
      </c>
      <c r="AF336" s="28">
        <v>4.1050000000000003E-17</v>
      </c>
    </row>
    <row r="337" spans="1:32" ht="16" x14ac:dyDescent="0.2">
      <c r="A337" s="28">
        <v>336</v>
      </c>
      <c r="B337" s="29" t="s">
        <v>565</v>
      </c>
      <c r="C337" s="28">
        <v>15.18</v>
      </c>
      <c r="D337" s="29" t="s">
        <v>1515</v>
      </c>
      <c r="E337" s="29" t="s">
        <v>3183</v>
      </c>
      <c r="F337" s="28">
        <v>127300</v>
      </c>
      <c r="G337" s="28">
        <v>30585</v>
      </c>
      <c r="H337" s="28">
        <v>0</v>
      </c>
      <c r="I337" s="28">
        <v>0</v>
      </c>
      <c r="J337" s="29" t="s">
        <v>566</v>
      </c>
      <c r="K337" s="28">
        <v>0</v>
      </c>
      <c r="L337" s="28">
        <v>1</v>
      </c>
      <c r="M337" s="29" t="s">
        <v>3179</v>
      </c>
      <c r="N337" s="28">
        <v>0</v>
      </c>
      <c r="O337" s="28">
        <v>0</v>
      </c>
      <c r="P337" s="29" t="s">
        <v>3179</v>
      </c>
      <c r="Q337" s="28">
        <v>0</v>
      </c>
      <c r="R337" s="28">
        <v>0</v>
      </c>
      <c r="S337" s="29" t="s">
        <v>3179</v>
      </c>
      <c r="T337" s="28">
        <v>0</v>
      </c>
      <c r="U337" s="28">
        <v>0</v>
      </c>
      <c r="V337" s="28">
        <v>0</v>
      </c>
      <c r="W337" s="28">
        <v>0.39611000000000002</v>
      </c>
      <c r="X337" s="28">
        <v>0.29297000000000001</v>
      </c>
      <c r="Y337" s="28">
        <v>42</v>
      </c>
      <c r="Z337" s="28">
        <v>110</v>
      </c>
      <c r="AA337" s="28">
        <v>8</v>
      </c>
      <c r="AB337" s="28">
        <v>578</v>
      </c>
      <c r="AC337" s="28">
        <v>0</v>
      </c>
      <c r="AD337" s="28">
        <v>156.92542299999999</v>
      </c>
      <c r="AE337" s="28">
        <v>1.181E-17</v>
      </c>
      <c r="AF337" s="28">
        <v>1.181E-17</v>
      </c>
    </row>
    <row r="338" spans="1:32" ht="16" x14ac:dyDescent="0.2">
      <c r="A338" s="28">
        <v>337</v>
      </c>
      <c r="B338" s="29" t="s">
        <v>559</v>
      </c>
      <c r="C338" s="28">
        <v>45.9</v>
      </c>
      <c r="D338" s="29" t="s">
        <v>1514</v>
      </c>
      <c r="E338" s="29" t="s">
        <v>3183</v>
      </c>
      <c r="F338" s="28">
        <v>128039</v>
      </c>
      <c r="G338" s="28">
        <v>30699</v>
      </c>
      <c r="H338" s="28">
        <v>0</v>
      </c>
      <c r="I338" s="28">
        <v>0</v>
      </c>
      <c r="J338" s="29" t="s">
        <v>560</v>
      </c>
      <c r="K338" s="28">
        <v>0</v>
      </c>
      <c r="L338" s="28">
        <v>1</v>
      </c>
      <c r="M338" s="29" t="s">
        <v>3179</v>
      </c>
      <c r="N338" s="28">
        <v>0</v>
      </c>
      <c r="O338" s="28">
        <v>0</v>
      </c>
      <c r="P338" s="29" t="s">
        <v>3179</v>
      </c>
      <c r="Q338" s="28">
        <v>0</v>
      </c>
      <c r="R338" s="28">
        <v>0</v>
      </c>
      <c r="S338" s="29" t="s">
        <v>3179</v>
      </c>
      <c r="T338" s="28">
        <v>0</v>
      </c>
      <c r="U338" s="28">
        <v>0</v>
      </c>
      <c r="V338" s="28">
        <v>0</v>
      </c>
      <c r="W338" s="28">
        <v>0.89198999999999995</v>
      </c>
      <c r="X338" s="28">
        <v>1.29776</v>
      </c>
      <c r="Y338" s="28">
        <v>41</v>
      </c>
      <c r="Z338" s="28">
        <v>145</v>
      </c>
      <c r="AA338" s="28">
        <v>31</v>
      </c>
      <c r="AB338" s="28">
        <v>645</v>
      </c>
      <c r="AC338" s="28">
        <v>0</v>
      </c>
      <c r="AD338" s="28">
        <v>157.92784499999999</v>
      </c>
      <c r="AE338" s="28">
        <v>4.5369999999999998E-17</v>
      </c>
      <c r="AF338" s="28">
        <v>4.5369999999999998E-17</v>
      </c>
    </row>
    <row r="339" spans="1:32" ht="16" x14ac:dyDescent="0.2">
      <c r="A339" s="28">
        <v>338</v>
      </c>
      <c r="B339" s="29" t="s">
        <v>554</v>
      </c>
      <c r="C339" s="28">
        <v>18.100000000000001</v>
      </c>
      <c r="D339" s="29" t="s">
        <v>1514</v>
      </c>
      <c r="E339" s="29" t="s">
        <v>3183</v>
      </c>
      <c r="F339" s="28">
        <v>128902</v>
      </c>
      <c r="G339" s="28">
        <v>30825</v>
      </c>
      <c r="H339" s="28">
        <v>0</v>
      </c>
      <c r="I339" s="28">
        <v>0</v>
      </c>
      <c r="J339" s="29" t="s">
        <v>555</v>
      </c>
      <c r="K339" s="28">
        <v>387</v>
      </c>
      <c r="L339" s="28">
        <v>1</v>
      </c>
      <c r="M339" s="29" t="s">
        <v>3179</v>
      </c>
      <c r="N339" s="28">
        <v>0</v>
      </c>
      <c r="O339" s="28">
        <v>0</v>
      </c>
      <c r="P339" s="29" t="s">
        <v>3179</v>
      </c>
      <c r="Q339" s="28">
        <v>0</v>
      </c>
      <c r="R339" s="28">
        <v>0</v>
      </c>
      <c r="S339" s="29" t="s">
        <v>3179</v>
      </c>
      <c r="T339" s="28">
        <v>0</v>
      </c>
      <c r="U339" s="28">
        <v>0</v>
      </c>
      <c r="V339" s="28">
        <v>0</v>
      </c>
      <c r="W339" s="28">
        <v>0.89226000000000005</v>
      </c>
      <c r="X339" s="28">
        <v>0.30317</v>
      </c>
      <c r="Y339" s="28">
        <v>41</v>
      </c>
      <c r="Z339" s="28">
        <v>72</v>
      </c>
      <c r="AA339" s="28">
        <v>15</v>
      </c>
      <c r="AB339" s="28">
        <v>308</v>
      </c>
      <c r="AC339" s="28">
        <v>0</v>
      </c>
      <c r="AD339" s="28">
        <v>158.92908800000001</v>
      </c>
      <c r="AE339" s="28">
        <v>1.2409999999999999E-17</v>
      </c>
      <c r="AF339" s="28">
        <v>1.2409999999999999E-17</v>
      </c>
    </row>
    <row r="340" spans="1:32" ht="16" x14ac:dyDescent="0.2">
      <c r="A340" s="28">
        <v>339</v>
      </c>
      <c r="B340" s="29" t="s">
        <v>1486</v>
      </c>
      <c r="C340" s="28">
        <v>64.489999999999995</v>
      </c>
      <c r="D340" s="29" t="s">
        <v>1517</v>
      </c>
      <c r="E340" s="29" t="s">
        <v>3184</v>
      </c>
      <c r="F340" s="28">
        <v>129339</v>
      </c>
      <c r="G340" s="28">
        <v>30947</v>
      </c>
      <c r="H340" s="28">
        <v>0</v>
      </c>
      <c r="I340" s="28">
        <v>0</v>
      </c>
      <c r="J340" s="29" t="s">
        <v>1487</v>
      </c>
      <c r="K340" s="28">
        <v>0</v>
      </c>
      <c r="L340" s="28">
        <v>1</v>
      </c>
      <c r="M340" s="29" t="s">
        <v>3179</v>
      </c>
      <c r="N340" s="28">
        <v>0</v>
      </c>
      <c r="O340" s="28">
        <v>0</v>
      </c>
      <c r="P340" s="29" t="s">
        <v>3179</v>
      </c>
      <c r="Q340" s="28">
        <v>0</v>
      </c>
      <c r="R340" s="28">
        <v>0</v>
      </c>
      <c r="S340" s="29" t="s">
        <v>3179</v>
      </c>
      <c r="T340" s="28">
        <v>0</v>
      </c>
      <c r="U340" s="28">
        <v>0</v>
      </c>
      <c r="V340" s="28">
        <v>0</v>
      </c>
      <c r="W340" s="28">
        <v>0.73848000000000003</v>
      </c>
      <c r="X340" s="28">
        <v>1.0207999999999999</v>
      </c>
      <c r="Y340" s="28">
        <v>0</v>
      </c>
      <c r="Z340" s="28">
        <v>2</v>
      </c>
      <c r="AA340" s="28">
        <v>2</v>
      </c>
      <c r="AB340" s="28">
        <v>2</v>
      </c>
      <c r="AC340" s="28">
        <v>0</v>
      </c>
      <c r="AD340" s="28">
        <v>17.002095000000001</v>
      </c>
      <c r="AE340" s="28">
        <v>1.079E-20</v>
      </c>
      <c r="AF340" s="28">
        <v>3.8670000000000001E-17</v>
      </c>
    </row>
    <row r="341" spans="1:32" ht="16" x14ac:dyDescent="0.2">
      <c r="A341" s="28">
        <v>340</v>
      </c>
      <c r="B341" s="29" t="s">
        <v>1484</v>
      </c>
      <c r="C341" s="28">
        <v>109.77</v>
      </c>
      <c r="D341" s="29" t="s">
        <v>1514</v>
      </c>
      <c r="E341" s="29" t="s">
        <v>3184</v>
      </c>
      <c r="F341" s="28">
        <v>129346</v>
      </c>
      <c r="G341" s="28">
        <v>31065</v>
      </c>
      <c r="H341" s="28">
        <v>0</v>
      </c>
      <c r="I341" s="28">
        <v>0</v>
      </c>
      <c r="J341" s="29" t="s">
        <v>1485</v>
      </c>
      <c r="K341" s="28">
        <v>0</v>
      </c>
      <c r="L341" s="28">
        <v>1</v>
      </c>
      <c r="M341" s="29" t="s">
        <v>3179</v>
      </c>
      <c r="N341" s="28">
        <v>0</v>
      </c>
      <c r="O341" s="28">
        <v>0</v>
      </c>
      <c r="P341" s="29" t="s">
        <v>3179</v>
      </c>
      <c r="Q341" s="28">
        <v>0</v>
      </c>
      <c r="R341" s="28">
        <v>0</v>
      </c>
      <c r="S341" s="29" t="s">
        <v>3179</v>
      </c>
      <c r="T341" s="28">
        <v>0</v>
      </c>
      <c r="U341" s="28">
        <v>0</v>
      </c>
      <c r="V341" s="28">
        <v>0</v>
      </c>
      <c r="W341" s="28">
        <v>0.24160000000000001</v>
      </c>
      <c r="X341" s="28">
        <v>0.98858000000000001</v>
      </c>
      <c r="Y341" s="28">
        <v>0</v>
      </c>
      <c r="Z341" s="28">
        <v>1</v>
      </c>
      <c r="AA341" s="28">
        <v>1</v>
      </c>
      <c r="AB341" s="28">
        <v>0</v>
      </c>
      <c r="AC341" s="28">
        <v>0</v>
      </c>
      <c r="AD341" s="28">
        <v>18.000937</v>
      </c>
      <c r="AE341" s="28">
        <v>0</v>
      </c>
      <c r="AF341" s="28">
        <v>3.7449999999999997E-17</v>
      </c>
    </row>
    <row r="342" spans="1:32" ht="16" x14ac:dyDescent="0.2">
      <c r="A342" s="28">
        <v>341</v>
      </c>
      <c r="B342" s="29" t="s">
        <v>1379</v>
      </c>
      <c r="C342" s="28">
        <v>8.2750000000000004</v>
      </c>
      <c r="D342" s="29" t="s">
        <v>1515</v>
      </c>
      <c r="E342" s="29" t="s">
        <v>3184</v>
      </c>
      <c r="F342" s="28">
        <v>129349</v>
      </c>
      <c r="G342" s="28">
        <v>31170</v>
      </c>
      <c r="H342" s="28">
        <v>0</v>
      </c>
      <c r="I342" s="28">
        <v>0</v>
      </c>
      <c r="J342" s="29" t="s">
        <v>1380</v>
      </c>
      <c r="K342" s="28">
        <v>588</v>
      </c>
      <c r="L342" s="28">
        <v>1</v>
      </c>
      <c r="M342" s="29" t="s">
        <v>3179</v>
      </c>
      <c r="N342" s="28">
        <v>0</v>
      </c>
      <c r="O342" s="28">
        <v>0</v>
      </c>
      <c r="P342" s="29" t="s">
        <v>3179</v>
      </c>
      <c r="Q342" s="28">
        <v>0</v>
      </c>
      <c r="R342" s="28">
        <v>0</v>
      </c>
      <c r="S342" s="29" t="s">
        <v>3179</v>
      </c>
      <c r="T342" s="28">
        <v>0</v>
      </c>
      <c r="U342" s="28">
        <v>0</v>
      </c>
      <c r="V342" s="28">
        <v>0</v>
      </c>
      <c r="W342" s="28">
        <v>0.19169</v>
      </c>
      <c r="X342" s="28">
        <v>0.74045000000000005</v>
      </c>
      <c r="Y342" s="28">
        <v>25</v>
      </c>
      <c r="Z342" s="28">
        <v>6</v>
      </c>
      <c r="AA342" s="28">
        <v>1</v>
      </c>
      <c r="AB342" s="28">
        <v>15</v>
      </c>
      <c r="AC342" s="28">
        <v>0</v>
      </c>
      <c r="AD342" s="28">
        <v>51.948112999999999</v>
      </c>
      <c r="AE342" s="28">
        <v>5.6540000000000001E-18</v>
      </c>
      <c r="AF342" s="28">
        <v>2.713E-17</v>
      </c>
    </row>
    <row r="343" spans="1:32" ht="16" x14ac:dyDescent="0.2">
      <c r="A343" s="28">
        <v>342</v>
      </c>
      <c r="B343" s="29" t="s">
        <v>1375</v>
      </c>
      <c r="C343" s="28">
        <v>8.51</v>
      </c>
      <c r="D343" s="29" t="s">
        <v>1514</v>
      </c>
      <c r="E343" s="29" t="s">
        <v>3184</v>
      </c>
      <c r="F343" s="28">
        <v>129397</v>
      </c>
      <c r="G343" s="28">
        <v>31279</v>
      </c>
      <c r="H343" s="28">
        <v>0</v>
      </c>
      <c r="I343" s="28">
        <v>0</v>
      </c>
      <c r="J343" s="29" t="s">
        <v>1376</v>
      </c>
      <c r="K343" s="28">
        <v>589</v>
      </c>
      <c r="L343" s="28">
        <v>1</v>
      </c>
      <c r="M343" s="29" t="s">
        <v>3179</v>
      </c>
      <c r="N343" s="28">
        <v>0</v>
      </c>
      <c r="O343" s="28">
        <v>0</v>
      </c>
      <c r="P343" s="29" t="s">
        <v>3179</v>
      </c>
      <c r="Q343" s="28">
        <v>0</v>
      </c>
      <c r="R343" s="28">
        <v>0</v>
      </c>
      <c r="S343" s="29" t="s">
        <v>3179</v>
      </c>
      <c r="T343" s="28">
        <v>0</v>
      </c>
      <c r="U343" s="28">
        <v>0</v>
      </c>
      <c r="V343" s="28">
        <v>0</v>
      </c>
      <c r="W343" s="28">
        <v>1.10131</v>
      </c>
      <c r="X343" s="28">
        <v>1.1781600000000001</v>
      </c>
      <c r="Y343" s="28">
        <v>25</v>
      </c>
      <c r="Z343" s="28">
        <v>11</v>
      </c>
      <c r="AA343" s="28">
        <v>4</v>
      </c>
      <c r="AB343" s="28">
        <v>47</v>
      </c>
      <c r="AC343" s="28">
        <v>0</v>
      </c>
      <c r="AD343" s="28">
        <v>52.945307</v>
      </c>
      <c r="AE343" s="28">
        <v>6.7460000000000002E-18</v>
      </c>
      <c r="AF343" s="28">
        <v>4.4340000000000003E-17</v>
      </c>
    </row>
    <row r="344" spans="1:32" ht="16" x14ac:dyDescent="0.2">
      <c r="A344" s="28">
        <v>343</v>
      </c>
      <c r="B344" s="29" t="s">
        <v>1374</v>
      </c>
      <c r="C344" s="28">
        <v>2.5259999999999998</v>
      </c>
      <c r="D344" s="29" t="s">
        <v>1514</v>
      </c>
      <c r="E344" s="29" t="s">
        <v>2671</v>
      </c>
      <c r="F344" s="28">
        <v>129485</v>
      </c>
      <c r="G344" s="28">
        <v>0</v>
      </c>
      <c r="H344" s="28">
        <v>0</v>
      </c>
      <c r="I344" s="28">
        <v>0</v>
      </c>
      <c r="J344" s="29" t="s">
        <v>1375</v>
      </c>
      <c r="K344" s="28">
        <v>343</v>
      </c>
      <c r="L344" s="28">
        <v>1</v>
      </c>
      <c r="M344" s="29" t="s">
        <v>3179</v>
      </c>
      <c r="N344" s="28">
        <v>0</v>
      </c>
      <c r="O344" s="28">
        <v>0</v>
      </c>
      <c r="P344" s="29" t="s">
        <v>3179</v>
      </c>
      <c r="Q344" s="28">
        <v>0</v>
      </c>
      <c r="R344" s="28">
        <v>0</v>
      </c>
      <c r="S344" s="29" t="s">
        <v>3179</v>
      </c>
      <c r="T344" s="28">
        <v>0</v>
      </c>
      <c r="U344" s="28">
        <v>0</v>
      </c>
      <c r="V344" s="28">
        <v>0</v>
      </c>
      <c r="W344" s="28">
        <v>2.3E-3</v>
      </c>
      <c r="X344" s="28">
        <v>3.0546899999999999</v>
      </c>
      <c r="Y344" s="28">
        <v>25</v>
      </c>
      <c r="Z344" s="28">
        <v>6</v>
      </c>
      <c r="AA344" s="28">
        <v>0</v>
      </c>
      <c r="AB344" s="28">
        <v>23</v>
      </c>
      <c r="AC344" s="28">
        <v>0</v>
      </c>
      <c r="AD344" s="28">
        <v>52.945307</v>
      </c>
      <c r="AE344" s="28">
        <v>1.054E-16</v>
      </c>
      <c r="AF344" s="28">
        <v>1.054E-16</v>
      </c>
    </row>
    <row r="345" spans="1:32" ht="16" x14ac:dyDescent="0.2">
      <c r="A345" s="28">
        <v>344</v>
      </c>
      <c r="B345" s="29" t="s">
        <v>1367</v>
      </c>
      <c r="C345" s="28">
        <v>2.7370000000000001</v>
      </c>
      <c r="D345" s="29" t="s">
        <v>1516</v>
      </c>
      <c r="E345" s="29" t="s">
        <v>2670</v>
      </c>
      <c r="F345" s="28">
        <v>129540</v>
      </c>
      <c r="G345" s="28">
        <v>0</v>
      </c>
      <c r="H345" s="28">
        <v>3184</v>
      </c>
      <c r="I345" s="28">
        <v>0</v>
      </c>
      <c r="J345" s="29" t="s">
        <v>1369</v>
      </c>
      <c r="K345" s="28">
        <v>0</v>
      </c>
      <c r="L345" s="28">
        <v>1</v>
      </c>
      <c r="M345" s="29" t="s">
        <v>3179</v>
      </c>
      <c r="N345" s="28">
        <v>0</v>
      </c>
      <c r="O345" s="28">
        <v>0</v>
      </c>
      <c r="P345" s="29" t="s">
        <v>3179</v>
      </c>
      <c r="Q345" s="28">
        <v>0</v>
      </c>
      <c r="R345" s="28">
        <v>0</v>
      </c>
      <c r="S345" s="29" t="s">
        <v>3179</v>
      </c>
      <c r="T345" s="28">
        <v>0</v>
      </c>
      <c r="U345" s="28">
        <v>0</v>
      </c>
      <c r="V345" s="28">
        <v>0</v>
      </c>
      <c r="W345" s="28">
        <v>4.1599999999999996E-3</v>
      </c>
      <c r="X345" s="28">
        <v>1.66E-3</v>
      </c>
      <c r="Y345" s="28">
        <v>25</v>
      </c>
      <c r="Z345" s="28">
        <v>1</v>
      </c>
      <c r="AA345" s="28">
        <v>0</v>
      </c>
      <c r="AB345" s="28">
        <v>11</v>
      </c>
      <c r="AC345" s="28">
        <v>0</v>
      </c>
      <c r="AD345" s="28">
        <v>54.938293000000002</v>
      </c>
      <c r="AE345" s="28">
        <v>4.9270000000000002E-27</v>
      </c>
      <c r="AF345" s="28">
        <v>4.9270000000000002E-27</v>
      </c>
    </row>
    <row r="346" spans="1:32" ht="16" x14ac:dyDescent="0.2">
      <c r="A346" s="28">
        <v>345</v>
      </c>
      <c r="B346" s="29" t="s">
        <v>1349</v>
      </c>
      <c r="C346" s="28">
        <v>44.494999999999997</v>
      </c>
      <c r="D346" s="29" t="s">
        <v>1513</v>
      </c>
      <c r="E346" s="29" t="s">
        <v>3183</v>
      </c>
      <c r="F346" s="28">
        <v>129578</v>
      </c>
      <c r="G346" s="28">
        <v>31402</v>
      </c>
      <c r="H346" s="28">
        <v>0</v>
      </c>
      <c r="I346" s="28">
        <v>0</v>
      </c>
      <c r="J346" s="29" t="s">
        <v>1350</v>
      </c>
      <c r="K346" s="28">
        <v>0</v>
      </c>
      <c r="L346" s="28">
        <v>1</v>
      </c>
      <c r="M346" s="29" t="s">
        <v>3179</v>
      </c>
      <c r="N346" s="28">
        <v>0</v>
      </c>
      <c r="O346" s="28">
        <v>0</v>
      </c>
      <c r="P346" s="29" t="s">
        <v>3179</v>
      </c>
      <c r="Q346" s="28">
        <v>0</v>
      </c>
      <c r="R346" s="28">
        <v>0</v>
      </c>
      <c r="S346" s="29" t="s">
        <v>3179</v>
      </c>
      <c r="T346" s="28">
        <v>0</v>
      </c>
      <c r="U346" s="28">
        <v>0</v>
      </c>
      <c r="V346" s="28">
        <v>0</v>
      </c>
      <c r="W346" s="28">
        <v>0.11788</v>
      </c>
      <c r="X346" s="28">
        <v>1.1882699999999999</v>
      </c>
      <c r="Y346" s="28">
        <v>25</v>
      </c>
      <c r="Z346" s="28">
        <v>8</v>
      </c>
      <c r="AA346" s="28">
        <v>5</v>
      </c>
      <c r="AB346" s="28">
        <v>39</v>
      </c>
      <c r="AC346" s="28">
        <v>0</v>
      </c>
      <c r="AD346" s="28">
        <v>58.934874999999998</v>
      </c>
      <c r="AE346" s="28">
        <v>4.0959999999999998E-17</v>
      </c>
      <c r="AF346" s="28">
        <v>4.0959999999999998E-17</v>
      </c>
    </row>
    <row r="347" spans="1:32" ht="16" x14ac:dyDescent="0.2">
      <c r="A347" s="28">
        <v>346</v>
      </c>
      <c r="B347" s="29" t="s">
        <v>1343</v>
      </c>
      <c r="C347" s="28">
        <v>1500000</v>
      </c>
      <c r="D347" s="29" t="s">
        <v>1516</v>
      </c>
      <c r="E347" s="29" t="s">
        <v>3183</v>
      </c>
      <c r="F347" s="28">
        <v>129656</v>
      </c>
      <c r="G347" s="28">
        <v>31519</v>
      </c>
      <c r="H347" s="28">
        <v>0</v>
      </c>
      <c r="I347" s="28">
        <v>0</v>
      </c>
      <c r="J347" s="29" t="s">
        <v>1344</v>
      </c>
      <c r="K347" s="28">
        <v>243</v>
      </c>
      <c r="L347" s="28">
        <v>1</v>
      </c>
      <c r="M347" s="29" t="s">
        <v>3179</v>
      </c>
      <c r="N347" s="28">
        <v>0</v>
      </c>
      <c r="O347" s="28">
        <v>0</v>
      </c>
      <c r="P347" s="29" t="s">
        <v>3179</v>
      </c>
      <c r="Q347" s="28">
        <v>0</v>
      </c>
      <c r="R347" s="28">
        <v>0</v>
      </c>
      <c r="S347" s="29" t="s">
        <v>3179</v>
      </c>
      <c r="T347" s="28">
        <v>0</v>
      </c>
      <c r="U347" s="28">
        <v>0</v>
      </c>
      <c r="V347" s="28">
        <v>0</v>
      </c>
      <c r="W347" s="28">
        <v>6.472E-2</v>
      </c>
      <c r="X347" s="28">
        <v>0</v>
      </c>
      <c r="Y347" s="28">
        <v>0</v>
      </c>
      <c r="Z347" s="28">
        <v>0</v>
      </c>
      <c r="AA347" s="28">
        <v>1</v>
      </c>
      <c r="AB347" s="28">
        <v>0</v>
      </c>
      <c r="AC347" s="28">
        <v>0</v>
      </c>
      <c r="AD347" s="28">
        <v>59.934071000000003</v>
      </c>
      <c r="AE347" s="28">
        <v>0</v>
      </c>
      <c r="AF347" s="28">
        <v>0</v>
      </c>
    </row>
    <row r="348" spans="1:32" ht="16" x14ac:dyDescent="0.2">
      <c r="A348" s="28">
        <v>347</v>
      </c>
      <c r="B348" s="29" t="s">
        <v>1338</v>
      </c>
      <c r="C348" s="28">
        <v>5.98</v>
      </c>
      <c r="D348" s="29" t="s">
        <v>1514</v>
      </c>
      <c r="E348" s="29" t="s">
        <v>3183</v>
      </c>
      <c r="F348" s="28">
        <v>129658</v>
      </c>
      <c r="G348" s="28">
        <v>31610</v>
      </c>
      <c r="H348" s="28">
        <v>0</v>
      </c>
      <c r="I348" s="28">
        <v>0</v>
      </c>
      <c r="J348" s="29" t="s">
        <v>1339</v>
      </c>
      <c r="K348" s="28">
        <v>244</v>
      </c>
      <c r="L348" s="28">
        <v>1</v>
      </c>
      <c r="M348" s="29" t="s">
        <v>3179</v>
      </c>
      <c r="N348" s="28">
        <v>0</v>
      </c>
      <c r="O348" s="28">
        <v>0</v>
      </c>
      <c r="P348" s="29" t="s">
        <v>3179</v>
      </c>
      <c r="Q348" s="28">
        <v>0</v>
      </c>
      <c r="R348" s="28">
        <v>0</v>
      </c>
      <c r="S348" s="29" t="s">
        <v>3179</v>
      </c>
      <c r="T348" s="28">
        <v>0</v>
      </c>
      <c r="U348" s="28">
        <v>0</v>
      </c>
      <c r="V348" s="28">
        <v>0</v>
      </c>
      <c r="W348" s="28">
        <v>1.09344</v>
      </c>
      <c r="X348" s="28">
        <v>1.391</v>
      </c>
      <c r="Y348" s="28">
        <v>25</v>
      </c>
      <c r="Z348" s="28">
        <v>48</v>
      </c>
      <c r="AA348" s="28">
        <v>22</v>
      </c>
      <c r="AB348" s="28">
        <v>199</v>
      </c>
      <c r="AC348" s="28">
        <v>0</v>
      </c>
      <c r="AD348" s="28">
        <v>60.936745000000002</v>
      </c>
      <c r="AE348" s="28">
        <v>4.7430000000000001E-17</v>
      </c>
      <c r="AF348" s="28">
        <v>4.7430000000000001E-17</v>
      </c>
    </row>
    <row r="349" spans="1:32" ht="16" x14ac:dyDescent="0.2">
      <c r="A349" s="28">
        <v>348</v>
      </c>
      <c r="B349" s="29" t="s">
        <v>1333</v>
      </c>
      <c r="C349" s="28">
        <v>68</v>
      </c>
      <c r="D349" s="29" t="s">
        <v>1517</v>
      </c>
      <c r="E349" s="29" t="s">
        <v>3183</v>
      </c>
      <c r="F349" s="28">
        <v>129953</v>
      </c>
      <c r="G349" s="28">
        <v>31734</v>
      </c>
      <c r="H349" s="28">
        <v>0</v>
      </c>
      <c r="I349" s="28">
        <v>0</v>
      </c>
      <c r="J349" s="29" t="s">
        <v>1334</v>
      </c>
      <c r="K349" s="28">
        <v>245</v>
      </c>
      <c r="L349" s="28">
        <v>1</v>
      </c>
      <c r="M349" s="29" t="s">
        <v>3179</v>
      </c>
      <c r="N349" s="28">
        <v>0</v>
      </c>
      <c r="O349" s="28">
        <v>0</v>
      </c>
      <c r="P349" s="29" t="s">
        <v>3179</v>
      </c>
      <c r="Q349" s="28">
        <v>0</v>
      </c>
      <c r="R349" s="28">
        <v>0</v>
      </c>
      <c r="S349" s="29" t="s">
        <v>3179</v>
      </c>
      <c r="T349" s="28">
        <v>0</v>
      </c>
      <c r="U349" s="28">
        <v>0</v>
      </c>
      <c r="V349" s="28">
        <v>0</v>
      </c>
      <c r="W349" s="28">
        <v>0.82577</v>
      </c>
      <c r="X349" s="28">
        <v>0.50609999999999999</v>
      </c>
      <c r="Y349" s="28">
        <v>25</v>
      </c>
      <c r="Z349" s="28">
        <v>1</v>
      </c>
      <c r="AA349" s="28">
        <v>1</v>
      </c>
      <c r="AB349" s="28">
        <v>11</v>
      </c>
      <c r="AC349" s="28">
        <v>0</v>
      </c>
      <c r="AD349" s="28">
        <v>61.936767000000003</v>
      </c>
      <c r="AE349" s="28">
        <v>1.9169999999999999E-17</v>
      </c>
      <c r="AF349" s="28">
        <v>1.9169999999999999E-17</v>
      </c>
    </row>
    <row r="350" spans="1:32" ht="16" x14ac:dyDescent="0.2">
      <c r="A350" s="28">
        <v>349</v>
      </c>
      <c r="B350" s="29" t="s">
        <v>15</v>
      </c>
      <c r="C350" s="28">
        <v>5.3</v>
      </c>
      <c r="D350" s="29" t="s">
        <v>1515</v>
      </c>
      <c r="E350" s="29" t="s">
        <v>3193</v>
      </c>
      <c r="F350" s="28">
        <v>129992</v>
      </c>
      <c r="G350" s="28">
        <v>31854</v>
      </c>
      <c r="H350" s="28">
        <v>0</v>
      </c>
      <c r="I350" s="28">
        <v>0</v>
      </c>
      <c r="J350" s="29" t="s">
        <v>16</v>
      </c>
      <c r="K350" s="28">
        <v>313</v>
      </c>
      <c r="L350" s="28">
        <v>0.98199999999999998</v>
      </c>
      <c r="M350" s="29" t="s">
        <v>32</v>
      </c>
      <c r="N350" s="28">
        <v>207</v>
      </c>
      <c r="O350" s="28">
        <v>1.7999999999999999E-2</v>
      </c>
      <c r="P350" s="29" t="s">
        <v>3179</v>
      </c>
      <c r="Q350" s="28">
        <v>0</v>
      </c>
      <c r="R350" s="28">
        <v>0</v>
      </c>
      <c r="S350" s="29" t="s">
        <v>3179</v>
      </c>
      <c r="T350" s="28">
        <v>0</v>
      </c>
      <c r="U350" s="28">
        <v>0</v>
      </c>
      <c r="V350" s="28">
        <v>0.12509999999999999</v>
      </c>
      <c r="W350" s="28">
        <v>3.3700000000000001E-2</v>
      </c>
      <c r="X350" s="28">
        <v>0.15875</v>
      </c>
      <c r="Y350" s="28">
        <v>15</v>
      </c>
      <c r="Z350" s="28">
        <v>195</v>
      </c>
      <c r="AA350" s="28">
        <v>1</v>
      </c>
      <c r="AB350" s="28">
        <v>356</v>
      </c>
      <c r="AC350" s="28">
        <v>13</v>
      </c>
      <c r="AD350" s="28">
        <v>251.08157499999999</v>
      </c>
      <c r="AE350" s="28">
        <v>1.3419999999999999E-17</v>
      </c>
      <c r="AF350" s="28">
        <v>1.343E-17</v>
      </c>
    </row>
    <row r="351" spans="1:32" ht="16" x14ac:dyDescent="0.2">
      <c r="A351" s="28">
        <v>350</v>
      </c>
      <c r="B351" s="29" t="s">
        <v>13</v>
      </c>
      <c r="C351" s="28">
        <v>25.39</v>
      </c>
      <c r="D351" s="29" t="s">
        <v>1515</v>
      </c>
      <c r="E351" s="29" t="s">
        <v>3198</v>
      </c>
      <c r="F351" s="28">
        <v>130586</v>
      </c>
      <c r="G351" s="28">
        <v>31955</v>
      </c>
      <c r="H351" s="28">
        <v>0</v>
      </c>
      <c r="I351" s="28">
        <v>902</v>
      </c>
      <c r="J351" s="29" t="s">
        <v>30</v>
      </c>
      <c r="K351" s="28">
        <v>208</v>
      </c>
      <c r="L351" s="28">
        <v>0.99997999999999998</v>
      </c>
      <c r="M351" s="29" t="s">
        <v>2658</v>
      </c>
      <c r="N351" s="28">
        <v>9999</v>
      </c>
      <c r="O351" s="28">
        <v>2.3E-5</v>
      </c>
      <c r="P351" s="29" t="s">
        <v>3179</v>
      </c>
      <c r="Q351" s="28">
        <v>0</v>
      </c>
      <c r="R351" s="28">
        <v>0</v>
      </c>
      <c r="S351" s="29" t="s">
        <v>3179</v>
      </c>
      <c r="T351" s="28">
        <v>0</v>
      </c>
      <c r="U351" s="28">
        <v>0</v>
      </c>
      <c r="V351" s="28">
        <v>7.1448</v>
      </c>
      <c r="W351" s="28">
        <v>6.3699999999999998E-3</v>
      </c>
      <c r="X351" s="28">
        <v>1.82E-3</v>
      </c>
      <c r="Y351" s="28">
        <v>7</v>
      </c>
      <c r="Z351" s="28">
        <v>123</v>
      </c>
      <c r="AA351" s="28">
        <v>1</v>
      </c>
      <c r="AB351" s="28">
        <v>22</v>
      </c>
      <c r="AC351" s="28">
        <v>4</v>
      </c>
      <c r="AD351" s="28">
        <v>252.08246600000001</v>
      </c>
      <c r="AE351" s="28">
        <v>1.2329999999999999E-18</v>
      </c>
      <c r="AF351" s="28">
        <v>1.281E-18</v>
      </c>
    </row>
    <row r="352" spans="1:32" ht="16" x14ac:dyDescent="0.2">
      <c r="A352" s="28">
        <v>351</v>
      </c>
      <c r="B352" s="29" t="s">
        <v>10</v>
      </c>
      <c r="C352" s="28">
        <v>3</v>
      </c>
      <c r="D352" s="29" t="s">
        <v>1513</v>
      </c>
      <c r="E352" s="29" t="s">
        <v>3180</v>
      </c>
      <c r="F352" s="28">
        <v>130750</v>
      </c>
      <c r="G352" s="28">
        <v>0</v>
      </c>
      <c r="H352" s="28">
        <v>0</v>
      </c>
      <c r="I352" s="28">
        <v>0</v>
      </c>
      <c r="J352" s="29" t="s">
        <v>12</v>
      </c>
      <c r="K352" s="28">
        <v>314</v>
      </c>
      <c r="L352" s="28">
        <v>0.88</v>
      </c>
      <c r="M352" s="29" t="s">
        <v>28</v>
      </c>
      <c r="N352" s="28">
        <v>209</v>
      </c>
      <c r="O352" s="28">
        <v>0.12</v>
      </c>
      <c r="P352" s="29" t="s">
        <v>3179</v>
      </c>
      <c r="Q352" s="28">
        <v>0</v>
      </c>
      <c r="R352" s="28">
        <v>0</v>
      </c>
      <c r="S352" s="29" t="s">
        <v>3179</v>
      </c>
      <c r="T352" s="28">
        <v>0</v>
      </c>
      <c r="U352" s="28">
        <v>0</v>
      </c>
      <c r="V352" s="28">
        <v>0.83509999999999995</v>
      </c>
      <c r="W352" s="28">
        <v>0.10842</v>
      </c>
      <c r="X352" s="28">
        <v>7.1290000000000006E-2</v>
      </c>
      <c r="Y352" s="28">
        <v>14</v>
      </c>
      <c r="Z352" s="28">
        <v>138</v>
      </c>
      <c r="AA352" s="28">
        <v>0</v>
      </c>
      <c r="AB352" s="28">
        <v>53</v>
      </c>
      <c r="AC352" s="28">
        <v>11</v>
      </c>
      <c r="AD352" s="28">
        <v>253.085185</v>
      </c>
      <c r="AE352" s="28">
        <v>1.474E-17</v>
      </c>
      <c r="AF352" s="28">
        <v>1.474E-17</v>
      </c>
    </row>
    <row r="353" spans="1:32" ht="16" x14ac:dyDescent="0.2">
      <c r="A353" s="28">
        <v>352</v>
      </c>
      <c r="B353" s="29" t="s">
        <v>8</v>
      </c>
      <c r="C353" s="28">
        <v>3.24</v>
      </c>
      <c r="D353" s="29" t="s">
        <v>1515</v>
      </c>
      <c r="E353" s="29" t="s">
        <v>3198</v>
      </c>
      <c r="F353" s="28">
        <v>130978</v>
      </c>
      <c r="G353" s="28">
        <v>32082</v>
      </c>
      <c r="H353" s="28">
        <v>0</v>
      </c>
      <c r="I353" s="28">
        <v>955</v>
      </c>
      <c r="J353" s="29" t="s">
        <v>24</v>
      </c>
      <c r="K353" s="28">
        <v>210</v>
      </c>
      <c r="L353" s="28">
        <v>0.99941000000000002</v>
      </c>
      <c r="M353" s="29" t="s">
        <v>2658</v>
      </c>
      <c r="N353" s="28">
        <v>9999</v>
      </c>
      <c r="O353" s="28">
        <v>5.9199999999999997E-4</v>
      </c>
      <c r="P353" s="29" t="s">
        <v>3179</v>
      </c>
      <c r="Q353" s="28">
        <v>0</v>
      </c>
      <c r="R353" s="28">
        <v>0</v>
      </c>
      <c r="S353" s="29" t="s">
        <v>3179</v>
      </c>
      <c r="T353" s="28">
        <v>0</v>
      </c>
      <c r="U353" s="28">
        <v>0</v>
      </c>
      <c r="V353" s="28">
        <v>7.2956000000000003</v>
      </c>
      <c r="W353" s="28">
        <v>9.4800000000000006E-3</v>
      </c>
      <c r="X353" s="28">
        <v>8.6E-3</v>
      </c>
      <c r="Y353" s="28">
        <v>7</v>
      </c>
      <c r="Z353" s="28">
        <v>140</v>
      </c>
      <c r="AA353" s="28">
        <v>1</v>
      </c>
      <c r="AB353" s="28">
        <v>31</v>
      </c>
      <c r="AC353" s="28">
        <v>4</v>
      </c>
      <c r="AD353" s="28">
        <v>254.08685399999999</v>
      </c>
      <c r="AE353" s="28">
        <v>1.2440000000000001E-18</v>
      </c>
      <c r="AF353" s="28">
        <v>2.5270000000000001E-18</v>
      </c>
    </row>
    <row r="354" spans="1:32" ht="16" x14ac:dyDescent="0.2">
      <c r="A354" s="28">
        <v>353</v>
      </c>
      <c r="B354" s="29" t="s">
        <v>5</v>
      </c>
      <c r="C354" s="28">
        <v>20.07</v>
      </c>
      <c r="D354" s="29" t="s">
        <v>1515</v>
      </c>
      <c r="E354" s="29" t="s">
        <v>3198</v>
      </c>
      <c r="F354" s="28">
        <v>131168</v>
      </c>
      <c r="G354" s="28">
        <v>32209</v>
      </c>
      <c r="H354" s="28">
        <v>0</v>
      </c>
      <c r="I354" s="28">
        <v>1008</v>
      </c>
      <c r="J354" s="29" t="s">
        <v>19</v>
      </c>
      <c r="K354" s="28">
        <v>211</v>
      </c>
      <c r="L354" s="28">
        <v>1</v>
      </c>
      <c r="M354" s="29" t="s">
        <v>2658</v>
      </c>
      <c r="N354" s="28">
        <v>9999</v>
      </c>
      <c r="O354" s="28">
        <v>2.2999999999999999E-7</v>
      </c>
      <c r="P354" s="29" t="s">
        <v>3179</v>
      </c>
      <c r="Q354" s="28">
        <v>0</v>
      </c>
      <c r="R354" s="28">
        <v>0</v>
      </c>
      <c r="S354" s="29" t="s">
        <v>3179</v>
      </c>
      <c r="T354" s="28">
        <v>0</v>
      </c>
      <c r="U354" s="28">
        <v>0</v>
      </c>
      <c r="V354" s="28">
        <v>7.1292</v>
      </c>
      <c r="W354" s="28">
        <v>9.5409999999999995E-2</v>
      </c>
      <c r="X354" s="28">
        <v>1.6959999999999999E-2</v>
      </c>
      <c r="Y354" s="28">
        <v>8</v>
      </c>
      <c r="Z354" s="28">
        <v>188</v>
      </c>
      <c r="AA354" s="28">
        <v>1</v>
      </c>
      <c r="AB354" s="28">
        <v>301</v>
      </c>
      <c r="AC354" s="28">
        <v>23</v>
      </c>
      <c r="AD354" s="28">
        <v>255.08996200000001</v>
      </c>
      <c r="AE354" s="28">
        <v>1.319E-17</v>
      </c>
      <c r="AF354" s="28">
        <v>1.319E-17</v>
      </c>
    </row>
    <row r="355" spans="1:32" ht="16" x14ac:dyDescent="0.2">
      <c r="A355" s="28">
        <v>354</v>
      </c>
      <c r="B355" s="29" t="s">
        <v>2</v>
      </c>
      <c r="C355" s="28">
        <v>157.6</v>
      </c>
      <c r="D355" s="29" t="s">
        <v>1514</v>
      </c>
      <c r="E355" s="29" t="s">
        <v>3198</v>
      </c>
      <c r="F355" s="28">
        <v>131715</v>
      </c>
      <c r="G355" s="28">
        <v>32336</v>
      </c>
      <c r="H355" s="28">
        <v>0</v>
      </c>
      <c r="I355" s="28">
        <v>1061</v>
      </c>
      <c r="J355" s="29" t="s">
        <v>14</v>
      </c>
      <c r="K355" s="28">
        <v>212</v>
      </c>
      <c r="L355" s="28">
        <v>8.1000000000000003E-2</v>
      </c>
      <c r="M355" s="29" t="s">
        <v>2658</v>
      </c>
      <c r="N355" s="28">
        <v>9999</v>
      </c>
      <c r="O355" s="28">
        <v>0.91900000000000004</v>
      </c>
      <c r="P355" s="29" t="s">
        <v>3179</v>
      </c>
      <c r="Q355" s="28">
        <v>0</v>
      </c>
      <c r="R355" s="28">
        <v>0</v>
      </c>
      <c r="S355" s="29" t="s">
        <v>3179</v>
      </c>
      <c r="T355" s="28">
        <v>0</v>
      </c>
      <c r="U355" s="28">
        <v>0</v>
      </c>
      <c r="V355" s="28">
        <v>0.56859999999999999</v>
      </c>
      <c r="W355" s="28">
        <v>6.3116000000000003</v>
      </c>
      <c r="X355" s="28">
        <v>12.437099999999999</v>
      </c>
      <c r="Y355" s="28">
        <v>7</v>
      </c>
      <c r="Z355" s="28">
        <v>122</v>
      </c>
      <c r="AA355" s="28">
        <v>1</v>
      </c>
      <c r="AB355" s="28">
        <v>17</v>
      </c>
      <c r="AC355" s="28">
        <v>2</v>
      </c>
      <c r="AD355" s="28">
        <v>256.09177299999999</v>
      </c>
      <c r="AE355" s="28">
        <v>8.5560000000000004E-20</v>
      </c>
      <c r="AF355" s="28">
        <v>2.062E-15</v>
      </c>
    </row>
    <row r="356" spans="1:32" ht="16" x14ac:dyDescent="0.2">
      <c r="A356" s="28">
        <v>355</v>
      </c>
      <c r="B356" s="29" t="s">
        <v>0</v>
      </c>
      <c r="C356" s="28">
        <v>100.5</v>
      </c>
      <c r="D356" s="29" t="s">
        <v>1513</v>
      </c>
      <c r="E356" s="29" t="s">
        <v>3198</v>
      </c>
      <c r="F356" s="28">
        <v>131869</v>
      </c>
      <c r="G356" s="28">
        <v>32463</v>
      </c>
      <c r="H356" s="28">
        <v>0</v>
      </c>
      <c r="I356" s="28">
        <v>1114</v>
      </c>
      <c r="J356" s="29" t="s">
        <v>11</v>
      </c>
      <c r="K356" s="28">
        <v>213</v>
      </c>
      <c r="L356" s="28">
        <v>0.99790000000000001</v>
      </c>
      <c r="M356" s="29" t="s">
        <v>2658</v>
      </c>
      <c r="N356" s="28">
        <v>9999</v>
      </c>
      <c r="O356" s="28">
        <v>2.0999999999999999E-3</v>
      </c>
      <c r="P356" s="29" t="s">
        <v>3179</v>
      </c>
      <c r="Q356" s="28">
        <v>0</v>
      </c>
      <c r="R356" s="28">
        <v>0</v>
      </c>
      <c r="S356" s="29" t="s">
        <v>3179</v>
      </c>
      <c r="T356" s="28">
        <v>0</v>
      </c>
      <c r="U356" s="28">
        <v>0</v>
      </c>
      <c r="V356" s="28">
        <v>6.6128</v>
      </c>
      <c r="W356" s="28">
        <v>0.14709</v>
      </c>
      <c r="X356" s="28">
        <v>0.15209</v>
      </c>
      <c r="Y356" s="28">
        <v>7</v>
      </c>
      <c r="Z356" s="28">
        <v>145</v>
      </c>
      <c r="AA356" s="28">
        <v>1</v>
      </c>
      <c r="AB356" s="28">
        <v>58</v>
      </c>
      <c r="AC356" s="28">
        <v>6</v>
      </c>
      <c r="AD356" s="28">
        <v>257.09510399999999</v>
      </c>
      <c r="AE356" s="28">
        <v>1.5619999999999999E-17</v>
      </c>
      <c r="AF356" s="28">
        <v>2.024E-17</v>
      </c>
    </row>
    <row r="357" spans="1:32" ht="16" x14ac:dyDescent="0.2">
      <c r="A357" s="28">
        <v>356</v>
      </c>
      <c r="B357" s="29" t="s">
        <v>182</v>
      </c>
      <c r="C357" s="28">
        <v>20</v>
      </c>
      <c r="D357" s="29" t="s">
        <v>1514</v>
      </c>
      <c r="E357" s="29" t="s">
        <v>3193</v>
      </c>
      <c r="F357" s="28">
        <v>132095</v>
      </c>
      <c r="G357" s="28">
        <v>32590</v>
      </c>
      <c r="H357" s="28">
        <v>0</v>
      </c>
      <c r="I357" s="28">
        <v>0</v>
      </c>
      <c r="J357" s="29" t="s">
        <v>183</v>
      </c>
      <c r="K357" s="28">
        <v>891</v>
      </c>
      <c r="L357" s="28">
        <v>0.56999999999999995</v>
      </c>
      <c r="M357" s="29" t="s">
        <v>207</v>
      </c>
      <c r="N357" s="28">
        <v>76</v>
      </c>
      <c r="O357" s="28">
        <v>0.43</v>
      </c>
      <c r="P357" s="29" t="s">
        <v>3179</v>
      </c>
      <c r="Q357" s="28">
        <v>0</v>
      </c>
      <c r="R357" s="28">
        <v>0</v>
      </c>
      <c r="S357" s="29" t="s">
        <v>3179</v>
      </c>
      <c r="T357" s="28">
        <v>0</v>
      </c>
      <c r="U357" s="28">
        <v>0</v>
      </c>
      <c r="V357" s="28">
        <v>2.7730000000000001</v>
      </c>
      <c r="W357" s="28">
        <v>0.12941</v>
      </c>
      <c r="X357" s="28">
        <v>1.14151</v>
      </c>
      <c r="Y357" s="28">
        <v>15</v>
      </c>
      <c r="Z357" s="28">
        <v>148</v>
      </c>
      <c r="AA357" s="28">
        <v>4</v>
      </c>
      <c r="AB357" s="28">
        <v>98</v>
      </c>
      <c r="AC357" s="28">
        <v>11</v>
      </c>
      <c r="AD357" s="28">
        <v>211.99620200000001</v>
      </c>
      <c r="AE357" s="28">
        <v>5.3640000000000001E-17</v>
      </c>
      <c r="AF357" s="28">
        <v>5.545E-17</v>
      </c>
    </row>
    <row r="358" spans="1:32" ht="16" x14ac:dyDescent="0.2">
      <c r="A358" s="28">
        <v>357</v>
      </c>
      <c r="B358" s="29" t="s">
        <v>161</v>
      </c>
      <c r="C358" s="28">
        <v>0.02</v>
      </c>
      <c r="D358" s="29" t="s">
        <v>1517</v>
      </c>
      <c r="E358" s="29" t="s">
        <v>2799</v>
      </c>
      <c r="F358" s="28">
        <v>132383</v>
      </c>
      <c r="G358" s="28">
        <v>0</v>
      </c>
      <c r="H358" s="28">
        <v>0</v>
      </c>
      <c r="I358" s="28">
        <v>0</v>
      </c>
      <c r="J358" s="29" t="s">
        <v>174</v>
      </c>
      <c r="K358" s="28">
        <v>80</v>
      </c>
      <c r="L358" s="28">
        <v>1</v>
      </c>
      <c r="M358" s="29" t="s">
        <v>3179</v>
      </c>
      <c r="N358" s="28">
        <v>0</v>
      </c>
      <c r="O358" s="28">
        <v>0</v>
      </c>
      <c r="P358" s="29" t="s">
        <v>3179</v>
      </c>
      <c r="Q358" s="28">
        <v>0</v>
      </c>
      <c r="R358" s="28">
        <v>0</v>
      </c>
      <c r="S358" s="29" t="s">
        <v>3179</v>
      </c>
      <c r="T358" s="28">
        <v>0</v>
      </c>
      <c r="U358" s="28">
        <v>0</v>
      </c>
      <c r="V358" s="28">
        <v>7.4436</v>
      </c>
      <c r="W358" s="28">
        <v>4.2999999999999999E-4</v>
      </c>
      <c r="X358" s="28">
        <v>3.5699999999999998E-3</v>
      </c>
      <c r="Y358" s="28">
        <v>8</v>
      </c>
      <c r="Z358" s="28">
        <v>68</v>
      </c>
      <c r="AA358" s="28">
        <v>0</v>
      </c>
      <c r="AB358" s="28">
        <v>51</v>
      </c>
      <c r="AC358" s="28">
        <v>7</v>
      </c>
      <c r="AD358" s="28">
        <v>219.009252</v>
      </c>
      <c r="AE358" s="28">
        <v>1.6499999999999999E-19</v>
      </c>
      <c r="AF358" s="28">
        <v>1.6499999999999999E-19</v>
      </c>
    </row>
    <row r="359" spans="1:32" ht="16" x14ac:dyDescent="0.2">
      <c r="A359" s="28">
        <v>358</v>
      </c>
      <c r="B359" s="29" t="s">
        <v>156</v>
      </c>
      <c r="C359" s="28">
        <v>27.4</v>
      </c>
      <c r="D359" s="29" t="s">
        <v>1517</v>
      </c>
      <c r="E359" s="29" t="s">
        <v>3195</v>
      </c>
      <c r="F359" s="28">
        <v>132525</v>
      </c>
      <c r="G359" s="28">
        <v>32712</v>
      </c>
      <c r="H359" s="28">
        <v>0</v>
      </c>
      <c r="I359" s="28">
        <v>0</v>
      </c>
      <c r="J359" s="29" t="s">
        <v>170</v>
      </c>
      <c r="K359" s="28">
        <v>81</v>
      </c>
      <c r="L359" s="28">
        <v>0.99650000000000005</v>
      </c>
      <c r="M359" s="29" t="s">
        <v>157</v>
      </c>
      <c r="N359" s="28">
        <v>816</v>
      </c>
      <c r="O359" s="28">
        <v>3.5000000000000001E-3</v>
      </c>
      <c r="P359" s="29" t="s">
        <v>3179</v>
      </c>
      <c r="Q359" s="28">
        <v>0</v>
      </c>
      <c r="R359" s="28">
        <v>0</v>
      </c>
      <c r="S359" s="29" t="s">
        <v>3179</v>
      </c>
      <c r="T359" s="28">
        <v>0</v>
      </c>
      <c r="U359" s="28">
        <v>0</v>
      </c>
      <c r="V359" s="28">
        <v>6.7411000000000003</v>
      </c>
      <c r="W359" s="28">
        <v>1.627E-2</v>
      </c>
      <c r="X359" s="28">
        <v>1.047E-2</v>
      </c>
      <c r="Y359" s="28">
        <v>15</v>
      </c>
      <c r="Z359" s="28">
        <v>168</v>
      </c>
      <c r="AA359" s="28">
        <v>3</v>
      </c>
      <c r="AB359" s="28">
        <v>230</v>
      </c>
      <c r="AC359" s="28">
        <v>17</v>
      </c>
      <c r="AD359" s="28">
        <v>220.012327</v>
      </c>
      <c r="AE359" s="28">
        <v>3.6550000000000002E-18</v>
      </c>
      <c r="AF359" s="28">
        <v>3.6550000000000002E-18</v>
      </c>
    </row>
    <row r="360" spans="1:32" ht="16" x14ac:dyDescent="0.2">
      <c r="A360" s="28">
        <v>359</v>
      </c>
      <c r="B360" s="29" t="s">
        <v>155</v>
      </c>
      <c r="C360" s="28">
        <v>4.9000000000000004</v>
      </c>
      <c r="D360" s="29" t="s">
        <v>1514</v>
      </c>
      <c r="E360" s="29" t="s">
        <v>2799</v>
      </c>
      <c r="F360" s="28">
        <v>132976</v>
      </c>
      <c r="G360" s="28">
        <v>0</v>
      </c>
      <c r="H360" s="28">
        <v>0</v>
      </c>
      <c r="I360" s="28">
        <v>0</v>
      </c>
      <c r="J360" s="29" t="s">
        <v>168</v>
      </c>
      <c r="K360" s="28">
        <v>82</v>
      </c>
      <c r="L360" s="28">
        <v>1</v>
      </c>
      <c r="M360" s="29" t="s">
        <v>3179</v>
      </c>
      <c r="N360" s="28">
        <v>0</v>
      </c>
      <c r="O360" s="28">
        <v>0</v>
      </c>
      <c r="P360" s="29" t="s">
        <v>3179</v>
      </c>
      <c r="Q360" s="28">
        <v>0</v>
      </c>
      <c r="R360" s="28">
        <v>0</v>
      </c>
      <c r="S360" s="29" t="s">
        <v>3179</v>
      </c>
      <c r="T360" s="28">
        <v>0</v>
      </c>
      <c r="U360" s="28">
        <v>0</v>
      </c>
      <c r="V360" s="28">
        <v>6.4198000000000004</v>
      </c>
      <c r="W360" s="28">
        <v>8.8999999999999999E-3</v>
      </c>
      <c r="X360" s="28">
        <v>2.9409999999999999E-2</v>
      </c>
      <c r="Y360" s="28">
        <v>8</v>
      </c>
      <c r="Z360" s="28">
        <v>71</v>
      </c>
      <c r="AA360" s="28">
        <v>0</v>
      </c>
      <c r="AB360" s="28">
        <v>75</v>
      </c>
      <c r="AC360" s="28">
        <v>14</v>
      </c>
      <c r="AD360" s="28">
        <v>221.01425399999999</v>
      </c>
      <c r="AE360" s="28">
        <v>1.7429999999999999E-18</v>
      </c>
      <c r="AF360" s="28">
        <v>1.7429999999999999E-18</v>
      </c>
    </row>
    <row r="361" spans="1:32" ht="16" x14ac:dyDescent="0.2">
      <c r="A361" s="28">
        <v>360</v>
      </c>
      <c r="B361" s="29" t="s">
        <v>151</v>
      </c>
      <c r="C361" s="28">
        <v>14.2</v>
      </c>
      <c r="D361" s="29" t="s">
        <v>1514</v>
      </c>
      <c r="E361" s="29" t="s">
        <v>3183</v>
      </c>
      <c r="F361" s="28">
        <v>133159</v>
      </c>
      <c r="G361" s="28">
        <v>32826</v>
      </c>
      <c r="H361" s="28">
        <v>0</v>
      </c>
      <c r="I361" s="28">
        <v>0</v>
      </c>
      <c r="J361" s="29" t="s">
        <v>152</v>
      </c>
      <c r="K361" s="28">
        <v>818</v>
      </c>
      <c r="L361" s="28">
        <v>1</v>
      </c>
      <c r="M361" s="29" t="s">
        <v>3179</v>
      </c>
      <c r="N361" s="28">
        <v>0</v>
      </c>
      <c r="O361" s="28">
        <v>0</v>
      </c>
      <c r="P361" s="29" t="s">
        <v>3179</v>
      </c>
      <c r="Q361" s="28">
        <v>0</v>
      </c>
      <c r="R361" s="28">
        <v>0</v>
      </c>
      <c r="S361" s="29" t="s">
        <v>3179</v>
      </c>
      <c r="T361" s="28">
        <v>0</v>
      </c>
      <c r="U361" s="28">
        <v>0</v>
      </c>
      <c r="V361" s="28">
        <v>0</v>
      </c>
      <c r="W361" s="28">
        <v>0.71452000000000004</v>
      </c>
      <c r="X361" s="28">
        <v>0.18060999999999999</v>
      </c>
      <c r="Y361" s="28">
        <v>7</v>
      </c>
      <c r="Z361" s="28">
        <v>138</v>
      </c>
      <c r="AA361" s="28">
        <v>23</v>
      </c>
      <c r="AB361" s="28">
        <v>398</v>
      </c>
      <c r="AC361" s="28">
        <v>0</v>
      </c>
      <c r="AD361" s="28">
        <v>222.017551</v>
      </c>
      <c r="AE361" s="28">
        <v>1.5060000000000002E-17</v>
      </c>
      <c r="AF361" s="28">
        <v>1.5060000000000002E-17</v>
      </c>
    </row>
    <row r="362" spans="1:32" ht="16" x14ac:dyDescent="0.2">
      <c r="A362" s="28">
        <v>361</v>
      </c>
      <c r="B362" s="29" t="s">
        <v>149</v>
      </c>
      <c r="C362" s="28">
        <v>22</v>
      </c>
      <c r="D362" s="29" t="s">
        <v>1514</v>
      </c>
      <c r="E362" s="29" t="s">
        <v>3182</v>
      </c>
      <c r="F362" s="28">
        <v>133726</v>
      </c>
      <c r="G362" s="28">
        <v>32946</v>
      </c>
      <c r="H362" s="28">
        <v>0</v>
      </c>
      <c r="I362" s="28">
        <v>0</v>
      </c>
      <c r="J362" s="29" t="s">
        <v>150</v>
      </c>
      <c r="K362" s="28">
        <v>819</v>
      </c>
      <c r="L362" s="28">
        <v>1</v>
      </c>
      <c r="M362" s="29" t="s">
        <v>163</v>
      </c>
      <c r="N362" s="28">
        <v>84</v>
      </c>
      <c r="O362" s="28">
        <v>6.0000000000000002E-5</v>
      </c>
      <c r="P362" s="29" t="s">
        <v>3179</v>
      </c>
      <c r="Q362" s="28">
        <v>0</v>
      </c>
      <c r="R362" s="28">
        <v>0</v>
      </c>
      <c r="S362" s="29" t="s">
        <v>3179</v>
      </c>
      <c r="T362" s="28">
        <v>0</v>
      </c>
      <c r="U362" s="28">
        <v>0</v>
      </c>
      <c r="V362" s="28">
        <v>2.9999999999999997E-4</v>
      </c>
      <c r="W362" s="28">
        <v>0.38286999999999999</v>
      </c>
      <c r="X362" s="28">
        <v>5.8250000000000003E-2</v>
      </c>
      <c r="Y362" s="28">
        <v>7</v>
      </c>
      <c r="Z362" s="28">
        <v>206</v>
      </c>
      <c r="AA362" s="28">
        <v>30</v>
      </c>
      <c r="AB362" s="28">
        <v>793</v>
      </c>
      <c r="AC362" s="28">
        <v>1</v>
      </c>
      <c r="AD362" s="28">
        <v>223.019735</v>
      </c>
      <c r="AE362" s="28">
        <v>1.1269999999999999E-17</v>
      </c>
      <c r="AF362" s="28">
        <v>1.1269999999999999E-17</v>
      </c>
    </row>
    <row r="363" spans="1:32" ht="16" x14ac:dyDescent="0.2">
      <c r="A363" s="28">
        <v>362</v>
      </c>
      <c r="B363" s="29" t="s">
        <v>144</v>
      </c>
      <c r="C363" s="28">
        <v>3.33</v>
      </c>
      <c r="D363" s="29" t="s">
        <v>1514</v>
      </c>
      <c r="E363" s="29" t="s">
        <v>3183</v>
      </c>
      <c r="F363" s="28">
        <v>134765</v>
      </c>
      <c r="G363" s="28">
        <v>33059</v>
      </c>
      <c r="H363" s="28">
        <v>0</v>
      </c>
      <c r="I363" s="28">
        <v>0</v>
      </c>
      <c r="J363" s="29" t="s">
        <v>145</v>
      </c>
      <c r="K363" s="28">
        <v>820</v>
      </c>
      <c r="L363" s="28">
        <v>1</v>
      </c>
      <c r="M363" s="29" t="s">
        <v>3179</v>
      </c>
      <c r="N363" s="28">
        <v>0</v>
      </c>
      <c r="O363" s="28">
        <v>0</v>
      </c>
      <c r="P363" s="29" t="s">
        <v>3179</v>
      </c>
      <c r="Q363" s="28">
        <v>0</v>
      </c>
      <c r="R363" s="28">
        <v>0</v>
      </c>
      <c r="S363" s="29" t="s">
        <v>3179</v>
      </c>
      <c r="T363" s="28">
        <v>0</v>
      </c>
      <c r="U363" s="28">
        <v>0</v>
      </c>
      <c r="V363" s="28">
        <v>0</v>
      </c>
      <c r="W363" s="28">
        <v>0.87505999999999995</v>
      </c>
      <c r="X363" s="28">
        <v>0.55230000000000001</v>
      </c>
      <c r="Y363" s="28">
        <v>7</v>
      </c>
      <c r="Z363" s="28">
        <v>181</v>
      </c>
      <c r="AA363" s="28">
        <v>37</v>
      </c>
      <c r="AB363" s="28">
        <v>595</v>
      </c>
      <c r="AC363" s="28">
        <v>0</v>
      </c>
      <c r="AD363" s="28">
        <v>224.02324899999999</v>
      </c>
      <c r="AE363" s="28">
        <v>2.3970000000000001E-17</v>
      </c>
      <c r="AF363" s="28">
        <v>2.3970000000000001E-17</v>
      </c>
    </row>
    <row r="364" spans="1:32" ht="16" x14ac:dyDescent="0.2">
      <c r="A364" s="28">
        <v>363</v>
      </c>
      <c r="B364" s="29" t="s">
        <v>133</v>
      </c>
      <c r="C364" s="28">
        <v>2.4700000000000002</v>
      </c>
      <c r="D364" s="29" t="s">
        <v>1514</v>
      </c>
      <c r="E364" s="29" t="s">
        <v>3183</v>
      </c>
      <c r="F364" s="28">
        <v>135586</v>
      </c>
      <c r="G364" s="28">
        <v>33183</v>
      </c>
      <c r="H364" s="28">
        <v>0</v>
      </c>
      <c r="I364" s="28">
        <v>0</v>
      </c>
      <c r="J364" s="29" t="s">
        <v>134</v>
      </c>
      <c r="K364" s="28">
        <v>823</v>
      </c>
      <c r="L364" s="28">
        <v>1</v>
      </c>
      <c r="M364" s="29" t="s">
        <v>3179</v>
      </c>
      <c r="N364" s="28">
        <v>0</v>
      </c>
      <c r="O364" s="28">
        <v>0</v>
      </c>
      <c r="P364" s="29" t="s">
        <v>3179</v>
      </c>
      <c r="Q364" s="28">
        <v>0</v>
      </c>
      <c r="R364" s="28">
        <v>0</v>
      </c>
      <c r="S364" s="29" t="s">
        <v>3179</v>
      </c>
      <c r="T364" s="28">
        <v>0</v>
      </c>
      <c r="U364" s="28">
        <v>0</v>
      </c>
      <c r="V364" s="28">
        <v>0</v>
      </c>
      <c r="W364" s="28">
        <v>0.79666000000000003</v>
      </c>
      <c r="X364" s="28">
        <v>0.44993</v>
      </c>
      <c r="Y364" s="28">
        <v>7</v>
      </c>
      <c r="Z364" s="28">
        <v>194</v>
      </c>
      <c r="AA364" s="28">
        <v>19</v>
      </c>
      <c r="AB364" s="28">
        <v>672</v>
      </c>
      <c r="AC364" s="28">
        <v>0</v>
      </c>
      <c r="AD364" s="28">
        <v>227.031835</v>
      </c>
      <c r="AE364" s="28">
        <v>2.4779999999999999E-17</v>
      </c>
      <c r="AF364" s="28">
        <v>2.4779999999999999E-17</v>
      </c>
    </row>
    <row r="365" spans="1:32" ht="16" x14ac:dyDescent="0.2">
      <c r="A365" s="28">
        <v>364</v>
      </c>
      <c r="B365" s="29" t="s">
        <v>1323</v>
      </c>
      <c r="C365" s="28">
        <v>2.6269999999999998</v>
      </c>
      <c r="D365" s="29" t="s">
        <v>1514</v>
      </c>
      <c r="E365" s="29" t="s">
        <v>3184</v>
      </c>
      <c r="F365" s="28">
        <v>136479</v>
      </c>
      <c r="G365" s="28">
        <v>33304</v>
      </c>
      <c r="H365" s="28">
        <v>0</v>
      </c>
      <c r="I365" s="28">
        <v>0</v>
      </c>
      <c r="J365" s="29" t="s">
        <v>1325</v>
      </c>
      <c r="K365" s="28">
        <v>0</v>
      </c>
      <c r="L365" s="28">
        <v>1</v>
      </c>
      <c r="M365" s="29" t="s">
        <v>3179</v>
      </c>
      <c r="N365" s="28">
        <v>0</v>
      </c>
      <c r="O365" s="28">
        <v>0</v>
      </c>
      <c r="P365" s="29" t="s">
        <v>3179</v>
      </c>
      <c r="Q365" s="28">
        <v>0</v>
      </c>
      <c r="R365" s="28">
        <v>0</v>
      </c>
      <c r="S365" s="29" t="s">
        <v>3179</v>
      </c>
      <c r="T365" s="28">
        <v>0</v>
      </c>
      <c r="U365" s="28">
        <v>0</v>
      </c>
      <c r="V365" s="28">
        <v>0</v>
      </c>
      <c r="W365" s="28">
        <v>1.7030700000000001</v>
      </c>
      <c r="X365" s="28">
        <v>3.3725700000000001</v>
      </c>
      <c r="Y365" s="28">
        <v>25</v>
      </c>
      <c r="Z365" s="28">
        <v>48</v>
      </c>
      <c r="AA365" s="28">
        <v>12</v>
      </c>
      <c r="AB365" s="28">
        <v>237</v>
      </c>
      <c r="AC365" s="28">
        <v>0</v>
      </c>
      <c r="AD365" s="28">
        <v>63.936838000000002</v>
      </c>
      <c r="AE365" s="28">
        <v>7.2380000000000005E-17</v>
      </c>
      <c r="AF365" s="28">
        <v>1.102E-16</v>
      </c>
    </row>
    <row r="366" spans="1:32" ht="16" x14ac:dyDescent="0.2">
      <c r="A366" s="28">
        <v>365</v>
      </c>
      <c r="B366" s="29" t="s">
        <v>1319</v>
      </c>
      <c r="C366" s="28">
        <v>15.2</v>
      </c>
      <c r="D366" s="29" t="s">
        <v>1514</v>
      </c>
      <c r="E366" s="29" t="s">
        <v>3184</v>
      </c>
      <c r="F366" s="28">
        <v>136802</v>
      </c>
      <c r="G366" s="28">
        <v>33436</v>
      </c>
      <c r="H366" s="28">
        <v>0</v>
      </c>
      <c r="I366" s="28">
        <v>0</v>
      </c>
      <c r="J366" s="29" t="s">
        <v>1320</v>
      </c>
      <c r="K366" s="28">
        <v>1239</v>
      </c>
      <c r="L366" s="28">
        <v>1</v>
      </c>
      <c r="M366" s="29" t="s">
        <v>3179</v>
      </c>
      <c r="N366" s="28">
        <v>0</v>
      </c>
      <c r="O366" s="28">
        <v>0</v>
      </c>
      <c r="P366" s="29" t="s">
        <v>3179</v>
      </c>
      <c r="Q366" s="28">
        <v>0</v>
      </c>
      <c r="R366" s="28">
        <v>0</v>
      </c>
      <c r="S366" s="29" t="s">
        <v>3179</v>
      </c>
      <c r="T366" s="28">
        <v>0</v>
      </c>
      <c r="U366" s="28">
        <v>0</v>
      </c>
      <c r="V366" s="28">
        <v>0</v>
      </c>
      <c r="W366" s="28">
        <v>0.81581000000000004</v>
      </c>
      <c r="X366" s="28">
        <v>1.1649700000000001</v>
      </c>
      <c r="Y366" s="28">
        <v>25</v>
      </c>
      <c r="Z366" s="28">
        <v>90</v>
      </c>
      <c r="AA366" s="28">
        <v>12</v>
      </c>
      <c r="AB366" s="28">
        <v>279</v>
      </c>
      <c r="AC366" s="28">
        <v>0</v>
      </c>
      <c r="AD366" s="28">
        <v>64.932733999999996</v>
      </c>
      <c r="AE366" s="28">
        <v>8.5629999999999998E-18</v>
      </c>
      <c r="AF366" s="28">
        <v>4.3109999999999999E-17</v>
      </c>
    </row>
    <row r="367" spans="1:32" ht="16" x14ac:dyDescent="0.2">
      <c r="A367" s="28">
        <v>366</v>
      </c>
      <c r="B367" s="29" t="s">
        <v>1315</v>
      </c>
      <c r="C367" s="28">
        <v>9.49</v>
      </c>
      <c r="D367" s="29" t="s">
        <v>1515</v>
      </c>
      <c r="E367" s="29" t="s">
        <v>3184</v>
      </c>
      <c r="F367" s="28">
        <v>137209</v>
      </c>
      <c r="G367" s="28">
        <v>33556</v>
      </c>
      <c r="H367" s="28">
        <v>0</v>
      </c>
      <c r="I367" s="28">
        <v>0</v>
      </c>
      <c r="J367" s="29" t="s">
        <v>1318</v>
      </c>
      <c r="K367" s="28">
        <v>0</v>
      </c>
      <c r="L367" s="28">
        <v>1</v>
      </c>
      <c r="M367" s="29" t="s">
        <v>3179</v>
      </c>
      <c r="N367" s="28">
        <v>0</v>
      </c>
      <c r="O367" s="28">
        <v>0</v>
      </c>
      <c r="P367" s="29" t="s">
        <v>3179</v>
      </c>
      <c r="Q367" s="28">
        <v>0</v>
      </c>
      <c r="R367" s="28">
        <v>0</v>
      </c>
      <c r="S367" s="29" t="s">
        <v>3179</v>
      </c>
      <c r="T367" s="28">
        <v>0</v>
      </c>
      <c r="U367" s="28">
        <v>0</v>
      </c>
      <c r="V367" s="28">
        <v>0</v>
      </c>
      <c r="W367" s="28">
        <v>0.96336999999999995</v>
      </c>
      <c r="X367" s="28">
        <v>2.4943599999999999</v>
      </c>
      <c r="Y367" s="28">
        <v>25</v>
      </c>
      <c r="Z367" s="28">
        <v>143</v>
      </c>
      <c r="AA367" s="28">
        <v>12</v>
      </c>
      <c r="AB367" s="28">
        <v>855</v>
      </c>
      <c r="AC367" s="28">
        <v>0</v>
      </c>
      <c r="AD367" s="28">
        <v>65.931589000000002</v>
      </c>
      <c r="AE367" s="28">
        <v>5.5290000000000001E-17</v>
      </c>
      <c r="AF367" s="28">
        <v>7.6679999999999996E-17</v>
      </c>
    </row>
    <row r="368" spans="1:32" ht="16" x14ac:dyDescent="0.2">
      <c r="A368" s="28">
        <v>367</v>
      </c>
      <c r="B368" s="29" t="s">
        <v>1311</v>
      </c>
      <c r="C368" s="28">
        <v>3.2612000000000001</v>
      </c>
      <c r="D368" s="29" t="s">
        <v>1513</v>
      </c>
      <c r="E368" s="29" t="s">
        <v>2670</v>
      </c>
      <c r="F368" s="28">
        <v>138245</v>
      </c>
      <c r="G368" s="28">
        <v>0</v>
      </c>
      <c r="H368" s="28">
        <v>3040</v>
      </c>
      <c r="I368" s="28">
        <v>0</v>
      </c>
      <c r="J368" s="29" t="s">
        <v>1313</v>
      </c>
      <c r="K368" s="28">
        <v>0</v>
      </c>
      <c r="L368" s="28">
        <v>1</v>
      </c>
      <c r="M368" s="29" t="s">
        <v>3179</v>
      </c>
      <c r="N368" s="28">
        <v>0</v>
      </c>
      <c r="O368" s="28">
        <v>0</v>
      </c>
      <c r="P368" s="29" t="s">
        <v>3179</v>
      </c>
      <c r="Q368" s="28">
        <v>0</v>
      </c>
      <c r="R368" s="28">
        <v>0</v>
      </c>
      <c r="S368" s="29" t="s">
        <v>3179</v>
      </c>
      <c r="T368" s="28">
        <v>0</v>
      </c>
      <c r="U368" s="28">
        <v>0</v>
      </c>
      <c r="V368" s="28">
        <v>0</v>
      </c>
      <c r="W368" s="28">
        <v>3.6330000000000001E-2</v>
      </c>
      <c r="X368" s="28">
        <v>0.15953999999999999</v>
      </c>
      <c r="Y368" s="28">
        <v>25</v>
      </c>
      <c r="Z368" s="28">
        <v>10</v>
      </c>
      <c r="AA368" s="28">
        <v>0</v>
      </c>
      <c r="AB368" s="28">
        <v>69</v>
      </c>
      <c r="AC368" s="28">
        <v>0</v>
      </c>
      <c r="AD368" s="28">
        <v>66.928201000000001</v>
      </c>
      <c r="AE368" s="28">
        <v>5.2730000000000004E-18</v>
      </c>
      <c r="AF368" s="28">
        <v>5.2730000000000004E-18</v>
      </c>
    </row>
    <row r="369" spans="1:32" ht="16" x14ac:dyDescent="0.2">
      <c r="A369" s="28">
        <v>368</v>
      </c>
      <c r="B369" s="29" t="s">
        <v>1308</v>
      </c>
      <c r="C369" s="28">
        <v>67.709999999999994</v>
      </c>
      <c r="D369" s="29" t="s">
        <v>1514</v>
      </c>
      <c r="E369" s="29" t="s">
        <v>3184</v>
      </c>
      <c r="F369" s="28">
        <v>138350</v>
      </c>
      <c r="G369" s="28">
        <v>33684</v>
      </c>
      <c r="H369" s="28">
        <v>101054</v>
      </c>
      <c r="I369" s="28">
        <v>0</v>
      </c>
      <c r="J369" s="29" t="s">
        <v>1309</v>
      </c>
      <c r="K369" s="28">
        <v>0</v>
      </c>
      <c r="L369" s="28">
        <v>1</v>
      </c>
      <c r="M369" s="29" t="s">
        <v>3179</v>
      </c>
      <c r="N369" s="28">
        <v>0</v>
      </c>
      <c r="O369" s="28">
        <v>0</v>
      </c>
      <c r="P369" s="29" t="s">
        <v>3179</v>
      </c>
      <c r="Q369" s="28">
        <v>0</v>
      </c>
      <c r="R369" s="28">
        <v>0</v>
      </c>
      <c r="S369" s="29" t="s">
        <v>3179</v>
      </c>
      <c r="T369" s="28">
        <v>0</v>
      </c>
      <c r="U369" s="28">
        <v>0</v>
      </c>
      <c r="V369" s="28">
        <v>0</v>
      </c>
      <c r="W369" s="28">
        <v>0.73794000000000004</v>
      </c>
      <c r="X369" s="28">
        <v>0.94869000000000003</v>
      </c>
      <c r="Y369" s="28">
        <v>25</v>
      </c>
      <c r="Z369" s="28">
        <v>14</v>
      </c>
      <c r="AA369" s="28">
        <v>3</v>
      </c>
      <c r="AB369" s="28">
        <v>91</v>
      </c>
      <c r="AC369" s="28">
        <v>0</v>
      </c>
      <c r="AD369" s="28">
        <v>67.927980000000005</v>
      </c>
      <c r="AE369" s="28">
        <v>1.381E-18</v>
      </c>
      <c r="AF369" s="28">
        <v>3.5799999999999997E-17</v>
      </c>
    </row>
    <row r="370" spans="1:32" ht="16" x14ac:dyDescent="0.2">
      <c r="A370" s="28">
        <v>369</v>
      </c>
      <c r="B370" s="29" t="s">
        <v>1297</v>
      </c>
      <c r="C370" s="28">
        <v>21.14</v>
      </c>
      <c r="D370" s="29" t="s">
        <v>1514</v>
      </c>
      <c r="E370" s="29" t="s">
        <v>3190</v>
      </c>
      <c r="F370" s="28">
        <v>138484</v>
      </c>
      <c r="G370" s="28">
        <v>33803</v>
      </c>
      <c r="H370" s="28">
        <v>0</v>
      </c>
      <c r="I370" s="28">
        <v>0</v>
      </c>
      <c r="J370" s="29" t="s">
        <v>1298</v>
      </c>
      <c r="K370" s="28">
        <v>0</v>
      </c>
      <c r="L370" s="28">
        <v>0.99590000000000001</v>
      </c>
      <c r="M370" s="29" t="s">
        <v>1299</v>
      </c>
      <c r="N370" s="28">
        <v>0</v>
      </c>
      <c r="O370" s="28">
        <v>4.1000000000000003E-3</v>
      </c>
      <c r="P370" s="29" t="s">
        <v>3179</v>
      </c>
      <c r="Q370" s="28">
        <v>0</v>
      </c>
      <c r="R370" s="28">
        <v>0</v>
      </c>
      <c r="S370" s="29" t="s">
        <v>3179</v>
      </c>
      <c r="T370" s="28">
        <v>0</v>
      </c>
      <c r="U370" s="28">
        <v>0</v>
      </c>
      <c r="V370" s="28">
        <v>0</v>
      </c>
      <c r="W370" s="28">
        <v>0.64407999999999999</v>
      </c>
      <c r="X370" s="28">
        <v>7.28E-3</v>
      </c>
      <c r="Y370" s="28">
        <v>51</v>
      </c>
      <c r="Z370" s="28">
        <v>8</v>
      </c>
      <c r="AA370" s="28">
        <v>3</v>
      </c>
      <c r="AB370" s="28">
        <v>34</v>
      </c>
      <c r="AC370" s="28">
        <v>0</v>
      </c>
      <c r="AD370" s="28">
        <v>69.926021000000006</v>
      </c>
      <c r="AE370" s="28">
        <v>2.5720000000000002E-19</v>
      </c>
      <c r="AF370" s="28">
        <v>2.5720000000000002E-19</v>
      </c>
    </row>
    <row r="371" spans="1:32" ht="16" x14ac:dyDescent="0.2">
      <c r="A371" s="28">
        <v>370</v>
      </c>
      <c r="B371" s="29" t="s">
        <v>1287</v>
      </c>
      <c r="C371" s="28">
        <v>14.1</v>
      </c>
      <c r="D371" s="29" t="s">
        <v>1515</v>
      </c>
      <c r="E371" s="29" t="s">
        <v>3183</v>
      </c>
      <c r="F371" s="28">
        <v>138581</v>
      </c>
      <c r="G371" s="28">
        <v>33921</v>
      </c>
      <c r="H371" s="28">
        <v>0</v>
      </c>
      <c r="I371" s="28">
        <v>0</v>
      </c>
      <c r="J371" s="29" t="s">
        <v>1288</v>
      </c>
      <c r="K371" s="28">
        <v>0</v>
      </c>
      <c r="L371" s="28">
        <v>1</v>
      </c>
      <c r="M371" s="29" t="s">
        <v>3179</v>
      </c>
      <c r="N371" s="28">
        <v>0</v>
      </c>
      <c r="O371" s="28">
        <v>0</v>
      </c>
      <c r="P371" s="29" t="s">
        <v>3179</v>
      </c>
      <c r="Q371" s="28">
        <v>0</v>
      </c>
      <c r="R371" s="28">
        <v>0</v>
      </c>
      <c r="S371" s="29" t="s">
        <v>3179</v>
      </c>
      <c r="T371" s="28">
        <v>0</v>
      </c>
      <c r="U371" s="28">
        <v>0</v>
      </c>
      <c r="V371" s="28">
        <v>0</v>
      </c>
      <c r="W371" s="28">
        <v>0.50595999999999997</v>
      </c>
      <c r="X371" s="28">
        <v>2.70709</v>
      </c>
      <c r="Y371" s="28">
        <v>26</v>
      </c>
      <c r="Z371" s="28">
        <v>94</v>
      </c>
      <c r="AA371" s="28">
        <v>24</v>
      </c>
      <c r="AB371" s="28">
        <v>505</v>
      </c>
      <c r="AC371" s="28">
        <v>0</v>
      </c>
      <c r="AD371" s="28">
        <v>71.926366000000002</v>
      </c>
      <c r="AE371" s="28">
        <v>8.8639999999999997E-17</v>
      </c>
      <c r="AF371" s="28">
        <v>8.8639999999999997E-17</v>
      </c>
    </row>
    <row r="372" spans="1:32" ht="16" x14ac:dyDescent="0.2">
      <c r="A372" s="28">
        <v>371</v>
      </c>
      <c r="B372" s="29" t="s">
        <v>1281</v>
      </c>
      <c r="C372" s="28">
        <v>4.8600000000000003</v>
      </c>
      <c r="D372" s="29" t="s">
        <v>1515</v>
      </c>
      <c r="E372" s="29" t="s">
        <v>3183</v>
      </c>
      <c r="F372" s="28">
        <v>139231</v>
      </c>
      <c r="G372" s="28">
        <v>34046</v>
      </c>
      <c r="H372" s="28">
        <v>0</v>
      </c>
      <c r="I372" s="28">
        <v>0</v>
      </c>
      <c r="J372" s="29" t="s">
        <v>1282</v>
      </c>
      <c r="K372" s="28">
        <v>0</v>
      </c>
      <c r="L372" s="28">
        <v>1</v>
      </c>
      <c r="M372" s="29" t="s">
        <v>3179</v>
      </c>
      <c r="N372" s="28">
        <v>0</v>
      </c>
      <c r="O372" s="28">
        <v>0</v>
      </c>
      <c r="P372" s="29" t="s">
        <v>3179</v>
      </c>
      <c r="Q372" s="28">
        <v>0</v>
      </c>
      <c r="R372" s="28">
        <v>0</v>
      </c>
      <c r="S372" s="29" t="s">
        <v>3179</v>
      </c>
      <c r="T372" s="28">
        <v>0</v>
      </c>
      <c r="U372" s="28">
        <v>0</v>
      </c>
      <c r="V372" s="28">
        <v>0</v>
      </c>
      <c r="W372" s="28">
        <v>0.49989</v>
      </c>
      <c r="X372" s="28">
        <v>0.35203000000000001</v>
      </c>
      <c r="Y372" s="28">
        <v>26</v>
      </c>
      <c r="Z372" s="28">
        <v>24</v>
      </c>
      <c r="AA372" s="28">
        <v>10</v>
      </c>
      <c r="AB372" s="28">
        <v>117</v>
      </c>
      <c r="AC372" s="28">
        <v>0</v>
      </c>
      <c r="AD372" s="28">
        <v>72.925173999999998</v>
      </c>
      <c r="AE372" s="28">
        <v>1.5919999999999998E-17</v>
      </c>
      <c r="AF372" s="28">
        <v>1.5919999999999998E-17</v>
      </c>
    </row>
    <row r="373" spans="1:32" ht="16" x14ac:dyDescent="0.2">
      <c r="A373" s="28">
        <v>372</v>
      </c>
      <c r="B373" s="29" t="s">
        <v>1275</v>
      </c>
      <c r="C373" s="28">
        <v>8.1199999999999992</v>
      </c>
      <c r="D373" s="29" t="s">
        <v>1514</v>
      </c>
      <c r="E373" s="29" t="s">
        <v>3183</v>
      </c>
      <c r="F373" s="28">
        <v>139409</v>
      </c>
      <c r="G373" s="28">
        <v>34163</v>
      </c>
      <c r="H373" s="28">
        <v>0</v>
      </c>
      <c r="I373" s="28">
        <v>0</v>
      </c>
      <c r="J373" s="29" t="s">
        <v>1276</v>
      </c>
      <c r="K373" s="28">
        <v>0</v>
      </c>
      <c r="L373" s="28">
        <v>1</v>
      </c>
      <c r="M373" s="29" t="s">
        <v>3179</v>
      </c>
      <c r="N373" s="28">
        <v>0</v>
      </c>
      <c r="O373" s="28">
        <v>0</v>
      </c>
      <c r="P373" s="29" t="s">
        <v>3179</v>
      </c>
      <c r="Q373" s="28">
        <v>0</v>
      </c>
      <c r="R373" s="28">
        <v>0</v>
      </c>
      <c r="S373" s="29" t="s">
        <v>3179</v>
      </c>
      <c r="T373" s="28">
        <v>0</v>
      </c>
      <c r="U373" s="28">
        <v>0</v>
      </c>
      <c r="V373" s="28">
        <v>0</v>
      </c>
      <c r="W373" s="28">
        <v>0.99453999999999998</v>
      </c>
      <c r="X373" s="28">
        <v>3.15401</v>
      </c>
      <c r="Y373" s="28">
        <v>26</v>
      </c>
      <c r="Z373" s="28">
        <v>127</v>
      </c>
      <c r="AA373" s="28">
        <v>35</v>
      </c>
      <c r="AB373" s="28">
        <v>669</v>
      </c>
      <c r="AC373" s="28">
        <v>0</v>
      </c>
      <c r="AD373" s="28">
        <v>73.926945000000003</v>
      </c>
      <c r="AE373" s="28">
        <v>9.9999999999999998E-17</v>
      </c>
      <c r="AF373" s="28">
        <v>9.9999999999999998E-17</v>
      </c>
    </row>
    <row r="374" spans="1:32" ht="16" x14ac:dyDescent="0.2">
      <c r="A374" s="28">
        <v>373</v>
      </c>
      <c r="B374" s="29" t="s">
        <v>688</v>
      </c>
      <c r="C374" s="28">
        <v>70.2</v>
      </c>
      <c r="D374" s="29" t="s">
        <v>1517</v>
      </c>
      <c r="E374" s="29" t="s">
        <v>3184</v>
      </c>
      <c r="F374" s="28">
        <v>140267</v>
      </c>
      <c r="G374" s="28">
        <v>34292</v>
      </c>
      <c r="H374" s="28">
        <v>0</v>
      </c>
      <c r="I374" s="28">
        <v>0</v>
      </c>
      <c r="J374" s="29" t="s">
        <v>690</v>
      </c>
      <c r="K374" s="28">
        <v>319</v>
      </c>
      <c r="L374" s="28">
        <v>1</v>
      </c>
      <c r="M374" s="29" t="s">
        <v>3179</v>
      </c>
      <c r="N374" s="28">
        <v>0</v>
      </c>
      <c r="O374" s="28">
        <v>0</v>
      </c>
      <c r="P374" s="29" t="s">
        <v>3179</v>
      </c>
      <c r="Q374" s="28">
        <v>0</v>
      </c>
      <c r="R374" s="28">
        <v>0</v>
      </c>
      <c r="S374" s="29" t="s">
        <v>3179</v>
      </c>
      <c r="T374" s="28">
        <v>0</v>
      </c>
      <c r="U374" s="28">
        <v>0</v>
      </c>
      <c r="V374" s="28">
        <v>0</v>
      </c>
      <c r="W374" s="28">
        <v>0.73904000000000003</v>
      </c>
      <c r="X374" s="28">
        <v>1.0431600000000001</v>
      </c>
      <c r="Y374" s="28">
        <v>41</v>
      </c>
      <c r="Z374" s="28">
        <v>82</v>
      </c>
      <c r="AA374" s="28">
        <v>30</v>
      </c>
      <c r="AB374" s="28">
        <v>411</v>
      </c>
      <c r="AC374" s="28">
        <v>0</v>
      </c>
      <c r="AD374" s="28">
        <v>141.92811599999999</v>
      </c>
      <c r="AE374" s="28">
        <v>1.8060000000000001E-17</v>
      </c>
      <c r="AF374" s="28">
        <v>3.8409999999999998E-17</v>
      </c>
    </row>
    <row r="375" spans="1:32" ht="16" x14ac:dyDescent="0.2">
      <c r="A375" s="28">
        <v>374</v>
      </c>
      <c r="B375" s="29" t="s">
        <v>679</v>
      </c>
      <c r="C375" s="28">
        <v>110</v>
      </c>
      <c r="D375" s="29" t="s">
        <v>1517</v>
      </c>
      <c r="E375" s="29" t="s">
        <v>3184</v>
      </c>
      <c r="F375" s="28">
        <v>140832</v>
      </c>
      <c r="G375" s="28">
        <v>34418</v>
      </c>
      <c r="H375" s="28">
        <v>0</v>
      </c>
      <c r="I375" s="28">
        <v>0</v>
      </c>
      <c r="J375" s="29" t="s">
        <v>680</v>
      </c>
      <c r="K375" s="28">
        <v>321</v>
      </c>
      <c r="L375" s="28">
        <v>1</v>
      </c>
      <c r="M375" s="29" t="s">
        <v>3179</v>
      </c>
      <c r="N375" s="28">
        <v>0</v>
      </c>
      <c r="O375" s="28">
        <v>0</v>
      </c>
      <c r="P375" s="29" t="s">
        <v>3179</v>
      </c>
      <c r="Q375" s="28">
        <v>0</v>
      </c>
      <c r="R375" s="28">
        <v>0</v>
      </c>
      <c r="S375" s="29" t="s">
        <v>3179</v>
      </c>
      <c r="T375" s="28">
        <v>0</v>
      </c>
      <c r="U375" s="28">
        <v>0</v>
      </c>
      <c r="V375" s="28">
        <v>0</v>
      </c>
      <c r="W375" s="28">
        <v>1.2854099999999999</v>
      </c>
      <c r="X375" s="28">
        <v>2.1210800000000001</v>
      </c>
      <c r="Y375" s="28">
        <v>41</v>
      </c>
      <c r="Z375" s="28">
        <v>75</v>
      </c>
      <c r="AA375" s="28">
        <v>32</v>
      </c>
      <c r="AB375" s="28">
        <v>381</v>
      </c>
      <c r="AC375" s="28">
        <v>0</v>
      </c>
      <c r="AD375" s="28">
        <v>142.926749</v>
      </c>
      <c r="AE375" s="28">
        <v>5.0239999999999998E-17</v>
      </c>
      <c r="AF375" s="28">
        <v>7.7210000000000001E-17</v>
      </c>
    </row>
    <row r="376" spans="1:32" ht="16" x14ac:dyDescent="0.2">
      <c r="A376" s="28">
        <v>375</v>
      </c>
      <c r="B376" s="29" t="s">
        <v>671</v>
      </c>
      <c r="C376" s="28">
        <v>4.47</v>
      </c>
      <c r="D376" s="29" t="s">
        <v>1514</v>
      </c>
      <c r="E376" s="29" t="s">
        <v>3184</v>
      </c>
      <c r="F376" s="28">
        <v>141362</v>
      </c>
      <c r="G376" s="28">
        <v>34547</v>
      </c>
      <c r="H376" s="28">
        <v>0</v>
      </c>
      <c r="I376" s="28">
        <v>0</v>
      </c>
      <c r="J376" s="29" t="s">
        <v>672</v>
      </c>
      <c r="K376" s="28">
        <v>322</v>
      </c>
      <c r="L376" s="28">
        <v>1</v>
      </c>
      <c r="M376" s="29" t="s">
        <v>3179</v>
      </c>
      <c r="N376" s="28">
        <v>0</v>
      </c>
      <c r="O376" s="28">
        <v>0</v>
      </c>
      <c r="P376" s="29" t="s">
        <v>3179</v>
      </c>
      <c r="Q376" s="28">
        <v>0</v>
      </c>
      <c r="R376" s="28">
        <v>0</v>
      </c>
      <c r="S376" s="29" t="s">
        <v>3179</v>
      </c>
      <c r="T376" s="28">
        <v>0</v>
      </c>
      <c r="U376" s="28">
        <v>0</v>
      </c>
      <c r="V376" s="28">
        <v>0</v>
      </c>
      <c r="W376" s="28">
        <v>0.58582000000000001</v>
      </c>
      <c r="X376" s="28">
        <v>0.90859999999999996</v>
      </c>
      <c r="Y376" s="28">
        <v>41</v>
      </c>
      <c r="Z376" s="28">
        <v>76</v>
      </c>
      <c r="AA376" s="28">
        <v>20</v>
      </c>
      <c r="AB376" s="28">
        <v>392</v>
      </c>
      <c r="AC376" s="28">
        <v>0</v>
      </c>
      <c r="AD376" s="28">
        <v>143.92296300000001</v>
      </c>
      <c r="AE376" s="28">
        <v>1.455E-17</v>
      </c>
      <c r="AF376" s="28">
        <v>3.2129999999999998E-17</v>
      </c>
    </row>
    <row r="377" spans="1:32" ht="16" x14ac:dyDescent="0.2">
      <c r="A377" s="28">
        <v>376</v>
      </c>
      <c r="B377" s="29" t="s">
        <v>664</v>
      </c>
      <c r="C377" s="28">
        <v>23</v>
      </c>
      <c r="D377" s="29" t="s">
        <v>1514</v>
      </c>
      <c r="E377" s="29" t="s">
        <v>3184</v>
      </c>
      <c r="F377" s="28">
        <v>142065</v>
      </c>
      <c r="G377" s="28">
        <v>34799</v>
      </c>
      <c r="H377" s="28">
        <v>0</v>
      </c>
      <c r="I377" s="28">
        <v>0</v>
      </c>
      <c r="J377" s="29" t="s">
        <v>665</v>
      </c>
      <c r="K377" s="28">
        <v>323</v>
      </c>
      <c r="L377" s="28">
        <v>1</v>
      </c>
      <c r="M377" s="29" t="s">
        <v>3179</v>
      </c>
      <c r="N377" s="28">
        <v>0</v>
      </c>
      <c r="O377" s="28">
        <v>0</v>
      </c>
      <c r="P377" s="29" t="s">
        <v>3179</v>
      </c>
      <c r="Q377" s="28">
        <v>0</v>
      </c>
      <c r="R377" s="28">
        <v>0</v>
      </c>
      <c r="S377" s="29" t="s">
        <v>3179</v>
      </c>
      <c r="T377" s="28">
        <v>0</v>
      </c>
      <c r="U377" s="28">
        <v>0</v>
      </c>
      <c r="V377" s="28">
        <v>0</v>
      </c>
      <c r="W377" s="28">
        <v>0.34560999999999997</v>
      </c>
      <c r="X377" s="28">
        <v>2.4235799999999998</v>
      </c>
      <c r="Y377" s="28">
        <v>41</v>
      </c>
      <c r="Z377" s="28">
        <v>339</v>
      </c>
      <c r="AA377" s="28">
        <v>79</v>
      </c>
      <c r="AB377" s="28">
        <v>1971</v>
      </c>
      <c r="AC377" s="28">
        <v>0</v>
      </c>
      <c r="AD377" s="28">
        <v>144.92170899999999</v>
      </c>
      <c r="AE377" s="28">
        <v>6.5230000000000002E-17</v>
      </c>
      <c r="AF377" s="28">
        <v>7.7709999999999997E-17</v>
      </c>
    </row>
    <row r="378" spans="1:32" ht="16" x14ac:dyDescent="0.2">
      <c r="A378" s="28">
        <v>377</v>
      </c>
      <c r="B378" s="29" t="s">
        <v>663</v>
      </c>
      <c r="C378" s="28">
        <v>85</v>
      </c>
      <c r="D378" s="29" t="s">
        <v>1517</v>
      </c>
      <c r="E378" s="29" t="s">
        <v>3186</v>
      </c>
      <c r="F378" s="28">
        <v>141892</v>
      </c>
      <c r="G378" s="28">
        <v>34671</v>
      </c>
      <c r="H378" s="28">
        <v>0</v>
      </c>
      <c r="I378" s="28">
        <v>0</v>
      </c>
      <c r="J378" s="29" t="s">
        <v>664</v>
      </c>
      <c r="K378" s="28">
        <v>377</v>
      </c>
      <c r="L378" s="28">
        <v>0.94299999999999995</v>
      </c>
      <c r="M378" s="29" t="s">
        <v>665</v>
      </c>
      <c r="N378" s="28">
        <v>323</v>
      </c>
      <c r="O378" s="28">
        <v>5.7000000000000002E-2</v>
      </c>
      <c r="P378" s="29" t="s">
        <v>3179</v>
      </c>
      <c r="Q378" s="28">
        <v>0</v>
      </c>
      <c r="R378" s="28">
        <v>0</v>
      </c>
      <c r="S378" s="29" t="s">
        <v>3179</v>
      </c>
      <c r="T378" s="28">
        <v>0</v>
      </c>
      <c r="U378" s="28">
        <v>0</v>
      </c>
      <c r="V378" s="28">
        <v>0</v>
      </c>
      <c r="W378" s="28">
        <v>0.19270000000000001</v>
      </c>
      <c r="X378" s="28">
        <v>0.68137999999999999</v>
      </c>
      <c r="Y378" s="28">
        <v>82</v>
      </c>
      <c r="Z378" s="28">
        <v>30</v>
      </c>
      <c r="AA378" s="28">
        <v>1</v>
      </c>
      <c r="AB378" s="28">
        <v>59</v>
      </c>
      <c r="AC378" s="28">
        <v>0</v>
      </c>
      <c r="AD378" s="28">
        <v>144.92170899999999</v>
      </c>
      <c r="AE378" s="28">
        <v>2.4080000000000001E-17</v>
      </c>
      <c r="AF378" s="28">
        <v>2.578E-17</v>
      </c>
    </row>
    <row r="379" spans="1:32" ht="16" x14ac:dyDescent="0.2">
      <c r="A379" s="28">
        <v>378</v>
      </c>
      <c r="B379" s="29" t="s">
        <v>657</v>
      </c>
      <c r="C379" s="28">
        <v>48.27</v>
      </c>
      <c r="D379" s="29" t="s">
        <v>1513</v>
      </c>
      <c r="E379" s="29" t="s">
        <v>2670</v>
      </c>
      <c r="F379" s="28">
        <v>144496</v>
      </c>
      <c r="G379" s="28">
        <v>0</v>
      </c>
      <c r="H379" s="28">
        <v>0</v>
      </c>
      <c r="I379" s="28">
        <v>0</v>
      </c>
      <c r="J379" s="29" t="s">
        <v>658</v>
      </c>
      <c r="K379" s="28">
        <v>324</v>
      </c>
      <c r="L379" s="28">
        <v>1</v>
      </c>
      <c r="M379" s="29" t="s">
        <v>3179</v>
      </c>
      <c r="N379" s="28">
        <v>0</v>
      </c>
      <c r="O379" s="28">
        <v>0</v>
      </c>
      <c r="P379" s="29" t="s">
        <v>3179</v>
      </c>
      <c r="Q379" s="28">
        <v>0</v>
      </c>
      <c r="R379" s="28">
        <v>0</v>
      </c>
      <c r="S379" s="29" t="s">
        <v>3179</v>
      </c>
      <c r="T379" s="28">
        <v>0</v>
      </c>
      <c r="U379" s="28">
        <v>0</v>
      </c>
      <c r="V379" s="28">
        <v>0</v>
      </c>
      <c r="W379" s="28">
        <v>0.12734999999999999</v>
      </c>
      <c r="X379" s="28">
        <v>0.25262000000000001</v>
      </c>
      <c r="Y379" s="28">
        <v>41</v>
      </c>
      <c r="Z379" s="28">
        <v>20</v>
      </c>
      <c r="AA379" s="28">
        <v>0</v>
      </c>
      <c r="AB379" s="28">
        <v>63</v>
      </c>
      <c r="AC379" s="28">
        <v>0</v>
      </c>
      <c r="AD379" s="28">
        <v>145.91830999999999</v>
      </c>
      <c r="AE379" s="28">
        <v>1.121E-17</v>
      </c>
      <c r="AF379" s="28">
        <v>1.121E-17</v>
      </c>
    </row>
    <row r="380" spans="1:32" ht="16" x14ac:dyDescent="0.2">
      <c r="A380" s="28">
        <v>379</v>
      </c>
      <c r="B380" s="29" t="s">
        <v>650</v>
      </c>
      <c r="C380" s="28">
        <v>38.1</v>
      </c>
      <c r="D380" s="29" t="s">
        <v>1515</v>
      </c>
      <c r="E380" s="29" t="s">
        <v>3184</v>
      </c>
      <c r="F380" s="28">
        <v>144621</v>
      </c>
      <c r="G380" s="28">
        <v>34925</v>
      </c>
      <c r="H380" s="28">
        <v>30082</v>
      </c>
      <c r="I380" s="28">
        <v>0</v>
      </c>
      <c r="J380" s="29" t="s">
        <v>651</v>
      </c>
      <c r="K380" s="28">
        <v>325</v>
      </c>
      <c r="L380" s="28">
        <v>1</v>
      </c>
      <c r="M380" s="29" t="s">
        <v>3179</v>
      </c>
      <c r="N380" s="28">
        <v>0</v>
      </c>
      <c r="O380" s="28">
        <v>0</v>
      </c>
      <c r="P380" s="29" t="s">
        <v>3179</v>
      </c>
      <c r="Q380" s="28">
        <v>0</v>
      </c>
      <c r="R380" s="28">
        <v>0</v>
      </c>
      <c r="S380" s="29" t="s">
        <v>3179</v>
      </c>
      <c r="T380" s="28">
        <v>0</v>
      </c>
      <c r="U380" s="28">
        <v>0</v>
      </c>
      <c r="V380" s="28">
        <v>0</v>
      </c>
      <c r="W380" s="28">
        <v>6.166E-2</v>
      </c>
      <c r="X380" s="28">
        <v>1.4030199999999999</v>
      </c>
      <c r="Y380" s="28">
        <v>41</v>
      </c>
      <c r="Z380" s="28">
        <v>185</v>
      </c>
      <c r="AA380" s="28">
        <v>5</v>
      </c>
      <c r="AB380" s="28">
        <v>771</v>
      </c>
      <c r="AC380" s="28">
        <v>0</v>
      </c>
      <c r="AD380" s="28">
        <v>146.919094</v>
      </c>
      <c r="AE380" s="28">
        <v>5.2179999999999998E-17</v>
      </c>
      <c r="AF380" s="28">
        <v>5.2220000000000001E-17</v>
      </c>
    </row>
    <row r="381" spans="1:32" ht="16" x14ac:dyDescent="0.2">
      <c r="A381" s="28">
        <v>380</v>
      </c>
      <c r="B381" s="29" t="s">
        <v>640</v>
      </c>
      <c r="C381" s="28">
        <v>74.599999999999994</v>
      </c>
      <c r="D381" s="29" t="s">
        <v>1516</v>
      </c>
      <c r="E381" s="29" t="s">
        <v>2799</v>
      </c>
      <c r="F381" s="28">
        <v>145624</v>
      </c>
      <c r="G381" s="28">
        <v>0</v>
      </c>
      <c r="H381" s="28">
        <v>0</v>
      </c>
      <c r="I381" s="28">
        <v>0</v>
      </c>
      <c r="J381" s="29" t="s">
        <v>673</v>
      </c>
      <c r="K381" s="28">
        <v>0</v>
      </c>
      <c r="L381" s="28">
        <v>1</v>
      </c>
      <c r="M381" s="29" t="s">
        <v>3179</v>
      </c>
      <c r="N381" s="28">
        <v>0</v>
      </c>
      <c r="O381" s="28">
        <v>0</v>
      </c>
      <c r="P381" s="29" t="s">
        <v>3179</v>
      </c>
      <c r="Q381" s="28">
        <v>0</v>
      </c>
      <c r="R381" s="28">
        <v>0</v>
      </c>
      <c r="S381" s="29" t="s">
        <v>3179</v>
      </c>
      <c r="T381" s="28">
        <v>0</v>
      </c>
      <c r="U381" s="28">
        <v>0</v>
      </c>
      <c r="V381" s="28">
        <v>3.2711999999999999</v>
      </c>
      <c r="W381" s="28">
        <v>0</v>
      </c>
      <c r="X381" s="28">
        <v>0</v>
      </c>
      <c r="Y381" s="28">
        <v>0</v>
      </c>
      <c r="Z381" s="28">
        <v>0</v>
      </c>
      <c r="AA381" s="28">
        <v>0</v>
      </c>
      <c r="AB381" s="28">
        <v>0</v>
      </c>
      <c r="AC381" s="28">
        <v>1</v>
      </c>
      <c r="AD381" s="28">
        <v>147.918114</v>
      </c>
      <c r="AE381" s="28">
        <v>0</v>
      </c>
      <c r="AF381" s="28">
        <v>0</v>
      </c>
    </row>
    <row r="382" spans="1:32" ht="16" x14ac:dyDescent="0.2">
      <c r="A382" s="28">
        <v>381</v>
      </c>
      <c r="B382" s="29" t="s">
        <v>632</v>
      </c>
      <c r="C382" s="28">
        <v>9.2799999999999994</v>
      </c>
      <c r="D382" s="29" t="s">
        <v>1513</v>
      </c>
      <c r="E382" s="29" t="s">
        <v>3184</v>
      </c>
      <c r="F382" s="28">
        <v>145627</v>
      </c>
      <c r="G382" s="28">
        <v>35038</v>
      </c>
      <c r="H382" s="28">
        <v>0</v>
      </c>
      <c r="I382" s="28">
        <v>0</v>
      </c>
      <c r="J382" s="29" t="s">
        <v>633</v>
      </c>
      <c r="K382" s="28">
        <v>327</v>
      </c>
      <c r="L382" s="28">
        <v>1</v>
      </c>
      <c r="M382" s="29" t="s">
        <v>3179</v>
      </c>
      <c r="N382" s="28">
        <v>0</v>
      </c>
      <c r="O382" s="28">
        <v>0</v>
      </c>
      <c r="P382" s="29" t="s">
        <v>3179</v>
      </c>
      <c r="Q382" s="28">
        <v>0</v>
      </c>
      <c r="R382" s="28">
        <v>0</v>
      </c>
      <c r="S382" s="29" t="s">
        <v>3179</v>
      </c>
      <c r="T382" s="28">
        <v>0</v>
      </c>
      <c r="U382" s="28">
        <v>0</v>
      </c>
      <c r="V382" s="28">
        <v>0</v>
      </c>
      <c r="W382" s="28">
        <v>6.8589999999999998E-2</v>
      </c>
      <c r="X382" s="28">
        <v>0.52922999999999998</v>
      </c>
      <c r="Y382" s="28">
        <v>41</v>
      </c>
      <c r="Z382" s="28">
        <v>87</v>
      </c>
      <c r="AA382" s="28">
        <v>1</v>
      </c>
      <c r="AB382" s="28">
        <v>453</v>
      </c>
      <c r="AC382" s="28">
        <v>0</v>
      </c>
      <c r="AD382" s="28">
        <v>148.91934000000001</v>
      </c>
      <c r="AE382" s="28">
        <v>2.088E-17</v>
      </c>
      <c r="AF382" s="28">
        <v>2.088E-17</v>
      </c>
    </row>
    <row r="383" spans="1:32" ht="16" x14ac:dyDescent="0.2">
      <c r="A383" s="28">
        <v>382</v>
      </c>
      <c r="B383" s="29" t="s">
        <v>625</v>
      </c>
      <c r="C383" s="28">
        <v>1790000</v>
      </c>
      <c r="D383" s="29" t="s">
        <v>1516</v>
      </c>
      <c r="E383" s="29" t="s">
        <v>2799</v>
      </c>
      <c r="F383" s="28">
        <v>146210</v>
      </c>
      <c r="G383" s="28">
        <v>0</v>
      </c>
      <c r="H383" s="28">
        <v>0</v>
      </c>
      <c r="I383" s="28">
        <v>0</v>
      </c>
      <c r="J383" s="29" t="s">
        <v>660</v>
      </c>
      <c r="K383" s="28">
        <v>973</v>
      </c>
      <c r="L383" s="28">
        <v>1</v>
      </c>
      <c r="M383" s="29" t="s">
        <v>3179</v>
      </c>
      <c r="N383" s="28">
        <v>0</v>
      </c>
      <c r="O383" s="28">
        <v>0</v>
      </c>
      <c r="P383" s="29" t="s">
        <v>3179</v>
      </c>
      <c r="Q383" s="28">
        <v>0</v>
      </c>
      <c r="R383" s="28">
        <v>0</v>
      </c>
      <c r="S383" s="29" t="s">
        <v>3179</v>
      </c>
      <c r="T383" s="28">
        <v>0</v>
      </c>
      <c r="U383" s="28">
        <v>0</v>
      </c>
      <c r="V383" s="28">
        <v>2.8090000000000002</v>
      </c>
      <c r="W383" s="28">
        <v>0</v>
      </c>
      <c r="X383" s="28">
        <v>0</v>
      </c>
      <c r="Y383" s="28">
        <v>0</v>
      </c>
      <c r="Z383" s="28">
        <v>0</v>
      </c>
      <c r="AA383" s="28">
        <v>0</v>
      </c>
      <c r="AB383" s="28">
        <v>0</v>
      </c>
      <c r="AC383" s="28">
        <v>1</v>
      </c>
      <c r="AD383" s="28">
        <v>149.91865799999999</v>
      </c>
      <c r="AE383" s="28">
        <v>0</v>
      </c>
      <c r="AF383" s="28">
        <v>0</v>
      </c>
    </row>
    <row r="384" spans="1:32" ht="16" x14ac:dyDescent="0.2">
      <c r="A384" s="28">
        <v>383</v>
      </c>
      <c r="B384" s="29" t="s">
        <v>615</v>
      </c>
      <c r="C384" s="28">
        <v>124</v>
      </c>
      <c r="D384" s="29" t="s">
        <v>1513</v>
      </c>
      <c r="E384" s="29" t="s">
        <v>3180</v>
      </c>
      <c r="F384" s="28">
        <v>146213</v>
      </c>
      <c r="G384" s="28">
        <v>0</v>
      </c>
      <c r="H384" s="28">
        <v>0</v>
      </c>
      <c r="I384" s="28">
        <v>0</v>
      </c>
      <c r="J384" s="29" t="s">
        <v>655</v>
      </c>
      <c r="K384" s="28">
        <v>974</v>
      </c>
      <c r="L384" s="28">
        <v>1E-8</v>
      </c>
      <c r="M384" s="29" t="s">
        <v>619</v>
      </c>
      <c r="N384" s="28">
        <v>0</v>
      </c>
      <c r="O384" s="28">
        <v>1</v>
      </c>
      <c r="P384" s="29" t="s">
        <v>3179</v>
      </c>
      <c r="Q384" s="28">
        <v>0</v>
      </c>
      <c r="R384" s="28">
        <v>0</v>
      </c>
      <c r="S384" s="29" t="s">
        <v>3179</v>
      </c>
      <c r="T384" s="28">
        <v>0</v>
      </c>
      <c r="U384" s="28">
        <v>0</v>
      </c>
      <c r="V384" s="28">
        <v>0</v>
      </c>
      <c r="W384" s="28">
        <v>3.9370000000000002E-2</v>
      </c>
      <c r="X384" s="28">
        <v>7.077E-2</v>
      </c>
      <c r="Y384" s="28">
        <v>41</v>
      </c>
      <c r="Z384" s="28">
        <v>43</v>
      </c>
      <c r="AA384" s="28">
        <v>0</v>
      </c>
      <c r="AB384" s="28">
        <v>176</v>
      </c>
      <c r="AC384" s="28">
        <v>1</v>
      </c>
      <c r="AD384" s="28">
        <v>150.92034799999999</v>
      </c>
      <c r="AE384" s="28">
        <v>4.1150000000000001E-18</v>
      </c>
      <c r="AF384" s="28">
        <v>4.1150000000000001E-18</v>
      </c>
    </row>
    <row r="385" spans="1:32" ht="16" x14ac:dyDescent="0.2">
      <c r="A385" s="28">
        <v>384</v>
      </c>
      <c r="B385" s="29" t="s">
        <v>607</v>
      </c>
      <c r="C385" s="28">
        <v>108000000000000</v>
      </c>
      <c r="D385" s="29" t="s">
        <v>1516</v>
      </c>
      <c r="E385" s="29" t="s">
        <v>2799</v>
      </c>
      <c r="F385" s="28">
        <v>146476</v>
      </c>
      <c r="G385" s="28">
        <v>0</v>
      </c>
      <c r="H385" s="28">
        <v>0</v>
      </c>
      <c r="I385" s="28">
        <v>0</v>
      </c>
      <c r="J385" s="29" t="s">
        <v>644</v>
      </c>
      <c r="K385" s="28">
        <v>975</v>
      </c>
      <c r="L385" s="28">
        <v>1</v>
      </c>
      <c r="M385" s="29" t="s">
        <v>3179</v>
      </c>
      <c r="N385" s="28">
        <v>0</v>
      </c>
      <c r="O385" s="28">
        <v>0</v>
      </c>
      <c r="P385" s="29" t="s">
        <v>3179</v>
      </c>
      <c r="Q385" s="28">
        <v>0</v>
      </c>
      <c r="R385" s="28">
        <v>0</v>
      </c>
      <c r="S385" s="29" t="s">
        <v>3179</v>
      </c>
      <c r="T385" s="28">
        <v>0</v>
      </c>
      <c r="U385" s="28">
        <v>0</v>
      </c>
      <c r="V385" s="28">
        <v>2.2046000000000001</v>
      </c>
      <c r="W385" s="28">
        <v>0</v>
      </c>
      <c r="X385" s="28">
        <v>0</v>
      </c>
      <c r="Y385" s="28">
        <v>0</v>
      </c>
      <c r="Z385" s="28">
        <v>0</v>
      </c>
      <c r="AA385" s="28">
        <v>0</v>
      </c>
      <c r="AB385" s="28">
        <v>0</v>
      </c>
      <c r="AC385" s="28">
        <v>1</v>
      </c>
      <c r="AD385" s="28">
        <v>151.91979000000001</v>
      </c>
      <c r="AE385" s="28">
        <v>0</v>
      </c>
      <c r="AF385" s="28">
        <v>0</v>
      </c>
    </row>
    <row r="386" spans="1:32" ht="16" x14ac:dyDescent="0.2">
      <c r="A386" s="28">
        <v>385</v>
      </c>
      <c r="B386" s="29" t="s">
        <v>597</v>
      </c>
      <c r="C386" s="28">
        <v>240.4</v>
      </c>
      <c r="D386" s="29" t="s">
        <v>1513</v>
      </c>
      <c r="E386" s="29" t="s">
        <v>2670</v>
      </c>
      <c r="F386" s="28">
        <v>146479</v>
      </c>
      <c r="G386" s="28">
        <v>0</v>
      </c>
      <c r="H386" s="28">
        <v>52396</v>
      </c>
      <c r="I386" s="28">
        <v>0</v>
      </c>
      <c r="J386" s="29" t="s">
        <v>600</v>
      </c>
      <c r="K386" s="28">
        <v>0</v>
      </c>
      <c r="L386" s="28">
        <v>1</v>
      </c>
      <c r="M386" s="29" t="s">
        <v>3179</v>
      </c>
      <c r="N386" s="28">
        <v>0</v>
      </c>
      <c r="O386" s="28">
        <v>0</v>
      </c>
      <c r="P386" s="29" t="s">
        <v>3179</v>
      </c>
      <c r="Q386" s="28">
        <v>0</v>
      </c>
      <c r="R386" s="28">
        <v>0</v>
      </c>
      <c r="S386" s="29" t="s">
        <v>3179</v>
      </c>
      <c r="T386" s="28">
        <v>0</v>
      </c>
      <c r="U386" s="28">
        <v>0</v>
      </c>
      <c r="V386" s="28">
        <v>0</v>
      </c>
      <c r="W386" s="28">
        <v>4.376E-2</v>
      </c>
      <c r="X386" s="28">
        <v>0.10566</v>
      </c>
      <c r="Y386" s="28">
        <v>41</v>
      </c>
      <c r="Z386" s="28">
        <v>28</v>
      </c>
      <c r="AA386" s="28">
        <v>0</v>
      </c>
      <c r="AB386" s="28">
        <v>103</v>
      </c>
      <c r="AC386" s="28">
        <v>0</v>
      </c>
      <c r="AD386" s="28">
        <v>152.92174900000001</v>
      </c>
      <c r="AE386" s="28">
        <v>5.476E-18</v>
      </c>
      <c r="AF386" s="28">
        <v>5.476E-18</v>
      </c>
    </row>
    <row r="387" spans="1:32" ht="16" x14ac:dyDescent="0.2">
      <c r="A387" s="28">
        <v>386</v>
      </c>
      <c r="B387" s="29" t="s">
        <v>555</v>
      </c>
      <c r="C387" s="28">
        <v>18.478999999999999</v>
      </c>
      <c r="D387" s="29" t="s">
        <v>1515</v>
      </c>
      <c r="E387" s="29" t="s">
        <v>3183</v>
      </c>
      <c r="F387" s="28">
        <v>146652</v>
      </c>
      <c r="G387" s="28">
        <v>35135</v>
      </c>
      <c r="H387" s="28">
        <v>0</v>
      </c>
      <c r="I387" s="28">
        <v>0</v>
      </c>
      <c r="J387" s="29" t="s">
        <v>556</v>
      </c>
      <c r="K387" s="28">
        <v>0</v>
      </c>
      <c r="L387" s="28">
        <v>1</v>
      </c>
      <c r="M387" s="29" t="s">
        <v>3179</v>
      </c>
      <c r="N387" s="28">
        <v>0</v>
      </c>
      <c r="O387" s="28">
        <v>0</v>
      </c>
      <c r="P387" s="29" t="s">
        <v>3179</v>
      </c>
      <c r="Q387" s="28">
        <v>0</v>
      </c>
      <c r="R387" s="28">
        <v>0</v>
      </c>
      <c r="S387" s="29" t="s">
        <v>3179</v>
      </c>
      <c r="T387" s="28">
        <v>0</v>
      </c>
      <c r="U387" s="28">
        <v>0</v>
      </c>
      <c r="V387" s="28">
        <v>0</v>
      </c>
      <c r="W387" s="28">
        <v>0.30958000000000002</v>
      </c>
      <c r="X387" s="28">
        <v>5.3879999999999997E-2</v>
      </c>
      <c r="Y387" s="28">
        <v>41</v>
      </c>
      <c r="Z387" s="28">
        <v>32</v>
      </c>
      <c r="AA387" s="28">
        <v>10</v>
      </c>
      <c r="AB387" s="28">
        <v>135</v>
      </c>
      <c r="AC387" s="28">
        <v>0</v>
      </c>
      <c r="AD387" s="28">
        <v>158.926388</v>
      </c>
      <c r="AE387" s="28">
        <v>2.235E-18</v>
      </c>
      <c r="AF387" s="28">
        <v>2.235E-18</v>
      </c>
    </row>
    <row r="388" spans="1:32" ht="16" x14ac:dyDescent="0.2">
      <c r="A388" s="28">
        <v>387</v>
      </c>
      <c r="B388" s="29" t="s">
        <v>539</v>
      </c>
      <c r="C388" s="28">
        <v>8.4</v>
      </c>
      <c r="D388" s="29" t="s">
        <v>1514</v>
      </c>
      <c r="E388" s="29" t="s">
        <v>3183</v>
      </c>
      <c r="F388" s="28">
        <v>146871</v>
      </c>
      <c r="G388" s="28">
        <v>35246</v>
      </c>
      <c r="H388" s="28">
        <v>0</v>
      </c>
      <c r="I388" s="28">
        <v>0</v>
      </c>
      <c r="J388" s="29" t="s">
        <v>540</v>
      </c>
      <c r="K388" s="28">
        <v>1057</v>
      </c>
      <c r="L388" s="28">
        <v>1</v>
      </c>
      <c r="M388" s="29" t="s">
        <v>3179</v>
      </c>
      <c r="N388" s="28">
        <v>0</v>
      </c>
      <c r="O388" s="28">
        <v>0</v>
      </c>
      <c r="P388" s="29" t="s">
        <v>3179</v>
      </c>
      <c r="Q388" s="28">
        <v>0</v>
      </c>
      <c r="R388" s="28">
        <v>0</v>
      </c>
      <c r="S388" s="29" t="s">
        <v>3179</v>
      </c>
      <c r="T388" s="28">
        <v>0</v>
      </c>
      <c r="U388" s="28">
        <v>0</v>
      </c>
      <c r="V388" s="28">
        <v>0</v>
      </c>
      <c r="W388" s="28">
        <v>0.33866000000000002</v>
      </c>
      <c r="X388" s="28">
        <v>0.41700999999999999</v>
      </c>
      <c r="Y388" s="28">
        <v>41</v>
      </c>
      <c r="Z388" s="28">
        <v>17</v>
      </c>
      <c r="AA388" s="28">
        <v>2</v>
      </c>
      <c r="AB388" s="28">
        <v>44</v>
      </c>
      <c r="AC388" s="28">
        <v>0</v>
      </c>
      <c r="AD388" s="28">
        <v>161.930984</v>
      </c>
      <c r="AE388" s="28">
        <v>1.583E-17</v>
      </c>
      <c r="AF388" s="28">
        <v>1.583E-17</v>
      </c>
    </row>
    <row r="389" spans="1:32" ht="16" x14ac:dyDescent="0.2">
      <c r="A389" s="28">
        <v>388</v>
      </c>
      <c r="B389" s="29" t="s">
        <v>1314</v>
      </c>
      <c r="C389" s="28">
        <v>2.2599999999999998</v>
      </c>
      <c r="D389" s="29" t="s">
        <v>1515</v>
      </c>
      <c r="E389" s="29" t="s">
        <v>3184</v>
      </c>
      <c r="F389" s="28">
        <v>146976</v>
      </c>
      <c r="G389" s="28">
        <v>35358</v>
      </c>
      <c r="H389" s="28">
        <v>0</v>
      </c>
      <c r="I389" s="28">
        <v>0</v>
      </c>
      <c r="J389" s="29" t="s">
        <v>1315</v>
      </c>
      <c r="K389" s="28">
        <v>367</v>
      </c>
      <c r="L389" s="28">
        <v>1</v>
      </c>
      <c r="M389" s="29" t="s">
        <v>3179</v>
      </c>
      <c r="N389" s="28">
        <v>0</v>
      </c>
      <c r="O389" s="28">
        <v>0</v>
      </c>
      <c r="P389" s="29" t="s">
        <v>3179</v>
      </c>
      <c r="Q389" s="28">
        <v>0</v>
      </c>
      <c r="R389" s="28">
        <v>0</v>
      </c>
      <c r="S389" s="29" t="s">
        <v>3179</v>
      </c>
      <c r="T389" s="28">
        <v>0</v>
      </c>
      <c r="U389" s="28">
        <v>0</v>
      </c>
      <c r="V389" s="28">
        <v>0</v>
      </c>
      <c r="W389" s="28">
        <v>9.8350000000000007E-2</v>
      </c>
      <c r="X389" s="28">
        <v>0.67803000000000002</v>
      </c>
      <c r="Y389" s="28">
        <v>26</v>
      </c>
      <c r="Z389" s="28">
        <v>98</v>
      </c>
      <c r="AA389" s="28">
        <v>7</v>
      </c>
      <c r="AB389" s="28">
        <v>493</v>
      </c>
      <c r="AC389" s="28">
        <v>0</v>
      </c>
      <c r="AD389" s="28">
        <v>65.933842999999996</v>
      </c>
      <c r="AE389" s="28">
        <v>1.9560000000000001E-17</v>
      </c>
      <c r="AF389" s="28">
        <v>2.8640000000000002E-17</v>
      </c>
    </row>
    <row r="390" spans="1:32" ht="16" x14ac:dyDescent="0.2">
      <c r="A390" s="28">
        <v>389</v>
      </c>
      <c r="B390" s="29" t="s">
        <v>1310</v>
      </c>
      <c r="C390" s="28">
        <v>18.899999999999999</v>
      </c>
      <c r="D390" s="29" t="s">
        <v>1514</v>
      </c>
      <c r="E390" s="29" t="s">
        <v>3184</v>
      </c>
      <c r="F390" s="28">
        <v>147601</v>
      </c>
      <c r="G390" s="28">
        <v>35470</v>
      </c>
      <c r="H390" s="28">
        <v>0</v>
      </c>
      <c r="I390" s="28">
        <v>0</v>
      </c>
      <c r="J390" s="29" t="s">
        <v>1311</v>
      </c>
      <c r="K390" s="28">
        <v>368</v>
      </c>
      <c r="L390" s="28">
        <v>1</v>
      </c>
      <c r="M390" s="29" t="s">
        <v>3179</v>
      </c>
      <c r="N390" s="28">
        <v>0</v>
      </c>
      <c r="O390" s="28">
        <v>0</v>
      </c>
      <c r="P390" s="29" t="s">
        <v>3179</v>
      </c>
      <c r="Q390" s="28">
        <v>0</v>
      </c>
      <c r="R390" s="28">
        <v>0</v>
      </c>
      <c r="S390" s="29" t="s">
        <v>3179</v>
      </c>
      <c r="T390" s="28">
        <v>0</v>
      </c>
      <c r="U390" s="28">
        <v>0</v>
      </c>
      <c r="V390" s="28">
        <v>0</v>
      </c>
      <c r="W390" s="28">
        <v>1.1688099999999999</v>
      </c>
      <c r="X390" s="28">
        <v>1.4254100000000001</v>
      </c>
      <c r="Y390" s="28">
        <v>26</v>
      </c>
      <c r="Z390" s="28">
        <v>63</v>
      </c>
      <c r="AA390" s="28">
        <v>11</v>
      </c>
      <c r="AB390" s="28">
        <v>297</v>
      </c>
      <c r="AC390" s="28">
        <v>0</v>
      </c>
      <c r="AD390" s="28">
        <v>66.932733999999996</v>
      </c>
      <c r="AE390" s="28">
        <v>1.6000000000000001E-17</v>
      </c>
      <c r="AF390" s="28">
        <v>5.1990000000000001E-17</v>
      </c>
    </row>
    <row r="391" spans="1:32" ht="16" x14ac:dyDescent="0.2">
      <c r="A391" s="28">
        <v>390</v>
      </c>
      <c r="B391" s="29" t="s">
        <v>1307</v>
      </c>
      <c r="C391" s="28">
        <v>270.95</v>
      </c>
      <c r="D391" s="29" t="s">
        <v>1513</v>
      </c>
      <c r="E391" s="29" t="s">
        <v>2670</v>
      </c>
      <c r="F391" s="28">
        <v>147999</v>
      </c>
      <c r="G391" s="28">
        <v>0</v>
      </c>
      <c r="H391" s="28">
        <v>5940</v>
      </c>
      <c r="I391" s="28">
        <v>0</v>
      </c>
      <c r="J391" s="29" t="s">
        <v>1308</v>
      </c>
      <c r="K391" s="28">
        <v>369</v>
      </c>
      <c r="L391" s="28">
        <v>1</v>
      </c>
      <c r="M391" s="29" t="s">
        <v>3179</v>
      </c>
      <c r="N391" s="28">
        <v>0</v>
      </c>
      <c r="O391" s="28">
        <v>0</v>
      </c>
      <c r="P391" s="29" t="s">
        <v>3179</v>
      </c>
      <c r="Q391" s="28">
        <v>0</v>
      </c>
      <c r="R391" s="28">
        <v>0</v>
      </c>
      <c r="S391" s="29" t="s">
        <v>3179</v>
      </c>
      <c r="T391" s="28">
        <v>0</v>
      </c>
      <c r="U391" s="28">
        <v>0</v>
      </c>
      <c r="V391" s="28">
        <v>0</v>
      </c>
      <c r="W391" s="28">
        <v>4.9500000000000004E-3</v>
      </c>
      <c r="X391" s="28">
        <v>4.1000000000000003E-3</v>
      </c>
      <c r="Y391" s="28">
        <v>26</v>
      </c>
      <c r="Z391" s="28">
        <v>6</v>
      </c>
      <c r="AA391" s="28">
        <v>0</v>
      </c>
      <c r="AB391" s="28">
        <v>9</v>
      </c>
      <c r="AC391" s="28">
        <v>0</v>
      </c>
      <c r="AD391" s="28">
        <v>67.928094000000002</v>
      </c>
      <c r="AE391" s="28">
        <v>2.8039999999999999E-18</v>
      </c>
      <c r="AF391" s="28">
        <v>2.8039999999999999E-18</v>
      </c>
    </row>
    <row r="392" spans="1:32" ht="16" x14ac:dyDescent="0.2">
      <c r="A392" s="28">
        <v>391</v>
      </c>
      <c r="B392" s="29" t="s">
        <v>1301</v>
      </c>
      <c r="C392" s="28">
        <v>39.049999999999997</v>
      </c>
      <c r="D392" s="29" t="s">
        <v>1515</v>
      </c>
      <c r="E392" s="29" t="s">
        <v>3184</v>
      </c>
      <c r="F392" s="28">
        <v>148041</v>
      </c>
      <c r="G392" s="28">
        <v>35595</v>
      </c>
      <c r="H392" s="28">
        <v>0</v>
      </c>
      <c r="I392" s="28">
        <v>0</v>
      </c>
      <c r="J392" s="29" t="s">
        <v>1305</v>
      </c>
      <c r="K392" s="28">
        <v>0</v>
      </c>
      <c r="L392" s="28">
        <v>1</v>
      </c>
      <c r="M392" s="29" t="s">
        <v>3179</v>
      </c>
      <c r="N392" s="28">
        <v>0</v>
      </c>
      <c r="O392" s="28">
        <v>0</v>
      </c>
      <c r="P392" s="29" t="s">
        <v>3179</v>
      </c>
      <c r="Q392" s="28">
        <v>0</v>
      </c>
      <c r="R392" s="28">
        <v>0</v>
      </c>
      <c r="S392" s="29" t="s">
        <v>3179</v>
      </c>
      <c r="T392" s="28">
        <v>0</v>
      </c>
      <c r="U392" s="28">
        <v>0</v>
      </c>
      <c r="V392" s="28">
        <v>0</v>
      </c>
      <c r="W392" s="28">
        <v>0.1203</v>
      </c>
      <c r="X392" s="28">
        <v>0.95048999999999995</v>
      </c>
      <c r="Y392" s="28">
        <v>26</v>
      </c>
      <c r="Z392" s="28">
        <v>44</v>
      </c>
      <c r="AA392" s="28">
        <v>4</v>
      </c>
      <c r="AB392" s="28">
        <v>225</v>
      </c>
      <c r="AC392" s="28">
        <v>0</v>
      </c>
      <c r="AD392" s="28">
        <v>68.927964000000003</v>
      </c>
      <c r="AE392" s="28">
        <v>2.709E-17</v>
      </c>
      <c r="AF392" s="28">
        <v>3.6210000000000001E-17</v>
      </c>
    </row>
    <row r="393" spans="1:32" ht="16" x14ac:dyDescent="0.2">
      <c r="A393" s="28">
        <v>392</v>
      </c>
      <c r="B393" s="29" t="s">
        <v>1291</v>
      </c>
      <c r="C393" s="28">
        <v>11.43</v>
      </c>
      <c r="D393" s="29" t="s">
        <v>1513</v>
      </c>
      <c r="E393" s="29" t="s">
        <v>2670</v>
      </c>
      <c r="F393" s="28">
        <v>148341</v>
      </c>
      <c r="G393" s="28">
        <v>0</v>
      </c>
      <c r="H393" s="28">
        <v>0</v>
      </c>
      <c r="I393" s="28">
        <v>0</v>
      </c>
      <c r="J393" s="29" t="s">
        <v>1294</v>
      </c>
      <c r="K393" s="28">
        <v>0</v>
      </c>
      <c r="L393" s="28">
        <v>1</v>
      </c>
      <c r="M393" s="29" t="s">
        <v>3179</v>
      </c>
      <c r="N393" s="28">
        <v>0</v>
      </c>
      <c r="O393" s="28">
        <v>0</v>
      </c>
      <c r="P393" s="29" t="s">
        <v>3179</v>
      </c>
      <c r="Q393" s="28">
        <v>0</v>
      </c>
      <c r="R393" s="28">
        <v>0</v>
      </c>
      <c r="S393" s="29" t="s">
        <v>3179</v>
      </c>
      <c r="T393" s="28">
        <v>0</v>
      </c>
      <c r="U393" s="28">
        <v>0</v>
      </c>
      <c r="V393" s="28">
        <v>0</v>
      </c>
      <c r="W393" s="28">
        <v>5.0099999999999997E-3</v>
      </c>
      <c r="X393" s="28">
        <v>4.1599999999999996E-3</v>
      </c>
      <c r="Y393" s="28">
        <v>26</v>
      </c>
      <c r="Z393" s="28">
        <v>6</v>
      </c>
      <c r="AA393" s="28">
        <v>0</v>
      </c>
      <c r="AB393" s="28">
        <v>9</v>
      </c>
      <c r="AC393" s="28">
        <v>0</v>
      </c>
      <c r="AD393" s="28">
        <v>70.924949999999995</v>
      </c>
      <c r="AE393" s="28">
        <v>2.8449999999999999E-18</v>
      </c>
      <c r="AF393" s="28">
        <v>2.8449999999999999E-18</v>
      </c>
    </row>
    <row r="394" spans="1:32" ht="16" x14ac:dyDescent="0.2">
      <c r="A394" s="28">
        <v>393</v>
      </c>
      <c r="B394" s="29" t="s">
        <v>1268</v>
      </c>
      <c r="C394" s="28">
        <v>82.78</v>
      </c>
      <c r="D394" s="29" t="s">
        <v>1514</v>
      </c>
      <c r="E394" s="29" t="s">
        <v>3183</v>
      </c>
      <c r="F394" s="28">
        <v>148383</v>
      </c>
      <c r="G394" s="28">
        <v>35709</v>
      </c>
      <c r="H394" s="28">
        <v>0</v>
      </c>
      <c r="I394" s="28">
        <v>0</v>
      </c>
      <c r="J394" s="29" t="s">
        <v>1269</v>
      </c>
      <c r="K394" s="28">
        <v>0</v>
      </c>
      <c r="L394" s="28">
        <v>1</v>
      </c>
      <c r="M394" s="29" t="s">
        <v>3179</v>
      </c>
      <c r="N394" s="28">
        <v>0</v>
      </c>
      <c r="O394" s="28">
        <v>0</v>
      </c>
      <c r="P394" s="29" t="s">
        <v>3179</v>
      </c>
      <c r="Q394" s="28">
        <v>0</v>
      </c>
      <c r="R394" s="28">
        <v>0</v>
      </c>
      <c r="S394" s="29" t="s">
        <v>3179</v>
      </c>
      <c r="T394" s="28">
        <v>0</v>
      </c>
      <c r="U394" s="28">
        <v>0</v>
      </c>
      <c r="V394" s="28">
        <v>0</v>
      </c>
      <c r="W394" s="28">
        <v>0.42058000000000001</v>
      </c>
      <c r="X394" s="28">
        <v>3.524E-2</v>
      </c>
      <c r="Y394" s="28">
        <v>24</v>
      </c>
      <c r="Z394" s="28">
        <v>20</v>
      </c>
      <c r="AA394" s="28">
        <v>6</v>
      </c>
      <c r="AB394" s="28">
        <v>81</v>
      </c>
      <c r="AC394" s="28">
        <v>0</v>
      </c>
      <c r="AD394" s="28">
        <v>74.922858000000005</v>
      </c>
      <c r="AE394" s="28">
        <v>1.306E-18</v>
      </c>
      <c r="AF394" s="28">
        <v>1.306E-18</v>
      </c>
    </row>
    <row r="395" spans="1:32" ht="16" x14ac:dyDescent="0.2">
      <c r="A395" s="28">
        <v>394</v>
      </c>
      <c r="B395" s="29" t="s">
        <v>1257</v>
      </c>
      <c r="C395" s="28">
        <v>11.3</v>
      </c>
      <c r="D395" s="29" t="s">
        <v>1515</v>
      </c>
      <c r="E395" s="29" t="s">
        <v>3183</v>
      </c>
      <c r="F395" s="28">
        <v>148515</v>
      </c>
      <c r="G395" s="28">
        <v>35822</v>
      </c>
      <c r="H395" s="28">
        <v>0</v>
      </c>
      <c r="I395" s="28">
        <v>0</v>
      </c>
      <c r="J395" s="29" t="s">
        <v>1258</v>
      </c>
      <c r="K395" s="28">
        <v>69</v>
      </c>
      <c r="L395" s="28">
        <v>1</v>
      </c>
      <c r="M395" s="29" t="s">
        <v>3179</v>
      </c>
      <c r="N395" s="28">
        <v>0</v>
      </c>
      <c r="O395" s="28">
        <v>0</v>
      </c>
      <c r="P395" s="29" t="s">
        <v>3179</v>
      </c>
      <c r="Q395" s="28">
        <v>0</v>
      </c>
      <c r="R395" s="28">
        <v>0</v>
      </c>
      <c r="S395" s="29" t="s">
        <v>3179</v>
      </c>
      <c r="T395" s="28">
        <v>0</v>
      </c>
      <c r="U395" s="28">
        <v>0</v>
      </c>
      <c r="V395" s="28">
        <v>0</v>
      </c>
      <c r="W395" s="28">
        <v>0.64934000000000003</v>
      </c>
      <c r="X395" s="28">
        <v>1.0786500000000001</v>
      </c>
      <c r="Y395" s="28">
        <v>24</v>
      </c>
      <c r="Z395" s="28">
        <v>177</v>
      </c>
      <c r="AA395" s="28">
        <v>33</v>
      </c>
      <c r="AB395" s="28">
        <v>1023</v>
      </c>
      <c r="AC395" s="28">
        <v>0</v>
      </c>
      <c r="AD395" s="28">
        <v>76.923547999999997</v>
      </c>
      <c r="AE395" s="28">
        <v>3.9389999999999998E-17</v>
      </c>
      <c r="AF395" s="28">
        <v>3.9389999999999998E-17</v>
      </c>
    </row>
    <row r="396" spans="1:32" ht="16" x14ac:dyDescent="0.2">
      <c r="A396" s="28">
        <v>395</v>
      </c>
      <c r="B396" s="29" t="s">
        <v>1249</v>
      </c>
      <c r="C396" s="28">
        <v>88</v>
      </c>
      <c r="D396" s="29" t="s">
        <v>1514</v>
      </c>
      <c r="E396" s="29" t="s">
        <v>3183</v>
      </c>
      <c r="F396" s="28">
        <v>149773</v>
      </c>
      <c r="G396" s="28">
        <v>35944</v>
      </c>
      <c r="H396" s="28">
        <v>0</v>
      </c>
      <c r="I396" s="28">
        <v>0</v>
      </c>
      <c r="J396" s="29" t="s">
        <v>1250</v>
      </c>
      <c r="K396" s="28">
        <v>70</v>
      </c>
      <c r="L396" s="28">
        <v>1</v>
      </c>
      <c r="M396" s="29" t="s">
        <v>3179</v>
      </c>
      <c r="N396" s="28">
        <v>0</v>
      </c>
      <c r="O396" s="28">
        <v>0</v>
      </c>
      <c r="P396" s="29" t="s">
        <v>3179</v>
      </c>
      <c r="Q396" s="28">
        <v>0</v>
      </c>
      <c r="R396" s="28">
        <v>0</v>
      </c>
      <c r="S396" s="29" t="s">
        <v>3179</v>
      </c>
      <c r="T396" s="28">
        <v>0</v>
      </c>
      <c r="U396" s="28">
        <v>0</v>
      </c>
      <c r="V396" s="28">
        <v>0</v>
      </c>
      <c r="W396" s="28">
        <v>0.22725999999999999</v>
      </c>
      <c r="X396" s="28">
        <v>0.27806999999999998</v>
      </c>
      <c r="Y396" s="28">
        <v>24</v>
      </c>
      <c r="Z396" s="28">
        <v>10</v>
      </c>
      <c r="AA396" s="28">
        <v>2</v>
      </c>
      <c r="AB396" s="28">
        <v>21</v>
      </c>
      <c r="AC396" s="28">
        <v>0</v>
      </c>
      <c r="AD396" s="28">
        <v>77.922852000000006</v>
      </c>
      <c r="AE396" s="28">
        <v>1.018E-17</v>
      </c>
      <c r="AF396" s="28">
        <v>1.018E-17</v>
      </c>
    </row>
    <row r="397" spans="1:32" ht="16" x14ac:dyDescent="0.2">
      <c r="A397" s="28">
        <v>396</v>
      </c>
      <c r="B397" s="29" t="s">
        <v>1508</v>
      </c>
      <c r="C397" s="28">
        <v>12.32</v>
      </c>
      <c r="D397" s="29" t="s">
        <v>1516</v>
      </c>
      <c r="E397" s="29" t="s">
        <v>3183</v>
      </c>
      <c r="F397" s="28">
        <v>149831</v>
      </c>
      <c r="G397" s="28">
        <v>36050</v>
      </c>
      <c r="H397" s="28">
        <v>0</v>
      </c>
      <c r="I397" s="28">
        <v>0</v>
      </c>
      <c r="J397" s="29" t="s">
        <v>1509</v>
      </c>
      <c r="K397" s="28">
        <v>0</v>
      </c>
      <c r="L397" s="28">
        <v>1</v>
      </c>
      <c r="M397" s="29" t="s">
        <v>3179</v>
      </c>
      <c r="N397" s="28">
        <v>0</v>
      </c>
      <c r="O397" s="28">
        <v>0</v>
      </c>
      <c r="P397" s="29" t="s">
        <v>3179</v>
      </c>
      <c r="Q397" s="28">
        <v>0</v>
      </c>
      <c r="R397" s="28">
        <v>0</v>
      </c>
      <c r="S397" s="29" t="s">
        <v>3179</v>
      </c>
      <c r="T397" s="28">
        <v>0</v>
      </c>
      <c r="U397" s="28">
        <v>0</v>
      </c>
      <c r="V397" s="28">
        <v>0</v>
      </c>
      <c r="W397" s="28">
        <v>5.6699999999999997E-3</v>
      </c>
      <c r="X397" s="28">
        <v>0</v>
      </c>
      <c r="Y397" s="28">
        <v>0</v>
      </c>
      <c r="Z397" s="28">
        <v>0</v>
      </c>
      <c r="AA397" s="28">
        <v>1</v>
      </c>
      <c r="AB397" s="28">
        <v>0</v>
      </c>
      <c r="AC397" s="28">
        <v>0</v>
      </c>
      <c r="AD397" s="28">
        <v>3.0160490000000002</v>
      </c>
      <c r="AE397" s="28">
        <v>0</v>
      </c>
      <c r="AF397" s="28">
        <v>0</v>
      </c>
    </row>
    <row r="398" spans="1:32" ht="16" x14ac:dyDescent="0.2">
      <c r="A398" s="28">
        <v>397</v>
      </c>
      <c r="B398" s="29" t="s">
        <v>499</v>
      </c>
      <c r="C398" s="28">
        <v>2.0499999999999998</v>
      </c>
      <c r="D398" s="29" t="s">
        <v>1514</v>
      </c>
      <c r="E398" s="29" t="s">
        <v>3184</v>
      </c>
      <c r="F398" s="28">
        <v>149833</v>
      </c>
      <c r="G398" s="28">
        <v>36115</v>
      </c>
      <c r="H398" s="28">
        <v>0</v>
      </c>
      <c r="I398" s="28">
        <v>0</v>
      </c>
      <c r="J398" s="29" t="s">
        <v>500</v>
      </c>
      <c r="K398" s="28">
        <v>563</v>
      </c>
      <c r="L398" s="28">
        <v>1</v>
      </c>
      <c r="M398" s="29" t="s">
        <v>3179</v>
      </c>
      <c r="N398" s="28">
        <v>0</v>
      </c>
      <c r="O398" s="28">
        <v>0</v>
      </c>
      <c r="P398" s="29" t="s">
        <v>3179</v>
      </c>
      <c r="Q398" s="28">
        <v>0</v>
      </c>
      <c r="R398" s="28">
        <v>0</v>
      </c>
      <c r="S398" s="29" t="s">
        <v>3179</v>
      </c>
      <c r="T398" s="28">
        <v>0</v>
      </c>
      <c r="U398" s="28">
        <v>0</v>
      </c>
      <c r="V398" s="28">
        <v>0</v>
      </c>
      <c r="W398" s="28">
        <v>0.49514999999999998</v>
      </c>
      <c r="X398" s="28">
        <v>0.61711000000000005</v>
      </c>
      <c r="Y398" s="28">
        <v>32</v>
      </c>
      <c r="Z398" s="28">
        <v>32</v>
      </c>
      <c r="AA398" s="28">
        <v>2</v>
      </c>
      <c r="AB398" s="28">
        <v>33</v>
      </c>
      <c r="AC398" s="28">
        <v>0</v>
      </c>
      <c r="AD398" s="28">
        <v>166.9426</v>
      </c>
      <c r="AE398" s="28">
        <v>9.0310000000000007E-18</v>
      </c>
      <c r="AF398" s="28">
        <v>2.3739999999999998E-17</v>
      </c>
    </row>
    <row r="399" spans="1:32" ht="16" x14ac:dyDescent="0.2">
      <c r="A399" s="28">
        <v>398</v>
      </c>
      <c r="B399" s="29" t="s">
        <v>487</v>
      </c>
      <c r="C399" s="28">
        <v>3.24</v>
      </c>
      <c r="D399" s="29" t="s">
        <v>1514</v>
      </c>
      <c r="E399" s="29" t="s">
        <v>3184</v>
      </c>
      <c r="F399" s="28">
        <v>149933</v>
      </c>
      <c r="G399" s="28">
        <v>36240</v>
      </c>
      <c r="H399" s="28">
        <v>0</v>
      </c>
      <c r="I399" s="28">
        <v>0</v>
      </c>
      <c r="J399" s="29" t="s">
        <v>489</v>
      </c>
      <c r="K399" s="28">
        <v>564</v>
      </c>
      <c r="L399" s="28">
        <v>0.96904000000000001</v>
      </c>
      <c r="M399" s="29" t="s">
        <v>488</v>
      </c>
      <c r="N399" s="28">
        <v>565</v>
      </c>
      <c r="O399" s="28">
        <v>3.0960000000000001E-2</v>
      </c>
      <c r="P399" s="29" t="s">
        <v>3179</v>
      </c>
      <c r="Q399" s="28">
        <v>0</v>
      </c>
      <c r="R399" s="28">
        <v>0</v>
      </c>
      <c r="S399" s="29" t="s">
        <v>3179</v>
      </c>
      <c r="T399" s="28">
        <v>0</v>
      </c>
      <c r="U399" s="28">
        <v>0</v>
      </c>
      <c r="V399" s="28">
        <v>0</v>
      </c>
      <c r="W399" s="28">
        <v>0.13089000000000001</v>
      </c>
      <c r="X399" s="28">
        <v>0.64161000000000001</v>
      </c>
      <c r="Y399" s="28">
        <v>32</v>
      </c>
      <c r="Z399" s="28">
        <v>34</v>
      </c>
      <c r="AA399" s="28">
        <v>1</v>
      </c>
      <c r="AB399" s="28">
        <v>45</v>
      </c>
      <c r="AC399" s="28">
        <v>0</v>
      </c>
      <c r="AD399" s="28">
        <v>168.941259</v>
      </c>
      <c r="AE399" s="28">
        <v>1.9890000000000001E-17</v>
      </c>
      <c r="AF399" s="28">
        <v>2.5170000000000001E-17</v>
      </c>
    </row>
    <row r="400" spans="1:32" ht="16" x14ac:dyDescent="0.2">
      <c r="A400" s="28">
        <v>399</v>
      </c>
      <c r="B400" s="29" t="s">
        <v>481</v>
      </c>
      <c r="C400" s="28">
        <v>16.010000000000002</v>
      </c>
      <c r="D400" s="29" t="s">
        <v>1515</v>
      </c>
      <c r="E400" s="29" t="s">
        <v>2670</v>
      </c>
      <c r="F400" s="28">
        <v>150046</v>
      </c>
      <c r="G400" s="28">
        <v>0</v>
      </c>
      <c r="H400" s="28">
        <v>0</v>
      </c>
      <c r="I400" s="28">
        <v>0</v>
      </c>
      <c r="J400" s="29" t="s">
        <v>482</v>
      </c>
      <c r="K400" s="28">
        <v>566</v>
      </c>
      <c r="L400" s="28">
        <v>1</v>
      </c>
      <c r="M400" s="29" t="s">
        <v>3179</v>
      </c>
      <c r="N400" s="28">
        <v>0</v>
      </c>
      <c r="O400" s="28">
        <v>0</v>
      </c>
      <c r="P400" s="29" t="s">
        <v>3179</v>
      </c>
      <c r="Q400" s="28">
        <v>0</v>
      </c>
      <c r="R400" s="28">
        <v>0</v>
      </c>
      <c r="S400" s="29" t="s">
        <v>3179</v>
      </c>
      <c r="T400" s="28">
        <v>0</v>
      </c>
      <c r="U400" s="28">
        <v>0</v>
      </c>
      <c r="V400" s="28">
        <v>0</v>
      </c>
      <c r="W400" s="28">
        <v>6.8699999999999997E-2</v>
      </c>
      <c r="X400" s="28">
        <v>0.44026999999999999</v>
      </c>
      <c r="Y400" s="28">
        <v>32</v>
      </c>
      <c r="Z400" s="28">
        <v>123</v>
      </c>
      <c r="AA400" s="28">
        <v>0</v>
      </c>
      <c r="AB400" s="28">
        <v>417</v>
      </c>
      <c r="AC400" s="28">
        <v>0</v>
      </c>
      <c r="AD400" s="28">
        <v>169.93960899999999</v>
      </c>
      <c r="AE400" s="28">
        <v>1.8009999999999999E-17</v>
      </c>
      <c r="AF400" s="28">
        <v>1.8009999999999999E-17</v>
      </c>
    </row>
    <row r="401" spans="1:32" ht="16" x14ac:dyDescent="0.2">
      <c r="A401" s="28">
        <v>400</v>
      </c>
      <c r="B401" s="29" t="s">
        <v>469</v>
      </c>
      <c r="C401" s="28">
        <v>1.87</v>
      </c>
      <c r="D401" s="29" t="s">
        <v>1516</v>
      </c>
      <c r="E401" s="29" t="s">
        <v>2670</v>
      </c>
      <c r="F401" s="28">
        <v>150619</v>
      </c>
      <c r="G401" s="28">
        <v>0</v>
      </c>
      <c r="H401" s="28">
        <v>0</v>
      </c>
      <c r="I401" s="28">
        <v>0</v>
      </c>
      <c r="J401" s="29" t="s">
        <v>470</v>
      </c>
      <c r="K401" s="28">
        <v>570</v>
      </c>
      <c r="L401" s="28">
        <v>1</v>
      </c>
      <c r="M401" s="29" t="s">
        <v>3179</v>
      </c>
      <c r="N401" s="28">
        <v>0</v>
      </c>
      <c r="O401" s="28">
        <v>0</v>
      </c>
      <c r="P401" s="29" t="s">
        <v>3179</v>
      </c>
      <c r="Q401" s="28">
        <v>0</v>
      </c>
      <c r="R401" s="28">
        <v>0</v>
      </c>
      <c r="S401" s="29" t="s">
        <v>3179</v>
      </c>
      <c r="T401" s="28">
        <v>0</v>
      </c>
      <c r="U401" s="28">
        <v>0</v>
      </c>
      <c r="V401" s="28">
        <v>0</v>
      </c>
      <c r="W401" s="28">
        <v>8.2839999999999997E-2</v>
      </c>
      <c r="X401" s="28">
        <v>0.10616</v>
      </c>
      <c r="Y401" s="28">
        <v>32</v>
      </c>
      <c r="Z401" s="28">
        <v>56</v>
      </c>
      <c r="AA401" s="28">
        <v>0</v>
      </c>
      <c r="AB401" s="28">
        <v>104</v>
      </c>
      <c r="AC401" s="28">
        <v>0</v>
      </c>
      <c r="AD401" s="28">
        <v>171.939448</v>
      </c>
      <c r="AE401" s="28">
        <v>8.0130000000000004E-18</v>
      </c>
      <c r="AF401" s="28">
        <v>8.0130000000000004E-18</v>
      </c>
    </row>
    <row r="402" spans="1:32" ht="16" x14ac:dyDescent="0.2">
      <c r="A402" s="28">
        <v>401</v>
      </c>
      <c r="B402" s="29" t="s">
        <v>463</v>
      </c>
      <c r="C402" s="28">
        <v>23.6</v>
      </c>
      <c r="D402" s="29" t="s">
        <v>1515</v>
      </c>
      <c r="E402" s="29" t="s">
        <v>3184</v>
      </c>
      <c r="F402" s="28">
        <v>150812</v>
      </c>
      <c r="G402" s="28">
        <v>36359</v>
      </c>
      <c r="H402" s="28">
        <v>0</v>
      </c>
      <c r="I402" s="28">
        <v>0</v>
      </c>
      <c r="J402" s="29" t="s">
        <v>464</v>
      </c>
      <c r="K402" s="28">
        <v>571</v>
      </c>
      <c r="L402" s="28">
        <v>1</v>
      </c>
      <c r="M402" s="29" t="s">
        <v>3179</v>
      </c>
      <c r="N402" s="28">
        <v>0</v>
      </c>
      <c r="O402" s="28">
        <v>0</v>
      </c>
      <c r="P402" s="29" t="s">
        <v>3179</v>
      </c>
      <c r="Q402" s="28">
        <v>0</v>
      </c>
      <c r="R402" s="28">
        <v>0</v>
      </c>
      <c r="S402" s="29" t="s">
        <v>3179</v>
      </c>
      <c r="T402" s="28">
        <v>0</v>
      </c>
      <c r="U402" s="28">
        <v>0</v>
      </c>
      <c r="V402" s="28">
        <v>0</v>
      </c>
      <c r="W402" s="28">
        <v>5.2350000000000001E-2</v>
      </c>
      <c r="X402" s="28">
        <v>0.39700000000000002</v>
      </c>
      <c r="Y402" s="28">
        <v>34</v>
      </c>
      <c r="Z402" s="28">
        <v>123</v>
      </c>
      <c r="AA402" s="28">
        <v>2</v>
      </c>
      <c r="AB402" s="28">
        <v>464</v>
      </c>
      <c r="AC402" s="28">
        <v>0</v>
      </c>
      <c r="AD402" s="28">
        <v>172.94051300000001</v>
      </c>
      <c r="AE402" s="28">
        <v>1.5089999999999999E-17</v>
      </c>
      <c r="AF402" s="28">
        <v>1.5100000000000001E-17</v>
      </c>
    </row>
    <row r="403" spans="1:32" ht="16" x14ac:dyDescent="0.2">
      <c r="A403" s="28">
        <v>402</v>
      </c>
      <c r="B403" s="29" t="s">
        <v>457</v>
      </c>
      <c r="C403" s="28">
        <v>2000000000000000</v>
      </c>
      <c r="D403" s="29" t="s">
        <v>1516</v>
      </c>
      <c r="E403" s="29" t="s">
        <v>2799</v>
      </c>
      <c r="F403" s="28">
        <v>151436</v>
      </c>
      <c r="G403" s="28">
        <v>0</v>
      </c>
      <c r="H403" s="28">
        <v>0</v>
      </c>
      <c r="I403" s="28">
        <v>0</v>
      </c>
      <c r="J403" s="29" t="s">
        <v>484</v>
      </c>
      <c r="K403" s="28">
        <v>0</v>
      </c>
      <c r="L403" s="28">
        <v>1</v>
      </c>
      <c r="M403" s="29" t="s">
        <v>3179</v>
      </c>
      <c r="N403" s="28">
        <v>0</v>
      </c>
      <c r="O403" s="28">
        <v>0</v>
      </c>
      <c r="P403" s="29" t="s">
        <v>3179</v>
      </c>
      <c r="Q403" s="28">
        <v>0</v>
      </c>
      <c r="R403" s="28">
        <v>0</v>
      </c>
      <c r="S403" s="29" t="s">
        <v>3179</v>
      </c>
      <c r="T403" s="28">
        <v>0</v>
      </c>
      <c r="U403" s="28">
        <v>0</v>
      </c>
      <c r="V403" s="28">
        <v>2.4946999999999999</v>
      </c>
      <c r="W403" s="28">
        <v>0</v>
      </c>
      <c r="X403" s="28">
        <v>0</v>
      </c>
      <c r="Y403" s="28">
        <v>0</v>
      </c>
      <c r="Z403" s="28">
        <v>0</v>
      </c>
      <c r="AA403" s="28">
        <v>0</v>
      </c>
      <c r="AB403" s="28">
        <v>0</v>
      </c>
      <c r="AC403" s="28">
        <v>1</v>
      </c>
      <c r="AD403" s="28">
        <v>173.940046</v>
      </c>
      <c r="AE403" s="28">
        <v>0</v>
      </c>
      <c r="AF403" s="28">
        <v>0</v>
      </c>
    </row>
    <row r="404" spans="1:32" ht="16" x14ac:dyDescent="0.2">
      <c r="A404" s="28">
        <v>403</v>
      </c>
      <c r="B404" s="29" t="s">
        <v>452</v>
      </c>
      <c r="C404" s="28">
        <v>70</v>
      </c>
      <c r="D404" s="29" t="s">
        <v>1513</v>
      </c>
      <c r="E404" s="29" t="s">
        <v>2670</v>
      </c>
      <c r="F404" s="28">
        <v>151439</v>
      </c>
      <c r="G404" s="28">
        <v>0</v>
      </c>
      <c r="H404" s="28">
        <v>0</v>
      </c>
      <c r="I404" s="28">
        <v>0</v>
      </c>
      <c r="J404" s="29" t="s">
        <v>455</v>
      </c>
      <c r="K404" s="28">
        <v>0</v>
      </c>
      <c r="L404" s="28">
        <v>1</v>
      </c>
      <c r="M404" s="29" t="s">
        <v>3179</v>
      </c>
      <c r="N404" s="28">
        <v>0</v>
      </c>
      <c r="O404" s="28">
        <v>0</v>
      </c>
      <c r="P404" s="29" t="s">
        <v>3179</v>
      </c>
      <c r="Q404" s="28">
        <v>0</v>
      </c>
      <c r="R404" s="28">
        <v>0</v>
      </c>
      <c r="S404" s="29" t="s">
        <v>3179</v>
      </c>
      <c r="T404" s="28">
        <v>0</v>
      </c>
      <c r="U404" s="28">
        <v>0</v>
      </c>
      <c r="V404" s="28">
        <v>0</v>
      </c>
      <c r="W404" s="28">
        <v>4.5019999999999998E-2</v>
      </c>
      <c r="X404" s="28">
        <v>0.35337000000000002</v>
      </c>
      <c r="Y404" s="28">
        <v>32</v>
      </c>
      <c r="Z404" s="28">
        <v>36</v>
      </c>
      <c r="AA404" s="28">
        <v>0</v>
      </c>
      <c r="AB404" s="28">
        <v>63</v>
      </c>
      <c r="AC404" s="28">
        <v>0</v>
      </c>
      <c r="AD404" s="28">
        <v>174.941509</v>
      </c>
      <c r="AE404" s="28">
        <v>1.429E-17</v>
      </c>
      <c r="AF404" s="28">
        <v>1.429E-17</v>
      </c>
    </row>
    <row r="405" spans="1:32" ht="16" x14ac:dyDescent="0.2">
      <c r="A405" s="28">
        <v>404</v>
      </c>
      <c r="B405" s="29" t="s">
        <v>440</v>
      </c>
      <c r="C405" s="28">
        <v>51.4</v>
      </c>
      <c r="D405" s="29" t="s">
        <v>1514</v>
      </c>
      <c r="E405" s="29" t="s">
        <v>2671</v>
      </c>
      <c r="F405" s="28">
        <v>151571</v>
      </c>
      <c r="G405" s="28">
        <v>0</v>
      </c>
      <c r="H405" s="28">
        <v>0</v>
      </c>
      <c r="I405" s="28">
        <v>0</v>
      </c>
      <c r="J405" s="29" t="s">
        <v>444</v>
      </c>
      <c r="K405" s="28">
        <v>0</v>
      </c>
      <c r="L405" s="28">
        <v>1</v>
      </c>
      <c r="M405" s="29" t="s">
        <v>3179</v>
      </c>
      <c r="N405" s="28">
        <v>0</v>
      </c>
      <c r="O405" s="28">
        <v>0</v>
      </c>
      <c r="P405" s="29" t="s">
        <v>3179</v>
      </c>
      <c r="Q405" s="28">
        <v>0</v>
      </c>
      <c r="R405" s="28">
        <v>0</v>
      </c>
      <c r="S405" s="29" t="s">
        <v>3179</v>
      </c>
      <c r="T405" s="28">
        <v>0</v>
      </c>
      <c r="U405" s="28">
        <v>0</v>
      </c>
      <c r="V405" s="28">
        <v>0</v>
      </c>
      <c r="W405" s="28">
        <v>0.50777000000000005</v>
      </c>
      <c r="X405" s="28">
        <v>2.2863500000000001</v>
      </c>
      <c r="Y405" s="28">
        <v>31</v>
      </c>
      <c r="Z405" s="28">
        <v>78</v>
      </c>
      <c r="AA405" s="28">
        <v>0</v>
      </c>
      <c r="AB405" s="28">
        <v>295</v>
      </c>
      <c r="AC405" s="28">
        <v>0</v>
      </c>
      <c r="AD405" s="28">
        <v>176.94322</v>
      </c>
      <c r="AE405" s="28">
        <v>8.62E-17</v>
      </c>
      <c r="AF405" s="28">
        <v>8.62E-17</v>
      </c>
    </row>
    <row r="406" spans="1:32" ht="16" x14ac:dyDescent="0.2">
      <c r="A406" s="28">
        <v>405</v>
      </c>
      <c r="B406" s="29" t="s">
        <v>433</v>
      </c>
      <c r="C406" s="28">
        <v>31</v>
      </c>
      <c r="D406" s="29" t="s">
        <v>1516</v>
      </c>
      <c r="E406" s="29" t="s">
        <v>2671</v>
      </c>
      <c r="F406" s="28">
        <v>151976</v>
      </c>
      <c r="G406" s="28">
        <v>0</v>
      </c>
      <c r="H406" s="28">
        <v>0</v>
      </c>
      <c r="I406" s="28">
        <v>0</v>
      </c>
      <c r="J406" s="29" t="s">
        <v>437</v>
      </c>
      <c r="K406" s="28">
        <v>0</v>
      </c>
      <c r="L406" s="28">
        <v>1</v>
      </c>
      <c r="M406" s="29" t="s">
        <v>3179</v>
      </c>
      <c r="N406" s="28">
        <v>0</v>
      </c>
      <c r="O406" s="28">
        <v>0</v>
      </c>
      <c r="P406" s="29" t="s">
        <v>3179</v>
      </c>
      <c r="Q406" s="28">
        <v>0</v>
      </c>
      <c r="R406" s="28">
        <v>0</v>
      </c>
      <c r="S406" s="29" t="s">
        <v>3179</v>
      </c>
      <c r="T406" s="28">
        <v>0</v>
      </c>
      <c r="U406" s="28">
        <v>0</v>
      </c>
      <c r="V406" s="28">
        <v>0</v>
      </c>
      <c r="W406" s="28">
        <v>0.21132000000000001</v>
      </c>
      <c r="X406" s="28">
        <v>2.2383099999999998</v>
      </c>
      <c r="Y406" s="28">
        <v>31</v>
      </c>
      <c r="Z406" s="28">
        <v>45</v>
      </c>
      <c r="AA406" s="28">
        <v>0</v>
      </c>
      <c r="AB406" s="28">
        <v>110</v>
      </c>
      <c r="AC406" s="28">
        <v>0</v>
      </c>
      <c r="AD406" s="28">
        <v>177.94369800000001</v>
      </c>
      <c r="AE406" s="28">
        <v>8.456E-17</v>
      </c>
      <c r="AF406" s="28">
        <v>8.456E-17</v>
      </c>
    </row>
    <row r="407" spans="1:32" ht="16" x14ac:dyDescent="0.2">
      <c r="A407" s="28">
        <v>406</v>
      </c>
      <c r="B407" s="29" t="s">
        <v>425</v>
      </c>
      <c r="C407" s="28">
        <v>25.05</v>
      </c>
      <c r="D407" s="29" t="s">
        <v>1513</v>
      </c>
      <c r="E407" s="29" t="s">
        <v>2671</v>
      </c>
      <c r="F407" s="28">
        <v>152163</v>
      </c>
      <c r="G407" s="28">
        <v>0</v>
      </c>
      <c r="H407" s="28">
        <v>0</v>
      </c>
      <c r="I407" s="28">
        <v>0</v>
      </c>
      <c r="J407" s="29" t="s">
        <v>428</v>
      </c>
      <c r="K407" s="28">
        <v>0</v>
      </c>
      <c r="L407" s="28">
        <v>1</v>
      </c>
      <c r="M407" s="29" t="s">
        <v>3179</v>
      </c>
      <c r="N407" s="28">
        <v>0</v>
      </c>
      <c r="O407" s="28">
        <v>0</v>
      </c>
      <c r="P407" s="29" t="s">
        <v>3179</v>
      </c>
      <c r="Q407" s="28">
        <v>0</v>
      </c>
      <c r="R407" s="28">
        <v>0</v>
      </c>
      <c r="S407" s="29" t="s">
        <v>3179</v>
      </c>
      <c r="T407" s="28">
        <v>0</v>
      </c>
      <c r="U407" s="28">
        <v>0</v>
      </c>
      <c r="V407" s="28">
        <v>0</v>
      </c>
      <c r="W407" s="28">
        <v>0.18969</v>
      </c>
      <c r="X407" s="28">
        <v>0.92069000000000001</v>
      </c>
      <c r="Y407" s="28">
        <v>31</v>
      </c>
      <c r="Z407" s="28">
        <v>42</v>
      </c>
      <c r="AA407" s="28">
        <v>0</v>
      </c>
      <c r="AB407" s="28">
        <v>92</v>
      </c>
      <c r="AC407" s="28">
        <v>0</v>
      </c>
      <c r="AD407" s="28">
        <v>178.94581600000001</v>
      </c>
      <c r="AE407" s="28">
        <v>3.532E-17</v>
      </c>
      <c r="AF407" s="28">
        <v>3.532E-17</v>
      </c>
    </row>
    <row r="408" spans="1:32" ht="16" x14ac:dyDescent="0.2">
      <c r="A408" s="28">
        <v>407</v>
      </c>
      <c r="B408" s="29" t="s">
        <v>416</v>
      </c>
      <c r="C408" s="28">
        <v>5.5</v>
      </c>
      <c r="D408" s="29" t="s">
        <v>1515</v>
      </c>
      <c r="E408" s="29" t="s">
        <v>3192</v>
      </c>
      <c r="F408" s="28">
        <v>152329</v>
      </c>
      <c r="G408" s="28">
        <v>36460</v>
      </c>
      <c r="H408" s="28">
        <v>0</v>
      </c>
      <c r="I408" s="28">
        <v>0</v>
      </c>
      <c r="J408" s="29" t="s">
        <v>420</v>
      </c>
      <c r="K408" s="28">
        <v>0</v>
      </c>
      <c r="L408" s="28">
        <v>0.997</v>
      </c>
      <c r="M408" s="29" t="s">
        <v>418</v>
      </c>
      <c r="N408" s="28">
        <v>0</v>
      </c>
      <c r="O408" s="28">
        <v>3.0000000000000001E-3</v>
      </c>
      <c r="P408" s="29" t="s">
        <v>3179</v>
      </c>
      <c r="Q408" s="28">
        <v>0</v>
      </c>
      <c r="R408" s="28">
        <v>0</v>
      </c>
      <c r="S408" s="29" t="s">
        <v>3179</v>
      </c>
      <c r="T408" s="28">
        <v>0</v>
      </c>
      <c r="U408" s="28">
        <v>0</v>
      </c>
      <c r="V408" s="28">
        <v>0</v>
      </c>
      <c r="W408" s="28">
        <v>0.14374000000000001</v>
      </c>
      <c r="X408" s="28">
        <v>0.98838999999999999</v>
      </c>
      <c r="Y408" s="28">
        <v>62</v>
      </c>
      <c r="Z408" s="28">
        <v>65</v>
      </c>
      <c r="AA408" s="28">
        <v>2</v>
      </c>
      <c r="AB408" s="28">
        <v>71</v>
      </c>
      <c r="AC408" s="28">
        <v>0</v>
      </c>
      <c r="AD408" s="28">
        <v>179.946549</v>
      </c>
      <c r="AE408" s="28">
        <v>3.7680000000000003E-17</v>
      </c>
      <c r="AF408" s="28">
        <v>3.7680000000000003E-17</v>
      </c>
    </row>
    <row r="409" spans="1:32" ht="16" x14ac:dyDescent="0.2">
      <c r="A409" s="28">
        <v>408</v>
      </c>
      <c r="B409" s="29" t="s">
        <v>410</v>
      </c>
      <c r="C409" s="28">
        <v>42.39</v>
      </c>
      <c r="D409" s="29" t="s">
        <v>1513</v>
      </c>
      <c r="E409" s="29" t="s">
        <v>3183</v>
      </c>
      <c r="F409" s="28">
        <v>152530</v>
      </c>
      <c r="G409" s="28">
        <v>36553</v>
      </c>
      <c r="H409" s="28">
        <v>0</v>
      </c>
      <c r="I409" s="28">
        <v>0</v>
      </c>
      <c r="J409" s="29" t="s">
        <v>411</v>
      </c>
      <c r="K409" s="28">
        <v>0</v>
      </c>
      <c r="L409" s="28">
        <v>1</v>
      </c>
      <c r="M409" s="29" t="s">
        <v>3179</v>
      </c>
      <c r="N409" s="28">
        <v>0</v>
      </c>
      <c r="O409" s="28">
        <v>0</v>
      </c>
      <c r="P409" s="29" t="s">
        <v>3179</v>
      </c>
      <c r="Q409" s="28">
        <v>0</v>
      </c>
      <c r="R409" s="28">
        <v>0</v>
      </c>
      <c r="S409" s="29" t="s">
        <v>3179</v>
      </c>
      <c r="T409" s="28">
        <v>0</v>
      </c>
      <c r="U409" s="28">
        <v>0</v>
      </c>
      <c r="V409" s="28">
        <v>0</v>
      </c>
      <c r="W409" s="28">
        <v>0.20523</v>
      </c>
      <c r="X409" s="28">
        <v>0.53242</v>
      </c>
      <c r="Y409" s="28">
        <v>33</v>
      </c>
      <c r="Z409" s="28">
        <v>37</v>
      </c>
      <c r="AA409" s="28">
        <v>4</v>
      </c>
      <c r="AB409" s="28">
        <v>67</v>
      </c>
      <c r="AC409" s="28">
        <v>0</v>
      </c>
      <c r="AD409" s="28">
        <v>180.94910100000001</v>
      </c>
      <c r="AE409" s="28">
        <v>2.0219999999999999E-17</v>
      </c>
      <c r="AF409" s="28">
        <v>2.0219999999999999E-17</v>
      </c>
    </row>
    <row r="410" spans="1:32" ht="16" x14ac:dyDescent="0.2">
      <c r="A410" s="28">
        <v>409</v>
      </c>
      <c r="B410" s="29" t="s">
        <v>403</v>
      </c>
      <c r="C410" s="28">
        <v>9000000</v>
      </c>
      <c r="D410" s="29" t="s">
        <v>1516</v>
      </c>
      <c r="E410" s="29" t="s">
        <v>3183</v>
      </c>
      <c r="F410" s="28">
        <v>152672</v>
      </c>
      <c r="G410" s="28">
        <v>36665</v>
      </c>
      <c r="H410" s="28">
        <v>0</v>
      </c>
      <c r="I410" s="28">
        <v>0</v>
      </c>
      <c r="J410" s="29" t="s">
        <v>404</v>
      </c>
      <c r="K410" s="28">
        <v>1028</v>
      </c>
      <c r="L410" s="28">
        <v>1</v>
      </c>
      <c r="M410" s="29" t="s">
        <v>3179</v>
      </c>
      <c r="N410" s="28">
        <v>0</v>
      </c>
      <c r="O410" s="28">
        <v>0</v>
      </c>
      <c r="P410" s="29" t="s">
        <v>3179</v>
      </c>
      <c r="Q410" s="28">
        <v>0</v>
      </c>
      <c r="R410" s="28">
        <v>0</v>
      </c>
      <c r="S410" s="29" t="s">
        <v>3179</v>
      </c>
      <c r="T410" s="28">
        <v>0</v>
      </c>
      <c r="U410" s="28">
        <v>0</v>
      </c>
      <c r="V410" s="28">
        <v>0</v>
      </c>
      <c r="W410" s="28">
        <v>6.3240000000000005E-2</v>
      </c>
      <c r="X410" s="28">
        <v>0.23971999999999999</v>
      </c>
      <c r="Y410" s="28">
        <v>31</v>
      </c>
      <c r="Z410" s="28">
        <v>34</v>
      </c>
      <c r="AA410" s="28">
        <v>1</v>
      </c>
      <c r="AB410" s="28">
        <v>45</v>
      </c>
      <c r="AC410" s="28">
        <v>0</v>
      </c>
      <c r="AD410" s="28">
        <v>181.95055400000001</v>
      </c>
      <c r="AE410" s="28">
        <v>8.7789999999999993E-18</v>
      </c>
      <c r="AF410" s="28">
        <v>8.7789999999999993E-18</v>
      </c>
    </row>
    <row r="411" spans="1:32" ht="16" x14ac:dyDescent="0.2">
      <c r="A411" s="28">
        <v>410</v>
      </c>
      <c r="B411" s="29" t="s">
        <v>401</v>
      </c>
      <c r="C411" s="28">
        <v>61.5</v>
      </c>
      <c r="D411" s="29" t="s">
        <v>1514</v>
      </c>
      <c r="E411" s="29" t="s">
        <v>3191</v>
      </c>
      <c r="F411" s="28">
        <v>152784</v>
      </c>
      <c r="G411" s="28">
        <v>36750</v>
      </c>
      <c r="H411" s="28">
        <v>0</v>
      </c>
      <c r="I411" s="28">
        <v>0</v>
      </c>
      <c r="J411" s="29" t="s">
        <v>404</v>
      </c>
      <c r="K411" s="28">
        <v>1028</v>
      </c>
      <c r="L411" s="28">
        <v>0.49070000000000003</v>
      </c>
      <c r="M411" s="29" t="s">
        <v>403</v>
      </c>
      <c r="N411" s="28">
        <v>410</v>
      </c>
      <c r="O411" s="28">
        <v>0.42</v>
      </c>
      <c r="P411" s="29" t="s">
        <v>402</v>
      </c>
      <c r="Q411" s="28">
        <v>1029</v>
      </c>
      <c r="R411" s="28">
        <v>8.9279999999999998E-2</v>
      </c>
      <c r="S411" s="29" t="s">
        <v>3179</v>
      </c>
      <c r="T411" s="28">
        <v>0</v>
      </c>
      <c r="U411" s="28">
        <v>0</v>
      </c>
      <c r="V411" s="28">
        <v>0</v>
      </c>
      <c r="W411" s="28">
        <v>0.24406</v>
      </c>
      <c r="X411" s="28">
        <v>0.91347</v>
      </c>
      <c r="Y411" s="28">
        <v>62</v>
      </c>
      <c r="Z411" s="28">
        <v>103</v>
      </c>
      <c r="AA411" s="28">
        <v>4</v>
      </c>
      <c r="AB411" s="28">
        <v>291</v>
      </c>
      <c r="AC411" s="28">
        <v>0</v>
      </c>
      <c r="AD411" s="28">
        <v>181.95055400000001</v>
      </c>
      <c r="AE411" s="28">
        <v>3.4729999999999999E-17</v>
      </c>
      <c r="AF411" s="28">
        <v>3.4729999999999999E-17</v>
      </c>
    </row>
    <row r="412" spans="1:32" ht="16" x14ac:dyDescent="0.2">
      <c r="A412" s="28">
        <v>411</v>
      </c>
      <c r="B412" s="29" t="s">
        <v>394</v>
      </c>
      <c r="C412" s="28">
        <v>1.0669999999999999</v>
      </c>
      <c r="D412" s="29" t="s">
        <v>1515</v>
      </c>
      <c r="E412" s="29" t="s">
        <v>3183</v>
      </c>
      <c r="F412" s="28">
        <v>153245</v>
      </c>
      <c r="G412" s="28">
        <v>36860</v>
      </c>
      <c r="H412" s="28">
        <v>0</v>
      </c>
      <c r="I412" s="28">
        <v>0</v>
      </c>
      <c r="J412" s="29" t="s">
        <v>395</v>
      </c>
      <c r="K412" s="28">
        <v>1030</v>
      </c>
      <c r="L412" s="28">
        <v>1</v>
      </c>
      <c r="M412" s="29" t="s">
        <v>3179</v>
      </c>
      <c r="N412" s="28">
        <v>0</v>
      </c>
      <c r="O412" s="28">
        <v>0</v>
      </c>
      <c r="P412" s="29" t="s">
        <v>3179</v>
      </c>
      <c r="Q412" s="28">
        <v>0</v>
      </c>
      <c r="R412" s="28">
        <v>0</v>
      </c>
      <c r="S412" s="29" t="s">
        <v>3179</v>
      </c>
      <c r="T412" s="28">
        <v>0</v>
      </c>
      <c r="U412" s="28">
        <v>0</v>
      </c>
      <c r="V412" s="28">
        <v>0</v>
      </c>
      <c r="W412" s="28">
        <v>0.44782</v>
      </c>
      <c r="X412" s="28">
        <v>0.77490999999999999</v>
      </c>
      <c r="Y412" s="28">
        <v>31</v>
      </c>
      <c r="Z412" s="28">
        <v>78</v>
      </c>
      <c r="AA412" s="28">
        <v>8</v>
      </c>
      <c r="AB412" s="28">
        <v>141</v>
      </c>
      <c r="AC412" s="28">
        <v>0</v>
      </c>
      <c r="AD412" s="28">
        <v>182.95353</v>
      </c>
      <c r="AE412" s="28">
        <v>2.8710000000000002E-17</v>
      </c>
      <c r="AF412" s="28">
        <v>2.8710000000000002E-17</v>
      </c>
    </row>
    <row r="413" spans="1:32" ht="16" x14ac:dyDescent="0.2">
      <c r="A413" s="28">
        <v>412</v>
      </c>
      <c r="B413" s="29" t="s">
        <v>387</v>
      </c>
      <c r="C413" s="28">
        <v>4.12</v>
      </c>
      <c r="D413" s="29" t="s">
        <v>1515</v>
      </c>
      <c r="E413" s="29" t="s">
        <v>3183</v>
      </c>
      <c r="F413" s="28">
        <v>153504</v>
      </c>
      <c r="G413" s="28">
        <v>36977</v>
      </c>
      <c r="H413" s="28">
        <v>0</v>
      </c>
      <c r="I413" s="28">
        <v>0</v>
      </c>
      <c r="J413" s="29" t="s">
        <v>388</v>
      </c>
      <c r="K413" s="28">
        <v>1031</v>
      </c>
      <c r="L413" s="28">
        <v>1</v>
      </c>
      <c r="M413" s="29" t="s">
        <v>3179</v>
      </c>
      <c r="N413" s="28">
        <v>0</v>
      </c>
      <c r="O413" s="28">
        <v>0</v>
      </c>
      <c r="P413" s="29" t="s">
        <v>3179</v>
      </c>
      <c r="Q413" s="28">
        <v>0</v>
      </c>
      <c r="R413" s="28">
        <v>0</v>
      </c>
      <c r="S413" s="29" t="s">
        <v>3179</v>
      </c>
      <c r="T413" s="28">
        <v>0</v>
      </c>
      <c r="U413" s="28">
        <v>0</v>
      </c>
      <c r="V413" s="28">
        <v>0</v>
      </c>
      <c r="W413" s="28">
        <v>0.47867999999999999</v>
      </c>
      <c r="X413" s="28">
        <v>0.23866999999999999</v>
      </c>
      <c r="Y413" s="28">
        <v>31</v>
      </c>
      <c r="Z413" s="28">
        <v>35</v>
      </c>
      <c r="AA413" s="28">
        <v>3</v>
      </c>
      <c r="AB413" s="28">
        <v>48</v>
      </c>
      <c r="AC413" s="28">
        <v>0</v>
      </c>
      <c r="AD413" s="28">
        <v>183.95544599999999</v>
      </c>
      <c r="AE413" s="28">
        <v>1.096E-17</v>
      </c>
      <c r="AF413" s="28">
        <v>1.096E-17</v>
      </c>
    </row>
    <row r="414" spans="1:32" ht="16" x14ac:dyDescent="0.2">
      <c r="A414" s="28">
        <v>413</v>
      </c>
      <c r="B414" s="29" t="s">
        <v>339</v>
      </c>
      <c r="C414" s="28">
        <v>20</v>
      </c>
      <c r="D414" s="29" t="s">
        <v>1514</v>
      </c>
      <c r="E414" s="29" t="s">
        <v>3184</v>
      </c>
      <c r="F414" s="28">
        <v>153622</v>
      </c>
      <c r="G414" s="28">
        <v>37090</v>
      </c>
      <c r="H414" s="28">
        <v>0</v>
      </c>
      <c r="I414" s="28">
        <v>0</v>
      </c>
      <c r="J414" s="29" t="s">
        <v>340</v>
      </c>
      <c r="K414" s="28">
        <v>88</v>
      </c>
      <c r="L414" s="28">
        <v>1</v>
      </c>
      <c r="M414" s="29" t="s">
        <v>3179</v>
      </c>
      <c r="N414" s="28">
        <v>0</v>
      </c>
      <c r="O414" s="28">
        <v>0</v>
      </c>
      <c r="P414" s="29" t="s">
        <v>3179</v>
      </c>
      <c r="Q414" s="28">
        <v>0</v>
      </c>
      <c r="R414" s="28">
        <v>0</v>
      </c>
      <c r="S414" s="29" t="s">
        <v>3179</v>
      </c>
      <c r="T414" s="28">
        <v>0</v>
      </c>
      <c r="U414" s="28">
        <v>0</v>
      </c>
      <c r="V414" s="28">
        <v>0</v>
      </c>
      <c r="W414" s="28">
        <v>5.3879999999999997E-2</v>
      </c>
      <c r="X414" s="28">
        <v>0.20182</v>
      </c>
      <c r="Y414" s="28">
        <v>12</v>
      </c>
      <c r="Z414" s="28">
        <v>73</v>
      </c>
      <c r="AA414" s="28">
        <v>2</v>
      </c>
      <c r="AB414" s="28">
        <v>127</v>
      </c>
      <c r="AC414" s="28">
        <v>0</v>
      </c>
      <c r="AD414" s="28">
        <v>189.96632199999999</v>
      </c>
      <c r="AE414" s="28">
        <v>1.759E-17</v>
      </c>
      <c r="AF414" s="28">
        <v>1.7599999999999999E-17</v>
      </c>
    </row>
    <row r="415" spans="1:32" ht="16" x14ac:dyDescent="0.2">
      <c r="A415" s="28">
        <v>414</v>
      </c>
      <c r="B415" s="29" t="s">
        <v>330</v>
      </c>
      <c r="C415" s="28">
        <v>50.8</v>
      </c>
      <c r="D415" s="29" t="s">
        <v>1514</v>
      </c>
      <c r="E415" s="29" t="s">
        <v>3184</v>
      </c>
      <c r="F415" s="28">
        <v>153837</v>
      </c>
      <c r="G415" s="28">
        <v>37192</v>
      </c>
      <c r="H415" s="28">
        <v>0</v>
      </c>
      <c r="I415" s="28">
        <v>0</v>
      </c>
      <c r="J415" s="29" t="s">
        <v>331</v>
      </c>
      <c r="K415" s="28">
        <v>89</v>
      </c>
      <c r="L415" s="28">
        <v>1</v>
      </c>
      <c r="M415" s="29" t="s">
        <v>3179</v>
      </c>
      <c r="N415" s="28">
        <v>0</v>
      </c>
      <c r="O415" s="28">
        <v>0</v>
      </c>
      <c r="P415" s="29" t="s">
        <v>3179</v>
      </c>
      <c r="Q415" s="28">
        <v>0</v>
      </c>
      <c r="R415" s="28">
        <v>0</v>
      </c>
      <c r="S415" s="29" t="s">
        <v>3179</v>
      </c>
      <c r="T415" s="28">
        <v>0</v>
      </c>
      <c r="U415" s="28">
        <v>0</v>
      </c>
      <c r="V415" s="28">
        <v>0</v>
      </c>
      <c r="W415" s="28">
        <v>0.13780999999999999</v>
      </c>
      <c r="X415" s="28">
        <v>1.4895</v>
      </c>
      <c r="Y415" s="28">
        <v>12</v>
      </c>
      <c r="Z415" s="28">
        <v>133</v>
      </c>
      <c r="AA415" s="28">
        <v>18</v>
      </c>
      <c r="AB415" s="28">
        <v>271</v>
      </c>
      <c r="AC415" s="28">
        <v>0</v>
      </c>
      <c r="AD415" s="28">
        <v>190.96715699999999</v>
      </c>
      <c r="AE415" s="28">
        <v>6.0570000000000004E-17</v>
      </c>
      <c r="AF415" s="28">
        <v>6.1770000000000003E-17</v>
      </c>
    </row>
    <row r="416" spans="1:32" ht="16" x14ac:dyDescent="0.2">
      <c r="A416" s="28">
        <v>415</v>
      </c>
      <c r="B416" s="29" t="s">
        <v>323</v>
      </c>
      <c r="C416" s="28">
        <v>4.8499999999999996</v>
      </c>
      <c r="D416" s="29" t="s">
        <v>1515</v>
      </c>
      <c r="E416" s="29" t="s">
        <v>2670</v>
      </c>
      <c r="F416" s="28">
        <v>154272</v>
      </c>
      <c r="G416" s="28">
        <v>0</v>
      </c>
      <c r="H416" s="28">
        <v>0</v>
      </c>
      <c r="I416" s="28">
        <v>0</v>
      </c>
      <c r="J416" s="29" t="s">
        <v>324</v>
      </c>
      <c r="K416" s="28">
        <v>90</v>
      </c>
      <c r="L416" s="28">
        <v>1</v>
      </c>
      <c r="M416" s="29" t="s">
        <v>3179</v>
      </c>
      <c r="N416" s="28">
        <v>0</v>
      </c>
      <c r="O416" s="28">
        <v>0</v>
      </c>
      <c r="P416" s="29" t="s">
        <v>3179</v>
      </c>
      <c r="Q416" s="28">
        <v>0</v>
      </c>
      <c r="R416" s="28">
        <v>0</v>
      </c>
      <c r="S416" s="29" t="s">
        <v>3179</v>
      </c>
      <c r="T416" s="28">
        <v>0</v>
      </c>
      <c r="U416" s="28">
        <v>0</v>
      </c>
      <c r="V416" s="28">
        <v>0</v>
      </c>
      <c r="W416" s="28">
        <v>6.3589999999999994E-2</v>
      </c>
      <c r="X416" s="28">
        <v>0.27489000000000002</v>
      </c>
      <c r="Y416" s="28">
        <v>12</v>
      </c>
      <c r="Z416" s="28">
        <v>74</v>
      </c>
      <c r="AA416" s="28">
        <v>0</v>
      </c>
      <c r="AB416" s="28">
        <v>133</v>
      </c>
      <c r="AC416" s="28">
        <v>0</v>
      </c>
      <c r="AD416" s="28">
        <v>191.96563399999999</v>
      </c>
      <c r="AE416" s="28">
        <v>2.1119999999999999E-17</v>
      </c>
      <c r="AF416" s="28">
        <v>2.1119999999999999E-17</v>
      </c>
    </row>
    <row r="417" spans="1:32" ht="16" x14ac:dyDescent="0.2">
      <c r="A417" s="28">
        <v>416</v>
      </c>
      <c r="B417" s="29" t="s">
        <v>315</v>
      </c>
      <c r="C417" s="28">
        <v>3.8</v>
      </c>
      <c r="D417" s="29" t="s">
        <v>1515</v>
      </c>
      <c r="E417" s="29" t="s">
        <v>3184</v>
      </c>
      <c r="F417" s="28">
        <v>154492</v>
      </c>
      <c r="G417" s="28">
        <v>37312</v>
      </c>
      <c r="H417" s="28">
        <v>0</v>
      </c>
      <c r="I417" s="28">
        <v>0</v>
      </c>
      <c r="J417" s="29" t="s">
        <v>317</v>
      </c>
      <c r="K417" s="28">
        <v>91</v>
      </c>
      <c r="L417" s="28">
        <v>0.96458999999999995</v>
      </c>
      <c r="M417" s="29" t="s">
        <v>316</v>
      </c>
      <c r="N417" s="28">
        <v>92</v>
      </c>
      <c r="O417" s="28">
        <v>3.5408000000000002E-2</v>
      </c>
      <c r="P417" s="29" t="s">
        <v>3179</v>
      </c>
      <c r="Q417" s="28">
        <v>0</v>
      </c>
      <c r="R417" s="28">
        <v>0</v>
      </c>
      <c r="S417" s="29" t="s">
        <v>3179</v>
      </c>
      <c r="T417" s="28">
        <v>0</v>
      </c>
      <c r="U417" s="28">
        <v>0</v>
      </c>
      <c r="V417" s="28">
        <v>0</v>
      </c>
      <c r="W417" s="28">
        <v>7.4010000000000006E-2</v>
      </c>
      <c r="X417" s="28">
        <v>0.83770999999999995</v>
      </c>
      <c r="Y417" s="28">
        <v>12</v>
      </c>
      <c r="Z417" s="28">
        <v>86</v>
      </c>
      <c r="AA417" s="28">
        <v>4</v>
      </c>
      <c r="AB417" s="28">
        <v>211</v>
      </c>
      <c r="AC417" s="28">
        <v>0</v>
      </c>
      <c r="AD417" s="28">
        <v>192.96666500000001</v>
      </c>
      <c r="AE417" s="28">
        <v>3.914E-17</v>
      </c>
      <c r="AF417" s="28">
        <v>3.9459999999999998E-17</v>
      </c>
    </row>
    <row r="418" spans="1:32" ht="16" x14ac:dyDescent="0.2">
      <c r="A418" s="28">
        <v>417</v>
      </c>
      <c r="B418" s="29" t="s">
        <v>314</v>
      </c>
      <c r="C418" s="28">
        <v>11.8</v>
      </c>
      <c r="D418" s="29" t="s">
        <v>1515</v>
      </c>
      <c r="E418" s="29" t="s">
        <v>3185</v>
      </c>
      <c r="F418" s="28">
        <v>154806</v>
      </c>
      <c r="G418" s="28">
        <v>37426</v>
      </c>
      <c r="H418" s="28">
        <v>0</v>
      </c>
      <c r="I418" s="28">
        <v>0</v>
      </c>
      <c r="J418" s="29" t="s">
        <v>316</v>
      </c>
      <c r="K418" s="28">
        <v>92</v>
      </c>
      <c r="L418" s="28">
        <v>0.89197000000000004</v>
      </c>
      <c r="M418" s="29" t="s">
        <v>315</v>
      </c>
      <c r="N418" s="28">
        <v>417</v>
      </c>
      <c r="O418" s="28">
        <v>7.0999999999999994E-2</v>
      </c>
      <c r="P418" s="29" t="s">
        <v>317</v>
      </c>
      <c r="Q418" s="28">
        <v>91</v>
      </c>
      <c r="R418" s="28">
        <v>3.7026999999999997E-2</v>
      </c>
      <c r="S418" s="29" t="s">
        <v>3179</v>
      </c>
      <c r="T418" s="28">
        <v>0</v>
      </c>
      <c r="U418" s="28">
        <v>0</v>
      </c>
      <c r="V418" s="28">
        <v>0</v>
      </c>
      <c r="W418" s="28">
        <v>4.6949999999999999E-2</v>
      </c>
      <c r="X418" s="28">
        <v>1.02393</v>
      </c>
      <c r="Y418" s="28">
        <v>24</v>
      </c>
      <c r="Z418" s="28">
        <v>230</v>
      </c>
      <c r="AA418" s="28">
        <v>3</v>
      </c>
      <c r="AB418" s="28">
        <v>669</v>
      </c>
      <c r="AC418" s="28">
        <v>0</v>
      </c>
      <c r="AD418" s="28">
        <v>192.96666500000001</v>
      </c>
      <c r="AE418" s="28">
        <v>4.2309999999999998E-17</v>
      </c>
      <c r="AF418" s="28">
        <v>4.2519999999999999E-17</v>
      </c>
    </row>
    <row r="419" spans="1:32" ht="16" x14ac:dyDescent="0.2">
      <c r="A419" s="28">
        <v>418</v>
      </c>
      <c r="B419" s="29" t="s">
        <v>308</v>
      </c>
      <c r="C419" s="28">
        <v>440</v>
      </c>
      <c r="D419" s="29" t="s">
        <v>1516</v>
      </c>
      <c r="E419" s="29" t="s">
        <v>2670</v>
      </c>
      <c r="F419" s="28">
        <v>155733</v>
      </c>
      <c r="G419" s="28">
        <v>0</v>
      </c>
      <c r="H419" s="28">
        <v>0</v>
      </c>
      <c r="I419" s="28">
        <v>0</v>
      </c>
      <c r="J419" s="29" t="s">
        <v>309</v>
      </c>
      <c r="K419" s="28">
        <v>93</v>
      </c>
      <c r="L419" s="28">
        <v>1</v>
      </c>
      <c r="M419" s="29" t="s">
        <v>3179</v>
      </c>
      <c r="N419" s="28">
        <v>0</v>
      </c>
      <c r="O419" s="28">
        <v>0</v>
      </c>
      <c r="P419" s="29" t="s">
        <v>3179</v>
      </c>
      <c r="Q419" s="28">
        <v>0</v>
      </c>
      <c r="R419" s="28">
        <v>0</v>
      </c>
      <c r="S419" s="29" t="s">
        <v>3179</v>
      </c>
      <c r="T419" s="28">
        <v>0</v>
      </c>
      <c r="U419" s="28">
        <v>0</v>
      </c>
      <c r="V419" s="28">
        <v>0</v>
      </c>
      <c r="W419" s="28">
        <v>7.8399999999999997E-3</v>
      </c>
      <c r="X419" s="28">
        <v>2.7100000000000002E-3</v>
      </c>
      <c r="Y419" s="28">
        <v>12</v>
      </c>
      <c r="Z419" s="28">
        <v>36</v>
      </c>
      <c r="AA419" s="28">
        <v>0</v>
      </c>
      <c r="AB419" s="28">
        <v>11</v>
      </c>
      <c r="AC419" s="28">
        <v>0</v>
      </c>
      <c r="AD419" s="28">
        <v>193.965439</v>
      </c>
      <c r="AE419" s="28">
        <v>4.6380000000000003E-18</v>
      </c>
      <c r="AF419" s="28">
        <v>4.6380000000000003E-18</v>
      </c>
    </row>
    <row r="420" spans="1:32" ht="16" x14ac:dyDescent="0.2">
      <c r="A420" s="28">
        <v>419</v>
      </c>
      <c r="B420" s="29" t="s">
        <v>298</v>
      </c>
      <c r="C420" s="28">
        <v>10.53</v>
      </c>
      <c r="D420" s="29" t="s">
        <v>1515</v>
      </c>
      <c r="E420" s="29" t="s">
        <v>3184</v>
      </c>
      <c r="F420" s="28">
        <v>155793</v>
      </c>
      <c r="G420" s="28">
        <v>37539</v>
      </c>
      <c r="H420" s="28">
        <v>87477</v>
      </c>
      <c r="I420" s="28">
        <v>0</v>
      </c>
      <c r="J420" s="29" t="s">
        <v>300</v>
      </c>
      <c r="K420" s="28">
        <v>94</v>
      </c>
      <c r="L420" s="28">
        <v>1</v>
      </c>
      <c r="M420" s="29" t="s">
        <v>3179</v>
      </c>
      <c r="N420" s="28">
        <v>0</v>
      </c>
      <c r="O420" s="28">
        <v>0</v>
      </c>
      <c r="P420" s="29" t="s">
        <v>3179</v>
      </c>
      <c r="Q420" s="28">
        <v>0</v>
      </c>
      <c r="R420" s="28">
        <v>0</v>
      </c>
      <c r="S420" s="29" t="s">
        <v>3179</v>
      </c>
      <c r="T420" s="28">
        <v>0</v>
      </c>
      <c r="U420" s="28">
        <v>0</v>
      </c>
      <c r="V420" s="28">
        <v>0</v>
      </c>
      <c r="W420" s="28">
        <v>6.5030000000000004E-2</v>
      </c>
      <c r="X420" s="28">
        <v>0.20080000000000001</v>
      </c>
      <c r="Y420" s="28">
        <v>12</v>
      </c>
      <c r="Z420" s="28">
        <v>97</v>
      </c>
      <c r="AA420" s="28">
        <v>2</v>
      </c>
      <c r="AB420" s="28">
        <v>264</v>
      </c>
      <c r="AC420" s="28">
        <v>0</v>
      </c>
      <c r="AD420" s="28">
        <v>194.96672000000001</v>
      </c>
      <c r="AE420" s="28">
        <v>1.8199999999999999E-17</v>
      </c>
      <c r="AF420" s="28">
        <v>1.822E-17</v>
      </c>
    </row>
    <row r="421" spans="1:32" ht="16" x14ac:dyDescent="0.2">
      <c r="A421" s="28">
        <v>420</v>
      </c>
      <c r="B421" s="29" t="s">
        <v>297</v>
      </c>
      <c r="C421" s="28">
        <v>41.6</v>
      </c>
      <c r="D421" s="29" t="s">
        <v>1515</v>
      </c>
      <c r="E421" s="29" t="s">
        <v>3186</v>
      </c>
      <c r="F421" s="28">
        <v>156169</v>
      </c>
      <c r="G421" s="28">
        <v>37642</v>
      </c>
      <c r="H421" s="28">
        <v>96056</v>
      </c>
      <c r="I421" s="28">
        <v>0</v>
      </c>
      <c r="J421" s="29" t="s">
        <v>298</v>
      </c>
      <c r="K421" s="28">
        <v>420</v>
      </c>
      <c r="L421" s="28">
        <v>0.54200000000000004</v>
      </c>
      <c r="M421" s="29" t="s">
        <v>300</v>
      </c>
      <c r="N421" s="28">
        <v>94</v>
      </c>
      <c r="O421" s="28">
        <v>0.45800000000000002</v>
      </c>
      <c r="P421" s="29" t="s">
        <v>3179</v>
      </c>
      <c r="Q421" s="28">
        <v>0</v>
      </c>
      <c r="R421" s="28">
        <v>0</v>
      </c>
      <c r="S421" s="29" t="s">
        <v>3179</v>
      </c>
      <c r="T421" s="28">
        <v>0</v>
      </c>
      <c r="U421" s="28">
        <v>0</v>
      </c>
      <c r="V421" s="28">
        <v>0</v>
      </c>
      <c r="W421" s="28">
        <v>0.14796999999999999</v>
      </c>
      <c r="X421" s="28">
        <v>0.20473</v>
      </c>
      <c r="Y421" s="28">
        <v>24</v>
      </c>
      <c r="Z421" s="28">
        <v>163</v>
      </c>
      <c r="AA421" s="28">
        <v>1</v>
      </c>
      <c r="AB421" s="28">
        <v>336</v>
      </c>
      <c r="AC421" s="28">
        <v>0</v>
      </c>
      <c r="AD421" s="28">
        <v>194.96672000000001</v>
      </c>
      <c r="AE421" s="28">
        <v>2.1039999999999999E-17</v>
      </c>
      <c r="AF421" s="28">
        <v>2.1039999999999999E-17</v>
      </c>
    </row>
    <row r="422" spans="1:32" ht="16" x14ac:dyDescent="0.2">
      <c r="A422" s="28">
        <v>421</v>
      </c>
      <c r="B422" s="29" t="s">
        <v>282</v>
      </c>
      <c r="C422" s="28">
        <v>64.94</v>
      </c>
      <c r="D422" s="29" t="s">
        <v>1515</v>
      </c>
      <c r="E422" s="29" t="s">
        <v>2670</v>
      </c>
      <c r="F422" s="28">
        <v>156694</v>
      </c>
      <c r="G422" s="28">
        <v>0</v>
      </c>
      <c r="H422" s="28">
        <v>89704</v>
      </c>
      <c r="I422" s="28">
        <v>0</v>
      </c>
      <c r="J422" s="29" t="s">
        <v>285</v>
      </c>
      <c r="K422" s="28">
        <v>0</v>
      </c>
      <c r="L422" s="28">
        <v>1</v>
      </c>
      <c r="M422" s="29" t="s">
        <v>3179</v>
      </c>
      <c r="N422" s="28">
        <v>0</v>
      </c>
      <c r="O422" s="28">
        <v>0</v>
      </c>
      <c r="P422" s="29" t="s">
        <v>3179</v>
      </c>
      <c r="Q422" s="28">
        <v>0</v>
      </c>
      <c r="R422" s="28">
        <v>0</v>
      </c>
      <c r="S422" s="29" t="s">
        <v>3179</v>
      </c>
      <c r="T422" s="28">
        <v>0</v>
      </c>
      <c r="U422" s="28">
        <v>0</v>
      </c>
      <c r="V422" s="28">
        <v>0</v>
      </c>
      <c r="W422" s="28">
        <v>7.0239999999999997E-2</v>
      </c>
      <c r="X422" s="28">
        <v>7.3980000000000004E-2</v>
      </c>
      <c r="Y422" s="28">
        <v>12</v>
      </c>
      <c r="Z422" s="28">
        <v>53</v>
      </c>
      <c r="AA422" s="28">
        <v>0</v>
      </c>
      <c r="AB422" s="28">
        <v>31</v>
      </c>
      <c r="AC422" s="28">
        <v>0</v>
      </c>
      <c r="AD422" s="28">
        <v>196.96721199999999</v>
      </c>
      <c r="AE422" s="28">
        <v>1.3029999999999999E-17</v>
      </c>
      <c r="AF422" s="28">
        <v>1.3029999999999999E-17</v>
      </c>
    </row>
    <row r="423" spans="1:32" ht="16" x14ac:dyDescent="0.2">
      <c r="A423" s="28">
        <v>422</v>
      </c>
      <c r="B423" s="29" t="s">
        <v>281</v>
      </c>
      <c r="C423" s="28">
        <v>23.8</v>
      </c>
      <c r="D423" s="29" t="s">
        <v>1515</v>
      </c>
      <c r="E423" s="29" t="s">
        <v>3196</v>
      </c>
      <c r="F423" s="28">
        <v>156791</v>
      </c>
      <c r="G423" s="28">
        <v>0</v>
      </c>
      <c r="H423" s="28">
        <v>58013</v>
      </c>
      <c r="I423" s="28">
        <v>0</v>
      </c>
      <c r="J423" s="29" t="s">
        <v>282</v>
      </c>
      <c r="K423" s="28">
        <v>422</v>
      </c>
      <c r="L423" s="28">
        <v>0.91400000000000003</v>
      </c>
      <c r="M423" s="29" t="s">
        <v>285</v>
      </c>
      <c r="N423" s="28">
        <v>0</v>
      </c>
      <c r="O423" s="28">
        <v>8.5999999999999993E-2</v>
      </c>
      <c r="P423" s="29" t="s">
        <v>3179</v>
      </c>
      <c r="Q423" s="28">
        <v>0</v>
      </c>
      <c r="R423" s="28">
        <v>0</v>
      </c>
      <c r="S423" s="29" t="s">
        <v>3179</v>
      </c>
      <c r="T423" s="28">
        <v>0</v>
      </c>
      <c r="U423" s="28">
        <v>0</v>
      </c>
      <c r="V423" s="28">
        <v>0</v>
      </c>
      <c r="W423" s="28">
        <v>0.21704000000000001</v>
      </c>
      <c r="X423" s="28">
        <v>9.7739999999999994E-2</v>
      </c>
      <c r="Y423" s="28">
        <v>24</v>
      </c>
      <c r="Z423" s="28">
        <v>107</v>
      </c>
      <c r="AA423" s="28">
        <v>0</v>
      </c>
      <c r="AB423" s="28">
        <v>70</v>
      </c>
      <c r="AC423" s="28">
        <v>0</v>
      </c>
      <c r="AD423" s="28">
        <v>196.96721199999999</v>
      </c>
      <c r="AE423" s="28">
        <v>1.186E-17</v>
      </c>
      <c r="AF423" s="28">
        <v>1.186E-17</v>
      </c>
    </row>
    <row r="424" spans="1:32" ht="16" x14ac:dyDescent="0.2">
      <c r="A424" s="28">
        <v>423</v>
      </c>
      <c r="B424" s="29" t="s">
        <v>266</v>
      </c>
      <c r="C424" s="28">
        <v>42.66</v>
      </c>
      <c r="D424" s="29" t="s">
        <v>1514</v>
      </c>
      <c r="E424" s="29" t="s">
        <v>2671</v>
      </c>
      <c r="F424" s="28">
        <v>156993</v>
      </c>
      <c r="G424" s="28">
        <v>0</v>
      </c>
      <c r="H424" s="28">
        <v>0</v>
      </c>
      <c r="I424" s="28">
        <v>0</v>
      </c>
      <c r="J424" s="29" t="s">
        <v>269</v>
      </c>
      <c r="K424" s="28">
        <v>0</v>
      </c>
      <c r="L424" s="28">
        <v>1</v>
      </c>
      <c r="M424" s="29" t="s">
        <v>3179</v>
      </c>
      <c r="N424" s="28">
        <v>0</v>
      </c>
      <c r="O424" s="28">
        <v>0</v>
      </c>
      <c r="P424" s="29" t="s">
        <v>3179</v>
      </c>
      <c r="Q424" s="28">
        <v>0</v>
      </c>
      <c r="R424" s="28">
        <v>0</v>
      </c>
      <c r="S424" s="29" t="s">
        <v>3179</v>
      </c>
      <c r="T424" s="28">
        <v>0</v>
      </c>
      <c r="U424" s="28">
        <v>0</v>
      </c>
      <c r="V424" s="28">
        <v>0</v>
      </c>
      <c r="W424" s="28">
        <v>0.34870000000000001</v>
      </c>
      <c r="X424" s="28">
        <v>0.18362000000000001</v>
      </c>
      <c r="Y424" s="28">
        <v>12</v>
      </c>
      <c r="Z424" s="28">
        <v>54</v>
      </c>
      <c r="AA424" s="28">
        <v>0</v>
      </c>
      <c r="AB424" s="28">
        <v>39</v>
      </c>
      <c r="AC424" s="28">
        <v>0</v>
      </c>
      <c r="AD424" s="28">
        <v>198.968279</v>
      </c>
      <c r="AE424" s="28">
        <v>1.4009999999999999E-17</v>
      </c>
      <c r="AF424" s="28">
        <v>1.4009999999999999E-17</v>
      </c>
    </row>
    <row r="425" spans="1:32" ht="16" x14ac:dyDescent="0.2">
      <c r="A425" s="28">
        <v>424</v>
      </c>
      <c r="B425" s="29" t="s">
        <v>242</v>
      </c>
      <c r="C425" s="28">
        <v>46.612000000000002</v>
      </c>
      <c r="D425" s="29" t="s">
        <v>1513</v>
      </c>
      <c r="E425" s="29" t="s">
        <v>3183</v>
      </c>
      <c r="F425" s="28">
        <v>157099</v>
      </c>
      <c r="G425" s="28">
        <v>37743</v>
      </c>
      <c r="H425" s="28">
        <v>0</v>
      </c>
      <c r="I425" s="28">
        <v>0</v>
      </c>
      <c r="J425" s="29" t="s">
        <v>243</v>
      </c>
      <c r="K425" s="28">
        <v>0</v>
      </c>
      <c r="L425" s="28">
        <v>1</v>
      </c>
      <c r="M425" s="29" t="s">
        <v>3179</v>
      </c>
      <c r="N425" s="28">
        <v>0</v>
      </c>
      <c r="O425" s="28">
        <v>0</v>
      </c>
      <c r="P425" s="29" t="s">
        <v>3179</v>
      </c>
      <c r="Q425" s="28">
        <v>0</v>
      </c>
      <c r="R425" s="28">
        <v>0</v>
      </c>
      <c r="S425" s="29" t="s">
        <v>3179</v>
      </c>
      <c r="T425" s="28">
        <v>0</v>
      </c>
      <c r="U425" s="28">
        <v>0</v>
      </c>
      <c r="V425" s="28">
        <v>0</v>
      </c>
      <c r="W425" s="28">
        <v>9.8949999999999996E-2</v>
      </c>
      <c r="X425" s="28">
        <v>0.23804</v>
      </c>
      <c r="Y425" s="28">
        <v>10</v>
      </c>
      <c r="Z425" s="28">
        <v>60</v>
      </c>
      <c r="AA425" s="28">
        <v>2</v>
      </c>
      <c r="AB425" s="28">
        <v>21</v>
      </c>
      <c r="AC425" s="28">
        <v>0</v>
      </c>
      <c r="AD425" s="28">
        <v>202.972872</v>
      </c>
      <c r="AE425" s="28">
        <v>1.1119999999999999E-17</v>
      </c>
      <c r="AF425" s="28">
        <v>1.1119999999999999E-17</v>
      </c>
    </row>
    <row r="426" spans="1:32" ht="16" x14ac:dyDescent="0.2">
      <c r="A426" s="28">
        <v>425</v>
      </c>
      <c r="B426" s="29" t="s">
        <v>230</v>
      </c>
      <c r="C426" s="28">
        <v>5.2</v>
      </c>
      <c r="D426" s="29" t="s">
        <v>1514</v>
      </c>
      <c r="E426" s="29" t="s">
        <v>3183</v>
      </c>
      <c r="F426" s="28">
        <v>157193</v>
      </c>
      <c r="G426" s="28">
        <v>37845</v>
      </c>
      <c r="H426" s="28">
        <v>0</v>
      </c>
      <c r="I426" s="28">
        <v>0</v>
      </c>
      <c r="J426" s="29" t="s">
        <v>231</v>
      </c>
      <c r="K426" s="28">
        <v>0</v>
      </c>
      <c r="L426" s="28">
        <v>1</v>
      </c>
      <c r="M426" s="29" t="s">
        <v>3179</v>
      </c>
      <c r="N426" s="28">
        <v>0</v>
      </c>
      <c r="O426" s="28">
        <v>0</v>
      </c>
      <c r="P426" s="29" t="s">
        <v>3179</v>
      </c>
      <c r="Q426" s="28">
        <v>0</v>
      </c>
      <c r="R426" s="28">
        <v>0</v>
      </c>
      <c r="S426" s="29" t="s">
        <v>3179</v>
      </c>
      <c r="T426" s="28">
        <v>0</v>
      </c>
      <c r="U426" s="28">
        <v>0</v>
      </c>
      <c r="V426" s="28">
        <v>0</v>
      </c>
      <c r="W426" s="28">
        <v>0.53900000000000003</v>
      </c>
      <c r="X426" s="28">
        <v>5.3400000000000001E-3</v>
      </c>
      <c r="Y426" s="28">
        <v>10</v>
      </c>
      <c r="Z426" s="28">
        <v>72</v>
      </c>
      <c r="AA426" s="28">
        <v>7</v>
      </c>
      <c r="AB426" s="28">
        <v>93</v>
      </c>
      <c r="AC426" s="28">
        <v>0</v>
      </c>
      <c r="AD426" s="28">
        <v>204.97607300000001</v>
      </c>
      <c r="AE426" s="28">
        <v>3.1950000000000001E-19</v>
      </c>
      <c r="AF426" s="28">
        <v>3.1950000000000001E-19</v>
      </c>
    </row>
    <row r="427" spans="1:32" ht="16" x14ac:dyDescent="0.2">
      <c r="A427" s="28">
        <v>426</v>
      </c>
      <c r="B427" s="29" t="s">
        <v>222</v>
      </c>
      <c r="C427" s="28">
        <v>8.15</v>
      </c>
      <c r="D427" s="29" t="s">
        <v>1514</v>
      </c>
      <c r="E427" s="29" t="s">
        <v>3183</v>
      </c>
      <c r="F427" s="28">
        <v>157376</v>
      </c>
      <c r="G427" s="28">
        <v>37962</v>
      </c>
      <c r="H427" s="28">
        <v>0</v>
      </c>
      <c r="I427" s="28">
        <v>0</v>
      </c>
      <c r="J427" s="29" t="s">
        <v>224</v>
      </c>
      <c r="K427" s="28">
        <v>1137</v>
      </c>
      <c r="L427" s="28">
        <v>1</v>
      </c>
      <c r="M427" s="29" t="s">
        <v>3179</v>
      </c>
      <c r="N427" s="28">
        <v>0</v>
      </c>
      <c r="O427" s="28">
        <v>0</v>
      </c>
      <c r="P427" s="29" t="s">
        <v>3179</v>
      </c>
      <c r="Q427" s="28">
        <v>0</v>
      </c>
      <c r="R427" s="28">
        <v>0</v>
      </c>
      <c r="S427" s="29" t="s">
        <v>3179</v>
      </c>
      <c r="T427" s="28">
        <v>0</v>
      </c>
      <c r="U427" s="28">
        <v>0</v>
      </c>
      <c r="V427" s="28">
        <v>0</v>
      </c>
      <c r="W427" s="28">
        <v>0.42109000000000002</v>
      </c>
      <c r="X427" s="28">
        <v>0.12154</v>
      </c>
      <c r="Y427" s="28">
        <v>10</v>
      </c>
      <c r="Z427" s="28">
        <v>62</v>
      </c>
      <c r="AA427" s="28">
        <v>3</v>
      </c>
      <c r="AB427" s="28">
        <v>33</v>
      </c>
      <c r="AC427" s="28">
        <v>0</v>
      </c>
      <c r="AD427" s="28">
        <v>205.97751400000001</v>
      </c>
      <c r="AE427" s="28">
        <v>6.1770000000000003E-18</v>
      </c>
      <c r="AF427" s="28">
        <v>6.1770000000000003E-18</v>
      </c>
    </row>
    <row r="428" spans="1:32" ht="16" x14ac:dyDescent="0.2">
      <c r="A428" s="28">
        <v>427</v>
      </c>
      <c r="B428" s="29" t="s">
        <v>216</v>
      </c>
      <c r="C428" s="28">
        <v>2.9</v>
      </c>
      <c r="D428" s="29" t="s">
        <v>1514</v>
      </c>
      <c r="E428" s="29" t="s">
        <v>3183</v>
      </c>
      <c r="F428" s="28">
        <v>157485</v>
      </c>
      <c r="G428" s="28">
        <v>38077</v>
      </c>
      <c r="H428" s="28">
        <v>0</v>
      </c>
      <c r="I428" s="28">
        <v>0</v>
      </c>
      <c r="J428" s="29" t="s">
        <v>217</v>
      </c>
      <c r="K428" s="28">
        <v>1139</v>
      </c>
      <c r="L428" s="28">
        <v>1</v>
      </c>
      <c r="M428" s="29" t="s">
        <v>3179</v>
      </c>
      <c r="N428" s="28">
        <v>0</v>
      </c>
      <c r="O428" s="28">
        <v>0</v>
      </c>
      <c r="P428" s="29" t="s">
        <v>3179</v>
      </c>
      <c r="Q428" s="28">
        <v>0</v>
      </c>
      <c r="R428" s="28">
        <v>0</v>
      </c>
      <c r="S428" s="29" t="s">
        <v>3179</v>
      </c>
      <c r="T428" s="28">
        <v>0</v>
      </c>
      <c r="U428" s="28">
        <v>0</v>
      </c>
      <c r="V428" s="28">
        <v>0</v>
      </c>
      <c r="W428" s="28">
        <v>0.82623000000000002</v>
      </c>
      <c r="X428" s="28">
        <v>2.6613600000000002</v>
      </c>
      <c r="Y428" s="28">
        <v>10</v>
      </c>
      <c r="Z428" s="28">
        <v>85</v>
      </c>
      <c r="AA428" s="28">
        <v>11</v>
      </c>
      <c r="AB428" s="28">
        <v>170</v>
      </c>
      <c r="AC428" s="28">
        <v>0</v>
      </c>
      <c r="AD428" s="28">
        <v>206.98258799999999</v>
      </c>
      <c r="AE428" s="28">
        <v>9.2270000000000006E-17</v>
      </c>
      <c r="AF428" s="28">
        <v>9.2270000000000006E-17</v>
      </c>
    </row>
    <row r="429" spans="1:32" ht="16" x14ac:dyDescent="0.2">
      <c r="A429" s="28">
        <v>428</v>
      </c>
      <c r="B429" s="29" t="s">
        <v>620</v>
      </c>
      <c r="C429" s="28">
        <v>76.8</v>
      </c>
      <c r="D429" s="29" t="s">
        <v>1517</v>
      </c>
      <c r="E429" s="29" t="s">
        <v>3184</v>
      </c>
      <c r="F429" s="28">
        <v>157762</v>
      </c>
      <c r="G429" s="28">
        <v>38203</v>
      </c>
      <c r="H429" s="28">
        <v>0</v>
      </c>
      <c r="I429" s="28">
        <v>0</v>
      </c>
      <c r="J429" s="29" t="s">
        <v>621</v>
      </c>
      <c r="K429" s="28">
        <v>286</v>
      </c>
      <c r="L429" s="28">
        <v>1</v>
      </c>
      <c r="M429" s="29" t="s">
        <v>3179</v>
      </c>
      <c r="N429" s="28">
        <v>0</v>
      </c>
      <c r="O429" s="28">
        <v>0</v>
      </c>
      <c r="P429" s="29" t="s">
        <v>3179</v>
      </c>
      <c r="Q429" s="28">
        <v>0</v>
      </c>
      <c r="R429" s="28">
        <v>0</v>
      </c>
      <c r="S429" s="29" t="s">
        <v>3179</v>
      </c>
      <c r="T429" s="28">
        <v>0</v>
      </c>
      <c r="U429" s="28">
        <v>0</v>
      </c>
      <c r="V429" s="28">
        <v>0</v>
      </c>
      <c r="W429" s="28">
        <v>1.9857100000000001</v>
      </c>
      <c r="X429" s="28">
        <v>1.8843399999999999</v>
      </c>
      <c r="Y429" s="28">
        <v>41</v>
      </c>
      <c r="Z429" s="28">
        <v>17</v>
      </c>
      <c r="AA429" s="28">
        <v>5</v>
      </c>
      <c r="AB429" s="28">
        <v>39</v>
      </c>
      <c r="AC429" s="28">
        <v>0</v>
      </c>
      <c r="AD429" s="28">
        <v>149.93349599999999</v>
      </c>
      <c r="AE429" s="28">
        <v>3.899E-17</v>
      </c>
      <c r="AF429" s="28">
        <v>7.0509999999999998E-17</v>
      </c>
    </row>
    <row r="430" spans="1:32" ht="16" x14ac:dyDescent="0.2">
      <c r="A430" s="28">
        <v>429</v>
      </c>
      <c r="B430" s="29" t="s">
        <v>594</v>
      </c>
      <c r="C430" s="28">
        <v>2.0099999999999998</v>
      </c>
      <c r="D430" s="29" t="s">
        <v>1514</v>
      </c>
      <c r="E430" s="29" t="s">
        <v>3193</v>
      </c>
      <c r="F430" s="28">
        <v>157865</v>
      </c>
      <c r="G430" s="28">
        <v>38335</v>
      </c>
      <c r="H430" s="28">
        <v>0</v>
      </c>
      <c r="I430" s="28">
        <v>0</v>
      </c>
      <c r="J430" s="29" t="s">
        <v>595</v>
      </c>
      <c r="K430" s="28">
        <v>289</v>
      </c>
      <c r="L430" s="28">
        <v>0.99948999999999999</v>
      </c>
      <c r="M430" s="29" t="s">
        <v>630</v>
      </c>
      <c r="N430" s="28">
        <v>1040</v>
      </c>
      <c r="O430" s="28">
        <v>5.1000000000000004E-4</v>
      </c>
      <c r="P430" s="29" t="s">
        <v>3179</v>
      </c>
      <c r="Q430" s="28">
        <v>0</v>
      </c>
      <c r="R430" s="28">
        <v>0</v>
      </c>
      <c r="S430" s="29" t="s">
        <v>3179</v>
      </c>
      <c r="T430" s="28">
        <v>0</v>
      </c>
      <c r="U430" s="28">
        <v>0</v>
      </c>
      <c r="V430" s="28">
        <v>2E-3</v>
      </c>
      <c r="W430" s="28">
        <v>0.53866999999999998</v>
      </c>
      <c r="X430" s="28">
        <v>1.0281400000000001</v>
      </c>
      <c r="Y430" s="28">
        <v>41</v>
      </c>
      <c r="Z430" s="28">
        <v>91</v>
      </c>
      <c r="AA430" s="28">
        <v>17</v>
      </c>
      <c r="AB430" s="28">
        <v>320</v>
      </c>
      <c r="AC430" s="28">
        <v>1</v>
      </c>
      <c r="AD430" s="28">
        <v>152.93019799999999</v>
      </c>
      <c r="AE430" s="28">
        <v>2.2480000000000001E-17</v>
      </c>
      <c r="AF430" s="28">
        <v>3.8430000000000003E-17</v>
      </c>
    </row>
    <row r="431" spans="1:32" ht="16" x14ac:dyDescent="0.2">
      <c r="A431" s="28">
        <v>430</v>
      </c>
      <c r="B431" s="29" t="s">
        <v>593</v>
      </c>
      <c r="C431" s="28">
        <v>9.3000000000000007</v>
      </c>
      <c r="D431" s="29" t="s">
        <v>1514</v>
      </c>
      <c r="E431" s="29" t="s">
        <v>3193</v>
      </c>
      <c r="F431" s="28">
        <v>158337</v>
      </c>
      <c r="G431" s="28">
        <v>38459</v>
      </c>
      <c r="H431" s="28">
        <v>0</v>
      </c>
      <c r="I431" s="28">
        <v>0</v>
      </c>
      <c r="J431" s="29" t="s">
        <v>595</v>
      </c>
      <c r="K431" s="28">
        <v>289</v>
      </c>
      <c r="L431" s="28">
        <v>0.99819999999999998</v>
      </c>
      <c r="M431" s="29" t="s">
        <v>631</v>
      </c>
      <c r="N431" s="28">
        <v>1039</v>
      </c>
      <c r="O431" s="28">
        <v>1.8E-3</v>
      </c>
      <c r="P431" s="29" t="s">
        <v>3179</v>
      </c>
      <c r="Q431" s="28">
        <v>0</v>
      </c>
      <c r="R431" s="28">
        <v>0</v>
      </c>
      <c r="S431" s="29" t="s">
        <v>3179</v>
      </c>
      <c r="T431" s="28">
        <v>0</v>
      </c>
      <c r="U431" s="28">
        <v>0</v>
      </c>
      <c r="V431" s="28">
        <v>7.4000000000000003E-3</v>
      </c>
      <c r="W431" s="28">
        <v>0.69516</v>
      </c>
      <c r="X431" s="28">
        <v>1.06179</v>
      </c>
      <c r="Y431" s="28">
        <v>41</v>
      </c>
      <c r="Z431" s="28">
        <v>43</v>
      </c>
      <c r="AA431" s="28">
        <v>5</v>
      </c>
      <c r="AB431" s="28">
        <v>63</v>
      </c>
      <c r="AC431" s="28">
        <v>1</v>
      </c>
      <c r="AD431" s="28">
        <v>152.93019799999999</v>
      </c>
      <c r="AE431" s="28">
        <v>2.1160000000000001E-17</v>
      </c>
      <c r="AF431" s="28">
        <v>3.9989999999999998E-17</v>
      </c>
    </row>
    <row r="432" spans="1:32" ht="16" x14ac:dyDescent="0.2">
      <c r="A432" s="28">
        <v>431</v>
      </c>
      <c r="B432" s="29" t="s">
        <v>584</v>
      </c>
      <c r="C432" s="28">
        <v>11.76</v>
      </c>
      <c r="D432" s="29" t="s">
        <v>1514</v>
      </c>
      <c r="E432" s="29" t="s">
        <v>3193</v>
      </c>
      <c r="F432" s="28">
        <v>158793</v>
      </c>
      <c r="G432" s="28">
        <v>38710</v>
      </c>
      <c r="H432" s="28">
        <v>0</v>
      </c>
      <c r="I432" s="28">
        <v>0</v>
      </c>
      <c r="J432" s="29" t="s">
        <v>585</v>
      </c>
      <c r="K432" s="28">
        <v>290</v>
      </c>
      <c r="L432" s="28">
        <v>0.99980999999999998</v>
      </c>
      <c r="M432" s="29" t="s">
        <v>623</v>
      </c>
      <c r="N432" s="28">
        <v>1041</v>
      </c>
      <c r="O432" s="28">
        <v>1.9000000000000001E-4</v>
      </c>
      <c r="P432" s="29" t="s">
        <v>3179</v>
      </c>
      <c r="Q432" s="28">
        <v>0</v>
      </c>
      <c r="R432" s="28">
        <v>0</v>
      </c>
      <c r="S432" s="29" t="s">
        <v>3179</v>
      </c>
      <c r="T432" s="28">
        <v>0</v>
      </c>
      <c r="U432" s="28">
        <v>0</v>
      </c>
      <c r="V432" s="28">
        <v>6.9999999999999999E-4</v>
      </c>
      <c r="W432" s="28">
        <v>1.09266</v>
      </c>
      <c r="X432" s="28">
        <v>1.8817299999999999</v>
      </c>
      <c r="Y432" s="28">
        <v>41</v>
      </c>
      <c r="Z432" s="28">
        <v>74</v>
      </c>
      <c r="AA432" s="28">
        <v>25</v>
      </c>
      <c r="AB432" s="28">
        <v>393</v>
      </c>
      <c r="AC432" s="28">
        <v>1</v>
      </c>
      <c r="AD432" s="28">
        <v>153.930601</v>
      </c>
      <c r="AE432" s="28">
        <v>4.4169999999999998E-17</v>
      </c>
      <c r="AF432" s="28">
        <v>6.8899999999999995E-17</v>
      </c>
    </row>
    <row r="433" spans="1:32" ht="16" x14ac:dyDescent="0.2">
      <c r="A433" s="28">
        <v>432</v>
      </c>
      <c r="B433" s="29" t="s">
        <v>583</v>
      </c>
      <c r="C433" s="28">
        <v>3.1</v>
      </c>
      <c r="D433" s="29" t="s">
        <v>1514</v>
      </c>
      <c r="E433" s="29" t="s">
        <v>3193</v>
      </c>
      <c r="F433" s="28">
        <v>158492</v>
      </c>
      <c r="G433" s="28">
        <v>38584</v>
      </c>
      <c r="H433" s="28">
        <v>0</v>
      </c>
      <c r="I433" s="28">
        <v>0</v>
      </c>
      <c r="J433" s="29" t="s">
        <v>585</v>
      </c>
      <c r="K433" s="28">
        <v>290</v>
      </c>
      <c r="L433" s="28">
        <v>1</v>
      </c>
      <c r="M433" s="29" t="s">
        <v>622</v>
      </c>
      <c r="N433" s="28">
        <v>1042</v>
      </c>
      <c r="O433" s="28">
        <v>1.0000000000000001E-5</v>
      </c>
      <c r="P433" s="29" t="s">
        <v>3179</v>
      </c>
      <c r="Q433" s="28">
        <v>0</v>
      </c>
      <c r="R433" s="28">
        <v>0</v>
      </c>
      <c r="S433" s="29" t="s">
        <v>3179</v>
      </c>
      <c r="T433" s="28">
        <v>0</v>
      </c>
      <c r="U433" s="28">
        <v>0</v>
      </c>
      <c r="V433" s="28">
        <v>0</v>
      </c>
      <c r="W433" s="28">
        <v>0.54335</v>
      </c>
      <c r="X433" s="28">
        <v>2.4367000000000001</v>
      </c>
      <c r="Y433" s="28">
        <v>41</v>
      </c>
      <c r="Z433" s="28">
        <v>45</v>
      </c>
      <c r="AA433" s="28">
        <v>5</v>
      </c>
      <c r="AB433" s="28">
        <v>207</v>
      </c>
      <c r="AC433" s="28">
        <v>1</v>
      </c>
      <c r="AD433" s="28">
        <v>153.930601</v>
      </c>
      <c r="AE433" s="28">
        <v>7.5009999999999998E-17</v>
      </c>
      <c r="AF433" s="28">
        <v>9.1059999999999995E-17</v>
      </c>
    </row>
    <row r="434" spans="1:32" ht="16" x14ac:dyDescent="0.2">
      <c r="A434" s="28">
        <v>433</v>
      </c>
      <c r="B434" s="29" t="s">
        <v>576</v>
      </c>
      <c r="C434" s="28">
        <v>48</v>
      </c>
      <c r="D434" s="29" t="s">
        <v>1514</v>
      </c>
      <c r="E434" s="29" t="s">
        <v>3184</v>
      </c>
      <c r="F434" s="28">
        <v>159329</v>
      </c>
      <c r="G434" s="28">
        <v>38838</v>
      </c>
      <c r="H434" s="28">
        <v>0</v>
      </c>
      <c r="I434" s="28">
        <v>0</v>
      </c>
      <c r="J434" s="29" t="s">
        <v>577</v>
      </c>
      <c r="K434" s="28">
        <v>291</v>
      </c>
      <c r="L434" s="28">
        <v>1</v>
      </c>
      <c r="M434" s="29" t="s">
        <v>3179</v>
      </c>
      <c r="N434" s="28">
        <v>0</v>
      </c>
      <c r="O434" s="28">
        <v>0</v>
      </c>
      <c r="P434" s="29" t="s">
        <v>3179</v>
      </c>
      <c r="Q434" s="28">
        <v>0</v>
      </c>
      <c r="R434" s="28">
        <v>0</v>
      </c>
      <c r="S434" s="29" t="s">
        <v>3179</v>
      </c>
      <c r="T434" s="28">
        <v>0</v>
      </c>
      <c r="U434" s="28">
        <v>0</v>
      </c>
      <c r="V434" s="28">
        <v>0</v>
      </c>
      <c r="W434" s="28">
        <v>0.21756</v>
      </c>
      <c r="X434" s="28">
        <v>0.61419000000000001</v>
      </c>
      <c r="Y434" s="28">
        <v>42</v>
      </c>
      <c r="Z434" s="28">
        <v>195</v>
      </c>
      <c r="AA434" s="28">
        <v>27</v>
      </c>
      <c r="AB434" s="28">
        <v>601</v>
      </c>
      <c r="AC434" s="28">
        <v>0</v>
      </c>
      <c r="AD434" s="28">
        <v>154.929103</v>
      </c>
      <c r="AE434" s="28">
        <v>1.534E-17</v>
      </c>
      <c r="AF434" s="28">
        <v>2.2839999999999999E-17</v>
      </c>
    </row>
    <row r="435" spans="1:32" ht="16" x14ac:dyDescent="0.2">
      <c r="A435" s="28">
        <v>434</v>
      </c>
      <c r="B435" s="29" t="s">
        <v>568</v>
      </c>
      <c r="C435" s="28">
        <v>56</v>
      </c>
      <c r="D435" s="29" t="s">
        <v>1514</v>
      </c>
      <c r="E435" s="29" t="s">
        <v>3184</v>
      </c>
      <c r="F435" s="28">
        <v>160195</v>
      </c>
      <c r="G435" s="28">
        <v>38958</v>
      </c>
      <c r="H435" s="28">
        <v>0</v>
      </c>
      <c r="I435" s="28">
        <v>0</v>
      </c>
      <c r="J435" s="29" t="s">
        <v>569</v>
      </c>
      <c r="K435" s="28">
        <v>0</v>
      </c>
      <c r="L435" s="28">
        <v>1</v>
      </c>
      <c r="M435" s="29" t="s">
        <v>3179</v>
      </c>
      <c r="N435" s="28">
        <v>0</v>
      </c>
      <c r="O435" s="28">
        <v>0</v>
      </c>
      <c r="P435" s="29" t="s">
        <v>3179</v>
      </c>
      <c r="Q435" s="28">
        <v>0</v>
      </c>
      <c r="R435" s="28">
        <v>0</v>
      </c>
      <c r="S435" s="29" t="s">
        <v>3179</v>
      </c>
      <c r="T435" s="28">
        <v>0</v>
      </c>
      <c r="U435" s="28">
        <v>0</v>
      </c>
      <c r="V435" s="28">
        <v>0</v>
      </c>
      <c r="W435" s="28">
        <v>0.66547000000000001</v>
      </c>
      <c r="X435" s="28">
        <v>2.1063700000000001</v>
      </c>
      <c r="Y435" s="28">
        <v>41</v>
      </c>
      <c r="Z435" s="28">
        <v>334</v>
      </c>
      <c r="AA435" s="28">
        <v>73</v>
      </c>
      <c r="AB435" s="28">
        <v>1525</v>
      </c>
      <c r="AC435" s="28">
        <v>0</v>
      </c>
      <c r="AD435" s="28">
        <v>155.92983899999999</v>
      </c>
      <c r="AE435" s="28">
        <v>5.6820000000000004E-17</v>
      </c>
      <c r="AF435" s="28">
        <v>7.3539999999999995E-17</v>
      </c>
    </row>
    <row r="436" spans="1:32" ht="16" x14ac:dyDescent="0.2">
      <c r="A436" s="28">
        <v>435</v>
      </c>
      <c r="B436" s="29" t="s">
        <v>561</v>
      </c>
      <c r="C436" s="28">
        <v>12.6</v>
      </c>
      <c r="D436" s="29" t="s">
        <v>1514</v>
      </c>
      <c r="E436" s="29" t="s">
        <v>3184</v>
      </c>
      <c r="F436" s="28">
        <v>162169</v>
      </c>
      <c r="G436" s="28">
        <v>39085</v>
      </c>
      <c r="H436" s="28">
        <v>0</v>
      </c>
      <c r="I436" s="28">
        <v>0</v>
      </c>
      <c r="J436" s="29" t="s">
        <v>562</v>
      </c>
      <c r="K436" s="28">
        <v>292</v>
      </c>
      <c r="L436" s="28">
        <v>1</v>
      </c>
      <c r="M436" s="29" t="s">
        <v>3179</v>
      </c>
      <c r="N436" s="28">
        <v>0</v>
      </c>
      <c r="O436" s="28">
        <v>0</v>
      </c>
      <c r="P436" s="29" t="s">
        <v>3179</v>
      </c>
      <c r="Q436" s="28">
        <v>0</v>
      </c>
      <c r="R436" s="28">
        <v>0</v>
      </c>
      <c r="S436" s="29" t="s">
        <v>3179</v>
      </c>
      <c r="T436" s="28">
        <v>0</v>
      </c>
      <c r="U436" s="28">
        <v>0</v>
      </c>
      <c r="V436" s="28">
        <v>0</v>
      </c>
      <c r="W436" s="28">
        <v>9.2880000000000004E-2</v>
      </c>
      <c r="X436" s="28">
        <v>0.58348999999999995</v>
      </c>
      <c r="Y436" s="28">
        <v>41</v>
      </c>
      <c r="Z436" s="28">
        <v>153</v>
      </c>
      <c r="AA436" s="28">
        <v>9</v>
      </c>
      <c r="AB436" s="28">
        <v>592</v>
      </c>
      <c r="AC436" s="28">
        <v>0</v>
      </c>
      <c r="AD436" s="28">
        <v>156.928256</v>
      </c>
      <c r="AE436" s="28">
        <v>2.077E-17</v>
      </c>
      <c r="AF436" s="28">
        <v>2.2890000000000001E-17</v>
      </c>
    </row>
    <row r="437" spans="1:32" ht="16" x14ac:dyDescent="0.2">
      <c r="A437" s="28">
        <v>436</v>
      </c>
      <c r="B437" s="29" t="s">
        <v>552</v>
      </c>
      <c r="C437" s="28">
        <v>33.049999999999997</v>
      </c>
      <c r="D437" s="29" t="s">
        <v>1514</v>
      </c>
      <c r="E437" s="29" t="s">
        <v>3184</v>
      </c>
      <c r="F437" s="28">
        <v>162965</v>
      </c>
      <c r="G437" s="28">
        <v>39202</v>
      </c>
      <c r="H437" s="28">
        <v>0</v>
      </c>
      <c r="I437" s="28">
        <v>0</v>
      </c>
      <c r="J437" s="29" t="s">
        <v>553</v>
      </c>
      <c r="K437" s="28">
        <v>293</v>
      </c>
      <c r="L437" s="28">
        <v>1</v>
      </c>
      <c r="M437" s="29" t="s">
        <v>3179</v>
      </c>
      <c r="N437" s="28">
        <v>0</v>
      </c>
      <c r="O437" s="28">
        <v>0</v>
      </c>
      <c r="P437" s="29" t="s">
        <v>3179</v>
      </c>
      <c r="Q437" s="28">
        <v>0</v>
      </c>
      <c r="R437" s="28">
        <v>0</v>
      </c>
      <c r="S437" s="29" t="s">
        <v>3179</v>
      </c>
      <c r="T437" s="28">
        <v>0</v>
      </c>
      <c r="U437" s="28">
        <v>0</v>
      </c>
      <c r="V437" s="28">
        <v>0</v>
      </c>
      <c r="W437" s="28">
        <v>5.7590000000000002E-2</v>
      </c>
      <c r="X437" s="28">
        <v>0.38572000000000001</v>
      </c>
      <c r="Y437" s="28">
        <v>41</v>
      </c>
      <c r="Z437" s="28">
        <v>121</v>
      </c>
      <c r="AA437" s="28">
        <v>9</v>
      </c>
      <c r="AB437" s="28">
        <v>480</v>
      </c>
      <c r="AC437" s="28">
        <v>0</v>
      </c>
      <c r="AD437" s="28">
        <v>158.92771099999999</v>
      </c>
      <c r="AE437" s="28">
        <v>1.4979999999999999E-17</v>
      </c>
      <c r="AF437" s="28">
        <v>1.5070000000000001E-17</v>
      </c>
    </row>
    <row r="438" spans="1:32" ht="16" x14ac:dyDescent="0.2">
      <c r="A438" s="28">
        <v>437</v>
      </c>
      <c r="B438" s="29" t="s">
        <v>547</v>
      </c>
      <c r="C438" s="28">
        <v>25.6</v>
      </c>
      <c r="D438" s="29" t="s">
        <v>1514</v>
      </c>
      <c r="E438" s="29" t="s">
        <v>3184</v>
      </c>
      <c r="F438" s="28">
        <v>163617</v>
      </c>
      <c r="G438" s="28">
        <v>39311</v>
      </c>
      <c r="H438" s="28">
        <v>0</v>
      </c>
      <c r="I438" s="28">
        <v>0</v>
      </c>
      <c r="J438" s="29" t="s">
        <v>549</v>
      </c>
      <c r="K438" s="28">
        <v>0</v>
      </c>
      <c r="L438" s="28">
        <v>1</v>
      </c>
      <c r="M438" s="29" t="s">
        <v>3179</v>
      </c>
      <c r="N438" s="28">
        <v>0</v>
      </c>
      <c r="O438" s="28">
        <v>0</v>
      </c>
      <c r="P438" s="29" t="s">
        <v>3179</v>
      </c>
      <c r="Q438" s="28">
        <v>0</v>
      </c>
      <c r="R438" s="28">
        <v>0</v>
      </c>
      <c r="S438" s="29" t="s">
        <v>3179</v>
      </c>
      <c r="T438" s="28">
        <v>0</v>
      </c>
      <c r="U438" s="28">
        <v>0</v>
      </c>
      <c r="V438" s="28">
        <v>0</v>
      </c>
      <c r="W438" s="28">
        <v>7.0269999999999999E-2</v>
      </c>
      <c r="X438" s="28">
        <v>1.6950099999999999</v>
      </c>
      <c r="Y438" s="28">
        <v>41</v>
      </c>
      <c r="Z438" s="28">
        <v>64</v>
      </c>
      <c r="AA438" s="28">
        <v>12</v>
      </c>
      <c r="AB438" s="28">
        <v>321</v>
      </c>
      <c r="AC438" s="28">
        <v>0</v>
      </c>
      <c r="AD438" s="28">
        <v>159.928729</v>
      </c>
      <c r="AE438" s="28">
        <v>6.2569999999999999E-17</v>
      </c>
      <c r="AF438" s="28">
        <v>6.2749999999999997E-17</v>
      </c>
    </row>
    <row r="439" spans="1:32" ht="16" x14ac:dyDescent="0.2">
      <c r="A439" s="28">
        <v>438</v>
      </c>
      <c r="B439" s="29" t="s">
        <v>544</v>
      </c>
      <c r="C439" s="28">
        <v>2.48</v>
      </c>
      <c r="D439" s="29" t="s">
        <v>1515</v>
      </c>
      <c r="E439" s="29" t="s">
        <v>2670</v>
      </c>
      <c r="F439" s="28">
        <v>164056</v>
      </c>
      <c r="G439" s="28">
        <v>0</v>
      </c>
      <c r="H439" s="28">
        <v>0</v>
      </c>
      <c r="I439" s="28">
        <v>0</v>
      </c>
      <c r="J439" s="29" t="s">
        <v>546</v>
      </c>
      <c r="K439" s="28">
        <v>0</v>
      </c>
      <c r="L439" s="28">
        <v>1</v>
      </c>
      <c r="M439" s="29" t="s">
        <v>3179</v>
      </c>
      <c r="N439" s="28">
        <v>0</v>
      </c>
      <c r="O439" s="28">
        <v>0</v>
      </c>
      <c r="P439" s="29" t="s">
        <v>3179</v>
      </c>
      <c r="Q439" s="28">
        <v>0</v>
      </c>
      <c r="R439" s="28">
        <v>0</v>
      </c>
      <c r="S439" s="29" t="s">
        <v>3179</v>
      </c>
      <c r="T439" s="28">
        <v>0</v>
      </c>
      <c r="U439" s="28">
        <v>0</v>
      </c>
      <c r="V439" s="28">
        <v>0</v>
      </c>
      <c r="W439" s="28">
        <v>3.3599999999999998E-2</v>
      </c>
      <c r="X439" s="28">
        <v>5.8200000000000002E-2</v>
      </c>
      <c r="Y439" s="28">
        <v>41</v>
      </c>
      <c r="Z439" s="28">
        <v>58</v>
      </c>
      <c r="AA439" s="28">
        <v>0</v>
      </c>
      <c r="AB439" s="28">
        <v>274</v>
      </c>
      <c r="AC439" s="28">
        <v>0</v>
      </c>
      <c r="AD439" s="28">
        <v>160.927854</v>
      </c>
      <c r="AE439" s="28">
        <v>4.9040000000000003E-18</v>
      </c>
      <c r="AF439" s="28">
        <v>4.9040000000000003E-18</v>
      </c>
    </row>
    <row r="440" spans="1:32" ht="16" x14ac:dyDescent="0.2">
      <c r="A440" s="28">
        <v>439</v>
      </c>
      <c r="B440" s="29" t="s">
        <v>538</v>
      </c>
      <c r="C440" s="28">
        <v>15</v>
      </c>
      <c r="D440" s="29" t="s">
        <v>1514</v>
      </c>
      <c r="E440" s="29" t="s">
        <v>3184</v>
      </c>
      <c r="F440" s="28">
        <v>164430</v>
      </c>
      <c r="G440" s="28">
        <v>39424</v>
      </c>
      <c r="H440" s="28">
        <v>0</v>
      </c>
      <c r="I440" s="28">
        <v>0</v>
      </c>
      <c r="J440" s="29" t="s">
        <v>541</v>
      </c>
      <c r="K440" s="28">
        <v>0</v>
      </c>
      <c r="L440" s="28">
        <v>1</v>
      </c>
      <c r="M440" s="29" t="s">
        <v>3179</v>
      </c>
      <c r="N440" s="28">
        <v>0</v>
      </c>
      <c r="O440" s="28">
        <v>0</v>
      </c>
      <c r="P440" s="29" t="s">
        <v>3179</v>
      </c>
      <c r="Q440" s="28">
        <v>0</v>
      </c>
      <c r="R440" s="28">
        <v>0</v>
      </c>
      <c r="S440" s="29" t="s">
        <v>3179</v>
      </c>
      <c r="T440" s="28">
        <v>0</v>
      </c>
      <c r="U440" s="28">
        <v>0</v>
      </c>
      <c r="V440" s="28">
        <v>0</v>
      </c>
      <c r="W440" s="28">
        <v>5.9839999999999997E-2</v>
      </c>
      <c r="X440" s="28">
        <v>0.16403999999999999</v>
      </c>
      <c r="Y440" s="28">
        <v>41</v>
      </c>
      <c r="Z440" s="28">
        <v>32</v>
      </c>
      <c r="AA440" s="28">
        <v>2</v>
      </c>
      <c r="AB440" s="28">
        <v>109</v>
      </c>
      <c r="AC440" s="28">
        <v>0</v>
      </c>
      <c r="AD440" s="28">
        <v>161.92909499999999</v>
      </c>
      <c r="AE440" s="28">
        <v>5.2180000000000003E-18</v>
      </c>
      <c r="AF440" s="28">
        <v>6.694E-18</v>
      </c>
    </row>
    <row r="441" spans="1:32" ht="16" x14ac:dyDescent="0.2">
      <c r="A441" s="28">
        <v>440</v>
      </c>
      <c r="B441" s="29" t="s">
        <v>537</v>
      </c>
      <c r="C441" s="28">
        <v>67</v>
      </c>
      <c r="D441" s="29" t="s">
        <v>1514</v>
      </c>
      <c r="E441" s="29" t="s">
        <v>3186</v>
      </c>
      <c r="F441" s="28">
        <v>164615</v>
      </c>
      <c r="G441" s="28">
        <v>39537</v>
      </c>
      <c r="H441" s="28">
        <v>0</v>
      </c>
      <c r="I441" s="28">
        <v>0</v>
      </c>
      <c r="J441" s="29" t="s">
        <v>538</v>
      </c>
      <c r="K441" s="28">
        <v>440</v>
      </c>
      <c r="L441" s="28">
        <v>0.62</v>
      </c>
      <c r="M441" s="29" t="s">
        <v>541</v>
      </c>
      <c r="N441" s="28">
        <v>0</v>
      </c>
      <c r="O441" s="28">
        <v>0.38</v>
      </c>
      <c r="P441" s="29" t="s">
        <v>3179</v>
      </c>
      <c r="Q441" s="28">
        <v>0</v>
      </c>
      <c r="R441" s="28">
        <v>0</v>
      </c>
      <c r="S441" s="29" t="s">
        <v>3179</v>
      </c>
      <c r="T441" s="28">
        <v>0</v>
      </c>
      <c r="U441" s="28">
        <v>0</v>
      </c>
      <c r="V441" s="28">
        <v>0</v>
      </c>
      <c r="W441" s="28">
        <v>7.3940000000000006E-2</v>
      </c>
      <c r="X441" s="28">
        <v>0.56137000000000004</v>
      </c>
      <c r="Y441" s="28">
        <v>82</v>
      </c>
      <c r="Z441" s="28">
        <v>63</v>
      </c>
      <c r="AA441" s="28">
        <v>2</v>
      </c>
      <c r="AB441" s="28">
        <v>220</v>
      </c>
      <c r="AC441" s="28">
        <v>0</v>
      </c>
      <c r="AD441" s="28">
        <v>161.92909499999999</v>
      </c>
      <c r="AE441" s="28">
        <v>2.0560000000000002E-17</v>
      </c>
      <c r="AF441" s="28">
        <v>2.0570000000000001E-17</v>
      </c>
    </row>
    <row r="442" spans="1:32" ht="16" x14ac:dyDescent="0.2">
      <c r="A442" s="28">
        <v>441</v>
      </c>
      <c r="B442" s="29" t="s">
        <v>531</v>
      </c>
      <c r="C442" s="28">
        <v>4570</v>
      </c>
      <c r="D442" s="29" t="s">
        <v>1516</v>
      </c>
      <c r="E442" s="29" t="s">
        <v>2670</v>
      </c>
      <c r="F442" s="28">
        <v>164983</v>
      </c>
      <c r="G442" s="28">
        <v>0</v>
      </c>
      <c r="H442" s="28">
        <v>0</v>
      </c>
      <c r="I442" s="28">
        <v>0</v>
      </c>
      <c r="J442" s="29" t="s">
        <v>533</v>
      </c>
      <c r="K442" s="28">
        <v>0</v>
      </c>
      <c r="L442" s="28">
        <v>1</v>
      </c>
      <c r="M442" s="29" t="s">
        <v>3179</v>
      </c>
      <c r="N442" s="28">
        <v>0</v>
      </c>
      <c r="O442" s="28">
        <v>0</v>
      </c>
      <c r="P442" s="29" t="s">
        <v>3179</v>
      </c>
      <c r="Q442" s="28">
        <v>0</v>
      </c>
      <c r="R442" s="28">
        <v>0</v>
      </c>
      <c r="S442" s="29" t="s">
        <v>3179</v>
      </c>
      <c r="T442" s="28">
        <v>0</v>
      </c>
      <c r="U442" s="28">
        <v>0</v>
      </c>
      <c r="V442" s="28">
        <v>0</v>
      </c>
      <c r="W442" s="28">
        <v>5.1000000000000004E-4</v>
      </c>
      <c r="X442" s="28">
        <v>6.0000000000000002E-5</v>
      </c>
      <c r="Y442" s="28">
        <v>4</v>
      </c>
      <c r="Z442" s="28">
        <v>0</v>
      </c>
      <c r="AA442" s="28">
        <v>0</v>
      </c>
      <c r="AB442" s="28">
        <v>8</v>
      </c>
      <c r="AC442" s="28">
        <v>0</v>
      </c>
      <c r="AD442" s="28">
        <v>162.92873299999999</v>
      </c>
      <c r="AE442" s="28">
        <v>0</v>
      </c>
      <c r="AF442" s="28">
        <v>0</v>
      </c>
    </row>
    <row r="443" spans="1:32" ht="16" x14ac:dyDescent="0.2">
      <c r="A443" s="28">
        <v>442</v>
      </c>
      <c r="B443" s="29" t="s">
        <v>524</v>
      </c>
      <c r="C443" s="28">
        <v>29</v>
      </c>
      <c r="D443" s="29" t="s">
        <v>1514</v>
      </c>
      <c r="E443" s="29" t="s">
        <v>3197</v>
      </c>
      <c r="F443" s="28">
        <v>164996</v>
      </c>
      <c r="G443" s="28">
        <v>39648</v>
      </c>
      <c r="H443" s="28">
        <v>0</v>
      </c>
      <c r="I443" s="28">
        <v>0</v>
      </c>
      <c r="J443" s="29" t="s">
        <v>527</v>
      </c>
      <c r="K443" s="28">
        <v>0</v>
      </c>
      <c r="L443" s="28">
        <v>0.6</v>
      </c>
      <c r="M443" s="29" t="s">
        <v>525</v>
      </c>
      <c r="N443" s="28">
        <v>0</v>
      </c>
      <c r="O443" s="28">
        <v>0.4</v>
      </c>
      <c r="P443" s="29" t="s">
        <v>3179</v>
      </c>
      <c r="Q443" s="28">
        <v>0</v>
      </c>
      <c r="R443" s="28">
        <v>0</v>
      </c>
      <c r="S443" s="29" t="s">
        <v>3179</v>
      </c>
      <c r="T443" s="28">
        <v>0</v>
      </c>
      <c r="U443" s="28">
        <v>0</v>
      </c>
      <c r="V443" s="28">
        <v>0</v>
      </c>
      <c r="W443" s="28">
        <v>0.14702000000000001</v>
      </c>
      <c r="X443" s="28">
        <v>2.9729999999999999E-2</v>
      </c>
      <c r="Y443" s="28">
        <v>82</v>
      </c>
      <c r="Z443" s="28">
        <v>28</v>
      </c>
      <c r="AA443" s="28">
        <v>2</v>
      </c>
      <c r="AB443" s="28">
        <v>54</v>
      </c>
      <c r="AC443" s="28">
        <v>0</v>
      </c>
      <c r="AD443" s="28">
        <v>163.93023299999999</v>
      </c>
      <c r="AE443" s="28">
        <v>1.591E-18</v>
      </c>
      <c r="AF443" s="28">
        <v>1.591E-18</v>
      </c>
    </row>
    <row r="444" spans="1:32" ht="16" x14ac:dyDescent="0.2">
      <c r="A444" s="28">
        <v>443</v>
      </c>
      <c r="B444" s="29" t="s">
        <v>523</v>
      </c>
      <c r="C444" s="28">
        <v>38</v>
      </c>
      <c r="D444" s="29" t="s">
        <v>1514</v>
      </c>
      <c r="E444" s="29" t="s">
        <v>2671</v>
      </c>
      <c r="F444" s="28">
        <v>165163</v>
      </c>
      <c r="G444" s="28">
        <v>0</v>
      </c>
      <c r="H444" s="28">
        <v>0</v>
      </c>
      <c r="I444" s="28">
        <v>0</v>
      </c>
      <c r="J444" s="29" t="s">
        <v>524</v>
      </c>
      <c r="K444" s="28">
        <v>443</v>
      </c>
      <c r="L444" s="28">
        <v>1</v>
      </c>
      <c r="M444" s="29" t="s">
        <v>3179</v>
      </c>
      <c r="N444" s="28">
        <v>0</v>
      </c>
      <c r="O444" s="28">
        <v>0</v>
      </c>
      <c r="P444" s="29" t="s">
        <v>3179</v>
      </c>
      <c r="Q444" s="28">
        <v>0</v>
      </c>
      <c r="R444" s="28">
        <v>0</v>
      </c>
      <c r="S444" s="29" t="s">
        <v>3179</v>
      </c>
      <c r="T444" s="28">
        <v>0</v>
      </c>
      <c r="U444" s="28">
        <v>0</v>
      </c>
      <c r="V444" s="28">
        <v>0</v>
      </c>
      <c r="W444" s="28">
        <v>9.264E-2</v>
      </c>
      <c r="X444" s="28">
        <v>4.7230000000000001E-2</v>
      </c>
      <c r="Y444" s="28">
        <v>41</v>
      </c>
      <c r="Z444" s="28">
        <v>16</v>
      </c>
      <c r="AA444" s="28">
        <v>0</v>
      </c>
      <c r="AB444" s="28">
        <v>37</v>
      </c>
      <c r="AC444" s="28">
        <v>0</v>
      </c>
      <c r="AD444" s="28">
        <v>163.93023299999999</v>
      </c>
      <c r="AE444" s="28">
        <v>2.5529999999999998E-18</v>
      </c>
      <c r="AF444" s="28">
        <v>2.5529999999999998E-18</v>
      </c>
    </row>
    <row r="445" spans="1:32" ht="16" x14ac:dyDescent="0.2">
      <c r="A445" s="28">
        <v>444</v>
      </c>
      <c r="B445" s="29" t="s">
        <v>511</v>
      </c>
      <c r="C445" s="28">
        <v>26.8</v>
      </c>
      <c r="D445" s="29" t="s">
        <v>1515</v>
      </c>
      <c r="E445" s="29" t="s">
        <v>3183</v>
      </c>
      <c r="F445" s="28">
        <v>165258</v>
      </c>
      <c r="G445" s="28">
        <v>39759</v>
      </c>
      <c r="H445" s="28">
        <v>101328</v>
      </c>
      <c r="I445" s="28">
        <v>0</v>
      </c>
      <c r="J445" s="29" t="s">
        <v>512</v>
      </c>
      <c r="K445" s="28">
        <v>0</v>
      </c>
      <c r="L445" s="28">
        <v>1</v>
      </c>
      <c r="M445" s="29" t="s">
        <v>3179</v>
      </c>
      <c r="N445" s="28">
        <v>0</v>
      </c>
      <c r="O445" s="28">
        <v>0</v>
      </c>
      <c r="P445" s="29" t="s">
        <v>3179</v>
      </c>
      <c r="Q445" s="28">
        <v>0</v>
      </c>
      <c r="R445" s="28">
        <v>0</v>
      </c>
      <c r="S445" s="29" t="s">
        <v>3179</v>
      </c>
      <c r="T445" s="28">
        <v>0</v>
      </c>
      <c r="U445" s="28">
        <v>0</v>
      </c>
      <c r="V445" s="28">
        <v>0</v>
      </c>
      <c r="W445" s="28">
        <v>0.69633</v>
      </c>
      <c r="X445" s="28">
        <v>3.007E-2</v>
      </c>
      <c r="Y445" s="28">
        <v>41</v>
      </c>
      <c r="Z445" s="28">
        <v>26</v>
      </c>
      <c r="AA445" s="28">
        <v>7</v>
      </c>
      <c r="AB445" s="28">
        <v>103</v>
      </c>
      <c r="AC445" s="28">
        <v>0</v>
      </c>
      <c r="AD445" s="28">
        <v>165.93228400000001</v>
      </c>
      <c r="AE445" s="28">
        <v>1.055E-18</v>
      </c>
      <c r="AF445" s="28">
        <v>1.055E-18</v>
      </c>
    </row>
    <row r="446" spans="1:32" ht="16" x14ac:dyDescent="0.2">
      <c r="A446" s="28">
        <v>445</v>
      </c>
      <c r="B446" s="29" t="s">
        <v>509</v>
      </c>
      <c r="C446" s="28">
        <v>1200</v>
      </c>
      <c r="D446" s="29" t="s">
        <v>1516</v>
      </c>
      <c r="E446" s="29" t="s">
        <v>3183</v>
      </c>
      <c r="F446" s="28">
        <v>165436</v>
      </c>
      <c r="G446" s="28">
        <v>39878</v>
      </c>
      <c r="H446" s="28">
        <v>0</v>
      </c>
      <c r="I446" s="28">
        <v>0</v>
      </c>
      <c r="J446" s="29" t="s">
        <v>512</v>
      </c>
      <c r="K446" s="28">
        <v>0</v>
      </c>
      <c r="L446" s="28">
        <v>1</v>
      </c>
      <c r="M446" s="29" t="s">
        <v>3179</v>
      </c>
      <c r="N446" s="28">
        <v>0</v>
      </c>
      <c r="O446" s="28">
        <v>0</v>
      </c>
      <c r="P446" s="29" t="s">
        <v>3179</v>
      </c>
      <c r="Q446" s="28">
        <v>0</v>
      </c>
      <c r="R446" s="28">
        <v>0</v>
      </c>
      <c r="S446" s="29" t="s">
        <v>3179</v>
      </c>
      <c r="T446" s="28">
        <v>0</v>
      </c>
      <c r="U446" s="28">
        <v>0</v>
      </c>
      <c r="V446" s="28">
        <v>0</v>
      </c>
      <c r="W446" s="28">
        <v>0.14973</v>
      </c>
      <c r="X446" s="28">
        <v>1.6249</v>
      </c>
      <c r="Y446" s="28">
        <v>41</v>
      </c>
      <c r="Z446" s="28">
        <v>79</v>
      </c>
      <c r="AA446" s="28">
        <v>7</v>
      </c>
      <c r="AB446" s="28">
        <v>417</v>
      </c>
      <c r="AC446" s="28">
        <v>0</v>
      </c>
      <c r="AD446" s="28">
        <v>165.93228400000001</v>
      </c>
      <c r="AE446" s="28">
        <v>5.971E-17</v>
      </c>
      <c r="AF446" s="28">
        <v>5.971E-17</v>
      </c>
    </row>
    <row r="447" spans="1:32" ht="16" x14ac:dyDescent="0.2">
      <c r="A447" s="28">
        <v>446</v>
      </c>
      <c r="B447" s="29" t="s">
        <v>505</v>
      </c>
      <c r="C447" s="28">
        <v>3.1</v>
      </c>
      <c r="D447" s="29" t="s">
        <v>1515</v>
      </c>
      <c r="E447" s="29" t="s">
        <v>3183</v>
      </c>
      <c r="F447" s="28">
        <v>165981</v>
      </c>
      <c r="G447" s="28">
        <v>39993</v>
      </c>
      <c r="H447" s="28">
        <v>0</v>
      </c>
      <c r="I447" s="28">
        <v>0</v>
      </c>
      <c r="J447" s="29" t="s">
        <v>506</v>
      </c>
      <c r="K447" s="28">
        <v>0</v>
      </c>
      <c r="L447" s="28">
        <v>1</v>
      </c>
      <c r="M447" s="29" t="s">
        <v>3179</v>
      </c>
      <c r="N447" s="28">
        <v>0</v>
      </c>
      <c r="O447" s="28">
        <v>0</v>
      </c>
      <c r="P447" s="29" t="s">
        <v>3179</v>
      </c>
      <c r="Q447" s="28">
        <v>0</v>
      </c>
      <c r="R447" s="28">
        <v>0</v>
      </c>
      <c r="S447" s="29" t="s">
        <v>3179</v>
      </c>
      <c r="T447" s="28">
        <v>0</v>
      </c>
      <c r="U447" s="28">
        <v>0</v>
      </c>
      <c r="V447" s="28">
        <v>0</v>
      </c>
      <c r="W447" s="28">
        <v>0.2329</v>
      </c>
      <c r="X447" s="28">
        <v>0.36606</v>
      </c>
      <c r="Y447" s="28">
        <v>41</v>
      </c>
      <c r="Z447" s="28">
        <v>41</v>
      </c>
      <c r="AA447" s="28">
        <v>6</v>
      </c>
      <c r="AB447" s="28">
        <v>187</v>
      </c>
      <c r="AC447" s="28">
        <v>0</v>
      </c>
      <c r="AD447" s="28">
        <v>166.933132</v>
      </c>
      <c r="AE447" s="28">
        <v>1.37E-17</v>
      </c>
      <c r="AF447" s="28">
        <v>1.37E-17</v>
      </c>
    </row>
    <row r="448" spans="1:32" ht="16" x14ac:dyDescent="0.2">
      <c r="A448" s="28">
        <v>447</v>
      </c>
      <c r="B448" s="29" t="s">
        <v>497</v>
      </c>
      <c r="C448" s="28">
        <v>2.99</v>
      </c>
      <c r="D448" s="29" t="s">
        <v>1514</v>
      </c>
      <c r="E448" s="29" t="s">
        <v>3183</v>
      </c>
      <c r="F448" s="28">
        <v>166257</v>
      </c>
      <c r="G448" s="28">
        <v>40105</v>
      </c>
      <c r="H448" s="28">
        <v>0</v>
      </c>
      <c r="I448" s="28">
        <v>0</v>
      </c>
      <c r="J448" s="29" t="s">
        <v>498</v>
      </c>
      <c r="K448" s="28">
        <v>0</v>
      </c>
      <c r="L448" s="28">
        <v>1</v>
      </c>
      <c r="M448" s="29" t="s">
        <v>3179</v>
      </c>
      <c r="N448" s="28">
        <v>0</v>
      </c>
      <c r="O448" s="28">
        <v>0</v>
      </c>
      <c r="P448" s="29" t="s">
        <v>3179</v>
      </c>
      <c r="Q448" s="28">
        <v>0</v>
      </c>
      <c r="R448" s="28">
        <v>0</v>
      </c>
      <c r="S448" s="29" t="s">
        <v>3179</v>
      </c>
      <c r="T448" s="28">
        <v>0</v>
      </c>
      <c r="U448" s="28">
        <v>0</v>
      </c>
      <c r="V448" s="28">
        <v>0</v>
      </c>
      <c r="W448" s="28">
        <v>0.81383000000000005</v>
      </c>
      <c r="X448" s="28">
        <v>0.87622999999999995</v>
      </c>
      <c r="Y448" s="28">
        <v>41</v>
      </c>
      <c r="Z448" s="28">
        <v>101</v>
      </c>
      <c r="AA448" s="28">
        <v>17</v>
      </c>
      <c r="AB448" s="28">
        <v>357</v>
      </c>
      <c r="AC448" s="28">
        <v>0</v>
      </c>
      <c r="AD448" s="28">
        <v>167.93551500000001</v>
      </c>
      <c r="AE448" s="28">
        <v>3.1979999999999998E-17</v>
      </c>
      <c r="AF448" s="28">
        <v>3.1979999999999998E-17</v>
      </c>
    </row>
    <row r="449" spans="1:32" ht="16" x14ac:dyDescent="0.2">
      <c r="A449" s="28">
        <v>448</v>
      </c>
      <c r="B449" s="29" t="s">
        <v>496</v>
      </c>
      <c r="C449" s="28">
        <v>132</v>
      </c>
      <c r="D449" s="29" t="s">
        <v>1517</v>
      </c>
      <c r="E449" s="29" t="s">
        <v>2671</v>
      </c>
      <c r="F449" s="28">
        <v>166774</v>
      </c>
      <c r="G449" s="28">
        <v>0</v>
      </c>
      <c r="H449" s="28">
        <v>0</v>
      </c>
      <c r="I449" s="28">
        <v>0</v>
      </c>
      <c r="J449" s="29" t="s">
        <v>497</v>
      </c>
      <c r="K449" s="28">
        <v>448</v>
      </c>
      <c r="L449" s="28">
        <v>1</v>
      </c>
      <c r="M449" s="29" t="s">
        <v>3179</v>
      </c>
      <c r="N449" s="28">
        <v>0</v>
      </c>
      <c r="O449" s="28">
        <v>0</v>
      </c>
      <c r="P449" s="29" t="s">
        <v>3179</v>
      </c>
      <c r="Q449" s="28">
        <v>0</v>
      </c>
      <c r="R449" s="28">
        <v>0</v>
      </c>
      <c r="S449" s="29" t="s">
        <v>3179</v>
      </c>
      <c r="T449" s="28">
        <v>0</v>
      </c>
      <c r="U449" s="28">
        <v>0</v>
      </c>
      <c r="V449" s="28">
        <v>0</v>
      </c>
      <c r="W449" s="28">
        <v>5.176E-2</v>
      </c>
      <c r="X449" s="28">
        <v>7.2700000000000004E-3</v>
      </c>
      <c r="Y449" s="28">
        <v>41</v>
      </c>
      <c r="Z449" s="28">
        <v>13</v>
      </c>
      <c r="AA449" s="28">
        <v>0</v>
      </c>
      <c r="AB449" s="28">
        <v>21</v>
      </c>
      <c r="AC449" s="28">
        <v>0</v>
      </c>
      <c r="AD449" s="28">
        <v>167.93551500000001</v>
      </c>
      <c r="AE449" s="28">
        <v>3.3619999999999999E-19</v>
      </c>
      <c r="AF449" s="28">
        <v>3.3619999999999999E-19</v>
      </c>
    </row>
    <row r="450" spans="1:32" ht="16" x14ac:dyDescent="0.2">
      <c r="A450" s="28">
        <v>449</v>
      </c>
      <c r="B450" s="29" t="s">
        <v>485</v>
      </c>
      <c r="C450" s="28">
        <v>2.76</v>
      </c>
      <c r="D450" s="29" t="s">
        <v>1514</v>
      </c>
      <c r="E450" s="29" t="s">
        <v>3183</v>
      </c>
      <c r="F450" s="28">
        <v>166850</v>
      </c>
      <c r="G450" s="28">
        <v>40228</v>
      </c>
      <c r="H450" s="28">
        <v>0</v>
      </c>
      <c r="I450" s="28">
        <v>0</v>
      </c>
      <c r="J450" s="29" t="s">
        <v>486</v>
      </c>
      <c r="K450" s="28">
        <v>0</v>
      </c>
      <c r="L450" s="28">
        <v>1</v>
      </c>
      <c r="M450" s="29" t="s">
        <v>3179</v>
      </c>
      <c r="N450" s="28">
        <v>0</v>
      </c>
      <c r="O450" s="28">
        <v>0</v>
      </c>
      <c r="P450" s="29" t="s">
        <v>3179</v>
      </c>
      <c r="Q450" s="28">
        <v>0</v>
      </c>
      <c r="R450" s="28">
        <v>0</v>
      </c>
      <c r="S450" s="29" t="s">
        <v>3179</v>
      </c>
      <c r="T450" s="28">
        <v>0</v>
      </c>
      <c r="U450" s="28">
        <v>0</v>
      </c>
      <c r="V450" s="28">
        <v>0</v>
      </c>
      <c r="W450" s="28">
        <v>0.83660999999999996</v>
      </c>
      <c r="X450" s="28">
        <v>1.7040999999999999</v>
      </c>
      <c r="Y450" s="28">
        <v>41</v>
      </c>
      <c r="Z450" s="28">
        <v>52</v>
      </c>
      <c r="AA450" s="28">
        <v>7</v>
      </c>
      <c r="AB450" s="28">
        <v>248</v>
      </c>
      <c r="AC450" s="28">
        <v>0</v>
      </c>
      <c r="AD450" s="28">
        <v>169.939618</v>
      </c>
      <c r="AE450" s="28">
        <v>6.1269999999999995E-17</v>
      </c>
      <c r="AF450" s="28">
        <v>6.1269999999999995E-17</v>
      </c>
    </row>
    <row r="451" spans="1:32" ht="16" x14ac:dyDescent="0.2">
      <c r="A451" s="28">
        <v>450</v>
      </c>
      <c r="B451" s="29" t="s">
        <v>918</v>
      </c>
      <c r="C451" s="28">
        <v>13.7</v>
      </c>
      <c r="D451" s="29" t="s">
        <v>1514</v>
      </c>
      <c r="E451" s="29" t="s">
        <v>3184</v>
      </c>
      <c r="F451" s="28">
        <v>167667</v>
      </c>
      <c r="G451" s="28">
        <v>40482</v>
      </c>
      <c r="H451" s="28">
        <v>0</v>
      </c>
      <c r="I451" s="28">
        <v>0</v>
      </c>
      <c r="J451" s="29" t="s">
        <v>919</v>
      </c>
      <c r="K451" s="28">
        <v>1088</v>
      </c>
      <c r="L451" s="28">
        <v>1</v>
      </c>
      <c r="M451" s="29" t="s">
        <v>3179</v>
      </c>
      <c r="N451" s="28">
        <v>0</v>
      </c>
      <c r="O451" s="28">
        <v>0</v>
      </c>
      <c r="P451" s="29" t="s">
        <v>3179</v>
      </c>
      <c r="Q451" s="28">
        <v>0</v>
      </c>
      <c r="R451" s="28">
        <v>0</v>
      </c>
      <c r="S451" s="29" t="s">
        <v>3179</v>
      </c>
      <c r="T451" s="28">
        <v>0</v>
      </c>
      <c r="U451" s="28">
        <v>0</v>
      </c>
      <c r="V451" s="28">
        <v>0</v>
      </c>
      <c r="W451" s="28">
        <v>1.9645300000000001</v>
      </c>
      <c r="X451" s="28">
        <v>2.0163099999999998</v>
      </c>
      <c r="Y451" s="28">
        <v>37</v>
      </c>
      <c r="Z451" s="28">
        <v>69</v>
      </c>
      <c r="AA451" s="28">
        <v>31</v>
      </c>
      <c r="AB451" s="28">
        <v>361</v>
      </c>
      <c r="AC451" s="28">
        <v>0</v>
      </c>
      <c r="AD451" s="28">
        <v>117.91307399999999</v>
      </c>
      <c r="AE451" s="28">
        <v>3.9340000000000002E-17</v>
      </c>
      <c r="AF451" s="28">
        <v>7.453E-17</v>
      </c>
    </row>
    <row r="452" spans="1:32" ht="16" x14ac:dyDescent="0.2">
      <c r="A452" s="28">
        <v>451</v>
      </c>
      <c r="B452" s="29" t="s">
        <v>917</v>
      </c>
      <c r="C452" s="28">
        <v>8.5</v>
      </c>
      <c r="D452" s="29" t="s">
        <v>1514</v>
      </c>
      <c r="E452" s="29" t="s">
        <v>3184</v>
      </c>
      <c r="F452" s="28">
        <v>167199</v>
      </c>
      <c r="G452" s="28">
        <v>40354</v>
      </c>
      <c r="H452" s="28">
        <v>0</v>
      </c>
      <c r="I452" s="28">
        <v>0</v>
      </c>
      <c r="J452" s="29" t="s">
        <v>919</v>
      </c>
      <c r="K452" s="28">
        <v>1088</v>
      </c>
      <c r="L452" s="28">
        <v>1</v>
      </c>
      <c r="M452" s="29" t="s">
        <v>3179</v>
      </c>
      <c r="N452" s="28">
        <v>0</v>
      </c>
      <c r="O452" s="28">
        <v>0</v>
      </c>
      <c r="P452" s="29" t="s">
        <v>3179</v>
      </c>
      <c r="Q452" s="28">
        <v>0</v>
      </c>
      <c r="R452" s="28">
        <v>0</v>
      </c>
      <c r="S452" s="29" t="s">
        <v>3179</v>
      </c>
      <c r="T452" s="28">
        <v>0</v>
      </c>
      <c r="U452" s="28">
        <v>0</v>
      </c>
      <c r="V452" s="28">
        <v>0</v>
      </c>
      <c r="W452" s="28">
        <v>1.1054600000000001</v>
      </c>
      <c r="X452" s="28">
        <v>3.7512699999999999</v>
      </c>
      <c r="Y452" s="28">
        <v>37</v>
      </c>
      <c r="Z452" s="28">
        <v>68</v>
      </c>
      <c r="AA452" s="28">
        <v>19</v>
      </c>
      <c r="AB452" s="28">
        <v>343</v>
      </c>
      <c r="AC452" s="28">
        <v>0</v>
      </c>
      <c r="AD452" s="28">
        <v>117.91307399999999</v>
      </c>
      <c r="AE452" s="28">
        <v>1.086E-16</v>
      </c>
      <c r="AF452" s="28">
        <v>1.3910000000000001E-16</v>
      </c>
    </row>
    <row r="453" spans="1:32" ht="16" x14ac:dyDescent="0.2">
      <c r="A453" s="28">
        <v>452</v>
      </c>
      <c r="B453" s="29" t="s">
        <v>907</v>
      </c>
      <c r="C453" s="28">
        <v>19.100000000000001</v>
      </c>
      <c r="D453" s="29" t="s">
        <v>1514</v>
      </c>
      <c r="E453" s="29" t="s">
        <v>3184</v>
      </c>
      <c r="F453" s="28">
        <v>168166</v>
      </c>
      <c r="G453" s="28">
        <v>40613</v>
      </c>
      <c r="H453" s="28">
        <v>0</v>
      </c>
      <c r="I453" s="28">
        <v>0</v>
      </c>
      <c r="J453" s="29" t="s">
        <v>909</v>
      </c>
      <c r="K453" s="28">
        <v>1089</v>
      </c>
      <c r="L453" s="28">
        <v>0.99046000000000001</v>
      </c>
      <c r="M453" s="29" t="s">
        <v>908</v>
      </c>
      <c r="N453" s="28">
        <v>1090</v>
      </c>
      <c r="O453" s="28">
        <v>9.5420999999999995E-3</v>
      </c>
      <c r="P453" s="29" t="s">
        <v>3179</v>
      </c>
      <c r="Q453" s="28">
        <v>0</v>
      </c>
      <c r="R453" s="28">
        <v>0</v>
      </c>
      <c r="S453" s="29" t="s">
        <v>3179</v>
      </c>
      <c r="T453" s="28">
        <v>0</v>
      </c>
      <c r="U453" s="28">
        <v>0</v>
      </c>
      <c r="V453" s="28">
        <v>0</v>
      </c>
      <c r="W453" s="28">
        <v>0.51163000000000003</v>
      </c>
      <c r="X453" s="28">
        <v>0.91102000000000005</v>
      </c>
      <c r="Y453" s="28">
        <v>37</v>
      </c>
      <c r="Z453" s="28">
        <v>198</v>
      </c>
      <c r="AA453" s="28">
        <v>37</v>
      </c>
      <c r="AB453" s="28">
        <v>859</v>
      </c>
      <c r="AC453" s="28">
        <v>0</v>
      </c>
      <c r="AD453" s="28">
        <v>118.91007399999999</v>
      </c>
      <c r="AE453" s="28">
        <v>1.5850000000000001E-17</v>
      </c>
      <c r="AF453" s="28">
        <v>3.6239999999999998E-17</v>
      </c>
    </row>
    <row r="454" spans="1:32" ht="16" x14ac:dyDescent="0.2">
      <c r="A454" s="28">
        <v>453</v>
      </c>
      <c r="B454" s="29" t="s">
        <v>902</v>
      </c>
      <c r="C454" s="28">
        <v>81.599999999999994</v>
      </c>
      <c r="D454" s="29" t="s">
        <v>1514</v>
      </c>
      <c r="E454" s="29" t="s">
        <v>3184</v>
      </c>
      <c r="F454" s="28">
        <v>169298</v>
      </c>
      <c r="G454" s="28">
        <v>40733</v>
      </c>
      <c r="H454" s="28">
        <v>0</v>
      </c>
      <c r="I454" s="28">
        <v>0</v>
      </c>
      <c r="J454" s="29" t="s">
        <v>903</v>
      </c>
      <c r="K454" s="28">
        <v>0</v>
      </c>
      <c r="L454" s="28">
        <v>1</v>
      </c>
      <c r="M454" s="29" t="s">
        <v>3179</v>
      </c>
      <c r="N454" s="28">
        <v>0</v>
      </c>
      <c r="O454" s="28">
        <v>0</v>
      </c>
      <c r="P454" s="29" t="s">
        <v>3179</v>
      </c>
      <c r="Q454" s="28">
        <v>0</v>
      </c>
      <c r="R454" s="28">
        <v>0</v>
      </c>
      <c r="S454" s="29" t="s">
        <v>3179</v>
      </c>
      <c r="T454" s="28">
        <v>0</v>
      </c>
      <c r="U454" s="28">
        <v>0</v>
      </c>
      <c r="V454" s="28">
        <v>0</v>
      </c>
      <c r="W454" s="28">
        <v>1.1679999999999999</v>
      </c>
      <c r="X454" s="28">
        <v>2.6610800000000001</v>
      </c>
      <c r="Y454" s="28">
        <v>37</v>
      </c>
      <c r="Z454" s="28">
        <v>156</v>
      </c>
      <c r="AA454" s="28">
        <v>40</v>
      </c>
      <c r="AB454" s="28">
        <v>493</v>
      </c>
      <c r="AC454" s="28">
        <v>0</v>
      </c>
      <c r="AD454" s="28">
        <v>119.910048</v>
      </c>
      <c r="AE454" s="28">
        <v>6.3750000000000001E-17</v>
      </c>
      <c r="AF454" s="28">
        <v>9.0159999999999995E-17</v>
      </c>
    </row>
    <row r="455" spans="1:32" ht="16" x14ac:dyDescent="0.2">
      <c r="A455" s="28">
        <v>454</v>
      </c>
      <c r="B455" s="29" t="s">
        <v>901</v>
      </c>
      <c r="C455" s="28">
        <v>53</v>
      </c>
      <c r="D455" s="29" t="s">
        <v>1514</v>
      </c>
      <c r="E455" s="29" t="s">
        <v>3184</v>
      </c>
      <c r="F455" s="28">
        <v>170025</v>
      </c>
      <c r="G455" s="28">
        <v>40862</v>
      </c>
      <c r="H455" s="28">
        <v>0</v>
      </c>
      <c r="I455" s="28">
        <v>0</v>
      </c>
      <c r="J455" s="29" t="s">
        <v>903</v>
      </c>
      <c r="K455" s="28">
        <v>0</v>
      </c>
      <c r="L455" s="28">
        <v>1</v>
      </c>
      <c r="M455" s="29" t="s">
        <v>3179</v>
      </c>
      <c r="N455" s="28">
        <v>0</v>
      </c>
      <c r="O455" s="28">
        <v>0</v>
      </c>
      <c r="P455" s="29" t="s">
        <v>3179</v>
      </c>
      <c r="Q455" s="28">
        <v>0</v>
      </c>
      <c r="R455" s="28">
        <v>0</v>
      </c>
      <c r="S455" s="29" t="s">
        <v>3179</v>
      </c>
      <c r="T455" s="28">
        <v>0</v>
      </c>
      <c r="U455" s="28">
        <v>0</v>
      </c>
      <c r="V455" s="28">
        <v>0</v>
      </c>
      <c r="W455" s="28">
        <v>0.90697000000000005</v>
      </c>
      <c r="X455" s="28">
        <v>3.5248300000000001</v>
      </c>
      <c r="Y455" s="28">
        <v>37</v>
      </c>
      <c r="Z455" s="28">
        <v>51</v>
      </c>
      <c r="AA455" s="28">
        <v>4</v>
      </c>
      <c r="AB455" s="28">
        <v>103</v>
      </c>
      <c r="AC455" s="28">
        <v>0</v>
      </c>
      <c r="AD455" s="28">
        <v>119.910048</v>
      </c>
      <c r="AE455" s="28">
        <v>1.007E-16</v>
      </c>
      <c r="AF455" s="28">
        <v>1.275E-16</v>
      </c>
    </row>
    <row r="456" spans="1:32" ht="16" x14ac:dyDescent="0.2">
      <c r="A456" s="28">
        <v>455</v>
      </c>
      <c r="B456" s="29" t="s">
        <v>892</v>
      </c>
      <c r="C456" s="28">
        <v>2.12</v>
      </c>
      <c r="D456" s="29" t="s">
        <v>1515</v>
      </c>
      <c r="E456" s="29" t="s">
        <v>3184</v>
      </c>
      <c r="F456" s="28">
        <v>170221</v>
      </c>
      <c r="G456" s="28">
        <v>40987</v>
      </c>
      <c r="H456" s="28">
        <v>0</v>
      </c>
      <c r="I456" s="28">
        <v>0</v>
      </c>
      <c r="J456" s="29" t="s">
        <v>894</v>
      </c>
      <c r="K456" s="28">
        <v>1091</v>
      </c>
      <c r="L456" s="28">
        <v>0.99714000000000003</v>
      </c>
      <c r="M456" s="29" t="s">
        <v>893</v>
      </c>
      <c r="N456" s="28">
        <v>1092</v>
      </c>
      <c r="O456" s="28">
        <v>2.8630999999999999E-3</v>
      </c>
      <c r="P456" s="29" t="s">
        <v>3179</v>
      </c>
      <c r="Q456" s="28">
        <v>0</v>
      </c>
      <c r="R456" s="28">
        <v>0</v>
      </c>
      <c r="S456" s="29" t="s">
        <v>3179</v>
      </c>
      <c r="T456" s="28">
        <v>0</v>
      </c>
      <c r="U456" s="28">
        <v>0</v>
      </c>
      <c r="V456" s="28">
        <v>0</v>
      </c>
      <c r="W456" s="28">
        <v>6.6489999999999994E-2</v>
      </c>
      <c r="X456" s="28">
        <v>0.39946999999999999</v>
      </c>
      <c r="Y456" s="28">
        <v>37</v>
      </c>
      <c r="Z456" s="28">
        <v>172</v>
      </c>
      <c r="AA456" s="28">
        <v>11</v>
      </c>
      <c r="AB456" s="28">
        <v>679</v>
      </c>
      <c r="AC456" s="28">
        <v>0</v>
      </c>
      <c r="AD456" s="28">
        <v>120.907366</v>
      </c>
      <c r="AE456" s="28">
        <v>1.4789999999999999E-17</v>
      </c>
      <c r="AF456" s="28">
        <v>1.8639999999999999E-17</v>
      </c>
    </row>
    <row r="457" spans="1:32" ht="16" x14ac:dyDescent="0.2">
      <c r="A457" s="28">
        <v>456</v>
      </c>
      <c r="B457" s="29" t="s">
        <v>884</v>
      </c>
      <c r="C457" s="28">
        <v>3.63</v>
      </c>
      <c r="D457" s="29" t="s">
        <v>1514</v>
      </c>
      <c r="E457" s="29" t="s">
        <v>3184</v>
      </c>
      <c r="F457" s="28">
        <v>171121</v>
      </c>
      <c r="G457" s="28">
        <v>41099</v>
      </c>
      <c r="H457" s="28">
        <v>0</v>
      </c>
      <c r="I457" s="28">
        <v>0</v>
      </c>
      <c r="J457" s="29" t="s">
        <v>887</v>
      </c>
      <c r="K457" s="28">
        <v>0</v>
      </c>
      <c r="L457" s="28">
        <v>1</v>
      </c>
      <c r="M457" s="29" t="s">
        <v>3179</v>
      </c>
      <c r="N457" s="28">
        <v>0</v>
      </c>
      <c r="O457" s="28">
        <v>0</v>
      </c>
      <c r="P457" s="29" t="s">
        <v>3179</v>
      </c>
      <c r="Q457" s="28">
        <v>0</v>
      </c>
      <c r="R457" s="28">
        <v>0</v>
      </c>
      <c r="S457" s="29" t="s">
        <v>3179</v>
      </c>
      <c r="T457" s="28">
        <v>0</v>
      </c>
      <c r="U457" s="28">
        <v>0</v>
      </c>
      <c r="V457" s="28">
        <v>0</v>
      </c>
      <c r="W457" s="28">
        <v>1.1055200000000001</v>
      </c>
      <c r="X457" s="28">
        <v>0.96189999999999998</v>
      </c>
      <c r="Y457" s="28">
        <v>37</v>
      </c>
      <c r="Z457" s="28">
        <v>60</v>
      </c>
      <c r="AA457" s="28">
        <v>15</v>
      </c>
      <c r="AB457" s="28">
        <v>253</v>
      </c>
      <c r="AC457" s="28">
        <v>0</v>
      </c>
      <c r="AD457" s="28">
        <v>121.907589</v>
      </c>
      <c r="AE457" s="28">
        <v>6.9279999999999997E-18</v>
      </c>
      <c r="AF457" s="28">
        <v>3.7129999999999999E-17</v>
      </c>
    </row>
    <row r="458" spans="1:32" ht="16" x14ac:dyDescent="0.2">
      <c r="A458" s="28">
        <v>457</v>
      </c>
      <c r="B458" s="29" t="s">
        <v>877</v>
      </c>
      <c r="C458" s="28">
        <v>13.27</v>
      </c>
      <c r="D458" s="29" t="s">
        <v>1515</v>
      </c>
      <c r="E458" s="29" t="s">
        <v>2670</v>
      </c>
      <c r="F458" s="28">
        <v>171487</v>
      </c>
      <c r="G458" s="28">
        <v>0</v>
      </c>
      <c r="H458" s="28">
        <v>64246</v>
      </c>
      <c r="I458" s="28">
        <v>0</v>
      </c>
      <c r="J458" s="29" t="s">
        <v>879</v>
      </c>
      <c r="K458" s="28">
        <v>1093</v>
      </c>
      <c r="L458" s="28">
        <v>0.99995999999999996</v>
      </c>
      <c r="M458" s="29" t="s">
        <v>878</v>
      </c>
      <c r="N458" s="28">
        <v>1094</v>
      </c>
      <c r="O458" s="28">
        <v>4.4419999999999998E-5</v>
      </c>
      <c r="P458" s="29" t="s">
        <v>3179</v>
      </c>
      <c r="Q458" s="28">
        <v>0</v>
      </c>
      <c r="R458" s="28">
        <v>0</v>
      </c>
      <c r="S458" s="29" t="s">
        <v>3179</v>
      </c>
      <c r="T458" s="28">
        <v>0</v>
      </c>
      <c r="U458" s="28">
        <v>0</v>
      </c>
      <c r="V458" s="28">
        <v>0</v>
      </c>
      <c r="W458" s="28">
        <v>2.818E-2</v>
      </c>
      <c r="X458" s="28">
        <v>0.17302999999999999</v>
      </c>
      <c r="Y458" s="28">
        <v>37</v>
      </c>
      <c r="Z458" s="28">
        <v>57</v>
      </c>
      <c r="AA458" s="28">
        <v>0</v>
      </c>
      <c r="AB458" s="28">
        <v>259</v>
      </c>
      <c r="AC458" s="28">
        <v>0</v>
      </c>
      <c r="AD458" s="28">
        <v>122.90558799999999</v>
      </c>
      <c r="AE458" s="28">
        <v>1.076E-17</v>
      </c>
      <c r="AF458" s="28">
        <v>1.076E-17</v>
      </c>
    </row>
    <row r="459" spans="1:32" ht="16" x14ac:dyDescent="0.2">
      <c r="A459" s="28">
        <v>458</v>
      </c>
      <c r="B459" s="29" t="s">
        <v>869</v>
      </c>
      <c r="C459" s="28">
        <v>4.1760000000000002</v>
      </c>
      <c r="D459" s="29" t="s">
        <v>1513</v>
      </c>
      <c r="E459" s="29" t="s">
        <v>3184</v>
      </c>
      <c r="F459" s="28">
        <v>171841</v>
      </c>
      <c r="G459" s="28">
        <v>41225</v>
      </c>
      <c r="H459" s="28">
        <v>0</v>
      </c>
      <c r="I459" s="28">
        <v>0</v>
      </c>
      <c r="J459" s="29" t="s">
        <v>873</v>
      </c>
      <c r="K459" s="28">
        <v>0</v>
      </c>
      <c r="L459" s="28">
        <v>1</v>
      </c>
      <c r="M459" s="29" t="s">
        <v>3179</v>
      </c>
      <c r="N459" s="28">
        <v>0</v>
      </c>
      <c r="O459" s="28">
        <v>0</v>
      </c>
      <c r="P459" s="29" t="s">
        <v>3179</v>
      </c>
      <c r="Q459" s="28">
        <v>0</v>
      </c>
      <c r="R459" s="28">
        <v>0</v>
      </c>
      <c r="S459" s="29" t="s">
        <v>3179</v>
      </c>
      <c r="T459" s="28">
        <v>0</v>
      </c>
      <c r="U459" s="28">
        <v>0</v>
      </c>
      <c r="V459" s="28">
        <v>0</v>
      </c>
      <c r="W459" s="28">
        <v>0.19428000000000001</v>
      </c>
      <c r="X459" s="28">
        <v>1.11324</v>
      </c>
      <c r="Y459" s="28">
        <v>37</v>
      </c>
      <c r="Z459" s="28">
        <v>80</v>
      </c>
      <c r="AA459" s="28">
        <v>4</v>
      </c>
      <c r="AB459" s="28">
        <v>371</v>
      </c>
      <c r="AC459" s="28">
        <v>0</v>
      </c>
      <c r="AD459" s="28">
        <v>123.906209</v>
      </c>
      <c r="AE459" s="28">
        <v>3.3989999999999999E-17</v>
      </c>
      <c r="AF459" s="28">
        <v>4.2839999999999997E-17</v>
      </c>
    </row>
    <row r="460" spans="1:32" ht="16" x14ac:dyDescent="0.2">
      <c r="A460" s="28">
        <v>459</v>
      </c>
      <c r="B460" s="29" t="s">
        <v>860</v>
      </c>
      <c r="C460" s="28">
        <v>59.4</v>
      </c>
      <c r="D460" s="29" t="s">
        <v>1513</v>
      </c>
      <c r="E460" s="29" t="s">
        <v>2670</v>
      </c>
      <c r="F460" s="28">
        <v>172334</v>
      </c>
      <c r="G460" s="28">
        <v>0</v>
      </c>
      <c r="H460" s="28">
        <v>88979</v>
      </c>
      <c r="I460" s="28">
        <v>0</v>
      </c>
      <c r="J460" s="29" t="s">
        <v>865</v>
      </c>
      <c r="K460" s="28">
        <v>0</v>
      </c>
      <c r="L460" s="28">
        <v>1</v>
      </c>
      <c r="M460" s="29" t="s">
        <v>3179</v>
      </c>
      <c r="N460" s="28">
        <v>0</v>
      </c>
      <c r="O460" s="28">
        <v>0</v>
      </c>
      <c r="P460" s="29" t="s">
        <v>3179</v>
      </c>
      <c r="Q460" s="28">
        <v>0</v>
      </c>
      <c r="R460" s="28">
        <v>0</v>
      </c>
      <c r="S460" s="29" t="s">
        <v>3179</v>
      </c>
      <c r="T460" s="28">
        <v>0</v>
      </c>
      <c r="U460" s="28">
        <v>0</v>
      </c>
      <c r="V460" s="28">
        <v>0</v>
      </c>
      <c r="W460" s="28">
        <v>1.9230000000000001E-2</v>
      </c>
      <c r="X460" s="28">
        <v>4.283E-2</v>
      </c>
      <c r="Y460" s="28">
        <v>37</v>
      </c>
      <c r="Z460" s="28">
        <v>13</v>
      </c>
      <c r="AA460" s="28">
        <v>0</v>
      </c>
      <c r="AB460" s="28">
        <v>19</v>
      </c>
      <c r="AC460" s="28">
        <v>0</v>
      </c>
      <c r="AD460" s="28">
        <v>124.90463</v>
      </c>
      <c r="AE460" s="28">
        <v>9.8560000000000006E-18</v>
      </c>
      <c r="AF460" s="28">
        <v>9.8560000000000006E-18</v>
      </c>
    </row>
    <row r="461" spans="1:32" ht="16" x14ac:dyDescent="0.2">
      <c r="A461" s="28">
        <v>460</v>
      </c>
      <c r="B461" s="29" t="s">
        <v>852</v>
      </c>
      <c r="C461" s="28">
        <v>12.93</v>
      </c>
      <c r="D461" s="29" t="s">
        <v>1513</v>
      </c>
      <c r="E461" s="29" t="s">
        <v>3187</v>
      </c>
      <c r="F461" s="28">
        <v>172404</v>
      </c>
      <c r="G461" s="28">
        <v>41345</v>
      </c>
      <c r="H461" s="28">
        <v>0</v>
      </c>
      <c r="I461" s="28">
        <v>0</v>
      </c>
      <c r="J461" s="29" t="s">
        <v>857</v>
      </c>
      <c r="K461" s="28">
        <v>0</v>
      </c>
      <c r="L461" s="28">
        <v>0.52700000000000002</v>
      </c>
      <c r="M461" s="29" t="s">
        <v>853</v>
      </c>
      <c r="N461" s="28">
        <v>0</v>
      </c>
      <c r="O461" s="28">
        <v>0.47299999999999998</v>
      </c>
      <c r="P461" s="29" t="s">
        <v>3179</v>
      </c>
      <c r="Q461" s="28">
        <v>0</v>
      </c>
      <c r="R461" s="28">
        <v>0</v>
      </c>
      <c r="S461" s="29" t="s">
        <v>3179</v>
      </c>
      <c r="T461" s="28">
        <v>0</v>
      </c>
      <c r="U461" s="28">
        <v>0</v>
      </c>
      <c r="V461" s="28">
        <v>0</v>
      </c>
      <c r="W461" s="28">
        <v>0.16058</v>
      </c>
      <c r="X461" s="28">
        <v>0.43535000000000001</v>
      </c>
      <c r="Y461" s="28">
        <v>74</v>
      </c>
      <c r="Z461" s="28">
        <v>35</v>
      </c>
      <c r="AA461" s="28">
        <v>5</v>
      </c>
      <c r="AB461" s="28">
        <v>86</v>
      </c>
      <c r="AC461" s="28">
        <v>0</v>
      </c>
      <c r="AD461" s="28">
        <v>125.905624</v>
      </c>
      <c r="AE461" s="28">
        <v>1.815E-17</v>
      </c>
      <c r="AF461" s="28">
        <v>1.8540000000000001E-17</v>
      </c>
    </row>
    <row r="462" spans="1:32" ht="16" x14ac:dyDescent="0.2">
      <c r="A462" s="28">
        <v>461</v>
      </c>
      <c r="B462" s="29" t="s">
        <v>834</v>
      </c>
      <c r="C462" s="28">
        <v>24.99</v>
      </c>
      <c r="D462" s="29" t="s">
        <v>1514</v>
      </c>
      <c r="E462" s="29" t="s">
        <v>3188</v>
      </c>
      <c r="F462" s="28">
        <v>172605</v>
      </c>
      <c r="G462" s="28">
        <v>41459</v>
      </c>
      <c r="H462" s="28">
        <v>0</v>
      </c>
      <c r="I462" s="28">
        <v>0</v>
      </c>
      <c r="J462" s="29" t="s">
        <v>835</v>
      </c>
      <c r="K462" s="28">
        <v>0</v>
      </c>
      <c r="L462" s="28">
        <v>0.93100000000000005</v>
      </c>
      <c r="M462" s="29" t="s">
        <v>839</v>
      </c>
      <c r="N462" s="28">
        <v>0</v>
      </c>
      <c r="O462" s="28">
        <v>6.9000000000000006E-2</v>
      </c>
      <c r="P462" s="29" t="s">
        <v>3179</v>
      </c>
      <c r="Q462" s="28">
        <v>0</v>
      </c>
      <c r="R462" s="28">
        <v>0</v>
      </c>
      <c r="S462" s="29" t="s">
        <v>3179</v>
      </c>
      <c r="T462" s="28">
        <v>0</v>
      </c>
      <c r="U462" s="28">
        <v>0</v>
      </c>
      <c r="V462" s="28">
        <v>0</v>
      </c>
      <c r="W462" s="28">
        <v>0.74631000000000003</v>
      </c>
      <c r="X462" s="28">
        <v>6.762E-2</v>
      </c>
      <c r="Y462" s="28">
        <v>74</v>
      </c>
      <c r="Z462" s="28">
        <v>33</v>
      </c>
      <c r="AA462" s="28">
        <v>6</v>
      </c>
      <c r="AB462" s="28">
        <v>74</v>
      </c>
      <c r="AC462" s="28">
        <v>0</v>
      </c>
      <c r="AD462" s="28">
        <v>127.905809</v>
      </c>
      <c r="AE462" s="28">
        <v>2.8510000000000001E-18</v>
      </c>
      <c r="AF462" s="28">
        <v>2.8519999999999999E-18</v>
      </c>
    </row>
    <row r="463" spans="1:32" ht="16" x14ac:dyDescent="0.2">
      <c r="A463" s="28">
        <v>462</v>
      </c>
      <c r="B463" s="29" t="s">
        <v>829</v>
      </c>
      <c r="C463" s="28">
        <v>15700000</v>
      </c>
      <c r="D463" s="29" t="s">
        <v>1516</v>
      </c>
      <c r="E463" s="29" t="s">
        <v>3183</v>
      </c>
      <c r="F463" s="28">
        <v>172793</v>
      </c>
      <c r="G463" s="28">
        <v>41579</v>
      </c>
      <c r="H463" s="28">
        <v>0</v>
      </c>
      <c r="I463" s="28">
        <v>0</v>
      </c>
      <c r="J463" s="29" t="s">
        <v>830</v>
      </c>
      <c r="K463" s="28">
        <v>0</v>
      </c>
      <c r="L463" s="28">
        <v>1</v>
      </c>
      <c r="M463" s="29" t="s">
        <v>3179</v>
      </c>
      <c r="N463" s="28">
        <v>0</v>
      </c>
      <c r="O463" s="28">
        <v>0</v>
      </c>
      <c r="P463" s="29" t="s">
        <v>3179</v>
      </c>
      <c r="Q463" s="28">
        <v>0</v>
      </c>
      <c r="R463" s="28">
        <v>0</v>
      </c>
      <c r="S463" s="29" t="s">
        <v>3179</v>
      </c>
      <c r="T463" s="28">
        <v>0</v>
      </c>
      <c r="U463" s="28">
        <v>0</v>
      </c>
      <c r="V463" s="28">
        <v>0</v>
      </c>
      <c r="W463" s="28">
        <v>6.5070000000000003E-2</v>
      </c>
      <c r="X463" s="28">
        <v>2.5170000000000001E-2</v>
      </c>
      <c r="Y463" s="28">
        <v>37</v>
      </c>
      <c r="Z463" s="28">
        <v>13</v>
      </c>
      <c r="AA463" s="28">
        <v>1</v>
      </c>
      <c r="AB463" s="28">
        <v>19</v>
      </c>
      <c r="AC463" s="28">
        <v>0</v>
      </c>
      <c r="AD463" s="28">
        <v>128.90498700000001</v>
      </c>
      <c r="AE463" s="28">
        <v>4.3780000000000001E-18</v>
      </c>
      <c r="AF463" s="28">
        <v>4.3780000000000001E-18</v>
      </c>
    </row>
    <row r="464" spans="1:32" ht="16" x14ac:dyDescent="0.2">
      <c r="A464" s="28">
        <v>463</v>
      </c>
      <c r="B464" s="29" t="s">
        <v>813</v>
      </c>
      <c r="C464" s="28">
        <v>12.36</v>
      </c>
      <c r="D464" s="29" t="s">
        <v>1515</v>
      </c>
      <c r="E464" s="29" t="s">
        <v>3183</v>
      </c>
      <c r="F464" s="28">
        <v>173243</v>
      </c>
      <c r="G464" s="28">
        <v>41791</v>
      </c>
      <c r="H464" s="28">
        <v>0</v>
      </c>
      <c r="I464" s="28">
        <v>0</v>
      </c>
      <c r="J464" s="29" t="s">
        <v>814</v>
      </c>
      <c r="K464" s="28">
        <v>0</v>
      </c>
      <c r="L464" s="28">
        <v>1</v>
      </c>
      <c r="M464" s="29" t="s">
        <v>3179</v>
      </c>
      <c r="N464" s="28">
        <v>0</v>
      </c>
      <c r="O464" s="28">
        <v>0</v>
      </c>
      <c r="P464" s="29" t="s">
        <v>3179</v>
      </c>
      <c r="Q464" s="28">
        <v>0</v>
      </c>
      <c r="R464" s="28">
        <v>0</v>
      </c>
      <c r="S464" s="29" t="s">
        <v>3179</v>
      </c>
      <c r="T464" s="28">
        <v>0</v>
      </c>
      <c r="U464" s="28">
        <v>0</v>
      </c>
      <c r="V464" s="28">
        <v>0</v>
      </c>
      <c r="W464" s="28">
        <v>0.27864</v>
      </c>
      <c r="X464" s="28">
        <v>2.1371699999999998</v>
      </c>
      <c r="Y464" s="28">
        <v>37</v>
      </c>
      <c r="Z464" s="28">
        <v>66</v>
      </c>
      <c r="AA464" s="28">
        <v>15</v>
      </c>
      <c r="AB464" s="28">
        <v>295</v>
      </c>
      <c r="AC464" s="28">
        <v>0</v>
      </c>
      <c r="AD464" s="28">
        <v>129.90667400000001</v>
      </c>
      <c r="AE464" s="28">
        <v>7.9720000000000004E-17</v>
      </c>
      <c r="AF464" s="28">
        <v>7.9720000000000004E-17</v>
      </c>
    </row>
    <row r="465" spans="1:32" ht="16" x14ac:dyDescent="0.2">
      <c r="A465" s="28">
        <v>464</v>
      </c>
      <c r="B465" s="29" t="s">
        <v>812</v>
      </c>
      <c r="C465" s="28">
        <v>8.84</v>
      </c>
      <c r="D465" s="29" t="s">
        <v>1514</v>
      </c>
      <c r="E465" s="29" t="s">
        <v>3192</v>
      </c>
      <c r="F465" s="28">
        <v>172864</v>
      </c>
      <c r="G465" s="28">
        <v>41669</v>
      </c>
      <c r="H465" s="28">
        <v>0</v>
      </c>
      <c r="I465" s="28">
        <v>0</v>
      </c>
      <c r="J465" s="29" t="s">
        <v>813</v>
      </c>
      <c r="K465" s="28">
        <v>464</v>
      </c>
      <c r="L465" s="28">
        <v>0.84</v>
      </c>
      <c r="M465" s="29" t="s">
        <v>814</v>
      </c>
      <c r="N465" s="28">
        <v>0</v>
      </c>
      <c r="O465" s="28">
        <v>0.16</v>
      </c>
      <c r="P465" s="29" t="s">
        <v>3179</v>
      </c>
      <c r="Q465" s="28">
        <v>0</v>
      </c>
      <c r="R465" s="28">
        <v>0</v>
      </c>
      <c r="S465" s="29" t="s">
        <v>3179</v>
      </c>
      <c r="T465" s="28">
        <v>0</v>
      </c>
      <c r="U465" s="28">
        <v>0</v>
      </c>
      <c r="V465" s="28">
        <v>0</v>
      </c>
      <c r="W465" s="28">
        <v>0.17782000000000001</v>
      </c>
      <c r="X465" s="28">
        <v>0.10965999999999999</v>
      </c>
      <c r="Y465" s="28">
        <v>74</v>
      </c>
      <c r="Z465" s="28">
        <v>60</v>
      </c>
      <c r="AA465" s="28">
        <v>14</v>
      </c>
      <c r="AB465" s="28">
        <v>230</v>
      </c>
      <c r="AC465" s="28">
        <v>0</v>
      </c>
      <c r="AD465" s="28">
        <v>129.90667400000001</v>
      </c>
      <c r="AE465" s="28">
        <v>4.9450000000000003E-18</v>
      </c>
      <c r="AF465" s="28">
        <v>4.9450000000000003E-18</v>
      </c>
    </row>
    <row r="466" spans="1:32" ht="16" x14ac:dyDescent="0.2">
      <c r="A466" s="28">
        <v>465</v>
      </c>
      <c r="B466" s="29" t="s">
        <v>804</v>
      </c>
      <c r="C466" s="28">
        <v>8.0206999999999997</v>
      </c>
      <c r="D466" s="29" t="s">
        <v>1513</v>
      </c>
      <c r="E466" s="29" t="s">
        <v>3183</v>
      </c>
      <c r="F466" s="28">
        <v>173657</v>
      </c>
      <c r="G466" s="28">
        <v>41909</v>
      </c>
      <c r="H466" s="28">
        <v>0</v>
      </c>
      <c r="I466" s="28">
        <v>0</v>
      </c>
      <c r="J466" s="29" t="s">
        <v>805</v>
      </c>
      <c r="K466" s="28">
        <v>1197</v>
      </c>
      <c r="L466" s="28">
        <v>1.1759E-2</v>
      </c>
      <c r="M466" s="29" t="s">
        <v>806</v>
      </c>
      <c r="N466" s="28">
        <v>0</v>
      </c>
      <c r="O466" s="28">
        <v>0.98824000000000001</v>
      </c>
      <c r="P466" s="29" t="s">
        <v>3179</v>
      </c>
      <c r="Q466" s="28">
        <v>0</v>
      </c>
      <c r="R466" s="28">
        <v>0</v>
      </c>
      <c r="S466" s="29" t="s">
        <v>3179</v>
      </c>
      <c r="T466" s="28">
        <v>0</v>
      </c>
      <c r="U466" s="28">
        <v>0</v>
      </c>
      <c r="V466" s="28">
        <v>0</v>
      </c>
      <c r="W466" s="28">
        <v>0.19184000000000001</v>
      </c>
      <c r="X466" s="28">
        <v>0.38274999999999998</v>
      </c>
      <c r="Y466" s="28">
        <v>37</v>
      </c>
      <c r="Z466" s="28">
        <v>31</v>
      </c>
      <c r="AA466" s="28">
        <v>6</v>
      </c>
      <c r="AB466" s="28">
        <v>121</v>
      </c>
      <c r="AC466" s="28">
        <v>0</v>
      </c>
      <c r="AD466" s="28">
        <v>130.90612400000001</v>
      </c>
      <c r="AE466" s="28">
        <v>1.452E-17</v>
      </c>
      <c r="AF466" s="28">
        <v>1.452E-17</v>
      </c>
    </row>
    <row r="467" spans="1:32" ht="16" x14ac:dyDescent="0.2">
      <c r="A467" s="28">
        <v>466</v>
      </c>
      <c r="B467" s="29" t="s">
        <v>794</v>
      </c>
      <c r="C467" s="28">
        <v>2.2949999999999999</v>
      </c>
      <c r="D467" s="29" t="s">
        <v>1515</v>
      </c>
      <c r="E467" s="29" t="s">
        <v>3183</v>
      </c>
      <c r="F467" s="28">
        <v>173853</v>
      </c>
      <c r="G467" s="28">
        <v>42018</v>
      </c>
      <c r="H467" s="28">
        <v>118257</v>
      </c>
      <c r="I467" s="28">
        <v>0</v>
      </c>
      <c r="J467" s="29" t="s">
        <v>795</v>
      </c>
      <c r="K467" s="28">
        <v>0</v>
      </c>
      <c r="L467" s="28">
        <v>1</v>
      </c>
      <c r="M467" s="29" t="s">
        <v>3179</v>
      </c>
      <c r="N467" s="28">
        <v>0</v>
      </c>
      <c r="O467" s="28">
        <v>0</v>
      </c>
      <c r="P467" s="29" t="s">
        <v>3179</v>
      </c>
      <c r="Q467" s="28">
        <v>0</v>
      </c>
      <c r="R467" s="28">
        <v>0</v>
      </c>
      <c r="S467" s="29" t="s">
        <v>3179</v>
      </c>
      <c r="T467" s="28">
        <v>0</v>
      </c>
      <c r="U467" s="28">
        <v>0</v>
      </c>
      <c r="V467" s="28">
        <v>0</v>
      </c>
      <c r="W467" s="28">
        <v>0.49298999999999998</v>
      </c>
      <c r="X467" s="28">
        <v>2.26451</v>
      </c>
      <c r="Y467" s="28">
        <v>37</v>
      </c>
      <c r="Z467" s="28">
        <v>186</v>
      </c>
      <c r="AA467" s="28">
        <v>34</v>
      </c>
      <c r="AB467" s="28">
        <v>943</v>
      </c>
      <c r="AC467" s="28">
        <v>0</v>
      </c>
      <c r="AD467" s="28">
        <v>131.90799699999999</v>
      </c>
      <c r="AE467" s="28">
        <v>8.261E-17</v>
      </c>
      <c r="AF467" s="28">
        <v>8.261E-17</v>
      </c>
    </row>
    <row r="468" spans="1:32" ht="16" x14ac:dyDescent="0.2">
      <c r="A468" s="28">
        <v>467</v>
      </c>
      <c r="B468" s="29" t="s">
        <v>792</v>
      </c>
      <c r="C468" s="28">
        <v>1.387</v>
      </c>
      <c r="D468" s="29" t="s">
        <v>1515</v>
      </c>
      <c r="E468" s="29" t="s">
        <v>3192</v>
      </c>
      <c r="F468" s="28">
        <v>175054</v>
      </c>
      <c r="G468" s="28">
        <v>42138</v>
      </c>
      <c r="H468" s="28">
        <v>55050</v>
      </c>
      <c r="I468" s="28">
        <v>0</v>
      </c>
      <c r="J468" s="29" t="s">
        <v>794</v>
      </c>
      <c r="K468" s="28">
        <v>467</v>
      </c>
      <c r="L468" s="28">
        <v>0.86</v>
      </c>
      <c r="M468" s="29" t="s">
        <v>795</v>
      </c>
      <c r="N468" s="28">
        <v>0</v>
      </c>
      <c r="O468" s="28">
        <v>0.14000000000000001</v>
      </c>
      <c r="P468" s="29" t="s">
        <v>3179</v>
      </c>
      <c r="Q468" s="28">
        <v>0</v>
      </c>
      <c r="R468" s="28">
        <v>0</v>
      </c>
      <c r="S468" s="29" t="s">
        <v>3179</v>
      </c>
      <c r="T468" s="28">
        <v>0</v>
      </c>
      <c r="U468" s="28">
        <v>0</v>
      </c>
      <c r="V468" s="28">
        <v>0</v>
      </c>
      <c r="W468" s="28">
        <v>0.16141</v>
      </c>
      <c r="X468" s="28">
        <v>0.34033999999999998</v>
      </c>
      <c r="Y468" s="28">
        <v>74</v>
      </c>
      <c r="Z468" s="28">
        <v>33</v>
      </c>
      <c r="AA468" s="28">
        <v>4</v>
      </c>
      <c r="AB468" s="28">
        <v>79</v>
      </c>
      <c r="AC468" s="28">
        <v>0</v>
      </c>
      <c r="AD468" s="28">
        <v>131.90799699999999</v>
      </c>
      <c r="AE468" s="28">
        <v>1.474E-17</v>
      </c>
      <c r="AF468" s="28">
        <v>1.474E-17</v>
      </c>
    </row>
    <row r="469" spans="1:32" ht="16" x14ac:dyDescent="0.2">
      <c r="A469" s="28">
        <v>468</v>
      </c>
      <c r="B469" s="29" t="s">
        <v>783</v>
      </c>
      <c r="C469" s="28">
        <v>20.8</v>
      </c>
      <c r="D469" s="29" t="s">
        <v>1515</v>
      </c>
      <c r="E469" s="29" t="s">
        <v>3183</v>
      </c>
      <c r="F469" s="28">
        <v>175245</v>
      </c>
      <c r="G469" s="28">
        <v>42254</v>
      </c>
      <c r="H469" s="28">
        <v>0</v>
      </c>
      <c r="I469" s="28">
        <v>0</v>
      </c>
      <c r="J469" s="29" t="s">
        <v>785</v>
      </c>
      <c r="K469" s="28">
        <v>1198</v>
      </c>
      <c r="L469" s="28">
        <v>0.97114999999999996</v>
      </c>
      <c r="M469" s="29" t="s">
        <v>784</v>
      </c>
      <c r="N469" s="28">
        <v>1199</v>
      </c>
      <c r="O469" s="28">
        <v>2.8846E-2</v>
      </c>
      <c r="P469" s="29" t="s">
        <v>3179</v>
      </c>
      <c r="Q469" s="28">
        <v>0</v>
      </c>
      <c r="R469" s="28">
        <v>0</v>
      </c>
      <c r="S469" s="29" t="s">
        <v>3179</v>
      </c>
      <c r="T469" s="28">
        <v>0</v>
      </c>
      <c r="U469" s="28">
        <v>0</v>
      </c>
      <c r="V469" s="28">
        <v>0</v>
      </c>
      <c r="W469" s="28">
        <v>0.41415000000000002</v>
      </c>
      <c r="X469" s="28">
        <v>0.61199999999999999</v>
      </c>
      <c r="Y469" s="28">
        <v>37</v>
      </c>
      <c r="Z469" s="28">
        <v>58</v>
      </c>
      <c r="AA469" s="28">
        <v>11</v>
      </c>
      <c r="AB469" s="28">
        <v>271</v>
      </c>
      <c r="AC469" s="28">
        <v>0</v>
      </c>
      <c r="AD469" s="28">
        <v>132.90779599999999</v>
      </c>
      <c r="AE469" s="28">
        <v>2.2890000000000001E-17</v>
      </c>
      <c r="AF469" s="28">
        <v>2.2890000000000001E-17</v>
      </c>
    </row>
    <row r="470" spans="1:32" ht="16" x14ac:dyDescent="0.2">
      <c r="A470" s="28">
        <v>469</v>
      </c>
      <c r="B470" s="29" t="s">
        <v>773</v>
      </c>
      <c r="C470" s="28">
        <v>52.5</v>
      </c>
      <c r="D470" s="29" t="s">
        <v>1514</v>
      </c>
      <c r="E470" s="29" t="s">
        <v>3183</v>
      </c>
      <c r="F470" s="28">
        <v>175791</v>
      </c>
      <c r="G470" s="28">
        <v>42493</v>
      </c>
      <c r="H470" s="28">
        <v>0</v>
      </c>
      <c r="I470" s="28">
        <v>0</v>
      </c>
      <c r="J470" s="29" t="s">
        <v>774</v>
      </c>
      <c r="K470" s="28">
        <v>0</v>
      </c>
      <c r="L470" s="28">
        <v>1</v>
      </c>
      <c r="M470" s="29" t="s">
        <v>3179</v>
      </c>
      <c r="N470" s="28">
        <v>0</v>
      </c>
      <c r="O470" s="28">
        <v>0</v>
      </c>
      <c r="P470" s="29" t="s">
        <v>3179</v>
      </c>
      <c r="Q470" s="28">
        <v>0</v>
      </c>
      <c r="R470" s="28">
        <v>0</v>
      </c>
      <c r="S470" s="29" t="s">
        <v>3179</v>
      </c>
      <c r="T470" s="28">
        <v>0</v>
      </c>
      <c r="U470" s="28">
        <v>0</v>
      </c>
      <c r="V470" s="28">
        <v>0</v>
      </c>
      <c r="W470" s="28">
        <v>0.57757999999999998</v>
      </c>
      <c r="X470" s="28">
        <v>2.5953400000000002</v>
      </c>
      <c r="Y470" s="28">
        <v>37</v>
      </c>
      <c r="Z470" s="28">
        <v>100</v>
      </c>
      <c r="AA470" s="28">
        <v>20</v>
      </c>
      <c r="AB470" s="28">
        <v>367</v>
      </c>
      <c r="AC470" s="28">
        <v>0</v>
      </c>
      <c r="AD470" s="28">
        <v>133.90974399999999</v>
      </c>
      <c r="AE470" s="28">
        <v>9.2969999999999998E-17</v>
      </c>
      <c r="AF470" s="28">
        <v>9.2969999999999998E-17</v>
      </c>
    </row>
    <row r="471" spans="1:32" ht="16" x14ac:dyDescent="0.2">
      <c r="A471" s="28">
        <v>470</v>
      </c>
      <c r="B471" s="29" t="s">
        <v>771</v>
      </c>
      <c r="C471" s="28">
        <v>3.6</v>
      </c>
      <c r="D471" s="29" t="s">
        <v>1514</v>
      </c>
      <c r="E471" s="29" t="s">
        <v>3192</v>
      </c>
      <c r="F471" s="28">
        <v>175623</v>
      </c>
      <c r="G471" s="28">
        <v>42371</v>
      </c>
      <c r="H471" s="28">
        <v>0</v>
      </c>
      <c r="I471" s="28">
        <v>0</v>
      </c>
      <c r="J471" s="29" t="s">
        <v>773</v>
      </c>
      <c r="K471" s="28">
        <v>470</v>
      </c>
      <c r="L471" s="28">
        <v>0.97699999999999998</v>
      </c>
      <c r="M471" s="29" t="s">
        <v>774</v>
      </c>
      <c r="N471" s="28">
        <v>0</v>
      </c>
      <c r="O471" s="28">
        <v>2.3E-2</v>
      </c>
      <c r="P471" s="29" t="s">
        <v>3179</v>
      </c>
      <c r="Q471" s="28">
        <v>0</v>
      </c>
      <c r="R471" s="28">
        <v>0</v>
      </c>
      <c r="S471" s="29" t="s">
        <v>3179</v>
      </c>
      <c r="T471" s="28">
        <v>0</v>
      </c>
      <c r="U471" s="28">
        <v>0</v>
      </c>
      <c r="V471" s="28">
        <v>0</v>
      </c>
      <c r="W471" s="28">
        <v>9.1310000000000002E-2</v>
      </c>
      <c r="X471" s="28">
        <v>0.28871000000000002</v>
      </c>
      <c r="Y471" s="28">
        <v>74</v>
      </c>
      <c r="Z471" s="28">
        <v>30</v>
      </c>
      <c r="AA471" s="28">
        <v>1</v>
      </c>
      <c r="AB471" s="28">
        <v>62</v>
      </c>
      <c r="AC471" s="28">
        <v>0</v>
      </c>
      <c r="AD471" s="28">
        <v>133.90974399999999</v>
      </c>
      <c r="AE471" s="28">
        <v>1.4650000000000001E-17</v>
      </c>
      <c r="AF471" s="28">
        <v>1.4650000000000001E-17</v>
      </c>
    </row>
    <row r="472" spans="1:32" ht="16" x14ac:dyDescent="0.2">
      <c r="A472" s="28">
        <v>471</v>
      </c>
      <c r="B472" s="29" t="s">
        <v>757</v>
      </c>
      <c r="C472" s="28">
        <v>6.57</v>
      </c>
      <c r="D472" s="29" t="s">
        <v>1515</v>
      </c>
      <c r="E472" s="29" t="s">
        <v>3183</v>
      </c>
      <c r="F472" s="28">
        <v>176316</v>
      </c>
      <c r="G472" s="28">
        <v>42614</v>
      </c>
      <c r="H472" s="28">
        <v>0</v>
      </c>
      <c r="I472" s="28">
        <v>0</v>
      </c>
      <c r="J472" s="29" t="s">
        <v>760</v>
      </c>
      <c r="K472" s="28">
        <v>1200</v>
      </c>
      <c r="L472" s="28">
        <v>0.83431999999999995</v>
      </c>
      <c r="M472" s="29" t="s">
        <v>759</v>
      </c>
      <c r="N472" s="28">
        <v>1201</v>
      </c>
      <c r="O472" s="28">
        <v>0.16567999999999999</v>
      </c>
      <c r="P472" s="29" t="s">
        <v>3179</v>
      </c>
      <c r="Q472" s="28">
        <v>0</v>
      </c>
      <c r="R472" s="28">
        <v>0</v>
      </c>
      <c r="S472" s="29" t="s">
        <v>3179</v>
      </c>
      <c r="T472" s="28">
        <v>0</v>
      </c>
      <c r="U472" s="28">
        <v>0</v>
      </c>
      <c r="V472" s="28">
        <v>0</v>
      </c>
      <c r="W472" s="28">
        <v>0.34651999999999999</v>
      </c>
      <c r="X472" s="28">
        <v>1.58148</v>
      </c>
      <c r="Y472" s="28">
        <v>37</v>
      </c>
      <c r="Z472" s="28">
        <v>105</v>
      </c>
      <c r="AA472" s="28">
        <v>23</v>
      </c>
      <c r="AB472" s="28">
        <v>523</v>
      </c>
      <c r="AC472" s="28">
        <v>0</v>
      </c>
      <c r="AD472" s="28">
        <v>134.91004799999999</v>
      </c>
      <c r="AE472" s="28">
        <v>5.3170000000000003E-17</v>
      </c>
      <c r="AF472" s="28">
        <v>5.3170000000000003E-17</v>
      </c>
    </row>
    <row r="473" spans="1:32" ht="16" x14ac:dyDescent="0.2">
      <c r="A473" s="28">
        <v>472</v>
      </c>
      <c r="B473" s="29" t="s">
        <v>1041</v>
      </c>
      <c r="C473" s="28">
        <v>60</v>
      </c>
      <c r="D473" s="29" t="s">
        <v>1517</v>
      </c>
      <c r="E473" s="29" t="s">
        <v>3184</v>
      </c>
      <c r="F473" s="28">
        <v>177005</v>
      </c>
      <c r="G473" s="28">
        <v>42734</v>
      </c>
      <c r="H473" s="28">
        <v>0</v>
      </c>
      <c r="I473" s="28">
        <v>0</v>
      </c>
      <c r="J473" s="29" t="s">
        <v>1042</v>
      </c>
      <c r="K473" s="28">
        <v>176</v>
      </c>
      <c r="L473" s="28">
        <v>1</v>
      </c>
      <c r="M473" s="29" t="s">
        <v>3179</v>
      </c>
      <c r="N473" s="28">
        <v>0</v>
      </c>
      <c r="O473" s="28">
        <v>0</v>
      </c>
      <c r="P473" s="29" t="s">
        <v>3179</v>
      </c>
      <c r="Q473" s="28">
        <v>0</v>
      </c>
      <c r="R473" s="28">
        <v>0</v>
      </c>
      <c r="S473" s="29" t="s">
        <v>3179</v>
      </c>
      <c r="T473" s="28">
        <v>0</v>
      </c>
      <c r="U473" s="28">
        <v>0</v>
      </c>
      <c r="V473" s="28">
        <v>0</v>
      </c>
      <c r="W473" s="28">
        <v>1.5404100000000001</v>
      </c>
      <c r="X473" s="28">
        <v>2.7527900000000001</v>
      </c>
      <c r="Y473" s="28">
        <v>32</v>
      </c>
      <c r="Z473" s="28">
        <v>163</v>
      </c>
      <c r="AA473" s="28">
        <v>37</v>
      </c>
      <c r="AB473" s="28">
        <v>655</v>
      </c>
      <c r="AC473" s="28">
        <v>0</v>
      </c>
      <c r="AD473" s="28">
        <v>102.91991400000001</v>
      </c>
      <c r="AE473" s="28">
        <v>6.166E-17</v>
      </c>
      <c r="AF473" s="28">
        <v>9.5770000000000001E-17</v>
      </c>
    </row>
    <row r="474" spans="1:32" ht="16" x14ac:dyDescent="0.2">
      <c r="A474" s="28">
        <v>473</v>
      </c>
      <c r="B474" s="29" t="s">
        <v>1025</v>
      </c>
      <c r="C474" s="28">
        <v>5.07</v>
      </c>
      <c r="D474" s="29" t="s">
        <v>1514</v>
      </c>
      <c r="E474" s="29" t="s">
        <v>3184</v>
      </c>
      <c r="F474" s="28">
        <v>177893</v>
      </c>
      <c r="G474" s="28">
        <v>42863</v>
      </c>
      <c r="H474" s="28">
        <v>0</v>
      </c>
      <c r="I474" s="28">
        <v>0</v>
      </c>
      <c r="J474" s="29" t="s">
        <v>1026</v>
      </c>
      <c r="K474" s="28">
        <v>178</v>
      </c>
      <c r="L474" s="28">
        <v>1</v>
      </c>
      <c r="M474" s="29" t="s">
        <v>3179</v>
      </c>
      <c r="N474" s="28">
        <v>0</v>
      </c>
      <c r="O474" s="28">
        <v>0</v>
      </c>
      <c r="P474" s="29" t="s">
        <v>3179</v>
      </c>
      <c r="Q474" s="28">
        <v>0</v>
      </c>
      <c r="R474" s="28">
        <v>0</v>
      </c>
      <c r="S474" s="29" t="s">
        <v>3179</v>
      </c>
      <c r="T474" s="28">
        <v>0</v>
      </c>
      <c r="U474" s="28">
        <v>0</v>
      </c>
      <c r="V474" s="28">
        <v>0</v>
      </c>
      <c r="W474" s="28">
        <v>1.03582</v>
      </c>
      <c r="X474" s="28">
        <v>1.9307399999999999</v>
      </c>
      <c r="Y474" s="28">
        <v>32</v>
      </c>
      <c r="Z474" s="28">
        <v>161</v>
      </c>
      <c r="AA474" s="28">
        <v>32</v>
      </c>
      <c r="AB474" s="28">
        <v>817</v>
      </c>
      <c r="AC474" s="28">
        <v>0</v>
      </c>
      <c r="AD474" s="28">
        <v>104.91467299999999</v>
      </c>
      <c r="AE474" s="28">
        <v>4.2330000000000002E-17</v>
      </c>
      <c r="AF474" s="28">
        <v>7.0709999999999994E-17</v>
      </c>
    </row>
    <row r="475" spans="1:32" ht="16" x14ac:dyDescent="0.2">
      <c r="A475" s="28">
        <v>474</v>
      </c>
      <c r="B475" s="29" t="s">
        <v>1017</v>
      </c>
      <c r="C475" s="28">
        <v>6.2</v>
      </c>
      <c r="D475" s="29" t="s">
        <v>1514</v>
      </c>
      <c r="E475" s="29" t="s">
        <v>3184</v>
      </c>
      <c r="F475" s="28">
        <v>178936</v>
      </c>
      <c r="G475" s="28">
        <v>42990</v>
      </c>
      <c r="H475" s="28">
        <v>0</v>
      </c>
      <c r="I475" s="28">
        <v>0</v>
      </c>
      <c r="J475" s="29" t="s">
        <v>1020</v>
      </c>
      <c r="K475" s="28">
        <v>0</v>
      </c>
      <c r="L475" s="28">
        <v>1</v>
      </c>
      <c r="M475" s="29" t="s">
        <v>3179</v>
      </c>
      <c r="N475" s="28">
        <v>0</v>
      </c>
      <c r="O475" s="28">
        <v>0</v>
      </c>
      <c r="P475" s="29" t="s">
        <v>3179</v>
      </c>
      <c r="Q475" s="28">
        <v>0</v>
      </c>
      <c r="R475" s="28">
        <v>0</v>
      </c>
      <c r="S475" s="29" t="s">
        <v>3179</v>
      </c>
      <c r="T475" s="28">
        <v>0</v>
      </c>
      <c r="U475" s="28">
        <v>0</v>
      </c>
      <c r="V475" s="28">
        <v>0</v>
      </c>
      <c r="W475" s="28">
        <v>1.0843499999999999</v>
      </c>
      <c r="X475" s="28">
        <v>3.5541200000000002</v>
      </c>
      <c r="Y475" s="28">
        <v>32</v>
      </c>
      <c r="Z475" s="28">
        <v>42</v>
      </c>
      <c r="AA475" s="28">
        <v>15</v>
      </c>
      <c r="AB475" s="28">
        <v>193</v>
      </c>
      <c r="AC475" s="28">
        <v>0</v>
      </c>
      <c r="AD475" s="28">
        <v>105.913465</v>
      </c>
      <c r="AE475" s="28">
        <v>1.013E-16</v>
      </c>
      <c r="AF475" s="28">
        <v>1.3190000000000001E-16</v>
      </c>
    </row>
    <row r="476" spans="1:32" ht="16" x14ac:dyDescent="0.2">
      <c r="A476" s="28">
        <v>475</v>
      </c>
      <c r="B476" s="29" t="s">
        <v>1016</v>
      </c>
      <c r="C476" s="28">
        <v>5.2</v>
      </c>
      <c r="D476" s="29" t="s">
        <v>1514</v>
      </c>
      <c r="E476" s="29" t="s">
        <v>3184</v>
      </c>
      <c r="F476" s="28">
        <v>179219</v>
      </c>
      <c r="G476" s="28">
        <v>43119</v>
      </c>
      <c r="H476" s="28">
        <v>0</v>
      </c>
      <c r="I476" s="28">
        <v>0</v>
      </c>
      <c r="J476" s="29" t="s">
        <v>1020</v>
      </c>
      <c r="K476" s="28">
        <v>0</v>
      </c>
      <c r="L476" s="28">
        <v>1</v>
      </c>
      <c r="M476" s="29" t="s">
        <v>3179</v>
      </c>
      <c r="N476" s="28">
        <v>0</v>
      </c>
      <c r="O476" s="28">
        <v>0</v>
      </c>
      <c r="P476" s="29" t="s">
        <v>3179</v>
      </c>
      <c r="Q476" s="28">
        <v>0</v>
      </c>
      <c r="R476" s="28">
        <v>0</v>
      </c>
      <c r="S476" s="29" t="s">
        <v>3179</v>
      </c>
      <c r="T476" s="28">
        <v>0</v>
      </c>
      <c r="U476" s="28">
        <v>0</v>
      </c>
      <c r="V476" s="28">
        <v>0</v>
      </c>
      <c r="W476" s="28">
        <v>1.58887</v>
      </c>
      <c r="X476" s="28">
        <v>2.8243</v>
      </c>
      <c r="Y476" s="28">
        <v>32</v>
      </c>
      <c r="Z476" s="28">
        <v>42</v>
      </c>
      <c r="AA476" s="28">
        <v>17</v>
      </c>
      <c r="AB476" s="28">
        <v>175</v>
      </c>
      <c r="AC476" s="28">
        <v>0</v>
      </c>
      <c r="AD476" s="28">
        <v>105.913465</v>
      </c>
      <c r="AE476" s="28">
        <v>6.2390000000000002E-17</v>
      </c>
      <c r="AF476" s="28">
        <v>9.6760000000000006E-17</v>
      </c>
    </row>
    <row r="477" spans="1:32" ht="16" x14ac:dyDescent="0.2">
      <c r="A477" s="28">
        <v>476</v>
      </c>
      <c r="B477" s="29" t="s">
        <v>1009</v>
      </c>
      <c r="C477" s="28">
        <v>32.4</v>
      </c>
      <c r="D477" s="29" t="s">
        <v>1514</v>
      </c>
      <c r="E477" s="29" t="s">
        <v>3184</v>
      </c>
      <c r="F477" s="28">
        <v>179486</v>
      </c>
      <c r="G477" s="28">
        <v>43248</v>
      </c>
      <c r="H477" s="28">
        <v>0</v>
      </c>
      <c r="I477" s="28">
        <v>0</v>
      </c>
      <c r="J477" s="29" t="s">
        <v>1010</v>
      </c>
      <c r="K477" s="28">
        <v>179</v>
      </c>
      <c r="L477" s="28">
        <v>1</v>
      </c>
      <c r="M477" s="29" t="s">
        <v>3179</v>
      </c>
      <c r="N477" s="28">
        <v>0</v>
      </c>
      <c r="O477" s="28">
        <v>0</v>
      </c>
      <c r="P477" s="29" t="s">
        <v>3179</v>
      </c>
      <c r="Q477" s="28">
        <v>0</v>
      </c>
      <c r="R477" s="28">
        <v>0</v>
      </c>
      <c r="S477" s="29" t="s">
        <v>3179</v>
      </c>
      <c r="T477" s="28">
        <v>0</v>
      </c>
      <c r="U477" s="28">
        <v>0</v>
      </c>
      <c r="V477" s="28">
        <v>0</v>
      </c>
      <c r="W477" s="28">
        <v>0.32630999999999999</v>
      </c>
      <c r="X477" s="28">
        <v>1.5307200000000001</v>
      </c>
      <c r="Y477" s="28">
        <v>32</v>
      </c>
      <c r="Z477" s="28">
        <v>167</v>
      </c>
      <c r="AA477" s="28">
        <v>19</v>
      </c>
      <c r="AB477" s="28">
        <v>817</v>
      </c>
      <c r="AC477" s="28">
        <v>0</v>
      </c>
      <c r="AD477" s="28">
        <v>106.910295</v>
      </c>
      <c r="AE477" s="28">
        <v>4.2969999999999999E-17</v>
      </c>
      <c r="AF477" s="28">
        <v>5.6370000000000004E-17</v>
      </c>
    </row>
    <row r="478" spans="1:32" ht="16" x14ac:dyDescent="0.2">
      <c r="A478" s="28">
        <v>477</v>
      </c>
      <c r="B478" s="29" t="s">
        <v>1002</v>
      </c>
      <c r="C478" s="28">
        <v>58</v>
      </c>
      <c r="D478" s="29" t="s">
        <v>1514</v>
      </c>
      <c r="E478" s="29" t="s">
        <v>3184</v>
      </c>
      <c r="F478" s="28">
        <v>180522</v>
      </c>
      <c r="G478" s="28">
        <v>43368</v>
      </c>
      <c r="H478" s="28">
        <v>8566</v>
      </c>
      <c r="I478" s="28">
        <v>0</v>
      </c>
      <c r="J478" s="29" t="s">
        <v>1005</v>
      </c>
      <c r="K478" s="28">
        <v>0</v>
      </c>
      <c r="L478" s="28">
        <v>1</v>
      </c>
      <c r="M478" s="29" t="s">
        <v>3179</v>
      </c>
      <c r="N478" s="28">
        <v>0</v>
      </c>
      <c r="O478" s="28">
        <v>0</v>
      </c>
      <c r="P478" s="29" t="s">
        <v>3179</v>
      </c>
      <c r="Q478" s="28">
        <v>0</v>
      </c>
      <c r="R478" s="28">
        <v>0</v>
      </c>
      <c r="S478" s="29" t="s">
        <v>3179</v>
      </c>
      <c r="T478" s="28">
        <v>0</v>
      </c>
      <c r="U478" s="28">
        <v>0</v>
      </c>
      <c r="V478" s="28">
        <v>0</v>
      </c>
      <c r="W478" s="28">
        <v>0.16200000000000001</v>
      </c>
      <c r="X478" s="28">
        <v>3.9163999999999999</v>
      </c>
      <c r="Y478" s="28">
        <v>32</v>
      </c>
      <c r="Z478" s="28">
        <v>124</v>
      </c>
      <c r="AA478" s="28">
        <v>11</v>
      </c>
      <c r="AB478" s="28">
        <v>301</v>
      </c>
      <c r="AC478" s="28">
        <v>0</v>
      </c>
      <c r="AD478" s="28">
        <v>107.90969800000001</v>
      </c>
      <c r="AE478" s="28">
        <v>1.3460000000000001E-16</v>
      </c>
      <c r="AF478" s="28">
        <v>1.44E-16</v>
      </c>
    </row>
    <row r="479" spans="1:32" ht="16" x14ac:dyDescent="0.2">
      <c r="A479" s="28">
        <v>478</v>
      </c>
      <c r="B479" s="29" t="s">
        <v>1001</v>
      </c>
      <c r="C479" s="28">
        <v>39.6</v>
      </c>
      <c r="D479" s="29" t="s">
        <v>1514</v>
      </c>
      <c r="E479" s="29" t="s">
        <v>3184</v>
      </c>
      <c r="F479" s="28">
        <v>180991</v>
      </c>
      <c r="G479" s="28">
        <v>43485</v>
      </c>
      <c r="H479" s="28">
        <v>0</v>
      </c>
      <c r="I479" s="28">
        <v>0</v>
      </c>
      <c r="J479" s="29" t="s">
        <v>1005</v>
      </c>
      <c r="K479" s="28">
        <v>0</v>
      </c>
      <c r="L479" s="28">
        <v>1</v>
      </c>
      <c r="M479" s="29" t="s">
        <v>3179</v>
      </c>
      <c r="N479" s="28">
        <v>0</v>
      </c>
      <c r="O479" s="28">
        <v>0</v>
      </c>
      <c r="P479" s="29" t="s">
        <v>3179</v>
      </c>
      <c r="Q479" s="28">
        <v>0</v>
      </c>
      <c r="R479" s="28">
        <v>0</v>
      </c>
      <c r="S479" s="29" t="s">
        <v>3179</v>
      </c>
      <c r="T479" s="28">
        <v>0</v>
      </c>
      <c r="U479" s="28">
        <v>0</v>
      </c>
      <c r="V479" s="28">
        <v>0</v>
      </c>
      <c r="W479" s="28">
        <v>0.70206000000000002</v>
      </c>
      <c r="X479" s="28">
        <v>2.7654800000000002</v>
      </c>
      <c r="Y479" s="28">
        <v>32</v>
      </c>
      <c r="Z479" s="28">
        <v>55</v>
      </c>
      <c r="AA479" s="28">
        <v>12</v>
      </c>
      <c r="AB479" s="28">
        <v>175</v>
      </c>
      <c r="AC479" s="28">
        <v>0</v>
      </c>
      <c r="AD479" s="28">
        <v>107.90969800000001</v>
      </c>
      <c r="AE479" s="28">
        <v>7.0330000000000001E-17</v>
      </c>
      <c r="AF479" s="28">
        <v>9.1179999999999997E-17</v>
      </c>
    </row>
    <row r="480" spans="1:32" ht="16" x14ac:dyDescent="0.2">
      <c r="A480" s="28">
        <v>479</v>
      </c>
      <c r="B480" s="29" t="s">
        <v>993</v>
      </c>
      <c r="C480" s="28">
        <v>4.2</v>
      </c>
      <c r="D480" s="29" t="s">
        <v>1515</v>
      </c>
      <c r="E480" s="29" t="s">
        <v>3184</v>
      </c>
      <c r="F480" s="28">
        <v>181266</v>
      </c>
      <c r="G480" s="28">
        <v>43611</v>
      </c>
      <c r="H480" s="28">
        <v>0</v>
      </c>
      <c r="I480" s="28">
        <v>0</v>
      </c>
      <c r="J480" s="29" t="s">
        <v>994</v>
      </c>
      <c r="K480" s="28">
        <v>180</v>
      </c>
      <c r="L480" s="28">
        <v>1</v>
      </c>
      <c r="M480" s="29" t="s">
        <v>3179</v>
      </c>
      <c r="N480" s="28">
        <v>0</v>
      </c>
      <c r="O480" s="28">
        <v>0</v>
      </c>
      <c r="P480" s="29" t="s">
        <v>3179</v>
      </c>
      <c r="Q480" s="28">
        <v>0</v>
      </c>
      <c r="R480" s="28">
        <v>0</v>
      </c>
      <c r="S480" s="29" t="s">
        <v>3179</v>
      </c>
      <c r="T480" s="28">
        <v>0</v>
      </c>
      <c r="U480" s="28">
        <v>0</v>
      </c>
      <c r="V480" s="28">
        <v>0</v>
      </c>
      <c r="W480" s="28">
        <v>3.3439999999999998E-2</v>
      </c>
      <c r="X480" s="28">
        <v>0.64407000000000003</v>
      </c>
      <c r="Y480" s="28">
        <v>32</v>
      </c>
      <c r="Z480" s="28">
        <v>75</v>
      </c>
      <c r="AA480" s="28">
        <v>3</v>
      </c>
      <c r="AB480" s="28">
        <v>361</v>
      </c>
      <c r="AC480" s="28">
        <v>0</v>
      </c>
      <c r="AD480" s="28">
        <v>108.90715</v>
      </c>
      <c r="AE480" s="28">
        <v>2.7380000000000001E-17</v>
      </c>
      <c r="AF480" s="28">
        <v>2.919E-17</v>
      </c>
    </row>
    <row r="481" spans="1:32" ht="16" x14ac:dyDescent="0.2">
      <c r="A481" s="28">
        <v>480</v>
      </c>
      <c r="B481" s="29" t="s">
        <v>992</v>
      </c>
      <c r="C481" s="28">
        <v>1.34</v>
      </c>
      <c r="D481" s="29" t="s">
        <v>1514</v>
      </c>
      <c r="E481" s="29" t="s">
        <v>2671</v>
      </c>
      <c r="F481" s="28">
        <v>181738</v>
      </c>
      <c r="G481" s="28">
        <v>0</v>
      </c>
      <c r="H481" s="28">
        <v>0</v>
      </c>
      <c r="I481" s="28">
        <v>0</v>
      </c>
      <c r="J481" s="29" t="s">
        <v>993</v>
      </c>
      <c r="K481" s="28">
        <v>480</v>
      </c>
      <c r="L481" s="28">
        <v>1</v>
      </c>
      <c r="M481" s="29" t="s">
        <v>3179</v>
      </c>
      <c r="N481" s="28">
        <v>0</v>
      </c>
      <c r="O481" s="28">
        <v>0</v>
      </c>
      <c r="P481" s="29" t="s">
        <v>3179</v>
      </c>
      <c r="Q481" s="28">
        <v>0</v>
      </c>
      <c r="R481" s="28">
        <v>0</v>
      </c>
      <c r="S481" s="29" t="s">
        <v>3179</v>
      </c>
      <c r="T481" s="28">
        <v>0</v>
      </c>
      <c r="U481" s="28">
        <v>0</v>
      </c>
      <c r="V481" s="28">
        <v>0</v>
      </c>
      <c r="W481" s="28">
        <v>4.1590000000000002E-2</v>
      </c>
      <c r="X481" s="28">
        <v>0.60850000000000004</v>
      </c>
      <c r="Y481" s="28">
        <v>37</v>
      </c>
      <c r="Z481" s="28">
        <v>13</v>
      </c>
      <c r="AA481" s="28">
        <v>0</v>
      </c>
      <c r="AB481" s="28">
        <v>19</v>
      </c>
      <c r="AC481" s="28">
        <v>0</v>
      </c>
      <c r="AD481" s="28">
        <v>108.90715</v>
      </c>
      <c r="AE481" s="28">
        <v>2.3209999999999999E-17</v>
      </c>
      <c r="AF481" s="28">
        <v>2.3209999999999999E-17</v>
      </c>
    </row>
    <row r="482" spans="1:32" ht="16" x14ac:dyDescent="0.2">
      <c r="A482" s="28">
        <v>481</v>
      </c>
      <c r="B482" s="29" t="s">
        <v>986</v>
      </c>
      <c r="C482" s="28">
        <v>4.9000000000000004</v>
      </c>
      <c r="D482" s="29" t="s">
        <v>1515</v>
      </c>
      <c r="E482" s="29" t="s">
        <v>3184</v>
      </c>
      <c r="F482" s="28">
        <v>181808</v>
      </c>
      <c r="G482" s="28">
        <v>43719</v>
      </c>
      <c r="H482" s="28">
        <v>10207</v>
      </c>
      <c r="I482" s="28">
        <v>0</v>
      </c>
      <c r="J482" s="29" t="s">
        <v>989</v>
      </c>
      <c r="K482" s="28">
        <v>0</v>
      </c>
      <c r="L482" s="28">
        <v>1</v>
      </c>
      <c r="M482" s="29" t="s">
        <v>3179</v>
      </c>
      <c r="N482" s="28">
        <v>0</v>
      </c>
      <c r="O482" s="28">
        <v>0</v>
      </c>
      <c r="P482" s="29" t="s">
        <v>3179</v>
      </c>
      <c r="Q482" s="28">
        <v>0</v>
      </c>
      <c r="R482" s="28">
        <v>0</v>
      </c>
      <c r="S482" s="29" t="s">
        <v>3179</v>
      </c>
      <c r="T482" s="28">
        <v>0</v>
      </c>
      <c r="U482" s="28">
        <v>0</v>
      </c>
      <c r="V482" s="28">
        <v>0</v>
      </c>
      <c r="W482" s="28">
        <v>1.222E-2</v>
      </c>
      <c r="X482" s="28">
        <v>3.0971600000000001</v>
      </c>
      <c r="Y482" s="28">
        <v>32</v>
      </c>
      <c r="Z482" s="28">
        <v>62</v>
      </c>
      <c r="AA482" s="28">
        <v>2</v>
      </c>
      <c r="AB482" s="28">
        <v>295</v>
      </c>
      <c r="AC482" s="28">
        <v>0</v>
      </c>
      <c r="AD482" s="28">
        <v>109.90716500000001</v>
      </c>
      <c r="AE482" s="28">
        <v>1.1960000000000001E-16</v>
      </c>
      <c r="AF482" s="28">
        <v>1.1960000000000001E-16</v>
      </c>
    </row>
    <row r="483" spans="1:32" ht="16" x14ac:dyDescent="0.2">
      <c r="A483" s="28">
        <v>482</v>
      </c>
      <c r="B483" s="29" t="s">
        <v>985</v>
      </c>
      <c r="C483" s="28">
        <v>69.099999999999994</v>
      </c>
      <c r="D483" s="29" t="s">
        <v>1514</v>
      </c>
      <c r="E483" s="29" t="s">
        <v>3184</v>
      </c>
      <c r="F483" s="28">
        <v>182200</v>
      </c>
      <c r="G483" s="28">
        <v>43823</v>
      </c>
      <c r="H483" s="28">
        <v>118981</v>
      </c>
      <c r="I483" s="28">
        <v>0</v>
      </c>
      <c r="J483" s="29" t="s">
        <v>989</v>
      </c>
      <c r="K483" s="28">
        <v>0</v>
      </c>
      <c r="L483" s="28">
        <v>1</v>
      </c>
      <c r="M483" s="29" t="s">
        <v>3179</v>
      </c>
      <c r="N483" s="28">
        <v>0</v>
      </c>
      <c r="O483" s="28">
        <v>0</v>
      </c>
      <c r="P483" s="29" t="s">
        <v>3179</v>
      </c>
      <c r="Q483" s="28">
        <v>0</v>
      </c>
      <c r="R483" s="28">
        <v>0</v>
      </c>
      <c r="S483" s="29" t="s">
        <v>3179</v>
      </c>
      <c r="T483" s="28">
        <v>0</v>
      </c>
      <c r="U483" s="28">
        <v>0</v>
      </c>
      <c r="V483" s="28">
        <v>0</v>
      </c>
      <c r="W483" s="28">
        <v>0.62824000000000002</v>
      </c>
      <c r="X483" s="28">
        <v>1.5782400000000001</v>
      </c>
      <c r="Y483" s="28">
        <v>32</v>
      </c>
      <c r="Z483" s="28">
        <v>84</v>
      </c>
      <c r="AA483" s="28">
        <v>13</v>
      </c>
      <c r="AB483" s="28">
        <v>373</v>
      </c>
      <c r="AC483" s="28">
        <v>0</v>
      </c>
      <c r="AD483" s="28">
        <v>109.90716500000001</v>
      </c>
      <c r="AE483" s="28">
        <v>3.5590000000000002E-17</v>
      </c>
      <c r="AF483" s="28">
        <v>5.9500000000000005E-17</v>
      </c>
    </row>
    <row r="484" spans="1:32" ht="16" x14ac:dyDescent="0.2">
      <c r="A484" s="28">
        <v>483</v>
      </c>
      <c r="B484" s="29" t="s">
        <v>978</v>
      </c>
      <c r="C484" s="28">
        <v>2.8047</v>
      </c>
      <c r="D484" s="29" t="s">
        <v>1513</v>
      </c>
      <c r="E484" s="29" t="s">
        <v>2670</v>
      </c>
      <c r="F484" s="28">
        <v>182703</v>
      </c>
      <c r="G484" s="28">
        <v>0</v>
      </c>
      <c r="H484" s="28">
        <v>14103</v>
      </c>
      <c r="I484" s="28">
        <v>0</v>
      </c>
      <c r="J484" s="29" t="s">
        <v>979</v>
      </c>
      <c r="K484" s="28">
        <v>181</v>
      </c>
      <c r="L484" s="28">
        <v>4.9997999999999998E-5</v>
      </c>
      <c r="M484" s="29" t="s">
        <v>983</v>
      </c>
      <c r="N484" s="28">
        <v>0</v>
      </c>
      <c r="O484" s="28">
        <v>0.99995000000000001</v>
      </c>
      <c r="P484" s="29" t="s">
        <v>3179</v>
      </c>
      <c r="Q484" s="28">
        <v>0</v>
      </c>
      <c r="R484" s="28">
        <v>0</v>
      </c>
      <c r="S484" s="29" t="s">
        <v>3179</v>
      </c>
      <c r="T484" s="28">
        <v>0</v>
      </c>
      <c r="U484" s="28">
        <v>0</v>
      </c>
      <c r="V484" s="28">
        <v>0</v>
      </c>
      <c r="W484" s="28">
        <v>3.4810000000000001E-2</v>
      </c>
      <c r="X484" s="28">
        <v>0.40611000000000003</v>
      </c>
      <c r="Y484" s="28">
        <v>32</v>
      </c>
      <c r="Z484" s="28">
        <v>12</v>
      </c>
      <c r="AA484" s="28">
        <v>0</v>
      </c>
      <c r="AB484" s="28">
        <v>25</v>
      </c>
      <c r="AC484" s="28">
        <v>0</v>
      </c>
      <c r="AD484" s="28">
        <v>110.905103</v>
      </c>
      <c r="AE484" s="28">
        <v>2.137E-17</v>
      </c>
      <c r="AF484" s="28">
        <v>2.137E-17</v>
      </c>
    </row>
    <row r="485" spans="1:32" ht="16" x14ac:dyDescent="0.2">
      <c r="A485" s="28">
        <v>484</v>
      </c>
      <c r="B485" s="29" t="s">
        <v>977</v>
      </c>
      <c r="C485" s="28">
        <v>7.7</v>
      </c>
      <c r="D485" s="29" t="s">
        <v>1514</v>
      </c>
      <c r="E485" s="29" t="s">
        <v>2671</v>
      </c>
      <c r="F485" s="28">
        <v>182773</v>
      </c>
      <c r="G485" s="28">
        <v>0</v>
      </c>
      <c r="H485" s="28">
        <v>0</v>
      </c>
      <c r="I485" s="28">
        <v>0</v>
      </c>
      <c r="J485" s="29" t="s">
        <v>978</v>
      </c>
      <c r="K485" s="28">
        <v>484</v>
      </c>
      <c r="L485" s="28">
        <v>1</v>
      </c>
      <c r="M485" s="29" t="s">
        <v>3179</v>
      </c>
      <c r="N485" s="28">
        <v>0</v>
      </c>
      <c r="O485" s="28">
        <v>0</v>
      </c>
      <c r="P485" s="29" t="s">
        <v>3179</v>
      </c>
      <c r="Q485" s="28">
        <v>0</v>
      </c>
      <c r="R485" s="28">
        <v>0</v>
      </c>
      <c r="S485" s="29" t="s">
        <v>3179</v>
      </c>
      <c r="T485" s="28">
        <v>0</v>
      </c>
      <c r="U485" s="28">
        <v>0</v>
      </c>
      <c r="V485" s="28">
        <v>0</v>
      </c>
      <c r="W485" s="28">
        <v>6.7449999999999996E-2</v>
      </c>
      <c r="X485" s="28">
        <v>0.47055999999999998</v>
      </c>
      <c r="Y485" s="28">
        <v>37</v>
      </c>
      <c r="Z485" s="28">
        <v>13</v>
      </c>
      <c r="AA485" s="28">
        <v>0</v>
      </c>
      <c r="AB485" s="28">
        <v>19</v>
      </c>
      <c r="AC485" s="28">
        <v>0</v>
      </c>
      <c r="AD485" s="28">
        <v>110.905103</v>
      </c>
      <c r="AE485" s="28">
        <v>1.8540000000000001E-17</v>
      </c>
      <c r="AF485" s="28">
        <v>1.8540000000000001E-17</v>
      </c>
    </row>
    <row r="486" spans="1:32" ht="16" x14ac:dyDescent="0.2">
      <c r="A486" s="28">
        <v>485</v>
      </c>
      <c r="B486" s="29" t="s">
        <v>970</v>
      </c>
      <c r="C486" s="28">
        <v>14.97</v>
      </c>
      <c r="D486" s="29" t="s">
        <v>1514</v>
      </c>
      <c r="E486" s="29" t="s">
        <v>3187</v>
      </c>
      <c r="F486" s="28">
        <v>182843</v>
      </c>
      <c r="G486" s="28">
        <v>43944</v>
      </c>
      <c r="H486" s="28">
        <v>0</v>
      </c>
      <c r="I486" s="28">
        <v>0</v>
      </c>
      <c r="J486" s="29" t="s">
        <v>974</v>
      </c>
      <c r="K486" s="28">
        <v>0</v>
      </c>
      <c r="L486" s="28">
        <v>0.56000000000000005</v>
      </c>
      <c r="M486" s="29" t="s">
        <v>971</v>
      </c>
      <c r="N486" s="28">
        <v>0</v>
      </c>
      <c r="O486" s="28">
        <v>0.44</v>
      </c>
      <c r="P486" s="29" t="s">
        <v>3179</v>
      </c>
      <c r="Q486" s="28">
        <v>0</v>
      </c>
      <c r="R486" s="28">
        <v>0</v>
      </c>
      <c r="S486" s="29" t="s">
        <v>3179</v>
      </c>
      <c r="T486" s="28">
        <v>0</v>
      </c>
      <c r="U486" s="28">
        <v>0</v>
      </c>
      <c r="V486" s="28">
        <v>0</v>
      </c>
      <c r="W486" s="28">
        <v>0.24517</v>
      </c>
      <c r="X486" s="28">
        <v>0.26749000000000001</v>
      </c>
      <c r="Y486" s="28">
        <v>32</v>
      </c>
      <c r="Z486" s="28">
        <v>22</v>
      </c>
      <c r="AA486" s="28">
        <v>4</v>
      </c>
      <c r="AB486" s="28">
        <v>79</v>
      </c>
      <c r="AC486" s="28">
        <v>0</v>
      </c>
      <c r="AD486" s="28">
        <v>111.90553199999999</v>
      </c>
      <c r="AE486" s="28">
        <v>3.9909999999999998E-18</v>
      </c>
      <c r="AF486" s="28">
        <v>1.231E-17</v>
      </c>
    </row>
    <row r="487" spans="1:32" ht="16" x14ac:dyDescent="0.2">
      <c r="A487" s="28">
        <v>486</v>
      </c>
      <c r="B487" s="29" t="s">
        <v>969</v>
      </c>
      <c r="C487" s="28">
        <v>20.56</v>
      </c>
      <c r="D487" s="29" t="s">
        <v>1514</v>
      </c>
      <c r="E487" s="29" t="s">
        <v>2671</v>
      </c>
      <c r="F487" s="28">
        <v>182981</v>
      </c>
      <c r="G487" s="28">
        <v>0</v>
      </c>
      <c r="H487" s="28">
        <v>0</v>
      </c>
      <c r="I487" s="28">
        <v>0</v>
      </c>
      <c r="J487" s="29" t="s">
        <v>970</v>
      </c>
      <c r="K487" s="28">
        <v>486</v>
      </c>
      <c r="L487" s="28">
        <v>1</v>
      </c>
      <c r="M487" s="29" t="s">
        <v>3179</v>
      </c>
      <c r="N487" s="28">
        <v>0</v>
      </c>
      <c r="O487" s="28">
        <v>0</v>
      </c>
      <c r="P487" s="29" t="s">
        <v>3179</v>
      </c>
      <c r="Q487" s="28">
        <v>0</v>
      </c>
      <c r="R487" s="28">
        <v>0</v>
      </c>
      <c r="S487" s="29" t="s">
        <v>3179</v>
      </c>
      <c r="T487" s="28">
        <v>0</v>
      </c>
      <c r="U487" s="28">
        <v>0</v>
      </c>
      <c r="V487" s="28">
        <v>0</v>
      </c>
      <c r="W487" s="28">
        <v>0.12166</v>
      </c>
      <c r="X487" s="28">
        <v>3.4729999999999997E-2</v>
      </c>
      <c r="Y487" s="28">
        <v>37</v>
      </c>
      <c r="Z487" s="28">
        <v>13</v>
      </c>
      <c r="AA487" s="28">
        <v>0</v>
      </c>
      <c r="AB487" s="28">
        <v>19</v>
      </c>
      <c r="AC487" s="28">
        <v>0</v>
      </c>
      <c r="AD487" s="28">
        <v>111.90553199999999</v>
      </c>
      <c r="AE487" s="28">
        <v>5.6689999999999996E-18</v>
      </c>
      <c r="AF487" s="28">
        <v>5.6689999999999996E-18</v>
      </c>
    </row>
    <row r="488" spans="1:32" ht="16" x14ac:dyDescent="0.2">
      <c r="A488" s="28">
        <v>487</v>
      </c>
      <c r="B488" s="29" t="s">
        <v>963</v>
      </c>
      <c r="C488" s="28">
        <v>1.6578999999999999</v>
      </c>
      <c r="D488" s="29" t="s">
        <v>1515</v>
      </c>
      <c r="E488" s="29" t="s">
        <v>2671</v>
      </c>
      <c r="F488" s="28">
        <v>183051</v>
      </c>
      <c r="G488" s="28">
        <v>0</v>
      </c>
      <c r="H488" s="28">
        <v>1</v>
      </c>
      <c r="I488" s="28">
        <v>0</v>
      </c>
      <c r="J488" s="29" t="s">
        <v>968</v>
      </c>
      <c r="K488" s="28">
        <v>0</v>
      </c>
      <c r="L488" s="28">
        <v>1</v>
      </c>
      <c r="M488" s="29" t="s">
        <v>3179</v>
      </c>
      <c r="N488" s="28">
        <v>0</v>
      </c>
      <c r="O488" s="28">
        <v>0</v>
      </c>
      <c r="P488" s="29" t="s">
        <v>3179</v>
      </c>
      <c r="Q488" s="28">
        <v>0</v>
      </c>
      <c r="R488" s="28">
        <v>0</v>
      </c>
      <c r="S488" s="29" t="s">
        <v>3179</v>
      </c>
      <c r="T488" s="28">
        <v>0</v>
      </c>
      <c r="U488" s="28">
        <v>0</v>
      </c>
      <c r="V488" s="28">
        <v>0</v>
      </c>
      <c r="W488" s="28">
        <v>0.13608999999999999</v>
      </c>
      <c r="X488" s="28">
        <v>0.26062999999999997</v>
      </c>
      <c r="Y488" s="28">
        <v>37</v>
      </c>
      <c r="Z488" s="28">
        <v>13</v>
      </c>
      <c r="AA488" s="28">
        <v>0</v>
      </c>
      <c r="AB488" s="28">
        <v>19</v>
      </c>
      <c r="AC488" s="28">
        <v>0</v>
      </c>
      <c r="AD488" s="28">
        <v>112.90405699999999</v>
      </c>
      <c r="AE488" s="28">
        <v>1.177E-17</v>
      </c>
      <c r="AF488" s="28">
        <v>1.177E-17</v>
      </c>
    </row>
    <row r="489" spans="1:32" ht="16" x14ac:dyDescent="0.2">
      <c r="A489" s="28">
        <v>488</v>
      </c>
      <c r="B489" s="29" t="s">
        <v>954</v>
      </c>
      <c r="C489" s="28">
        <v>71.900000000000006</v>
      </c>
      <c r="D489" s="29" t="s">
        <v>1517</v>
      </c>
      <c r="E489" s="29" t="s">
        <v>3188</v>
      </c>
      <c r="F489" s="28">
        <v>183121</v>
      </c>
      <c r="G489" s="28">
        <v>44061</v>
      </c>
      <c r="H489" s="28">
        <v>0</v>
      </c>
      <c r="I489" s="28">
        <v>0</v>
      </c>
      <c r="J489" s="29" t="s">
        <v>955</v>
      </c>
      <c r="K489" s="28">
        <v>0</v>
      </c>
      <c r="L489" s="28">
        <v>0.995</v>
      </c>
      <c r="M489" s="29" t="s">
        <v>958</v>
      </c>
      <c r="N489" s="28">
        <v>0</v>
      </c>
      <c r="O489" s="28">
        <v>5.0000000000000001E-3</v>
      </c>
      <c r="P489" s="29" t="s">
        <v>3179</v>
      </c>
      <c r="Q489" s="28">
        <v>0</v>
      </c>
      <c r="R489" s="28">
        <v>0</v>
      </c>
      <c r="S489" s="29" t="s">
        <v>3179</v>
      </c>
      <c r="T489" s="28">
        <v>0</v>
      </c>
      <c r="U489" s="28">
        <v>0</v>
      </c>
      <c r="V489" s="28">
        <v>0</v>
      </c>
      <c r="W489" s="28">
        <v>0.77402000000000004</v>
      </c>
      <c r="X489" s="28">
        <v>2.32E-3</v>
      </c>
      <c r="Y489" s="28">
        <v>69</v>
      </c>
      <c r="Z489" s="28">
        <v>27</v>
      </c>
      <c r="AA489" s="28">
        <v>3</v>
      </c>
      <c r="AB489" s="28">
        <v>50</v>
      </c>
      <c r="AC489" s="28">
        <v>0</v>
      </c>
      <c r="AD489" s="28">
        <v>113.90491299999999</v>
      </c>
      <c r="AE489" s="28">
        <v>1.1130000000000001E-19</v>
      </c>
      <c r="AF489" s="28">
        <v>1.1260000000000001E-19</v>
      </c>
    </row>
    <row r="490" spans="1:32" ht="16" x14ac:dyDescent="0.2">
      <c r="A490" s="28">
        <v>489</v>
      </c>
      <c r="B490" s="29" t="s">
        <v>953</v>
      </c>
      <c r="C490" s="28">
        <v>49.51</v>
      </c>
      <c r="D490" s="29" t="s">
        <v>1513</v>
      </c>
      <c r="E490" s="29" t="s">
        <v>3196</v>
      </c>
      <c r="F490" s="28">
        <v>183271</v>
      </c>
      <c r="G490" s="28">
        <v>0</v>
      </c>
      <c r="H490" s="28">
        <v>0</v>
      </c>
      <c r="I490" s="28">
        <v>0</v>
      </c>
      <c r="J490" s="29" t="s">
        <v>954</v>
      </c>
      <c r="K490" s="28">
        <v>489</v>
      </c>
      <c r="L490" s="28">
        <v>0.96750000000000003</v>
      </c>
      <c r="M490" s="29" t="s">
        <v>958</v>
      </c>
      <c r="N490" s="28">
        <v>0</v>
      </c>
      <c r="O490" s="28">
        <v>3.2500000000000001E-2</v>
      </c>
      <c r="P490" s="29" t="s">
        <v>3179</v>
      </c>
      <c r="Q490" s="28">
        <v>0</v>
      </c>
      <c r="R490" s="28">
        <v>0</v>
      </c>
      <c r="S490" s="29" t="s">
        <v>3179</v>
      </c>
      <c r="T490" s="28">
        <v>0</v>
      </c>
      <c r="U490" s="28">
        <v>0</v>
      </c>
      <c r="V490" s="28">
        <v>0</v>
      </c>
      <c r="W490" s="28">
        <v>0.14499999999999999</v>
      </c>
      <c r="X490" s="28">
        <v>8.0409999999999995E-2</v>
      </c>
      <c r="Y490" s="28">
        <v>69</v>
      </c>
      <c r="Z490" s="28">
        <v>25</v>
      </c>
      <c r="AA490" s="28">
        <v>0</v>
      </c>
      <c r="AB490" s="28">
        <v>44</v>
      </c>
      <c r="AC490" s="28">
        <v>0</v>
      </c>
      <c r="AD490" s="28">
        <v>113.90491299999999</v>
      </c>
      <c r="AE490" s="28">
        <v>5.7870000000000001E-18</v>
      </c>
      <c r="AF490" s="28">
        <v>5.7870000000000001E-18</v>
      </c>
    </row>
    <row r="491" spans="1:32" ht="16" x14ac:dyDescent="0.2">
      <c r="A491" s="28">
        <v>490</v>
      </c>
      <c r="B491" s="29" t="s">
        <v>949</v>
      </c>
      <c r="C491" s="28">
        <v>441000000000000</v>
      </c>
      <c r="D491" s="29" t="s">
        <v>1516</v>
      </c>
      <c r="E491" s="29" t="s">
        <v>3183</v>
      </c>
      <c r="F491" s="28">
        <v>183410</v>
      </c>
      <c r="G491" s="28">
        <v>44180</v>
      </c>
      <c r="H491" s="28">
        <v>0</v>
      </c>
      <c r="I491" s="28">
        <v>0</v>
      </c>
      <c r="J491" s="29" t="s">
        <v>950</v>
      </c>
      <c r="K491" s="28">
        <v>0</v>
      </c>
      <c r="L491" s="28">
        <v>1</v>
      </c>
      <c r="M491" s="29" t="s">
        <v>3179</v>
      </c>
      <c r="N491" s="28">
        <v>0</v>
      </c>
      <c r="O491" s="28">
        <v>0</v>
      </c>
      <c r="P491" s="29" t="s">
        <v>3179</v>
      </c>
      <c r="Q491" s="28">
        <v>0</v>
      </c>
      <c r="R491" s="28">
        <v>0</v>
      </c>
      <c r="S491" s="29" t="s">
        <v>3179</v>
      </c>
      <c r="T491" s="28">
        <v>0</v>
      </c>
      <c r="U491" s="28">
        <v>0</v>
      </c>
      <c r="V491" s="28">
        <v>0</v>
      </c>
      <c r="W491" s="28">
        <v>0.15256</v>
      </c>
      <c r="X491" s="28">
        <v>0</v>
      </c>
      <c r="Y491" s="28">
        <v>0</v>
      </c>
      <c r="Z491" s="28">
        <v>0</v>
      </c>
      <c r="AA491" s="28">
        <v>1</v>
      </c>
      <c r="AB491" s="28">
        <v>0</v>
      </c>
      <c r="AC491" s="28">
        <v>0</v>
      </c>
      <c r="AD491" s="28">
        <v>114.90387800000001</v>
      </c>
      <c r="AE491" s="28">
        <v>0</v>
      </c>
      <c r="AF491" s="28">
        <v>0</v>
      </c>
    </row>
    <row r="492" spans="1:32" ht="16" x14ac:dyDescent="0.2">
      <c r="A492" s="28">
        <v>491</v>
      </c>
      <c r="B492" s="29" t="s">
        <v>948</v>
      </c>
      <c r="C492" s="28">
        <v>4.4859999999999998</v>
      </c>
      <c r="D492" s="29" t="s">
        <v>1515</v>
      </c>
      <c r="E492" s="29" t="s">
        <v>3192</v>
      </c>
      <c r="F492" s="28">
        <v>183412</v>
      </c>
      <c r="G492" s="28">
        <v>44282</v>
      </c>
      <c r="H492" s="28">
        <v>684</v>
      </c>
      <c r="I492" s="28">
        <v>0</v>
      </c>
      <c r="J492" s="29" t="s">
        <v>949</v>
      </c>
      <c r="K492" s="28">
        <v>491</v>
      </c>
      <c r="L492" s="28">
        <v>0.95</v>
      </c>
      <c r="M492" s="29" t="s">
        <v>950</v>
      </c>
      <c r="N492" s="28">
        <v>0</v>
      </c>
      <c r="O492" s="28">
        <v>0.05</v>
      </c>
      <c r="P492" s="29" t="s">
        <v>3179</v>
      </c>
      <c r="Q492" s="28">
        <v>0</v>
      </c>
      <c r="R492" s="28">
        <v>0</v>
      </c>
      <c r="S492" s="29" t="s">
        <v>3179</v>
      </c>
      <c r="T492" s="28">
        <v>0</v>
      </c>
      <c r="U492" s="28">
        <v>0</v>
      </c>
      <c r="V492" s="28">
        <v>0</v>
      </c>
      <c r="W492" s="28">
        <v>0.17484</v>
      </c>
      <c r="X492" s="28">
        <v>0.16272</v>
      </c>
      <c r="Y492" s="28">
        <v>74</v>
      </c>
      <c r="Z492" s="28">
        <v>26</v>
      </c>
      <c r="AA492" s="28">
        <v>2</v>
      </c>
      <c r="AB492" s="28">
        <v>38</v>
      </c>
      <c r="AC492" s="28">
        <v>0</v>
      </c>
      <c r="AD492" s="28">
        <v>114.90387800000001</v>
      </c>
      <c r="AE492" s="28">
        <v>8.7290000000000003E-18</v>
      </c>
      <c r="AF492" s="28">
        <v>8.7290000000000003E-18</v>
      </c>
    </row>
    <row r="493" spans="1:32" ht="16" x14ac:dyDescent="0.2">
      <c r="A493" s="28">
        <v>492</v>
      </c>
      <c r="B493" s="29" t="s">
        <v>938</v>
      </c>
      <c r="C493" s="28">
        <v>54.41</v>
      </c>
      <c r="D493" s="29" t="s">
        <v>1514</v>
      </c>
      <c r="E493" s="29" t="s">
        <v>3183</v>
      </c>
      <c r="F493" s="28">
        <v>183553</v>
      </c>
      <c r="G493" s="28">
        <v>44391</v>
      </c>
      <c r="H493" s="28">
        <v>0</v>
      </c>
      <c r="I493" s="28">
        <v>0</v>
      </c>
      <c r="J493" s="29" t="s">
        <v>939</v>
      </c>
      <c r="K493" s="28">
        <v>0</v>
      </c>
      <c r="L493" s="28">
        <v>1</v>
      </c>
      <c r="M493" s="29" t="s">
        <v>3179</v>
      </c>
      <c r="N493" s="28">
        <v>0</v>
      </c>
      <c r="O493" s="28">
        <v>0</v>
      </c>
      <c r="P493" s="29" t="s">
        <v>3179</v>
      </c>
      <c r="Q493" s="28">
        <v>0</v>
      </c>
      <c r="R493" s="28">
        <v>0</v>
      </c>
      <c r="S493" s="29" t="s">
        <v>3179</v>
      </c>
      <c r="T493" s="28">
        <v>0</v>
      </c>
      <c r="U493" s="28">
        <v>0</v>
      </c>
      <c r="V493" s="28">
        <v>0</v>
      </c>
      <c r="W493" s="28">
        <v>0.31279000000000001</v>
      </c>
      <c r="X493" s="28">
        <v>2.4690500000000002</v>
      </c>
      <c r="Y493" s="28">
        <v>37</v>
      </c>
      <c r="Z493" s="28">
        <v>56</v>
      </c>
      <c r="AA493" s="28">
        <v>6</v>
      </c>
      <c r="AB493" s="28">
        <v>197</v>
      </c>
      <c r="AC493" s="28">
        <v>0</v>
      </c>
      <c r="AD493" s="28">
        <v>115.905259</v>
      </c>
      <c r="AE493" s="28">
        <v>8.3450000000000005E-17</v>
      </c>
      <c r="AF493" s="28">
        <v>8.3450000000000005E-17</v>
      </c>
    </row>
    <row r="494" spans="1:32" ht="16" x14ac:dyDescent="0.2">
      <c r="A494" s="28">
        <v>493</v>
      </c>
      <c r="B494" s="29" t="s">
        <v>932</v>
      </c>
      <c r="C494" s="28">
        <v>43.2</v>
      </c>
      <c r="D494" s="29" t="s">
        <v>1514</v>
      </c>
      <c r="E494" s="29" t="s">
        <v>3183</v>
      </c>
      <c r="F494" s="28">
        <v>183850</v>
      </c>
      <c r="G494" s="28">
        <v>44504</v>
      </c>
      <c r="H494" s="28">
        <v>0</v>
      </c>
      <c r="I494" s="28">
        <v>0</v>
      </c>
      <c r="J494" s="29" t="s">
        <v>933</v>
      </c>
      <c r="K494" s="28">
        <v>988</v>
      </c>
      <c r="L494" s="28">
        <v>3.5320999999999998E-3</v>
      </c>
      <c r="M494" s="29" t="s">
        <v>934</v>
      </c>
      <c r="N494" s="28">
        <v>0</v>
      </c>
      <c r="O494" s="28">
        <v>0.99646999999999997</v>
      </c>
      <c r="P494" s="29" t="s">
        <v>3179</v>
      </c>
      <c r="Q494" s="28">
        <v>0</v>
      </c>
      <c r="R494" s="28">
        <v>0</v>
      </c>
      <c r="S494" s="29" t="s">
        <v>3179</v>
      </c>
      <c r="T494" s="28">
        <v>0</v>
      </c>
      <c r="U494" s="28">
        <v>0</v>
      </c>
      <c r="V494" s="28">
        <v>0</v>
      </c>
      <c r="W494" s="28">
        <v>0.26729999999999998</v>
      </c>
      <c r="X494" s="28">
        <v>0.69389999999999996</v>
      </c>
      <c r="Y494" s="28">
        <v>37</v>
      </c>
      <c r="Z494" s="28">
        <v>15</v>
      </c>
      <c r="AA494" s="28">
        <v>2</v>
      </c>
      <c r="AB494" s="28">
        <v>31</v>
      </c>
      <c r="AC494" s="28">
        <v>0</v>
      </c>
      <c r="AD494" s="28">
        <v>116.90451299999999</v>
      </c>
      <c r="AE494" s="28">
        <v>2.6239999999999999E-17</v>
      </c>
      <c r="AF494" s="28">
        <v>2.6239999999999999E-17</v>
      </c>
    </row>
    <row r="495" spans="1:32" ht="16" x14ac:dyDescent="0.2">
      <c r="A495" s="28">
        <v>494</v>
      </c>
      <c r="B495" s="29" t="s">
        <v>931</v>
      </c>
      <c r="C495" s="28">
        <v>116.2</v>
      </c>
      <c r="D495" s="29" t="s">
        <v>1514</v>
      </c>
      <c r="E495" s="29" t="s">
        <v>3191</v>
      </c>
      <c r="F495" s="28">
        <v>183936</v>
      </c>
      <c r="G495" s="28">
        <v>44617</v>
      </c>
      <c r="H495" s="28">
        <v>0</v>
      </c>
      <c r="I495" s="28">
        <v>0</v>
      </c>
      <c r="J495" s="29" t="s">
        <v>932</v>
      </c>
      <c r="K495" s="28">
        <v>494</v>
      </c>
      <c r="L495" s="28">
        <v>0.47099999999999997</v>
      </c>
      <c r="M495" s="29" t="s">
        <v>934</v>
      </c>
      <c r="N495" s="28">
        <v>0</v>
      </c>
      <c r="O495" s="28">
        <v>0.52900000000000003</v>
      </c>
      <c r="P495" s="29" t="s">
        <v>3179</v>
      </c>
      <c r="Q495" s="28">
        <v>0</v>
      </c>
      <c r="R495" s="28">
        <v>0</v>
      </c>
      <c r="S495" s="29" t="s">
        <v>3179</v>
      </c>
      <c r="T495" s="28">
        <v>0</v>
      </c>
      <c r="U495" s="28">
        <v>0</v>
      </c>
      <c r="V495" s="28">
        <v>0</v>
      </c>
      <c r="W495" s="28">
        <v>0.43440000000000001</v>
      </c>
      <c r="X495" s="28">
        <v>9.0999999999999998E-2</v>
      </c>
      <c r="Y495" s="28">
        <v>74</v>
      </c>
      <c r="Z495" s="28">
        <v>30</v>
      </c>
      <c r="AA495" s="28">
        <v>4</v>
      </c>
      <c r="AB495" s="28">
        <v>62</v>
      </c>
      <c r="AC495" s="28">
        <v>0</v>
      </c>
      <c r="AD495" s="28">
        <v>116.90451299999999</v>
      </c>
      <c r="AE495" s="28">
        <v>4.862E-18</v>
      </c>
      <c r="AF495" s="28">
        <v>4.862E-18</v>
      </c>
    </row>
    <row r="496" spans="1:32" ht="16" x14ac:dyDescent="0.2">
      <c r="A496" s="28">
        <v>495</v>
      </c>
      <c r="B496" s="29" t="s">
        <v>924</v>
      </c>
      <c r="C496" s="28">
        <v>5</v>
      </c>
      <c r="D496" s="29" t="s">
        <v>1517</v>
      </c>
      <c r="E496" s="29" t="s">
        <v>3183</v>
      </c>
      <c r="F496" s="28">
        <v>184557</v>
      </c>
      <c r="G496" s="28">
        <v>44856</v>
      </c>
      <c r="H496" s="28">
        <v>0</v>
      </c>
      <c r="I496" s="28">
        <v>0</v>
      </c>
      <c r="J496" s="29" t="s">
        <v>925</v>
      </c>
      <c r="K496" s="28">
        <v>0</v>
      </c>
      <c r="L496" s="28">
        <v>1</v>
      </c>
      <c r="M496" s="29" t="s">
        <v>3179</v>
      </c>
      <c r="N496" s="28">
        <v>0</v>
      </c>
      <c r="O496" s="28">
        <v>0</v>
      </c>
      <c r="P496" s="29" t="s">
        <v>3179</v>
      </c>
      <c r="Q496" s="28">
        <v>0</v>
      </c>
      <c r="R496" s="28">
        <v>0</v>
      </c>
      <c r="S496" s="29" t="s">
        <v>3179</v>
      </c>
      <c r="T496" s="28">
        <v>0</v>
      </c>
      <c r="U496" s="28">
        <v>0</v>
      </c>
      <c r="V496" s="28">
        <v>0</v>
      </c>
      <c r="W496" s="28">
        <v>1.8791599999999999</v>
      </c>
      <c r="X496" s="28">
        <v>7.782E-2</v>
      </c>
      <c r="Y496" s="28">
        <v>37</v>
      </c>
      <c r="Z496" s="28">
        <v>20</v>
      </c>
      <c r="AA496" s="28">
        <v>8</v>
      </c>
      <c r="AB496" s="28">
        <v>73</v>
      </c>
      <c r="AC496" s="28">
        <v>0</v>
      </c>
      <c r="AD496" s="28">
        <v>117.90635399999999</v>
      </c>
      <c r="AE496" s="28">
        <v>2.6670000000000001E-18</v>
      </c>
      <c r="AF496" s="28">
        <v>2.6670000000000001E-18</v>
      </c>
    </row>
    <row r="497" spans="1:32" ht="16" x14ac:dyDescent="0.2">
      <c r="A497" s="28">
        <v>496</v>
      </c>
      <c r="B497" s="29" t="s">
        <v>922</v>
      </c>
      <c r="C497" s="28">
        <v>4.3639999999999999</v>
      </c>
      <c r="D497" s="29" t="s">
        <v>1514</v>
      </c>
      <c r="E497" s="29" t="s">
        <v>3183</v>
      </c>
      <c r="F497" s="28">
        <v>184107</v>
      </c>
      <c r="G497" s="28">
        <v>44735</v>
      </c>
      <c r="H497" s="28">
        <v>0</v>
      </c>
      <c r="I497" s="28">
        <v>0</v>
      </c>
      <c r="J497" s="29" t="s">
        <v>925</v>
      </c>
      <c r="K497" s="28">
        <v>0</v>
      </c>
      <c r="L497" s="28">
        <v>1</v>
      </c>
      <c r="M497" s="29" t="s">
        <v>3179</v>
      </c>
      <c r="N497" s="28">
        <v>0</v>
      </c>
      <c r="O497" s="28">
        <v>0</v>
      </c>
      <c r="P497" s="29" t="s">
        <v>3179</v>
      </c>
      <c r="Q497" s="28">
        <v>0</v>
      </c>
      <c r="R497" s="28">
        <v>0</v>
      </c>
      <c r="S497" s="29" t="s">
        <v>3179</v>
      </c>
      <c r="T497" s="28">
        <v>0</v>
      </c>
      <c r="U497" s="28">
        <v>0</v>
      </c>
      <c r="V497" s="28">
        <v>0</v>
      </c>
      <c r="W497" s="28">
        <v>0.67081000000000002</v>
      </c>
      <c r="X497" s="28">
        <v>2.7764899999999999</v>
      </c>
      <c r="Y497" s="28">
        <v>37</v>
      </c>
      <c r="Z497" s="28">
        <v>79</v>
      </c>
      <c r="AA497" s="28">
        <v>14</v>
      </c>
      <c r="AB497" s="28">
        <v>319</v>
      </c>
      <c r="AC497" s="28">
        <v>0</v>
      </c>
      <c r="AD497" s="28">
        <v>117.90635399999999</v>
      </c>
      <c r="AE497" s="28">
        <v>9.7049999999999994E-17</v>
      </c>
      <c r="AF497" s="28">
        <v>9.7049999999999994E-17</v>
      </c>
    </row>
    <row r="498" spans="1:32" ht="16" x14ac:dyDescent="0.2">
      <c r="A498" s="28">
        <v>497</v>
      </c>
      <c r="B498" s="29" t="s">
        <v>914</v>
      </c>
      <c r="C498" s="28">
        <v>2.4</v>
      </c>
      <c r="D498" s="29" t="s">
        <v>1514</v>
      </c>
      <c r="E498" s="29" t="s">
        <v>3183</v>
      </c>
      <c r="F498" s="28">
        <v>184696</v>
      </c>
      <c r="G498" s="28">
        <v>44984</v>
      </c>
      <c r="H498" s="28">
        <v>0</v>
      </c>
      <c r="I498" s="28">
        <v>0</v>
      </c>
      <c r="J498" s="29" t="s">
        <v>915</v>
      </c>
      <c r="K498" s="28">
        <v>989</v>
      </c>
      <c r="L498" s="28">
        <v>9.4772999999999993E-3</v>
      </c>
      <c r="M498" s="29" t="s">
        <v>916</v>
      </c>
      <c r="N498" s="28">
        <v>0</v>
      </c>
      <c r="O498" s="28">
        <v>0.99051999999999996</v>
      </c>
      <c r="P498" s="29" t="s">
        <v>3179</v>
      </c>
      <c r="Q498" s="28">
        <v>0</v>
      </c>
      <c r="R498" s="28">
        <v>0</v>
      </c>
      <c r="S498" s="29" t="s">
        <v>3179</v>
      </c>
      <c r="T498" s="28">
        <v>0</v>
      </c>
      <c r="U498" s="28">
        <v>0</v>
      </c>
      <c r="V498" s="28">
        <v>0</v>
      </c>
      <c r="W498" s="28">
        <v>0.61477999999999999</v>
      </c>
      <c r="X498" s="28">
        <v>0.77014000000000005</v>
      </c>
      <c r="Y498" s="28">
        <v>37</v>
      </c>
      <c r="Z498" s="28">
        <v>16</v>
      </c>
      <c r="AA498" s="28">
        <v>2</v>
      </c>
      <c r="AB498" s="28">
        <v>36</v>
      </c>
      <c r="AC498" s="28">
        <v>0</v>
      </c>
      <c r="AD498" s="28">
        <v>118.905845</v>
      </c>
      <c r="AE498" s="28">
        <v>2.9869999999999999E-17</v>
      </c>
      <c r="AF498" s="28">
        <v>2.9869999999999999E-17</v>
      </c>
    </row>
    <row r="499" spans="1:32" ht="16" x14ac:dyDescent="0.2">
      <c r="A499" s="28">
        <v>498</v>
      </c>
      <c r="B499" s="29" t="s">
        <v>913</v>
      </c>
      <c r="C499" s="28">
        <v>18</v>
      </c>
      <c r="D499" s="29" t="s">
        <v>1514</v>
      </c>
      <c r="E499" s="29" t="s">
        <v>3191</v>
      </c>
      <c r="F499" s="28">
        <v>184788</v>
      </c>
      <c r="G499" s="28">
        <v>45101</v>
      </c>
      <c r="H499" s="28">
        <v>0</v>
      </c>
      <c r="I499" s="28">
        <v>0</v>
      </c>
      <c r="J499" s="29" t="s">
        <v>914</v>
      </c>
      <c r="K499" s="28">
        <v>498</v>
      </c>
      <c r="L499" s="28">
        <v>5.6000000000000001E-2</v>
      </c>
      <c r="M499" s="29" t="s">
        <v>916</v>
      </c>
      <c r="N499" s="28">
        <v>0</v>
      </c>
      <c r="O499" s="28">
        <v>0.94399999999999995</v>
      </c>
      <c r="P499" s="29" t="s">
        <v>3179</v>
      </c>
      <c r="Q499" s="28">
        <v>0</v>
      </c>
      <c r="R499" s="28">
        <v>0</v>
      </c>
      <c r="S499" s="29" t="s">
        <v>3179</v>
      </c>
      <c r="T499" s="28">
        <v>0</v>
      </c>
      <c r="U499" s="28">
        <v>0</v>
      </c>
      <c r="V499" s="28">
        <v>0</v>
      </c>
      <c r="W499" s="28">
        <v>1.02214</v>
      </c>
      <c r="X499" s="28">
        <v>6.6030000000000005E-2</v>
      </c>
      <c r="Y499" s="28">
        <v>74</v>
      </c>
      <c r="Z499" s="28">
        <v>39</v>
      </c>
      <c r="AA499" s="28">
        <v>8</v>
      </c>
      <c r="AB499" s="28">
        <v>109</v>
      </c>
      <c r="AC499" s="28">
        <v>0</v>
      </c>
      <c r="AD499" s="28">
        <v>118.905845</v>
      </c>
      <c r="AE499" s="28">
        <v>2.9740000000000001E-18</v>
      </c>
      <c r="AF499" s="28">
        <v>2.9740000000000001E-18</v>
      </c>
    </row>
    <row r="500" spans="1:32" ht="16" x14ac:dyDescent="0.2">
      <c r="A500" s="28">
        <v>499</v>
      </c>
      <c r="B500" s="29" t="s">
        <v>896</v>
      </c>
      <c r="C500" s="28">
        <v>23.1</v>
      </c>
      <c r="D500" s="29" t="s">
        <v>1517</v>
      </c>
      <c r="E500" s="29" t="s">
        <v>3183</v>
      </c>
      <c r="F500" s="28">
        <v>185019</v>
      </c>
      <c r="G500" s="28">
        <v>45224</v>
      </c>
      <c r="H500" s="28">
        <v>0</v>
      </c>
      <c r="I500" s="28">
        <v>0</v>
      </c>
      <c r="J500" s="29" t="s">
        <v>898</v>
      </c>
      <c r="K500" s="28">
        <v>990</v>
      </c>
      <c r="L500" s="28">
        <v>0.88649999999999995</v>
      </c>
      <c r="M500" s="29" t="s">
        <v>897</v>
      </c>
      <c r="N500" s="28">
        <v>991</v>
      </c>
      <c r="O500" s="28">
        <v>0.1135</v>
      </c>
      <c r="P500" s="29" t="s">
        <v>3179</v>
      </c>
      <c r="Q500" s="28">
        <v>0</v>
      </c>
      <c r="R500" s="28">
        <v>0</v>
      </c>
      <c r="S500" s="29" t="s">
        <v>3179</v>
      </c>
      <c r="T500" s="28">
        <v>0</v>
      </c>
      <c r="U500" s="28">
        <v>0</v>
      </c>
      <c r="V500" s="28">
        <v>0</v>
      </c>
      <c r="W500" s="28">
        <v>0.98687000000000002</v>
      </c>
      <c r="X500" s="28">
        <v>0.92662</v>
      </c>
      <c r="Y500" s="28">
        <v>37</v>
      </c>
      <c r="Z500" s="28">
        <v>21</v>
      </c>
      <c r="AA500" s="28">
        <v>1</v>
      </c>
      <c r="AB500" s="28">
        <v>61</v>
      </c>
      <c r="AC500" s="28">
        <v>0</v>
      </c>
      <c r="AD500" s="28">
        <v>120.90784499999999</v>
      </c>
      <c r="AE500" s="28">
        <v>3.3580000000000002E-17</v>
      </c>
      <c r="AF500" s="28">
        <v>3.3580000000000002E-17</v>
      </c>
    </row>
    <row r="501" spans="1:32" ht="16" x14ac:dyDescent="0.2">
      <c r="A501" s="28">
        <v>500</v>
      </c>
      <c r="B501" s="29" t="s">
        <v>895</v>
      </c>
      <c r="C501" s="28">
        <v>3.88</v>
      </c>
      <c r="D501" s="29" t="s">
        <v>1514</v>
      </c>
      <c r="E501" s="29" t="s">
        <v>3191</v>
      </c>
      <c r="F501" s="28">
        <v>185140</v>
      </c>
      <c r="G501" s="28">
        <v>45346</v>
      </c>
      <c r="H501" s="28">
        <v>0</v>
      </c>
      <c r="I501" s="28">
        <v>0</v>
      </c>
      <c r="J501" s="29" t="s">
        <v>898</v>
      </c>
      <c r="K501" s="28">
        <v>990</v>
      </c>
      <c r="L501" s="28">
        <v>0.98799999999999999</v>
      </c>
      <c r="M501" s="29" t="s">
        <v>896</v>
      </c>
      <c r="N501" s="28">
        <v>500</v>
      </c>
      <c r="O501" s="28">
        <v>1.2E-2</v>
      </c>
      <c r="P501" s="29" t="s">
        <v>3179</v>
      </c>
      <c r="Q501" s="28">
        <v>0</v>
      </c>
      <c r="R501" s="28">
        <v>0</v>
      </c>
      <c r="S501" s="29" t="s">
        <v>3179</v>
      </c>
      <c r="T501" s="28">
        <v>0</v>
      </c>
      <c r="U501" s="28">
        <v>0</v>
      </c>
      <c r="V501" s="28">
        <v>0</v>
      </c>
      <c r="W501" s="28">
        <v>1.5287599999999999</v>
      </c>
      <c r="X501" s="28">
        <v>6.3460000000000003E-2</v>
      </c>
      <c r="Y501" s="28">
        <v>74</v>
      </c>
      <c r="Z501" s="28">
        <v>35</v>
      </c>
      <c r="AA501" s="28">
        <v>9</v>
      </c>
      <c r="AB501" s="28">
        <v>92</v>
      </c>
      <c r="AC501" s="28">
        <v>0</v>
      </c>
      <c r="AD501" s="28">
        <v>120.90784499999999</v>
      </c>
      <c r="AE501" s="28">
        <v>4.8930000000000001E-18</v>
      </c>
      <c r="AF501" s="28">
        <v>4.8930000000000001E-18</v>
      </c>
    </row>
    <row r="502" spans="1:32" ht="16" x14ac:dyDescent="0.2">
      <c r="A502" s="28">
        <v>501</v>
      </c>
      <c r="B502" s="29" t="s">
        <v>412</v>
      </c>
      <c r="C502" s="28">
        <v>1.5</v>
      </c>
      <c r="D502" s="29" t="s">
        <v>1514</v>
      </c>
      <c r="E502" s="29" t="s">
        <v>3184</v>
      </c>
      <c r="F502" s="28">
        <v>185351</v>
      </c>
      <c r="G502" s="28">
        <v>45473</v>
      </c>
      <c r="H502" s="28">
        <v>0</v>
      </c>
      <c r="I502" s="28">
        <v>0</v>
      </c>
      <c r="J502" s="29" t="s">
        <v>413</v>
      </c>
      <c r="K502" s="28">
        <v>667</v>
      </c>
      <c r="L502" s="28">
        <v>1</v>
      </c>
      <c r="M502" s="29" t="s">
        <v>3179</v>
      </c>
      <c r="N502" s="28">
        <v>0</v>
      </c>
      <c r="O502" s="28">
        <v>0</v>
      </c>
      <c r="P502" s="29" t="s">
        <v>3179</v>
      </c>
      <c r="Q502" s="28">
        <v>0</v>
      </c>
      <c r="R502" s="28">
        <v>0</v>
      </c>
      <c r="S502" s="29" t="s">
        <v>3179</v>
      </c>
      <c r="T502" s="28">
        <v>0</v>
      </c>
      <c r="U502" s="28">
        <v>0</v>
      </c>
      <c r="V502" s="28">
        <v>0</v>
      </c>
      <c r="W502" s="28">
        <v>1.24394</v>
      </c>
      <c r="X502" s="28">
        <v>1.59548</v>
      </c>
      <c r="Y502" s="28">
        <v>14</v>
      </c>
      <c r="Z502" s="28">
        <v>95</v>
      </c>
      <c r="AA502" s="28">
        <v>13</v>
      </c>
      <c r="AB502" s="28">
        <v>285</v>
      </c>
      <c r="AC502" s="28">
        <v>0</v>
      </c>
      <c r="AD502" s="28">
        <v>179.95922899999999</v>
      </c>
      <c r="AE502" s="28">
        <v>4.3520000000000003E-17</v>
      </c>
      <c r="AF502" s="28">
        <v>6.6140000000000001E-17</v>
      </c>
    </row>
    <row r="503" spans="1:32" ht="16" x14ac:dyDescent="0.2">
      <c r="A503" s="28">
        <v>502</v>
      </c>
      <c r="B503" s="29" t="s">
        <v>397</v>
      </c>
      <c r="C503" s="28">
        <v>15</v>
      </c>
      <c r="D503" s="29" t="s">
        <v>1514</v>
      </c>
      <c r="E503" s="29" t="s">
        <v>3184</v>
      </c>
      <c r="F503" s="28">
        <v>185759</v>
      </c>
      <c r="G503" s="28">
        <v>45602</v>
      </c>
      <c r="H503" s="28">
        <v>0</v>
      </c>
      <c r="I503" s="28">
        <v>0</v>
      </c>
      <c r="J503" s="29" t="s">
        <v>398</v>
      </c>
      <c r="K503" s="28">
        <v>669</v>
      </c>
      <c r="L503" s="28">
        <v>1</v>
      </c>
      <c r="M503" s="29" t="s">
        <v>3179</v>
      </c>
      <c r="N503" s="28">
        <v>0</v>
      </c>
      <c r="O503" s="28">
        <v>0</v>
      </c>
      <c r="P503" s="29" t="s">
        <v>3179</v>
      </c>
      <c r="Q503" s="28">
        <v>0</v>
      </c>
      <c r="R503" s="28">
        <v>0</v>
      </c>
      <c r="S503" s="29" t="s">
        <v>3179</v>
      </c>
      <c r="T503" s="28">
        <v>0</v>
      </c>
      <c r="U503" s="28">
        <v>0</v>
      </c>
      <c r="V503" s="28">
        <v>0</v>
      </c>
      <c r="W503" s="28">
        <v>1.04741</v>
      </c>
      <c r="X503" s="28">
        <v>1.4120999999999999</v>
      </c>
      <c r="Y503" s="28">
        <v>14</v>
      </c>
      <c r="Z503" s="28">
        <v>132</v>
      </c>
      <c r="AA503" s="28">
        <v>10</v>
      </c>
      <c r="AB503" s="28">
        <v>261</v>
      </c>
      <c r="AC503" s="28">
        <v>0</v>
      </c>
      <c r="AD503" s="28">
        <v>181.95807600000001</v>
      </c>
      <c r="AE503" s="28">
        <v>3.8890000000000002E-17</v>
      </c>
      <c r="AF503" s="28">
        <v>5.9250000000000001E-17</v>
      </c>
    </row>
    <row r="504" spans="1:32" ht="16" x14ac:dyDescent="0.2">
      <c r="A504" s="28">
        <v>503</v>
      </c>
      <c r="B504" s="29" t="s">
        <v>390</v>
      </c>
      <c r="C504" s="28">
        <v>58</v>
      </c>
      <c r="D504" s="29" t="s">
        <v>1514</v>
      </c>
      <c r="E504" s="29" t="s">
        <v>3184</v>
      </c>
      <c r="F504" s="28">
        <v>186177</v>
      </c>
      <c r="G504" s="28">
        <v>45730</v>
      </c>
      <c r="H504" s="28">
        <v>0</v>
      </c>
      <c r="I504" s="28">
        <v>0</v>
      </c>
      <c r="J504" s="29" t="s">
        <v>391</v>
      </c>
      <c r="K504" s="28">
        <v>671</v>
      </c>
      <c r="L504" s="28">
        <v>0.70972000000000002</v>
      </c>
      <c r="M504" s="29" t="s">
        <v>392</v>
      </c>
      <c r="N504" s="28">
        <v>670</v>
      </c>
      <c r="O504" s="28">
        <v>0.29027999999999998</v>
      </c>
      <c r="P504" s="29" t="s">
        <v>3179</v>
      </c>
      <c r="Q504" s="28">
        <v>0</v>
      </c>
      <c r="R504" s="28">
        <v>0</v>
      </c>
      <c r="S504" s="29" t="s">
        <v>3179</v>
      </c>
      <c r="T504" s="28">
        <v>0</v>
      </c>
      <c r="U504" s="28">
        <v>0</v>
      </c>
      <c r="V504" s="28">
        <v>0</v>
      </c>
      <c r="W504" s="28">
        <v>0.15157000000000001</v>
      </c>
      <c r="X504" s="28">
        <v>1.18886</v>
      </c>
      <c r="Y504" s="28">
        <v>14</v>
      </c>
      <c r="Z504" s="28">
        <v>312</v>
      </c>
      <c r="AA504" s="28">
        <v>37</v>
      </c>
      <c r="AB504" s="28">
        <v>983</v>
      </c>
      <c r="AC504" s="28">
        <v>0</v>
      </c>
      <c r="AD504" s="28">
        <v>182.95684600000001</v>
      </c>
      <c r="AE504" s="28">
        <v>4.9049999999999997E-17</v>
      </c>
      <c r="AF504" s="28">
        <v>5.2300000000000001E-17</v>
      </c>
    </row>
    <row r="505" spans="1:32" ht="16" x14ac:dyDescent="0.2">
      <c r="A505" s="28">
        <v>504</v>
      </c>
      <c r="B505" s="29" t="s">
        <v>383</v>
      </c>
      <c r="C505" s="28">
        <v>3.09</v>
      </c>
      <c r="D505" s="29" t="s">
        <v>1515</v>
      </c>
      <c r="E505" s="29" t="s">
        <v>3184</v>
      </c>
      <c r="F505" s="28">
        <v>187524</v>
      </c>
      <c r="G505" s="28">
        <v>45851</v>
      </c>
      <c r="H505" s="28">
        <v>0</v>
      </c>
      <c r="I505" s="28">
        <v>0</v>
      </c>
      <c r="J505" s="29" t="s">
        <v>384</v>
      </c>
      <c r="K505" s="28">
        <v>0</v>
      </c>
      <c r="L505" s="28">
        <v>1</v>
      </c>
      <c r="M505" s="29" t="s">
        <v>3179</v>
      </c>
      <c r="N505" s="28">
        <v>0</v>
      </c>
      <c r="O505" s="28">
        <v>0</v>
      </c>
      <c r="P505" s="29" t="s">
        <v>3179</v>
      </c>
      <c r="Q505" s="28">
        <v>0</v>
      </c>
      <c r="R505" s="28">
        <v>0</v>
      </c>
      <c r="S505" s="29" t="s">
        <v>3179</v>
      </c>
      <c r="T505" s="28">
        <v>0</v>
      </c>
      <c r="U505" s="28">
        <v>0</v>
      </c>
      <c r="V505" s="28">
        <v>0</v>
      </c>
      <c r="W505" s="28">
        <v>0.31940000000000002</v>
      </c>
      <c r="X505" s="28">
        <v>1.9643600000000001</v>
      </c>
      <c r="Y505" s="28">
        <v>14</v>
      </c>
      <c r="Z505" s="28">
        <v>235</v>
      </c>
      <c r="AA505" s="28">
        <v>19</v>
      </c>
      <c r="AB505" s="28">
        <v>543</v>
      </c>
      <c r="AC505" s="28">
        <v>0</v>
      </c>
      <c r="AD505" s="28">
        <v>183.95747600000001</v>
      </c>
      <c r="AE505" s="28">
        <v>7.3170000000000001E-17</v>
      </c>
      <c r="AF505" s="28">
        <v>7.9910000000000001E-17</v>
      </c>
    </row>
    <row r="506" spans="1:32" ht="16" x14ac:dyDescent="0.2">
      <c r="A506" s="28">
        <v>505</v>
      </c>
      <c r="B506" s="29" t="s">
        <v>376</v>
      </c>
      <c r="C506" s="28">
        <v>14.4</v>
      </c>
      <c r="D506" s="29" t="s">
        <v>1515</v>
      </c>
      <c r="E506" s="29" t="s">
        <v>3184</v>
      </c>
      <c r="F506" s="28">
        <v>188336</v>
      </c>
      <c r="G506" s="28">
        <v>45977</v>
      </c>
      <c r="H506" s="28">
        <v>0</v>
      </c>
      <c r="I506" s="28">
        <v>0</v>
      </c>
      <c r="J506" s="29" t="s">
        <v>377</v>
      </c>
      <c r="K506" s="28">
        <v>672</v>
      </c>
      <c r="L506" s="28">
        <v>1</v>
      </c>
      <c r="M506" s="29" t="s">
        <v>3179</v>
      </c>
      <c r="N506" s="28">
        <v>0</v>
      </c>
      <c r="O506" s="28">
        <v>0</v>
      </c>
      <c r="P506" s="29" t="s">
        <v>3179</v>
      </c>
      <c r="Q506" s="28">
        <v>0</v>
      </c>
      <c r="R506" s="28">
        <v>0</v>
      </c>
      <c r="S506" s="29" t="s">
        <v>3179</v>
      </c>
      <c r="T506" s="28">
        <v>0</v>
      </c>
      <c r="U506" s="28">
        <v>0</v>
      </c>
      <c r="V506" s="28">
        <v>0</v>
      </c>
      <c r="W506" s="28">
        <v>0.12278</v>
      </c>
      <c r="X506" s="28">
        <v>0.85809999999999997</v>
      </c>
      <c r="Y506" s="28">
        <v>14</v>
      </c>
      <c r="Z506" s="28">
        <v>227</v>
      </c>
      <c r="AA506" s="28">
        <v>6</v>
      </c>
      <c r="AB506" s="28">
        <v>286</v>
      </c>
      <c r="AC506" s="28">
        <v>0</v>
      </c>
      <c r="AD506" s="28">
        <v>184.95669799999999</v>
      </c>
      <c r="AE506" s="28">
        <v>4.4089999999999999E-17</v>
      </c>
      <c r="AF506" s="28">
        <v>4.4999999999999998E-17</v>
      </c>
    </row>
    <row r="507" spans="1:32" ht="16" x14ac:dyDescent="0.2">
      <c r="A507" s="28">
        <v>506</v>
      </c>
      <c r="B507" s="29" t="s">
        <v>370</v>
      </c>
      <c r="C507" s="28">
        <v>16.64</v>
      </c>
      <c r="D507" s="29" t="s">
        <v>1515</v>
      </c>
      <c r="E507" s="29" t="s">
        <v>3184</v>
      </c>
      <c r="F507" s="28">
        <v>188870</v>
      </c>
      <c r="G507" s="28">
        <v>46092</v>
      </c>
      <c r="H507" s="28">
        <v>0</v>
      </c>
      <c r="I507" s="28">
        <v>0</v>
      </c>
      <c r="J507" s="29" t="s">
        <v>373</v>
      </c>
      <c r="K507" s="28">
        <v>673</v>
      </c>
      <c r="L507" s="28">
        <v>1</v>
      </c>
      <c r="M507" s="29" t="s">
        <v>3179</v>
      </c>
      <c r="N507" s="28">
        <v>0</v>
      </c>
      <c r="O507" s="28">
        <v>0</v>
      </c>
      <c r="P507" s="29" t="s">
        <v>3179</v>
      </c>
      <c r="Q507" s="28">
        <v>0</v>
      </c>
      <c r="R507" s="28">
        <v>0</v>
      </c>
      <c r="S507" s="29" t="s">
        <v>3179</v>
      </c>
      <c r="T507" s="28">
        <v>0</v>
      </c>
      <c r="U507" s="28">
        <v>0</v>
      </c>
      <c r="V507" s="28">
        <v>0</v>
      </c>
      <c r="W507" s="28">
        <v>0.14524999999999999</v>
      </c>
      <c r="X507" s="28">
        <v>1.6651400000000001</v>
      </c>
      <c r="Y507" s="28">
        <v>14</v>
      </c>
      <c r="Z507" s="28">
        <v>200</v>
      </c>
      <c r="AA507" s="28">
        <v>21</v>
      </c>
      <c r="AB507" s="28">
        <v>597</v>
      </c>
      <c r="AC507" s="28">
        <v>0</v>
      </c>
      <c r="AD507" s="28">
        <v>185.95794599999999</v>
      </c>
      <c r="AE507" s="28">
        <v>6.5960000000000003E-17</v>
      </c>
      <c r="AF507" s="28">
        <v>6.8149999999999996E-17</v>
      </c>
    </row>
    <row r="508" spans="1:32" ht="16" x14ac:dyDescent="0.2">
      <c r="A508" s="28">
        <v>507</v>
      </c>
      <c r="B508" s="29" t="s">
        <v>369</v>
      </c>
      <c r="C508" s="28">
        <v>1.92</v>
      </c>
      <c r="D508" s="29" t="s">
        <v>1515</v>
      </c>
      <c r="E508" s="29" t="s">
        <v>3185</v>
      </c>
      <c r="F508" s="28">
        <v>189703</v>
      </c>
      <c r="G508" s="28">
        <v>46213</v>
      </c>
      <c r="H508" s="28">
        <v>0</v>
      </c>
      <c r="I508" s="28">
        <v>0</v>
      </c>
      <c r="J508" s="29" t="s">
        <v>373</v>
      </c>
      <c r="K508" s="28">
        <v>673</v>
      </c>
      <c r="L508" s="28">
        <v>0.75</v>
      </c>
      <c r="M508" s="29" t="s">
        <v>370</v>
      </c>
      <c r="N508" s="28">
        <v>507</v>
      </c>
      <c r="O508" s="28">
        <v>0.25</v>
      </c>
      <c r="P508" s="29" t="s">
        <v>3179</v>
      </c>
      <c r="Q508" s="28">
        <v>0</v>
      </c>
      <c r="R508" s="28">
        <v>0</v>
      </c>
      <c r="S508" s="29" t="s">
        <v>3179</v>
      </c>
      <c r="T508" s="28">
        <v>0</v>
      </c>
      <c r="U508" s="28">
        <v>0</v>
      </c>
      <c r="V508" s="28">
        <v>0</v>
      </c>
      <c r="W508" s="28">
        <v>0.11032</v>
      </c>
      <c r="X508" s="28">
        <v>1.25227</v>
      </c>
      <c r="Y508" s="28">
        <v>18</v>
      </c>
      <c r="Z508" s="28">
        <v>116</v>
      </c>
      <c r="AA508" s="28">
        <v>12</v>
      </c>
      <c r="AB508" s="28">
        <v>247</v>
      </c>
      <c r="AC508" s="28">
        <v>0</v>
      </c>
      <c r="AD508" s="28">
        <v>185.95794599999999</v>
      </c>
      <c r="AE508" s="28">
        <v>4.7319999999999998E-17</v>
      </c>
      <c r="AF508" s="28">
        <v>4.9740000000000002E-17</v>
      </c>
    </row>
    <row r="509" spans="1:32" ht="16" x14ac:dyDescent="0.2">
      <c r="A509" s="28">
        <v>508</v>
      </c>
      <c r="B509" s="29" t="s">
        <v>363</v>
      </c>
      <c r="C509" s="28">
        <v>10.5</v>
      </c>
      <c r="D509" s="29" t="s">
        <v>1515</v>
      </c>
      <c r="E509" s="29" t="s">
        <v>3184</v>
      </c>
      <c r="F509" s="28">
        <v>190097</v>
      </c>
      <c r="G509" s="28">
        <v>46336</v>
      </c>
      <c r="H509" s="28">
        <v>0</v>
      </c>
      <c r="I509" s="28">
        <v>0</v>
      </c>
      <c r="J509" s="29" t="s">
        <v>366</v>
      </c>
      <c r="K509" s="28">
        <v>0</v>
      </c>
      <c r="L509" s="28">
        <v>1</v>
      </c>
      <c r="M509" s="29" t="s">
        <v>3179</v>
      </c>
      <c r="N509" s="28">
        <v>0</v>
      </c>
      <c r="O509" s="28">
        <v>0</v>
      </c>
      <c r="P509" s="29" t="s">
        <v>3179</v>
      </c>
      <c r="Q509" s="28">
        <v>0</v>
      </c>
      <c r="R509" s="28">
        <v>0</v>
      </c>
      <c r="S509" s="29" t="s">
        <v>3179</v>
      </c>
      <c r="T509" s="28">
        <v>0</v>
      </c>
      <c r="U509" s="28">
        <v>0</v>
      </c>
      <c r="V509" s="28">
        <v>0</v>
      </c>
      <c r="W509" s="28">
        <v>5.6770000000000001E-2</v>
      </c>
      <c r="X509" s="28">
        <v>0.33245000000000002</v>
      </c>
      <c r="Y509" s="28">
        <v>15</v>
      </c>
      <c r="Z509" s="28">
        <v>140</v>
      </c>
      <c r="AA509" s="28">
        <v>4</v>
      </c>
      <c r="AB509" s="28">
        <v>476</v>
      </c>
      <c r="AC509" s="28">
        <v>0</v>
      </c>
      <c r="AD509" s="28">
        <v>186.95736299999999</v>
      </c>
      <c r="AE509" s="28">
        <v>2.29E-17</v>
      </c>
      <c r="AF509" s="28">
        <v>2.2909999999999999E-17</v>
      </c>
    </row>
    <row r="510" spans="1:32" ht="16" x14ac:dyDescent="0.2">
      <c r="A510" s="28">
        <v>509</v>
      </c>
      <c r="B510" s="29" t="s">
        <v>356</v>
      </c>
      <c r="C510" s="28">
        <v>41.5</v>
      </c>
      <c r="D510" s="29" t="s">
        <v>1515</v>
      </c>
      <c r="E510" s="29" t="s">
        <v>3184</v>
      </c>
      <c r="F510" s="28">
        <v>190733</v>
      </c>
      <c r="G510" s="28">
        <v>46438</v>
      </c>
      <c r="H510" s="28">
        <v>0</v>
      </c>
      <c r="I510" s="28">
        <v>0</v>
      </c>
      <c r="J510" s="29" t="s">
        <v>360</v>
      </c>
      <c r="K510" s="28">
        <v>0</v>
      </c>
      <c r="L510" s="28">
        <v>1</v>
      </c>
      <c r="M510" s="29" t="s">
        <v>3179</v>
      </c>
      <c r="N510" s="28">
        <v>0</v>
      </c>
      <c r="O510" s="28">
        <v>0</v>
      </c>
      <c r="P510" s="29" t="s">
        <v>3179</v>
      </c>
      <c r="Q510" s="28">
        <v>0</v>
      </c>
      <c r="R510" s="28">
        <v>0</v>
      </c>
      <c r="S510" s="29" t="s">
        <v>3179</v>
      </c>
      <c r="T510" s="28">
        <v>0</v>
      </c>
      <c r="U510" s="28">
        <v>0</v>
      </c>
      <c r="V510" s="28">
        <v>0</v>
      </c>
      <c r="W510" s="28">
        <v>5.0840000000000003E-2</v>
      </c>
      <c r="X510" s="28">
        <v>2.09741</v>
      </c>
      <c r="Y510" s="28">
        <v>14</v>
      </c>
      <c r="Z510" s="28">
        <v>205</v>
      </c>
      <c r="AA510" s="28">
        <v>7</v>
      </c>
      <c r="AB510" s="28">
        <v>807</v>
      </c>
      <c r="AC510" s="28">
        <v>0</v>
      </c>
      <c r="AD510" s="28">
        <v>187.958853</v>
      </c>
      <c r="AE510" s="28">
        <v>7.4640000000000003E-17</v>
      </c>
      <c r="AF510" s="28">
        <v>7.4770000000000005E-17</v>
      </c>
    </row>
    <row r="511" spans="1:32" ht="16" x14ac:dyDescent="0.2">
      <c r="A511" s="28">
        <v>510</v>
      </c>
      <c r="B511" s="29" t="s">
        <v>351</v>
      </c>
      <c r="C511" s="28">
        <v>13.2</v>
      </c>
      <c r="D511" s="29" t="s">
        <v>1513</v>
      </c>
      <c r="E511" s="29" t="s">
        <v>2670</v>
      </c>
      <c r="F511" s="28">
        <v>191767</v>
      </c>
      <c r="G511" s="28">
        <v>0</v>
      </c>
      <c r="H511" s="28">
        <v>0</v>
      </c>
      <c r="I511" s="28">
        <v>0</v>
      </c>
      <c r="J511" s="29" t="s">
        <v>353</v>
      </c>
      <c r="K511" s="28">
        <v>674</v>
      </c>
      <c r="L511" s="28">
        <v>7.4263999999999997E-2</v>
      </c>
      <c r="M511" s="29" t="s">
        <v>354</v>
      </c>
      <c r="N511" s="28">
        <v>0</v>
      </c>
      <c r="O511" s="28">
        <v>0.92574000000000001</v>
      </c>
      <c r="P511" s="29" t="s">
        <v>3179</v>
      </c>
      <c r="Q511" s="28">
        <v>0</v>
      </c>
      <c r="R511" s="28">
        <v>0</v>
      </c>
      <c r="S511" s="29" t="s">
        <v>3179</v>
      </c>
      <c r="T511" s="28">
        <v>0</v>
      </c>
      <c r="U511" s="28">
        <v>0</v>
      </c>
      <c r="V511" s="28">
        <v>0</v>
      </c>
      <c r="W511" s="28">
        <v>4.5769999999999998E-2</v>
      </c>
      <c r="X511" s="28">
        <v>7.9329999999999998E-2</v>
      </c>
      <c r="Y511" s="28">
        <v>14</v>
      </c>
      <c r="Z511" s="28">
        <v>75</v>
      </c>
      <c r="AA511" s="28">
        <v>0</v>
      </c>
      <c r="AB511" s="28">
        <v>170</v>
      </c>
      <c r="AC511" s="28">
        <v>0</v>
      </c>
      <c r="AD511" s="28">
        <v>188.958718</v>
      </c>
      <c r="AE511" s="28">
        <v>1.323E-17</v>
      </c>
      <c r="AF511" s="28">
        <v>1.323E-17</v>
      </c>
    </row>
    <row r="512" spans="1:32" ht="16" x14ac:dyDescent="0.2">
      <c r="A512" s="28">
        <v>511</v>
      </c>
      <c r="B512" s="29" t="s">
        <v>344</v>
      </c>
      <c r="C512" s="28">
        <v>11.78</v>
      </c>
      <c r="D512" s="29" t="s">
        <v>1513</v>
      </c>
      <c r="E512" s="29" t="s">
        <v>2670</v>
      </c>
      <c r="F512" s="28">
        <v>192027</v>
      </c>
      <c r="G512" s="28">
        <v>0</v>
      </c>
      <c r="H512" s="28">
        <v>12621</v>
      </c>
      <c r="I512" s="28">
        <v>0</v>
      </c>
      <c r="J512" s="29" t="s">
        <v>349</v>
      </c>
      <c r="K512" s="28">
        <v>0</v>
      </c>
      <c r="L512" s="28">
        <v>1</v>
      </c>
      <c r="M512" s="29" t="s">
        <v>3179</v>
      </c>
      <c r="N512" s="28">
        <v>0</v>
      </c>
      <c r="O512" s="28">
        <v>0</v>
      </c>
      <c r="P512" s="29" t="s">
        <v>3179</v>
      </c>
      <c r="Q512" s="28">
        <v>0</v>
      </c>
      <c r="R512" s="28">
        <v>0</v>
      </c>
      <c r="S512" s="29" t="s">
        <v>3179</v>
      </c>
      <c r="T512" s="28">
        <v>0</v>
      </c>
      <c r="U512" s="28">
        <v>0</v>
      </c>
      <c r="V512" s="28">
        <v>0</v>
      </c>
      <c r="W512" s="28">
        <v>7.4560000000000001E-2</v>
      </c>
      <c r="X512" s="28">
        <v>1.47679</v>
      </c>
      <c r="Y512" s="28">
        <v>14</v>
      </c>
      <c r="Z512" s="28">
        <v>112</v>
      </c>
      <c r="AA512" s="28">
        <v>0</v>
      </c>
      <c r="AB512" s="28">
        <v>393</v>
      </c>
      <c r="AC512" s="28">
        <v>0</v>
      </c>
      <c r="AD512" s="28">
        <v>189.960545</v>
      </c>
      <c r="AE512" s="28">
        <v>6.3260000000000004E-17</v>
      </c>
      <c r="AF512" s="28">
        <v>6.3260000000000004E-17</v>
      </c>
    </row>
    <row r="513" spans="1:32" ht="16" x14ac:dyDescent="0.2">
      <c r="A513" s="28">
        <v>512</v>
      </c>
      <c r="B513" s="29" t="s">
        <v>343</v>
      </c>
      <c r="C513" s="28">
        <v>1.1200000000000001</v>
      </c>
      <c r="D513" s="29" t="s">
        <v>1515</v>
      </c>
      <c r="E513" s="29" t="s">
        <v>2671</v>
      </c>
      <c r="F513" s="28">
        <v>192547</v>
      </c>
      <c r="G513" s="28">
        <v>0</v>
      </c>
      <c r="H513" s="28">
        <v>7363</v>
      </c>
      <c r="I513" s="28">
        <v>0</v>
      </c>
      <c r="J513" s="29" t="s">
        <v>344</v>
      </c>
      <c r="K513" s="28">
        <v>512</v>
      </c>
      <c r="L513" s="28">
        <v>1</v>
      </c>
      <c r="M513" s="29" t="s">
        <v>3179</v>
      </c>
      <c r="N513" s="28">
        <v>0</v>
      </c>
      <c r="O513" s="28">
        <v>0</v>
      </c>
      <c r="P513" s="29" t="s">
        <v>3179</v>
      </c>
      <c r="Q513" s="28">
        <v>0</v>
      </c>
      <c r="R513" s="28">
        <v>0</v>
      </c>
      <c r="S513" s="29" t="s">
        <v>3179</v>
      </c>
      <c r="T513" s="28">
        <v>0</v>
      </c>
      <c r="U513" s="28">
        <v>0</v>
      </c>
      <c r="V513" s="28">
        <v>0</v>
      </c>
      <c r="W513" s="28">
        <v>2.3970000000000002E-2</v>
      </c>
      <c r="X513" s="28">
        <v>2.3700000000000001E-3</v>
      </c>
      <c r="Y513" s="28">
        <v>13</v>
      </c>
      <c r="Z513" s="28">
        <v>34</v>
      </c>
      <c r="AA513" s="28">
        <v>0</v>
      </c>
      <c r="AB513" s="28">
        <v>16</v>
      </c>
      <c r="AC513" s="28">
        <v>0</v>
      </c>
      <c r="AD513" s="28">
        <v>189.960545</v>
      </c>
      <c r="AE513" s="28">
        <v>2.1550000000000001E-18</v>
      </c>
      <c r="AF513" s="28">
        <v>2.1550000000000001E-18</v>
      </c>
    </row>
    <row r="514" spans="1:32" ht="16" x14ac:dyDescent="0.2">
      <c r="A514" s="28">
        <v>513</v>
      </c>
      <c r="B514" s="29" t="s">
        <v>342</v>
      </c>
      <c r="C514" s="28">
        <v>3.0870000000000002</v>
      </c>
      <c r="D514" s="29" t="s">
        <v>1515</v>
      </c>
      <c r="E514" s="29" t="s">
        <v>3189</v>
      </c>
      <c r="F514" s="28">
        <v>192611</v>
      </c>
      <c r="G514" s="28">
        <v>0</v>
      </c>
      <c r="H514" s="28">
        <v>21339</v>
      </c>
      <c r="I514" s="28">
        <v>0</v>
      </c>
      <c r="J514" s="29" t="s">
        <v>345</v>
      </c>
      <c r="K514" s="28">
        <v>675</v>
      </c>
      <c r="L514" s="28">
        <v>0.91400000000000003</v>
      </c>
      <c r="M514" s="29" t="s">
        <v>344</v>
      </c>
      <c r="N514" s="28">
        <v>512</v>
      </c>
      <c r="O514" s="28">
        <v>8.5999999999999993E-2</v>
      </c>
      <c r="P514" s="29" t="s">
        <v>3179</v>
      </c>
      <c r="Q514" s="28">
        <v>0</v>
      </c>
      <c r="R514" s="28">
        <v>0</v>
      </c>
      <c r="S514" s="29" t="s">
        <v>3179</v>
      </c>
      <c r="T514" s="28">
        <v>0</v>
      </c>
      <c r="U514" s="28">
        <v>0</v>
      </c>
      <c r="V514" s="28">
        <v>0</v>
      </c>
      <c r="W514" s="28">
        <v>2.8920000000000001E-2</v>
      </c>
      <c r="X514" s="28">
        <v>5.774E-2</v>
      </c>
      <c r="Y514" s="28">
        <v>27</v>
      </c>
      <c r="Z514" s="28">
        <v>99</v>
      </c>
      <c r="AA514" s="28">
        <v>0</v>
      </c>
      <c r="AB514" s="28">
        <v>62</v>
      </c>
      <c r="AC514" s="28">
        <v>0</v>
      </c>
      <c r="AD514" s="28">
        <v>189.960545</v>
      </c>
      <c r="AE514" s="28">
        <v>9.0459999999999995E-18</v>
      </c>
      <c r="AF514" s="28">
        <v>9.0459999999999995E-18</v>
      </c>
    </row>
    <row r="515" spans="1:32" ht="16" x14ac:dyDescent="0.2">
      <c r="A515" s="28">
        <v>514</v>
      </c>
      <c r="B515" s="29" t="s">
        <v>333</v>
      </c>
      <c r="C515" s="28">
        <v>4.9400000000000004</v>
      </c>
      <c r="D515" s="29" t="s">
        <v>1517</v>
      </c>
      <c r="E515" s="29" t="s">
        <v>2671</v>
      </c>
      <c r="F515" s="28">
        <v>192800</v>
      </c>
      <c r="G515" s="28">
        <v>0</v>
      </c>
      <c r="H515" s="28">
        <v>0</v>
      </c>
      <c r="I515" s="28">
        <v>0</v>
      </c>
      <c r="J515" s="29" t="s">
        <v>336</v>
      </c>
      <c r="K515" s="28">
        <v>0</v>
      </c>
      <c r="L515" s="28">
        <v>1</v>
      </c>
      <c r="M515" s="29" t="s">
        <v>3179</v>
      </c>
      <c r="N515" s="28">
        <v>0</v>
      </c>
      <c r="O515" s="28">
        <v>0</v>
      </c>
      <c r="P515" s="29" t="s">
        <v>3179</v>
      </c>
      <c r="Q515" s="28">
        <v>0</v>
      </c>
      <c r="R515" s="28">
        <v>0</v>
      </c>
      <c r="S515" s="29" t="s">
        <v>3179</v>
      </c>
      <c r="T515" s="28">
        <v>0</v>
      </c>
      <c r="U515" s="28">
        <v>0</v>
      </c>
      <c r="V515" s="28">
        <v>0</v>
      </c>
      <c r="W515" s="28">
        <v>9.7070000000000004E-2</v>
      </c>
      <c r="X515" s="28">
        <v>7.6429999999999998E-2</v>
      </c>
      <c r="Y515" s="28">
        <v>13</v>
      </c>
      <c r="Z515" s="28">
        <v>51</v>
      </c>
      <c r="AA515" s="28">
        <v>0</v>
      </c>
      <c r="AB515" s="28">
        <v>36</v>
      </c>
      <c r="AC515" s="28">
        <v>0</v>
      </c>
      <c r="AD515" s="28">
        <v>190.96059399999999</v>
      </c>
      <c r="AE515" s="28">
        <v>1.3849999999999999E-17</v>
      </c>
      <c r="AF515" s="28">
        <v>1.3849999999999999E-17</v>
      </c>
    </row>
    <row r="516" spans="1:32" ht="16" x14ac:dyDescent="0.2">
      <c r="A516" s="28">
        <v>515</v>
      </c>
      <c r="B516" s="29" t="s">
        <v>327</v>
      </c>
      <c r="C516" s="28">
        <v>73.826999999999998</v>
      </c>
      <c r="D516" s="29" t="s">
        <v>1513</v>
      </c>
      <c r="E516" s="29" t="s">
        <v>3190</v>
      </c>
      <c r="F516" s="28">
        <v>192901</v>
      </c>
      <c r="G516" s="28">
        <v>46556</v>
      </c>
      <c r="H516" s="28">
        <v>0</v>
      </c>
      <c r="I516" s="28">
        <v>0</v>
      </c>
      <c r="J516" s="29" t="s">
        <v>328</v>
      </c>
      <c r="K516" s="28">
        <v>0</v>
      </c>
      <c r="L516" s="28">
        <v>0.95130000000000003</v>
      </c>
      <c r="M516" s="29" t="s">
        <v>329</v>
      </c>
      <c r="N516" s="28">
        <v>0</v>
      </c>
      <c r="O516" s="28">
        <v>4.87E-2</v>
      </c>
      <c r="P516" s="29" t="s">
        <v>3179</v>
      </c>
      <c r="Q516" s="28">
        <v>0</v>
      </c>
      <c r="R516" s="28">
        <v>0</v>
      </c>
      <c r="S516" s="29" t="s">
        <v>3179</v>
      </c>
      <c r="T516" s="28">
        <v>0</v>
      </c>
      <c r="U516" s="28">
        <v>0</v>
      </c>
      <c r="V516" s="28">
        <v>0</v>
      </c>
      <c r="W516" s="28">
        <v>0.21768999999999999</v>
      </c>
      <c r="X516" s="28">
        <v>0.81649000000000005</v>
      </c>
      <c r="Y516" s="28">
        <v>26</v>
      </c>
      <c r="Z516" s="28">
        <v>125</v>
      </c>
      <c r="AA516" s="28">
        <v>6</v>
      </c>
      <c r="AB516" s="28">
        <v>203</v>
      </c>
      <c r="AC516" s="28">
        <v>0</v>
      </c>
      <c r="AD516" s="28">
        <v>191.962605</v>
      </c>
      <c r="AE516" s="28">
        <v>3.1770000000000003E-17</v>
      </c>
      <c r="AF516" s="28">
        <v>3.1770000000000003E-17</v>
      </c>
    </row>
    <row r="517" spans="1:32" ht="16" x14ac:dyDescent="0.2">
      <c r="A517" s="28">
        <v>516</v>
      </c>
      <c r="B517" s="29" t="s">
        <v>325</v>
      </c>
      <c r="C517" s="28">
        <v>1.45</v>
      </c>
      <c r="D517" s="29" t="s">
        <v>1514</v>
      </c>
      <c r="E517" s="29" t="s">
        <v>3192</v>
      </c>
      <c r="F517" s="28">
        <v>193262</v>
      </c>
      <c r="G517" s="28">
        <v>46662</v>
      </c>
      <c r="H517" s="28">
        <v>0</v>
      </c>
      <c r="I517" s="28">
        <v>0</v>
      </c>
      <c r="J517" s="29" t="s">
        <v>327</v>
      </c>
      <c r="K517" s="28">
        <v>516</v>
      </c>
      <c r="L517" s="28">
        <v>0.99983</v>
      </c>
      <c r="M517" s="29" t="s">
        <v>328</v>
      </c>
      <c r="N517" s="28">
        <v>0</v>
      </c>
      <c r="O517" s="28">
        <v>1.75E-4</v>
      </c>
      <c r="P517" s="29" t="s">
        <v>3179</v>
      </c>
      <c r="Q517" s="28">
        <v>0</v>
      </c>
      <c r="R517" s="28">
        <v>0</v>
      </c>
      <c r="S517" s="29" t="s">
        <v>3179</v>
      </c>
      <c r="T517" s="28">
        <v>0</v>
      </c>
      <c r="U517" s="28">
        <v>0</v>
      </c>
      <c r="V517" s="28">
        <v>0</v>
      </c>
      <c r="W517" s="28">
        <v>5.3949999999999998E-2</v>
      </c>
      <c r="X517" s="28">
        <v>2.9199999999999999E-3</v>
      </c>
      <c r="Y517" s="28">
        <v>25</v>
      </c>
      <c r="Z517" s="28">
        <v>87</v>
      </c>
      <c r="AA517" s="28">
        <v>3</v>
      </c>
      <c r="AB517" s="28">
        <v>48</v>
      </c>
      <c r="AC517" s="28">
        <v>0</v>
      </c>
      <c r="AD517" s="28">
        <v>191.962605</v>
      </c>
      <c r="AE517" s="28">
        <v>7.0399999999999995E-18</v>
      </c>
      <c r="AF517" s="28">
        <v>7.0399999999999995E-18</v>
      </c>
    </row>
    <row r="518" spans="1:32" ht="16" x14ac:dyDescent="0.2">
      <c r="A518" s="28">
        <v>517</v>
      </c>
      <c r="B518" s="29" t="s">
        <v>326</v>
      </c>
      <c r="C518" s="28">
        <v>241</v>
      </c>
      <c r="D518" s="29" t="s">
        <v>1516</v>
      </c>
      <c r="E518" s="29" t="s">
        <v>2671</v>
      </c>
      <c r="F518" s="28">
        <v>193426</v>
      </c>
      <c r="G518" s="28">
        <v>0</v>
      </c>
      <c r="H518" s="28">
        <v>0</v>
      </c>
      <c r="I518" s="28">
        <v>0</v>
      </c>
      <c r="J518" s="29" t="s">
        <v>327</v>
      </c>
      <c r="K518" s="28">
        <v>516</v>
      </c>
      <c r="L518" s="28">
        <v>1</v>
      </c>
      <c r="M518" s="29" t="s">
        <v>3179</v>
      </c>
      <c r="N518" s="28">
        <v>0</v>
      </c>
      <c r="O518" s="28">
        <v>0</v>
      </c>
      <c r="P518" s="29" t="s">
        <v>3179</v>
      </c>
      <c r="Q518" s="28">
        <v>0</v>
      </c>
      <c r="R518" s="28">
        <v>0</v>
      </c>
      <c r="S518" s="29" t="s">
        <v>3179</v>
      </c>
      <c r="T518" s="28">
        <v>0</v>
      </c>
      <c r="U518" s="28">
        <v>0</v>
      </c>
      <c r="V518" s="28">
        <v>0</v>
      </c>
      <c r="W518" s="28">
        <v>0.16166</v>
      </c>
      <c r="X518" s="28">
        <v>6.5700000000000003E-3</v>
      </c>
      <c r="Y518" s="28">
        <v>13</v>
      </c>
      <c r="Z518" s="28">
        <v>49</v>
      </c>
      <c r="AA518" s="28">
        <v>0</v>
      </c>
      <c r="AB518" s="28">
        <v>23</v>
      </c>
      <c r="AC518" s="28">
        <v>0</v>
      </c>
      <c r="AD518" s="28">
        <v>191.962605</v>
      </c>
      <c r="AE518" s="28">
        <v>1.5089999999999999E-17</v>
      </c>
      <c r="AF518" s="28">
        <v>1.5089999999999999E-17</v>
      </c>
    </row>
    <row r="519" spans="1:32" ht="16" x14ac:dyDescent="0.2">
      <c r="A519" s="28">
        <v>518</v>
      </c>
      <c r="B519" s="29" t="s">
        <v>321</v>
      </c>
      <c r="C519" s="28">
        <v>10.53</v>
      </c>
      <c r="D519" s="29" t="s">
        <v>1513</v>
      </c>
      <c r="E519" s="29" t="s">
        <v>2671</v>
      </c>
      <c r="F519" s="28">
        <v>193512</v>
      </c>
      <c r="G519" s="28">
        <v>0</v>
      </c>
      <c r="H519" s="28">
        <v>0</v>
      </c>
      <c r="I519" s="28">
        <v>0</v>
      </c>
      <c r="J519" s="29" t="s">
        <v>322</v>
      </c>
      <c r="K519" s="28">
        <v>0</v>
      </c>
      <c r="L519" s="28">
        <v>1</v>
      </c>
      <c r="M519" s="29" t="s">
        <v>3179</v>
      </c>
      <c r="N519" s="28">
        <v>0</v>
      </c>
      <c r="O519" s="28">
        <v>0</v>
      </c>
      <c r="P519" s="29" t="s">
        <v>3179</v>
      </c>
      <c r="Q519" s="28">
        <v>0</v>
      </c>
      <c r="R519" s="28">
        <v>0</v>
      </c>
      <c r="S519" s="29" t="s">
        <v>3179</v>
      </c>
      <c r="T519" s="28">
        <v>0</v>
      </c>
      <c r="U519" s="28">
        <v>0</v>
      </c>
      <c r="V519" s="28">
        <v>0</v>
      </c>
      <c r="W519" s="28">
        <v>7.7600000000000002E-2</v>
      </c>
      <c r="X519" s="28">
        <v>2.66E-3</v>
      </c>
      <c r="Y519" s="28">
        <v>13</v>
      </c>
      <c r="Z519" s="28">
        <v>48</v>
      </c>
      <c r="AA519" s="28">
        <v>0</v>
      </c>
      <c r="AB519" s="28">
        <v>20</v>
      </c>
      <c r="AC519" s="28">
        <v>0</v>
      </c>
      <c r="AD519" s="28">
        <v>192.96292600000001</v>
      </c>
      <c r="AE519" s="28">
        <v>2.53E-18</v>
      </c>
      <c r="AF519" s="28">
        <v>2.53E-18</v>
      </c>
    </row>
    <row r="520" spans="1:32" ht="16" x14ac:dyDescent="0.2">
      <c r="A520" s="28">
        <v>519</v>
      </c>
      <c r="B520" s="29" t="s">
        <v>312</v>
      </c>
      <c r="C520" s="28">
        <v>19.28</v>
      </c>
      <c r="D520" s="29" t="s">
        <v>1515</v>
      </c>
      <c r="E520" s="29" t="s">
        <v>3183</v>
      </c>
      <c r="F520" s="28">
        <v>193594</v>
      </c>
      <c r="G520" s="28">
        <v>46779</v>
      </c>
      <c r="H520" s="28">
        <v>0</v>
      </c>
      <c r="I520" s="28">
        <v>0</v>
      </c>
      <c r="J520" s="29" t="s">
        <v>313</v>
      </c>
      <c r="K520" s="28">
        <v>0</v>
      </c>
      <c r="L520" s="28">
        <v>1</v>
      </c>
      <c r="M520" s="29" t="s">
        <v>3179</v>
      </c>
      <c r="N520" s="28">
        <v>0</v>
      </c>
      <c r="O520" s="28">
        <v>0</v>
      </c>
      <c r="P520" s="29" t="s">
        <v>3179</v>
      </c>
      <c r="Q520" s="28">
        <v>0</v>
      </c>
      <c r="R520" s="28">
        <v>0</v>
      </c>
      <c r="S520" s="29" t="s">
        <v>3179</v>
      </c>
      <c r="T520" s="28">
        <v>0</v>
      </c>
      <c r="U520" s="28">
        <v>0</v>
      </c>
      <c r="V520" s="28">
        <v>0</v>
      </c>
      <c r="W520" s="28">
        <v>0.81045999999999996</v>
      </c>
      <c r="X520" s="28">
        <v>9.1069999999999998E-2</v>
      </c>
      <c r="Y520" s="28">
        <v>12</v>
      </c>
      <c r="Z520" s="28">
        <v>117</v>
      </c>
      <c r="AA520" s="28">
        <v>24</v>
      </c>
      <c r="AB520" s="28">
        <v>420</v>
      </c>
      <c r="AC520" s="28">
        <v>0</v>
      </c>
      <c r="AD520" s="28">
        <v>193.96507800000001</v>
      </c>
      <c r="AE520" s="28">
        <v>3.393E-18</v>
      </c>
      <c r="AF520" s="28">
        <v>3.393E-18</v>
      </c>
    </row>
    <row r="521" spans="1:32" ht="16" x14ac:dyDescent="0.2">
      <c r="A521" s="28">
        <v>520</v>
      </c>
      <c r="B521" s="29" t="s">
        <v>310</v>
      </c>
      <c r="C521" s="28">
        <v>171</v>
      </c>
      <c r="D521" s="29" t="s">
        <v>1513</v>
      </c>
      <c r="E521" s="29" t="s">
        <v>3183</v>
      </c>
      <c r="F521" s="28">
        <v>194168</v>
      </c>
      <c r="G521" s="28">
        <v>46900</v>
      </c>
      <c r="H521" s="28">
        <v>0</v>
      </c>
      <c r="I521" s="28">
        <v>0</v>
      </c>
      <c r="J521" s="29" t="s">
        <v>313</v>
      </c>
      <c r="K521" s="28">
        <v>0</v>
      </c>
      <c r="L521" s="28">
        <v>1</v>
      </c>
      <c r="M521" s="29" t="s">
        <v>3179</v>
      </c>
      <c r="N521" s="28">
        <v>0</v>
      </c>
      <c r="O521" s="28">
        <v>0</v>
      </c>
      <c r="P521" s="29" t="s">
        <v>3179</v>
      </c>
      <c r="Q521" s="28">
        <v>0</v>
      </c>
      <c r="R521" s="28">
        <v>0</v>
      </c>
      <c r="S521" s="29" t="s">
        <v>3179</v>
      </c>
      <c r="T521" s="28">
        <v>0</v>
      </c>
      <c r="U521" s="28">
        <v>0</v>
      </c>
      <c r="V521" s="28">
        <v>0</v>
      </c>
      <c r="W521" s="28">
        <v>0.14215</v>
      </c>
      <c r="X521" s="28">
        <v>2.3338999999999999</v>
      </c>
      <c r="Y521" s="28">
        <v>12</v>
      </c>
      <c r="Z521" s="28">
        <v>61</v>
      </c>
      <c r="AA521" s="28">
        <v>2</v>
      </c>
      <c r="AB521" s="28">
        <v>80</v>
      </c>
      <c r="AC521" s="28">
        <v>0</v>
      </c>
      <c r="AD521" s="28">
        <v>193.96507800000001</v>
      </c>
      <c r="AE521" s="28">
        <v>9.0599999999999996E-17</v>
      </c>
      <c r="AF521" s="28">
        <v>9.0599999999999996E-17</v>
      </c>
    </row>
    <row r="522" spans="1:32" ht="16" x14ac:dyDescent="0.2">
      <c r="A522" s="28">
        <v>521</v>
      </c>
      <c r="B522" s="29" t="s">
        <v>302</v>
      </c>
      <c r="C522" s="28">
        <v>2.5</v>
      </c>
      <c r="D522" s="29" t="s">
        <v>1515</v>
      </c>
      <c r="E522" s="29" t="s">
        <v>3183</v>
      </c>
      <c r="F522" s="28">
        <v>194324</v>
      </c>
      <c r="G522" s="28">
        <v>46992</v>
      </c>
      <c r="H522" s="28">
        <v>0</v>
      </c>
      <c r="I522" s="28">
        <v>0</v>
      </c>
      <c r="J522" s="29" t="s">
        <v>304</v>
      </c>
      <c r="K522" s="28">
        <v>0</v>
      </c>
      <c r="L522" s="28">
        <v>1</v>
      </c>
      <c r="M522" s="29" t="s">
        <v>3179</v>
      </c>
      <c r="N522" s="28">
        <v>0</v>
      </c>
      <c r="O522" s="28">
        <v>0</v>
      </c>
      <c r="P522" s="29" t="s">
        <v>3179</v>
      </c>
      <c r="Q522" s="28">
        <v>0</v>
      </c>
      <c r="R522" s="28">
        <v>0</v>
      </c>
      <c r="S522" s="29" t="s">
        <v>3179</v>
      </c>
      <c r="T522" s="28">
        <v>0</v>
      </c>
      <c r="U522" s="28">
        <v>0</v>
      </c>
      <c r="V522" s="28">
        <v>0</v>
      </c>
      <c r="W522" s="28">
        <v>0.38034000000000001</v>
      </c>
      <c r="X522" s="28">
        <v>5.9319999999999998E-2</v>
      </c>
      <c r="Y522" s="28">
        <v>12</v>
      </c>
      <c r="Z522" s="28">
        <v>54</v>
      </c>
      <c r="AA522" s="28">
        <v>4</v>
      </c>
      <c r="AB522" s="28">
        <v>37</v>
      </c>
      <c r="AC522" s="28">
        <v>0</v>
      </c>
      <c r="AD522" s="28">
        <v>194.965979</v>
      </c>
      <c r="AE522" s="28">
        <v>9.4499999999999998E-18</v>
      </c>
      <c r="AF522" s="28">
        <v>9.4499999999999998E-18</v>
      </c>
    </row>
    <row r="523" spans="1:32" ht="16" x14ac:dyDescent="0.2">
      <c r="A523" s="28">
        <v>522</v>
      </c>
      <c r="B523" s="29" t="s">
        <v>301</v>
      </c>
      <c r="C523" s="28">
        <v>3.8</v>
      </c>
      <c r="D523" s="29" t="s">
        <v>1515</v>
      </c>
      <c r="E523" s="29" t="s">
        <v>3191</v>
      </c>
      <c r="F523" s="28">
        <v>194432</v>
      </c>
      <c r="G523" s="28">
        <v>47105</v>
      </c>
      <c r="H523" s="28">
        <v>0</v>
      </c>
      <c r="I523" s="28">
        <v>0</v>
      </c>
      <c r="J523" s="29" t="s">
        <v>303</v>
      </c>
      <c r="K523" s="28">
        <v>795</v>
      </c>
      <c r="L523" s="28">
        <v>0.43691999999999998</v>
      </c>
      <c r="M523" s="29" t="s">
        <v>302</v>
      </c>
      <c r="N523" s="28">
        <v>522</v>
      </c>
      <c r="O523" s="28">
        <v>0.05</v>
      </c>
      <c r="P523" s="29" t="s">
        <v>304</v>
      </c>
      <c r="Q523" s="28">
        <v>0</v>
      </c>
      <c r="R523" s="28">
        <v>0.51307999999999998</v>
      </c>
      <c r="S523" s="29" t="s">
        <v>3179</v>
      </c>
      <c r="T523" s="28">
        <v>0</v>
      </c>
      <c r="U523" s="28">
        <v>0</v>
      </c>
      <c r="V523" s="28">
        <v>0</v>
      </c>
      <c r="W523" s="28">
        <v>0.26057999999999998</v>
      </c>
      <c r="X523" s="28">
        <v>0.37661</v>
      </c>
      <c r="Y523" s="28">
        <v>25</v>
      </c>
      <c r="Z523" s="28">
        <v>191</v>
      </c>
      <c r="AA523" s="28">
        <v>7</v>
      </c>
      <c r="AB523" s="28">
        <v>409</v>
      </c>
      <c r="AC523" s="28">
        <v>0</v>
      </c>
      <c r="AD523" s="28">
        <v>194.965979</v>
      </c>
      <c r="AE523" s="28">
        <v>1.957E-17</v>
      </c>
      <c r="AF523" s="28">
        <v>1.957E-17</v>
      </c>
    </row>
    <row r="524" spans="1:32" ht="16" x14ac:dyDescent="0.2">
      <c r="A524" s="28">
        <v>523</v>
      </c>
      <c r="B524" s="29" t="s">
        <v>293</v>
      </c>
      <c r="C524" s="28">
        <v>52</v>
      </c>
      <c r="D524" s="29" t="s">
        <v>1517</v>
      </c>
      <c r="E524" s="29" t="s">
        <v>3183</v>
      </c>
      <c r="F524" s="28">
        <v>195065</v>
      </c>
      <c r="G524" s="28">
        <v>47216</v>
      </c>
      <c r="H524" s="28">
        <v>0</v>
      </c>
      <c r="I524" s="28">
        <v>0</v>
      </c>
      <c r="J524" s="29" t="s">
        <v>294</v>
      </c>
      <c r="K524" s="28">
        <v>0</v>
      </c>
      <c r="L524" s="28">
        <v>1</v>
      </c>
      <c r="M524" s="29" t="s">
        <v>3179</v>
      </c>
      <c r="N524" s="28">
        <v>0</v>
      </c>
      <c r="O524" s="28">
        <v>0</v>
      </c>
      <c r="P524" s="29" t="s">
        <v>3179</v>
      </c>
      <c r="Q524" s="28">
        <v>0</v>
      </c>
      <c r="R524" s="28">
        <v>0</v>
      </c>
      <c r="S524" s="29" t="s">
        <v>3179</v>
      </c>
      <c r="T524" s="28">
        <v>0</v>
      </c>
      <c r="U524" s="28">
        <v>0</v>
      </c>
      <c r="V524" s="28">
        <v>0</v>
      </c>
      <c r="W524" s="28">
        <v>1.17377</v>
      </c>
      <c r="X524" s="28">
        <v>0.23219000000000001</v>
      </c>
      <c r="Y524" s="28">
        <v>12</v>
      </c>
      <c r="Z524" s="28">
        <v>59</v>
      </c>
      <c r="AA524" s="28">
        <v>7</v>
      </c>
      <c r="AB524" s="28">
        <v>74</v>
      </c>
      <c r="AC524" s="28">
        <v>0</v>
      </c>
      <c r="AD524" s="28">
        <v>195.96839600000001</v>
      </c>
      <c r="AE524" s="28">
        <v>8.6470000000000003E-18</v>
      </c>
      <c r="AF524" s="28">
        <v>8.6470000000000003E-18</v>
      </c>
    </row>
    <row r="525" spans="1:32" ht="16" x14ac:dyDescent="0.2">
      <c r="A525" s="28">
        <v>524</v>
      </c>
      <c r="B525" s="29" t="s">
        <v>291</v>
      </c>
      <c r="C525" s="28">
        <v>1.4</v>
      </c>
      <c r="D525" s="29" t="s">
        <v>1515</v>
      </c>
      <c r="E525" s="29" t="s">
        <v>3183</v>
      </c>
      <c r="F525" s="28">
        <v>195218</v>
      </c>
      <c r="G525" s="28">
        <v>47342</v>
      </c>
      <c r="H525" s="28">
        <v>0</v>
      </c>
      <c r="I525" s="28">
        <v>0</v>
      </c>
      <c r="J525" s="29" t="s">
        <v>294</v>
      </c>
      <c r="K525" s="28">
        <v>0</v>
      </c>
      <c r="L525" s="28">
        <v>1</v>
      </c>
      <c r="M525" s="29" t="s">
        <v>3179</v>
      </c>
      <c r="N525" s="28">
        <v>0</v>
      </c>
      <c r="O525" s="28">
        <v>0</v>
      </c>
      <c r="P525" s="29" t="s">
        <v>3179</v>
      </c>
      <c r="Q525" s="28">
        <v>0</v>
      </c>
      <c r="R525" s="28">
        <v>0</v>
      </c>
      <c r="S525" s="29" t="s">
        <v>3179</v>
      </c>
      <c r="T525" s="28">
        <v>0</v>
      </c>
      <c r="U525" s="28">
        <v>0</v>
      </c>
      <c r="V525" s="28">
        <v>0</v>
      </c>
      <c r="W525" s="28">
        <v>0.38444</v>
      </c>
      <c r="X525" s="28">
        <v>2.4676999999999998</v>
      </c>
      <c r="Y525" s="28">
        <v>12</v>
      </c>
      <c r="Z525" s="28">
        <v>88</v>
      </c>
      <c r="AA525" s="28">
        <v>6</v>
      </c>
      <c r="AB525" s="28">
        <v>158</v>
      </c>
      <c r="AC525" s="28">
        <v>0</v>
      </c>
      <c r="AD525" s="28">
        <v>195.96839600000001</v>
      </c>
      <c r="AE525" s="28">
        <v>9.8470000000000001E-17</v>
      </c>
      <c r="AF525" s="28">
        <v>9.8470000000000001E-17</v>
      </c>
    </row>
    <row r="526" spans="1:32" ht="16" x14ac:dyDescent="0.2">
      <c r="A526" s="28">
        <v>525</v>
      </c>
      <c r="B526" s="29" t="s">
        <v>1439</v>
      </c>
      <c r="C526" s="28">
        <v>7.6360000000000001</v>
      </c>
      <c r="D526" s="29" t="s">
        <v>1514</v>
      </c>
      <c r="E526" s="29" t="s">
        <v>3184</v>
      </c>
      <c r="F526" s="28">
        <v>195483</v>
      </c>
      <c r="G526" s="28">
        <v>47453</v>
      </c>
      <c r="H526" s="28">
        <v>0</v>
      </c>
      <c r="I526" s="28">
        <v>0</v>
      </c>
      <c r="J526" s="29" t="s">
        <v>1442</v>
      </c>
      <c r="K526" s="28">
        <v>0</v>
      </c>
      <c r="L526" s="28">
        <v>1</v>
      </c>
      <c r="M526" s="29" t="s">
        <v>3179</v>
      </c>
      <c r="N526" s="28">
        <v>0</v>
      </c>
      <c r="O526" s="28">
        <v>0</v>
      </c>
      <c r="P526" s="29" t="s">
        <v>3179</v>
      </c>
      <c r="Q526" s="28">
        <v>0</v>
      </c>
      <c r="R526" s="28">
        <v>0</v>
      </c>
      <c r="S526" s="29" t="s">
        <v>3179</v>
      </c>
      <c r="T526" s="28">
        <v>0</v>
      </c>
      <c r="U526" s="28">
        <v>0</v>
      </c>
      <c r="V526" s="28">
        <v>0</v>
      </c>
      <c r="W526" s="28">
        <v>1.21071</v>
      </c>
      <c r="X526" s="28">
        <v>3.1866500000000002</v>
      </c>
      <c r="Y526" s="28">
        <v>15</v>
      </c>
      <c r="Z526" s="28">
        <v>4</v>
      </c>
      <c r="AA526" s="28">
        <v>4</v>
      </c>
      <c r="AB526" s="28">
        <v>17</v>
      </c>
      <c r="AC526" s="28">
        <v>0</v>
      </c>
      <c r="AD526" s="28">
        <v>37.969081000000003</v>
      </c>
      <c r="AE526" s="28">
        <v>6.3669999999999995E-17</v>
      </c>
      <c r="AF526" s="28">
        <v>1.022E-16</v>
      </c>
    </row>
    <row r="527" spans="1:32" ht="16" x14ac:dyDescent="0.2">
      <c r="A527" s="28">
        <v>526</v>
      </c>
      <c r="B527" s="29" t="s">
        <v>1432</v>
      </c>
      <c r="C527" s="28">
        <v>1251000000</v>
      </c>
      <c r="D527" s="29" t="s">
        <v>1516</v>
      </c>
      <c r="E527" s="29" t="s">
        <v>3188</v>
      </c>
      <c r="F527" s="28">
        <v>195524</v>
      </c>
      <c r="G527" s="28">
        <v>47582</v>
      </c>
      <c r="H527" s="28">
        <v>0</v>
      </c>
      <c r="I527" s="28">
        <v>0</v>
      </c>
      <c r="J527" s="29" t="s">
        <v>1433</v>
      </c>
      <c r="K527" s="28">
        <v>0</v>
      </c>
      <c r="L527" s="28">
        <v>0.89139999999999997</v>
      </c>
      <c r="M527" s="29" t="s">
        <v>1435</v>
      </c>
      <c r="N527" s="28">
        <v>0</v>
      </c>
      <c r="O527" s="28">
        <v>0.1086</v>
      </c>
      <c r="P527" s="29" t="s">
        <v>3179</v>
      </c>
      <c r="Q527" s="28">
        <v>0</v>
      </c>
      <c r="R527" s="28">
        <v>0</v>
      </c>
      <c r="S527" s="29" t="s">
        <v>3179</v>
      </c>
      <c r="T527" s="28">
        <v>0</v>
      </c>
      <c r="U527" s="28">
        <v>0</v>
      </c>
      <c r="V527" s="28">
        <v>0</v>
      </c>
      <c r="W527" s="28">
        <v>0.52176</v>
      </c>
      <c r="X527" s="28">
        <v>0.15670999999999999</v>
      </c>
      <c r="Y527" s="28">
        <v>15</v>
      </c>
      <c r="Z527" s="28">
        <v>2</v>
      </c>
      <c r="AA527" s="28">
        <v>2</v>
      </c>
      <c r="AB527" s="28">
        <v>9</v>
      </c>
      <c r="AC527" s="28">
        <v>0</v>
      </c>
      <c r="AD527" s="28">
        <v>39.963997999999997</v>
      </c>
      <c r="AE527" s="28">
        <v>5.1129999999999997E-18</v>
      </c>
      <c r="AF527" s="28">
        <v>5.1479999999999999E-18</v>
      </c>
    </row>
    <row r="528" spans="1:32" ht="16" x14ac:dyDescent="0.2">
      <c r="A528" s="28">
        <v>527</v>
      </c>
      <c r="B528" s="29" t="s">
        <v>1427</v>
      </c>
      <c r="C528" s="28">
        <v>12.36</v>
      </c>
      <c r="D528" s="29" t="s">
        <v>1515</v>
      </c>
      <c r="E528" s="29" t="s">
        <v>3183</v>
      </c>
      <c r="F528" s="28">
        <v>195553</v>
      </c>
      <c r="G528" s="28">
        <v>47697</v>
      </c>
      <c r="H528" s="28">
        <v>0</v>
      </c>
      <c r="I528" s="28">
        <v>0</v>
      </c>
      <c r="J528" s="29" t="s">
        <v>1428</v>
      </c>
      <c r="K528" s="28">
        <v>0</v>
      </c>
      <c r="L528" s="28">
        <v>1</v>
      </c>
      <c r="M528" s="29" t="s">
        <v>3179</v>
      </c>
      <c r="N528" s="28">
        <v>0</v>
      </c>
      <c r="O528" s="28">
        <v>0</v>
      </c>
      <c r="P528" s="29" t="s">
        <v>3179</v>
      </c>
      <c r="Q528" s="28">
        <v>0</v>
      </c>
      <c r="R528" s="28">
        <v>0</v>
      </c>
      <c r="S528" s="29" t="s">
        <v>3179</v>
      </c>
      <c r="T528" s="28">
        <v>0</v>
      </c>
      <c r="U528" s="28">
        <v>0</v>
      </c>
      <c r="V528" s="28">
        <v>0</v>
      </c>
      <c r="W528" s="28">
        <v>1.4303399999999999</v>
      </c>
      <c r="X528" s="28">
        <v>0.27868999999999999</v>
      </c>
      <c r="Y528" s="28">
        <v>17</v>
      </c>
      <c r="Z528" s="28">
        <v>8</v>
      </c>
      <c r="AA528" s="28">
        <v>5</v>
      </c>
      <c r="AB528" s="28">
        <v>38</v>
      </c>
      <c r="AC528" s="28">
        <v>0</v>
      </c>
      <c r="AD528" s="28">
        <v>41.962401999999997</v>
      </c>
      <c r="AE528" s="28">
        <v>9.0510000000000006E-18</v>
      </c>
      <c r="AF528" s="28">
        <v>9.0510000000000006E-18</v>
      </c>
    </row>
    <row r="529" spans="1:32" ht="16" x14ac:dyDescent="0.2">
      <c r="A529" s="28">
        <v>528</v>
      </c>
      <c r="B529" s="29" t="s">
        <v>1423</v>
      </c>
      <c r="C529" s="28">
        <v>22.3</v>
      </c>
      <c r="D529" s="29" t="s">
        <v>1515</v>
      </c>
      <c r="E529" s="29" t="s">
        <v>3183</v>
      </c>
      <c r="F529" s="28">
        <v>195622</v>
      </c>
      <c r="G529" s="28">
        <v>47823</v>
      </c>
      <c r="H529" s="28">
        <v>0</v>
      </c>
      <c r="I529" s="28">
        <v>0</v>
      </c>
      <c r="J529" s="29" t="s">
        <v>1424</v>
      </c>
      <c r="K529" s="28">
        <v>0</v>
      </c>
      <c r="L529" s="28">
        <v>1</v>
      </c>
      <c r="M529" s="29" t="s">
        <v>3179</v>
      </c>
      <c r="N529" s="28">
        <v>0</v>
      </c>
      <c r="O529" s="28">
        <v>0</v>
      </c>
      <c r="P529" s="29" t="s">
        <v>3179</v>
      </c>
      <c r="Q529" s="28">
        <v>0</v>
      </c>
      <c r="R529" s="28">
        <v>0</v>
      </c>
      <c r="S529" s="29" t="s">
        <v>3179</v>
      </c>
      <c r="T529" s="28">
        <v>0</v>
      </c>
      <c r="U529" s="28">
        <v>0</v>
      </c>
      <c r="V529" s="28">
        <v>0</v>
      </c>
      <c r="W529" s="28">
        <v>0.30974000000000002</v>
      </c>
      <c r="X529" s="28">
        <v>0.96414</v>
      </c>
      <c r="Y529" s="28">
        <v>17</v>
      </c>
      <c r="Z529" s="28">
        <v>10</v>
      </c>
      <c r="AA529" s="28">
        <v>5</v>
      </c>
      <c r="AB529" s="28">
        <v>46</v>
      </c>
      <c r="AC529" s="28">
        <v>0</v>
      </c>
      <c r="AD529" s="28">
        <v>42.960715</v>
      </c>
      <c r="AE529" s="28">
        <v>3.6159999999999999E-17</v>
      </c>
      <c r="AF529" s="28">
        <v>3.6159999999999999E-17</v>
      </c>
    </row>
    <row r="530" spans="1:32" ht="16" x14ac:dyDescent="0.2">
      <c r="A530" s="28">
        <v>529</v>
      </c>
      <c r="B530" s="29" t="s">
        <v>1419</v>
      </c>
      <c r="C530" s="28">
        <v>22.13</v>
      </c>
      <c r="D530" s="29" t="s">
        <v>1514</v>
      </c>
      <c r="E530" s="29" t="s">
        <v>3183</v>
      </c>
      <c r="F530" s="28">
        <v>195701</v>
      </c>
      <c r="G530" s="28">
        <v>47942</v>
      </c>
      <c r="H530" s="28">
        <v>0</v>
      </c>
      <c r="I530" s="28">
        <v>0</v>
      </c>
      <c r="J530" s="29" t="s">
        <v>1420</v>
      </c>
      <c r="K530" s="28">
        <v>0</v>
      </c>
      <c r="L530" s="28">
        <v>1</v>
      </c>
      <c r="M530" s="29" t="s">
        <v>3179</v>
      </c>
      <c r="N530" s="28">
        <v>0</v>
      </c>
      <c r="O530" s="28">
        <v>0</v>
      </c>
      <c r="P530" s="29" t="s">
        <v>3179</v>
      </c>
      <c r="Q530" s="28">
        <v>0</v>
      </c>
      <c r="R530" s="28">
        <v>0</v>
      </c>
      <c r="S530" s="29" t="s">
        <v>3179</v>
      </c>
      <c r="T530" s="28">
        <v>0</v>
      </c>
      <c r="U530" s="28">
        <v>0</v>
      </c>
      <c r="V530" s="28">
        <v>0</v>
      </c>
      <c r="W530" s="28">
        <v>1.4566699999999999</v>
      </c>
      <c r="X530" s="28">
        <v>2.3846400000000001</v>
      </c>
      <c r="Y530" s="28">
        <v>17</v>
      </c>
      <c r="Z530" s="28">
        <v>124</v>
      </c>
      <c r="AA530" s="28">
        <v>34</v>
      </c>
      <c r="AB530" s="28">
        <v>374</v>
      </c>
      <c r="AC530" s="28">
        <v>0</v>
      </c>
      <c r="AD530" s="28">
        <v>43.961556000000002</v>
      </c>
      <c r="AE530" s="28">
        <v>7.4119999999999997E-17</v>
      </c>
      <c r="AF530" s="28">
        <v>7.4119999999999997E-17</v>
      </c>
    </row>
    <row r="531" spans="1:32" ht="16" x14ac:dyDescent="0.2">
      <c r="A531" s="28">
        <v>530</v>
      </c>
      <c r="B531" s="29" t="s">
        <v>1412</v>
      </c>
      <c r="C531" s="28">
        <v>17.3</v>
      </c>
      <c r="D531" s="29" t="s">
        <v>1514</v>
      </c>
      <c r="E531" s="29" t="s">
        <v>3183</v>
      </c>
      <c r="F531" s="28">
        <v>196251</v>
      </c>
      <c r="G531" s="28">
        <v>48073</v>
      </c>
      <c r="H531" s="28">
        <v>0</v>
      </c>
      <c r="I531" s="28">
        <v>0</v>
      </c>
      <c r="J531" s="29" t="s">
        <v>1413</v>
      </c>
      <c r="K531" s="28">
        <v>171</v>
      </c>
      <c r="L531" s="28">
        <v>1</v>
      </c>
      <c r="M531" s="29" t="s">
        <v>3179</v>
      </c>
      <c r="N531" s="28">
        <v>0</v>
      </c>
      <c r="O531" s="28">
        <v>0</v>
      </c>
      <c r="P531" s="29" t="s">
        <v>3179</v>
      </c>
      <c r="Q531" s="28">
        <v>0</v>
      </c>
      <c r="R531" s="28">
        <v>0</v>
      </c>
      <c r="S531" s="29" t="s">
        <v>3179</v>
      </c>
      <c r="T531" s="28">
        <v>0</v>
      </c>
      <c r="U531" s="28">
        <v>0</v>
      </c>
      <c r="V531" s="28">
        <v>0</v>
      </c>
      <c r="W531" s="28">
        <v>0.99592999999999998</v>
      </c>
      <c r="X531" s="28">
        <v>1.83595</v>
      </c>
      <c r="Y531" s="28">
        <v>17</v>
      </c>
      <c r="Z531" s="28">
        <v>51</v>
      </c>
      <c r="AA531" s="28">
        <v>17</v>
      </c>
      <c r="AB531" s="28">
        <v>182</v>
      </c>
      <c r="AC531" s="28">
        <v>0</v>
      </c>
      <c r="AD531" s="28">
        <v>44.960698999999998</v>
      </c>
      <c r="AE531" s="28">
        <v>5.7430000000000003E-17</v>
      </c>
      <c r="AF531" s="28">
        <v>5.7430000000000003E-17</v>
      </c>
    </row>
    <row r="532" spans="1:32" ht="16" x14ac:dyDescent="0.2">
      <c r="A532" s="28">
        <v>531</v>
      </c>
      <c r="B532" s="29" t="s">
        <v>1409</v>
      </c>
      <c r="C532" s="28">
        <v>105</v>
      </c>
      <c r="D532" s="29" t="s">
        <v>1517</v>
      </c>
      <c r="E532" s="29" t="s">
        <v>3183</v>
      </c>
      <c r="F532" s="28">
        <v>196519</v>
      </c>
      <c r="G532" s="28">
        <v>48201</v>
      </c>
      <c r="H532" s="28">
        <v>0</v>
      </c>
      <c r="I532" s="28">
        <v>0</v>
      </c>
      <c r="J532" s="29" t="s">
        <v>1410</v>
      </c>
      <c r="K532" s="28">
        <v>0</v>
      </c>
      <c r="L532" s="28">
        <v>1</v>
      </c>
      <c r="M532" s="29" t="s">
        <v>3179</v>
      </c>
      <c r="N532" s="28">
        <v>0</v>
      </c>
      <c r="O532" s="28">
        <v>0</v>
      </c>
      <c r="P532" s="29" t="s">
        <v>3179</v>
      </c>
      <c r="Q532" s="28">
        <v>0</v>
      </c>
      <c r="R532" s="28">
        <v>0</v>
      </c>
      <c r="S532" s="29" t="s">
        <v>3179</v>
      </c>
      <c r="T532" s="28">
        <v>0</v>
      </c>
      <c r="U532" s="28">
        <v>0</v>
      </c>
      <c r="V532" s="28">
        <v>0</v>
      </c>
      <c r="W532" s="28">
        <v>2.3161100000000001</v>
      </c>
      <c r="X532" s="28">
        <v>2.8709600000000002</v>
      </c>
      <c r="Y532" s="28">
        <v>17</v>
      </c>
      <c r="Z532" s="28">
        <v>16</v>
      </c>
      <c r="AA532" s="28">
        <v>7</v>
      </c>
      <c r="AB532" s="28">
        <v>50</v>
      </c>
      <c r="AC532" s="28">
        <v>0</v>
      </c>
      <c r="AD532" s="28">
        <v>45.961976</v>
      </c>
      <c r="AE532" s="28">
        <v>8.4940000000000006E-17</v>
      </c>
      <c r="AF532" s="28">
        <v>8.4940000000000006E-17</v>
      </c>
    </row>
    <row r="533" spans="1:32" ht="16" x14ac:dyDescent="0.2">
      <c r="A533" s="28">
        <v>532</v>
      </c>
      <c r="B533" s="29" t="s">
        <v>1270</v>
      </c>
      <c r="C533" s="28">
        <v>11.5</v>
      </c>
      <c r="D533" s="29" t="s">
        <v>1514</v>
      </c>
      <c r="E533" s="29" t="s">
        <v>3184</v>
      </c>
      <c r="F533" s="28">
        <v>196610</v>
      </c>
      <c r="G533" s="28">
        <v>48333</v>
      </c>
      <c r="H533" s="28">
        <v>0</v>
      </c>
      <c r="I533" s="28">
        <v>0</v>
      </c>
      <c r="J533" s="29" t="s">
        <v>1272</v>
      </c>
      <c r="K533" s="28">
        <v>151</v>
      </c>
      <c r="L533" s="28">
        <v>1</v>
      </c>
      <c r="M533" s="29" t="s">
        <v>3179</v>
      </c>
      <c r="N533" s="28">
        <v>0</v>
      </c>
      <c r="O533" s="28">
        <v>0</v>
      </c>
      <c r="P533" s="29" t="s">
        <v>3179</v>
      </c>
      <c r="Q533" s="28">
        <v>0</v>
      </c>
      <c r="R533" s="28">
        <v>0</v>
      </c>
      <c r="S533" s="29" t="s">
        <v>3179</v>
      </c>
      <c r="T533" s="28">
        <v>0</v>
      </c>
      <c r="U533" s="28">
        <v>0</v>
      </c>
      <c r="V533" s="28">
        <v>0</v>
      </c>
      <c r="W533" s="28">
        <v>0.60062000000000004</v>
      </c>
      <c r="X533" s="28">
        <v>1.05792</v>
      </c>
      <c r="Y533" s="28">
        <v>25</v>
      </c>
      <c r="Z533" s="28">
        <v>66</v>
      </c>
      <c r="AA533" s="28">
        <v>15</v>
      </c>
      <c r="AB533" s="28">
        <v>302</v>
      </c>
      <c r="AC533" s="28">
        <v>0</v>
      </c>
      <c r="AD533" s="28">
        <v>73.933083999999994</v>
      </c>
      <c r="AE533" s="28">
        <v>1.9059999999999999E-17</v>
      </c>
      <c r="AF533" s="28">
        <v>4.894E-17</v>
      </c>
    </row>
    <row r="534" spans="1:32" ht="16" x14ac:dyDescent="0.2">
      <c r="A534" s="28">
        <v>533</v>
      </c>
      <c r="B534" s="29" t="s">
        <v>1265</v>
      </c>
      <c r="C534" s="28">
        <v>4.29</v>
      </c>
      <c r="D534" s="29" t="s">
        <v>1514</v>
      </c>
      <c r="E534" s="29" t="s">
        <v>3184</v>
      </c>
      <c r="F534" s="28">
        <v>197019</v>
      </c>
      <c r="G534" s="28">
        <v>48452</v>
      </c>
      <c r="H534" s="28">
        <v>0</v>
      </c>
      <c r="I534" s="28">
        <v>0</v>
      </c>
      <c r="J534" s="29" t="s">
        <v>1266</v>
      </c>
      <c r="K534" s="28">
        <v>153</v>
      </c>
      <c r="L534" s="28">
        <v>1</v>
      </c>
      <c r="M534" s="29" t="s">
        <v>3179</v>
      </c>
      <c r="N534" s="28">
        <v>0</v>
      </c>
      <c r="O534" s="28">
        <v>0</v>
      </c>
      <c r="P534" s="29" t="s">
        <v>3179</v>
      </c>
      <c r="Q534" s="28">
        <v>0</v>
      </c>
      <c r="R534" s="28">
        <v>0</v>
      </c>
      <c r="S534" s="29" t="s">
        <v>3179</v>
      </c>
      <c r="T534" s="28">
        <v>0</v>
      </c>
      <c r="U534" s="28">
        <v>0</v>
      </c>
      <c r="V534" s="28">
        <v>0</v>
      </c>
      <c r="W534" s="28">
        <v>1.5430200000000001</v>
      </c>
      <c r="X534" s="28">
        <v>1.2799799999999999</v>
      </c>
      <c r="Y534" s="28">
        <v>25</v>
      </c>
      <c r="Z534" s="28">
        <v>51</v>
      </c>
      <c r="AA534" s="28">
        <v>17</v>
      </c>
      <c r="AB534" s="28">
        <v>249</v>
      </c>
      <c r="AC534" s="28">
        <v>0</v>
      </c>
      <c r="AD534" s="28">
        <v>74.930944999999994</v>
      </c>
      <c r="AE534" s="28">
        <v>1.639E-17</v>
      </c>
      <c r="AF534" s="28">
        <v>5.336E-17</v>
      </c>
    </row>
    <row r="535" spans="1:32" ht="16" x14ac:dyDescent="0.2">
      <c r="A535" s="28">
        <v>534</v>
      </c>
      <c r="B535" s="29" t="s">
        <v>1260</v>
      </c>
      <c r="C535" s="28">
        <v>14.8</v>
      </c>
      <c r="D535" s="29" t="s">
        <v>1515</v>
      </c>
      <c r="E535" s="29" t="s">
        <v>2670</v>
      </c>
      <c r="F535" s="28">
        <v>197362</v>
      </c>
      <c r="G535" s="28">
        <v>0</v>
      </c>
      <c r="H535" s="28">
        <v>0</v>
      </c>
      <c r="I535" s="28">
        <v>0</v>
      </c>
      <c r="J535" s="29" t="s">
        <v>1262</v>
      </c>
      <c r="K535" s="28">
        <v>154</v>
      </c>
      <c r="L535" s="28">
        <v>0.99189000000000005</v>
      </c>
      <c r="M535" s="29" t="s">
        <v>1261</v>
      </c>
      <c r="N535" s="28">
        <v>155</v>
      </c>
      <c r="O535" s="28">
        <v>8.1144000000000008E-3</v>
      </c>
      <c r="P535" s="29" t="s">
        <v>3179</v>
      </c>
      <c r="Q535" s="28">
        <v>0</v>
      </c>
      <c r="R535" s="28">
        <v>0</v>
      </c>
      <c r="S535" s="29" t="s">
        <v>3179</v>
      </c>
      <c r="T535" s="28">
        <v>0</v>
      </c>
      <c r="U535" s="28">
        <v>0</v>
      </c>
      <c r="V535" s="28">
        <v>0</v>
      </c>
      <c r="W535" s="28">
        <v>1.5389999999999999E-2</v>
      </c>
      <c r="X535" s="28">
        <v>0.42764000000000002</v>
      </c>
      <c r="Y535" s="28">
        <v>24</v>
      </c>
      <c r="Z535" s="28">
        <v>82</v>
      </c>
      <c r="AA535" s="28">
        <v>0</v>
      </c>
      <c r="AB535" s="28">
        <v>339</v>
      </c>
      <c r="AC535" s="28">
        <v>0</v>
      </c>
      <c r="AD535" s="28">
        <v>75.925910000000002</v>
      </c>
      <c r="AE535" s="28">
        <v>4.2560000000000002E-17</v>
      </c>
      <c r="AF535" s="28">
        <v>4.2560000000000002E-17</v>
      </c>
    </row>
    <row r="536" spans="1:32" ht="16" x14ac:dyDescent="0.2">
      <c r="A536" s="28">
        <v>535</v>
      </c>
      <c r="B536" s="29" t="s">
        <v>1253</v>
      </c>
      <c r="C536" s="28">
        <v>74.400000000000006</v>
      </c>
      <c r="D536" s="29" t="s">
        <v>1514</v>
      </c>
      <c r="E536" s="29" t="s">
        <v>3184</v>
      </c>
      <c r="F536" s="28">
        <v>197808</v>
      </c>
      <c r="G536" s="28">
        <v>48579</v>
      </c>
      <c r="H536" s="28">
        <v>0</v>
      </c>
      <c r="I536" s="28">
        <v>0</v>
      </c>
      <c r="J536" s="29" t="s">
        <v>1255</v>
      </c>
      <c r="K536" s="28">
        <v>156</v>
      </c>
      <c r="L536" s="28">
        <v>0.90386</v>
      </c>
      <c r="M536" s="29" t="s">
        <v>1254</v>
      </c>
      <c r="N536" s="28">
        <v>157</v>
      </c>
      <c r="O536" s="28">
        <v>9.6134999999999998E-2</v>
      </c>
      <c r="P536" s="29" t="s">
        <v>3179</v>
      </c>
      <c r="Q536" s="28">
        <v>0</v>
      </c>
      <c r="R536" s="28">
        <v>0</v>
      </c>
      <c r="S536" s="29" t="s">
        <v>3179</v>
      </c>
      <c r="T536" s="28">
        <v>0</v>
      </c>
      <c r="U536" s="28">
        <v>0</v>
      </c>
      <c r="V536" s="28">
        <v>0</v>
      </c>
      <c r="W536" s="28">
        <v>0.67444000000000004</v>
      </c>
      <c r="X536" s="28">
        <v>1.0383899999999999</v>
      </c>
      <c r="Y536" s="28">
        <v>24</v>
      </c>
      <c r="Z536" s="28">
        <v>39</v>
      </c>
      <c r="AA536" s="28">
        <v>11</v>
      </c>
      <c r="AB536" s="28">
        <v>189</v>
      </c>
      <c r="AC536" s="28">
        <v>0</v>
      </c>
      <c r="AD536" s="28">
        <v>76.924670000000006</v>
      </c>
      <c r="AE536" s="28">
        <v>1.2409999999999999E-17</v>
      </c>
      <c r="AF536" s="28">
        <v>4.4040000000000003E-17</v>
      </c>
    </row>
    <row r="537" spans="1:32" ht="16" x14ac:dyDescent="0.2">
      <c r="A537" s="28">
        <v>536</v>
      </c>
      <c r="B537" s="29" t="s">
        <v>1240</v>
      </c>
      <c r="C537" s="28">
        <v>35.04</v>
      </c>
      <c r="D537" s="29" t="s">
        <v>1515</v>
      </c>
      <c r="E537" s="29" t="s">
        <v>3184</v>
      </c>
      <c r="F537" s="28">
        <v>198072</v>
      </c>
      <c r="G537" s="28">
        <v>48699</v>
      </c>
      <c r="H537" s="28">
        <v>0</v>
      </c>
      <c r="I537" s="28">
        <v>0</v>
      </c>
      <c r="J537" s="29" t="s">
        <v>1244</v>
      </c>
      <c r="K537" s="28">
        <v>0</v>
      </c>
      <c r="L537" s="28">
        <v>1</v>
      </c>
      <c r="M537" s="29" t="s">
        <v>3179</v>
      </c>
      <c r="N537" s="28">
        <v>0</v>
      </c>
      <c r="O537" s="28">
        <v>0</v>
      </c>
      <c r="P537" s="29" t="s">
        <v>3179</v>
      </c>
      <c r="Q537" s="28">
        <v>0</v>
      </c>
      <c r="R537" s="28">
        <v>0</v>
      </c>
      <c r="S537" s="29" t="s">
        <v>3179</v>
      </c>
      <c r="T537" s="28">
        <v>0</v>
      </c>
      <c r="U537" s="28">
        <v>0</v>
      </c>
      <c r="V537" s="28">
        <v>0</v>
      </c>
      <c r="W537" s="28">
        <v>2.3720000000000001E-2</v>
      </c>
      <c r="X537" s="28">
        <v>0.25490000000000002</v>
      </c>
      <c r="Y537" s="28">
        <v>24</v>
      </c>
      <c r="Z537" s="28">
        <v>53</v>
      </c>
      <c r="AA537" s="28">
        <v>4</v>
      </c>
      <c r="AB537" s="28">
        <v>255</v>
      </c>
      <c r="AC537" s="28">
        <v>0</v>
      </c>
      <c r="AD537" s="28">
        <v>78.920081999999994</v>
      </c>
      <c r="AE537" s="28">
        <v>2.7179999999999999E-17</v>
      </c>
      <c r="AF537" s="28">
        <v>2.9840000000000001E-17</v>
      </c>
    </row>
    <row r="538" spans="1:32" ht="16" x14ac:dyDescent="0.2">
      <c r="A538" s="28">
        <v>537</v>
      </c>
      <c r="B538" s="29" t="s">
        <v>1228</v>
      </c>
      <c r="C538" s="28">
        <v>229000</v>
      </c>
      <c r="D538" s="29" t="s">
        <v>1516</v>
      </c>
      <c r="E538" s="29" t="s">
        <v>2670</v>
      </c>
      <c r="F538" s="28">
        <v>198409</v>
      </c>
      <c r="G538" s="28">
        <v>0</v>
      </c>
      <c r="H538" s="28">
        <v>0</v>
      </c>
      <c r="I538" s="28">
        <v>0</v>
      </c>
      <c r="J538" s="29" t="s">
        <v>1231</v>
      </c>
      <c r="K538" s="28">
        <v>0</v>
      </c>
      <c r="L538" s="28">
        <v>1</v>
      </c>
      <c r="M538" s="29" t="s">
        <v>3179</v>
      </c>
      <c r="N538" s="28">
        <v>0</v>
      </c>
      <c r="O538" s="28">
        <v>0</v>
      </c>
      <c r="P538" s="29" t="s">
        <v>3179</v>
      </c>
      <c r="Q538" s="28">
        <v>0</v>
      </c>
      <c r="R538" s="28">
        <v>0</v>
      </c>
      <c r="S538" s="29" t="s">
        <v>3179</v>
      </c>
      <c r="T538" s="28">
        <v>0</v>
      </c>
      <c r="U538" s="28">
        <v>0</v>
      </c>
      <c r="V538" s="28">
        <v>0</v>
      </c>
      <c r="W538" s="28">
        <v>5.1799999999999997E-3</v>
      </c>
      <c r="X538" s="28">
        <v>7.1900000000000002E-3</v>
      </c>
      <c r="Y538" s="28">
        <v>24</v>
      </c>
      <c r="Z538" s="28">
        <v>9</v>
      </c>
      <c r="AA538" s="28">
        <v>0</v>
      </c>
      <c r="AB538" s="28">
        <v>15</v>
      </c>
      <c r="AC538" s="28">
        <v>0</v>
      </c>
      <c r="AD538" s="28">
        <v>80.916591999999994</v>
      </c>
      <c r="AE538" s="28">
        <v>2.118E-17</v>
      </c>
      <c r="AF538" s="28">
        <v>2.118E-17</v>
      </c>
    </row>
    <row r="539" spans="1:32" ht="16" x14ac:dyDescent="0.2">
      <c r="A539" s="28">
        <v>538</v>
      </c>
      <c r="B539" s="29" t="s">
        <v>1227</v>
      </c>
      <c r="C539" s="28">
        <v>13.1</v>
      </c>
      <c r="D539" s="29" t="s">
        <v>1517</v>
      </c>
      <c r="E539" s="29" t="s">
        <v>3196</v>
      </c>
      <c r="F539" s="28">
        <v>198458</v>
      </c>
      <c r="G539" s="28">
        <v>0</v>
      </c>
      <c r="H539" s="28">
        <v>0</v>
      </c>
      <c r="I539" s="28">
        <v>0</v>
      </c>
      <c r="J539" s="29" t="s">
        <v>1228</v>
      </c>
      <c r="K539" s="28">
        <v>538</v>
      </c>
      <c r="L539" s="28">
        <v>0.99997999999999998</v>
      </c>
      <c r="M539" s="29" t="s">
        <v>1231</v>
      </c>
      <c r="N539" s="28">
        <v>0</v>
      </c>
      <c r="O539" s="28">
        <v>2.5000000000000001E-5</v>
      </c>
      <c r="P539" s="29" t="s">
        <v>3179</v>
      </c>
      <c r="Q539" s="28">
        <v>0</v>
      </c>
      <c r="R539" s="28">
        <v>0</v>
      </c>
      <c r="S539" s="29" t="s">
        <v>3179</v>
      </c>
      <c r="T539" s="28">
        <v>0</v>
      </c>
      <c r="U539" s="28">
        <v>0</v>
      </c>
      <c r="V539" s="28">
        <v>0</v>
      </c>
      <c r="W539" s="28">
        <v>5.96E-2</v>
      </c>
      <c r="X539" s="28">
        <v>0.13084999999999999</v>
      </c>
      <c r="Y539" s="28">
        <v>48</v>
      </c>
      <c r="Z539" s="28">
        <v>17</v>
      </c>
      <c r="AA539" s="28">
        <v>0</v>
      </c>
      <c r="AB539" s="28">
        <v>24</v>
      </c>
      <c r="AC539" s="28">
        <v>0</v>
      </c>
      <c r="AD539" s="28">
        <v>80.916591999999994</v>
      </c>
      <c r="AE539" s="28">
        <v>1.053E-17</v>
      </c>
      <c r="AF539" s="28">
        <v>1.053E-17</v>
      </c>
    </row>
    <row r="540" spans="1:32" ht="16" x14ac:dyDescent="0.2">
      <c r="A540" s="28">
        <v>539</v>
      </c>
      <c r="B540" s="29" t="s">
        <v>1215</v>
      </c>
      <c r="C540" s="28">
        <v>1.83</v>
      </c>
      <c r="D540" s="29" t="s">
        <v>1515</v>
      </c>
      <c r="E540" s="29" t="s">
        <v>2671</v>
      </c>
      <c r="F540" s="28">
        <v>198548</v>
      </c>
      <c r="G540" s="28">
        <v>0</v>
      </c>
      <c r="H540" s="28">
        <v>102479</v>
      </c>
      <c r="I540" s="28">
        <v>0</v>
      </c>
      <c r="J540" s="29" t="s">
        <v>1216</v>
      </c>
      <c r="K540" s="28">
        <v>0</v>
      </c>
      <c r="L540" s="28">
        <v>1</v>
      </c>
      <c r="M540" s="29" t="s">
        <v>3179</v>
      </c>
      <c r="N540" s="28">
        <v>0</v>
      </c>
      <c r="O540" s="28">
        <v>0</v>
      </c>
      <c r="P540" s="29" t="s">
        <v>3179</v>
      </c>
      <c r="Q540" s="28">
        <v>0</v>
      </c>
      <c r="R540" s="28">
        <v>0</v>
      </c>
      <c r="S540" s="29" t="s">
        <v>3179</v>
      </c>
      <c r="T540" s="28">
        <v>0</v>
      </c>
      <c r="U540" s="28">
        <v>0</v>
      </c>
      <c r="V540" s="28">
        <v>0</v>
      </c>
      <c r="W540" s="28">
        <v>3.8809999999999997E-2</v>
      </c>
      <c r="X540" s="28">
        <v>2.7499999999999998E-3</v>
      </c>
      <c r="Y540" s="28">
        <v>25</v>
      </c>
      <c r="Z540" s="28">
        <v>9</v>
      </c>
      <c r="AA540" s="28">
        <v>0</v>
      </c>
      <c r="AB540" s="28">
        <v>20</v>
      </c>
      <c r="AC540" s="28">
        <v>0</v>
      </c>
      <c r="AD540" s="28">
        <v>82.914135999999999</v>
      </c>
      <c r="AE540" s="28">
        <v>5.466E-18</v>
      </c>
      <c r="AF540" s="28">
        <v>5.466E-18</v>
      </c>
    </row>
    <row r="541" spans="1:32" ht="16" x14ac:dyDescent="0.2">
      <c r="A541" s="28">
        <v>540</v>
      </c>
      <c r="B541" s="29" t="s">
        <v>1198</v>
      </c>
      <c r="C541" s="28">
        <v>10.756</v>
      </c>
      <c r="D541" s="29" t="s">
        <v>1516</v>
      </c>
      <c r="E541" s="29" t="s">
        <v>3183</v>
      </c>
      <c r="F541" s="28">
        <v>198603</v>
      </c>
      <c r="G541" s="28">
        <v>48804</v>
      </c>
      <c r="H541" s="28">
        <v>0</v>
      </c>
      <c r="I541" s="28">
        <v>0</v>
      </c>
      <c r="J541" s="29" t="s">
        <v>1199</v>
      </c>
      <c r="K541" s="28">
        <v>0</v>
      </c>
      <c r="L541" s="28">
        <v>1</v>
      </c>
      <c r="M541" s="29" t="s">
        <v>3179</v>
      </c>
      <c r="N541" s="28">
        <v>0</v>
      </c>
      <c r="O541" s="28">
        <v>0</v>
      </c>
      <c r="P541" s="29" t="s">
        <v>3179</v>
      </c>
      <c r="Q541" s="28">
        <v>0</v>
      </c>
      <c r="R541" s="28">
        <v>0</v>
      </c>
      <c r="S541" s="29" t="s">
        <v>3179</v>
      </c>
      <c r="T541" s="28">
        <v>0</v>
      </c>
      <c r="U541" s="28">
        <v>0</v>
      </c>
      <c r="V541" s="28">
        <v>0</v>
      </c>
      <c r="W541" s="28">
        <v>0.25068000000000001</v>
      </c>
      <c r="X541" s="28">
        <v>2.2300000000000002E-3</v>
      </c>
      <c r="Y541" s="28">
        <v>25</v>
      </c>
      <c r="Z541" s="28">
        <v>12</v>
      </c>
      <c r="AA541" s="28">
        <v>3</v>
      </c>
      <c r="AB541" s="28">
        <v>35</v>
      </c>
      <c r="AC541" s="28">
        <v>0</v>
      </c>
      <c r="AD541" s="28">
        <v>84.912526999999997</v>
      </c>
      <c r="AE541" s="28">
        <v>8.5079999999999998E-20</v>
      </c>
      <c r="AF541" s="28">
        <v>8.5079999999999998E-20</v>
      </c>
    </row>
    <row r="542" spans="1:32" ht="16" x14ac:dyDescent="0.2">
      <c r="A542" s="28">
        <v>541</v>
      </c>
      <c r="B542" s="29" t="s">
        <v>1197</v>
      </c>
      <c r="C542" s="28">
        <v>4.4800000000000004</v>
      </c>
      <c r="D542" s="29" t="s">
        <v>1515</v>
      </c>
      <c r="E542" s="29" t="s">
        <v>3191</v>
      </c>
      <c r="F542" s="28">
        <v>198679</v>
      </c>
      <c r="G542" s="28">
        <v>48910</v>
      </c>
      <c r="H542" s="28">
        <v>0</v>
      </c>
      <c r="I542" s="28">
        <v>0</v>
      </c>
      <c r="J542" s="29" t="s">
        <v>1198</v>
      </c>
      <c r="K542" s="28">
        <v>541</v>
      </c>
      <c r="L542" s="28">
        <v>0.214</v>
      </c>
      <c r="M542" s="29" t="s">
        <v>1199</v>
      </c>
      <c r="N542" s="28">
        <v>0</v>
      </c>
      <c r="O542" s="28">
        <v>0.78600000000000003</v>
      </c>
      <c r="P542" s="29" t="s">
        <v>3179</v>
      </c>
      <c r="Q542" s="28">
        <v>0</v>
      </c>
      <c r="R542" s="28">
        <v>0</v>
      </c>
      <c r="S542" s="29" t="s">
        <v>3179</v>
      </c>
      <c r="T542" s="28">
        <v>0</v>
      </c>
      <c r="U542" s="28">
        <v>0</v>
      </c>
      <c r="V542" s="28">
        <v>0</v>
      </c>
      <c r="W542" s="28">
        <v>0.25490000000000002</v>
      </c>
      <c r="X542" s="28">
        <v>0.15740999999999999</v>
      </c>
      <c r="Y542" s="28">
        <v>49</v>
      </c>
      <c r="Z542" s="28">
        <v>23</v>
      </c>
      <c r="AA542" s="28">
        <v>3</v>
      </c>
      <c r="AB542" s="28">
        <v>62</v>
      </c>
      <c r="AC542" s="28">
        <v>0</v>
      </c>
      <c r="AD542" s="28">
        <v>84.912526999999997</v>
      </c>
      <c r="AE542" s="28">
        <v>7.2869999999999998E-18</v>
      </c>
      <c r="AF542" s="28">
        <v>7.2869999999999998E-18</v>
      </c>
    </row>
    <row r="543" spans="1:32" ht="16" x14ac:dyDescent="0.2">
      <c r="A543" s="28">
        <v>542</v>
      </c>
      <c r="B543" s="29" t="s">
        <v>1181</v>
      </c>
      <c r="C543" s="28">
        <v>76.3</v>
      </c>
      <c r="D543" s="29" t="s">
        <v>1514</v>
      </c>
      <c r="E543" s="29" t="s">
        <v>3183</v>
      </c>
      <c r="F543" s="28">
        <v>198817</v>
      </c>
      <c r="G543" s="28">
        <v>49019</v>
      </c>
      <c r="H543" s="28">
        <v>0</v>
      </c>
      <c r="I543" s="28">
        <v>0</v>
      </c>
      <c r="J543" s="29" t="s">
        <v>1182</v>
      </c>
      <c r="K543" s="28">
        <v>840</v>
      </c>
      <c r="L543" s="28">
        <v>1</v>
      </c>
      <c r="M543" s="29" t="s">
        <v>3179</v>
      </c>
      <c r="N543" s="28">
        <v>0</v>
      </c>
      <c r="O543" s="28">
        <v>0</v>
      </c>
      <c r="P543" s="29" t="s">
        <v>3179</v>
      </c>
      <c r="Q543" s="28">
        <v>0</v>
      </c>
      <c r="R543" s="28">
        <v>0</v>
      </c>
      <c r="S543" s="29" t="s">
        <v>3179</v>
      </c>
      <c r="T543" s="28">
        <v>0</v>
      </c>
      <c r="U543" s="28">
        <v>0</v>
      </c>
      <c r="V543" s="28">
        <v>0</v>
      </c>
      <c r="W543" s="28">
        <v>1.32812</v>
      </c>
      <c r="X543" s="28">
        <v>0.79191999999999996</v>
      </c>
      <c r="Y543" s="28">
        <v>25</v>
      </c>
      <c r="Z543" s="28">
        <v>42</v>
      </c>
      <c r="AA543" s="28">
        <v>13</v>
      </c>
      <c r="AB543" s="28">
        <v>179</v>
      </c>
      <c r="AC543" s="28">
        <v>0</v>
      </c>
      <c r="AD543" s="28">
        <v>86.913353999999998</v>
      </c>
      <c r="AE543" s="28">
        <v>2.5240000000000001E-17</v>
      </c>
      <c r="AF543" s="28">
        <v>2.5240000000000001E-17</v>
      </c>
    </row>
    <row r="544" spans="1:32" ht="16" x14ac:dyDescent="0.2">
      <c r="A544" s="28">
        <v>543</v>
      </c>
      <c r="B544" s="29" t="s">
        <v>1173</v>
      </c>
      <c r="C544" s="28">
        <v>2.84</v>
      </c>
      <c r="D544" s="29" t="s">
        <v>1515</v>
      </c>
      <c r="E544" s="29" t="s">
        <v>3183</v>
      </c>
      <c r="F544" s="28">
        <v>199077</v>
      </c>
      <c r="G544" s="28">
        <v>49146</v>
      </c>
      <c r="H544" s="28">
        <v>0</v>
      </c>
      <c r="I544" s="28">
        <v>0</v>
      </c>
      <c r="J544" s="29" t="s">
        <v>1174</v>
      </c>
      <c r="K544" s="28">
        <v>841</v>
      </c>
      <c r="L544" s="28">
        <v>1</v>
      </c>
      <c r="M544" s="29" t="s">
        <v>3179</v>
      </c>
      <c r="N544" s="28">
        <v>0</v>
      </c>
      <c r="O544" s="28">
        <v>0</v>
      </c>
      <c r="P544" s="29" t="s">
        <v>3179</v>
      </c>
      <c r="Q544" s="28">
        <v>0</v>
      </c>
      <c r="R544" s="28">
        <v>0</v>
      </c>
      <c r="S544" s="29" t="s">
        <v>3179</v>
      </c>
      <c r="T544" s="28">
        <v>0</v>
      </c>
      <c r="U544" s="28">
        <v>0</v>
      </c>
      <c r="V544" s="28">
        <v>0</v>
      </c>
      <c r="W544" s="28">
        <v>0.36886999999999998</v>
      </c>
      <c r="X544" s="28">
        <v>1.95383</v>
      </c>
      <c r="Y544" s="28">
        <v>25</v>
      </c>
      <c r="Z544" s="28">
        <v>94</v>
      </c>
      <c r="AA544" s="28">
        <v>23</v>
      </c>
      <c r="AB544" s="28">
        <v>489</v>
      </c>
      <c r="AC544" s="28">
        <v>0</v>
      </c>
      <c r="AD544" s="28">
        <v>87.914445999999998</v>
      </c>
      <c r="AE544" s="28">
        <v>6.1829999999999998E-17</v>
      </c>
      <c r="AF544" s="28">
        <v>6.1829999999999998E-17</v>
      </c>
    </row>
    <row r="545" spans="1:32" ht="16" x14ac:dyDescent="0.2">
      <c r="A545" s="28">
        <v>544</v>
      </c>
      <c r="B545" s="29" t="s">
        <v>1165</v>
      </c>
      <c r="C545" s="28">
        <v>3.15</v>
      </c>
      <c r="D545" s="29" t="s">
        <v>1514</v>
      </c>
      <c r="E545" s="29" t="s">
        <v>3183</v>
      </c>
      <c r="F545" s="28">
        <v>199709</v>
      </c>
      <c r="G545" s="28">
        <v>49270</v>
      </c>
      <c r="H545" s="28">
        <v>0</v>
      </c>
      <c r="I545" s="28">
        <v>0</v>
      </c>
      <c r="J545" s="29" t="s">
        <v>1166</v>
      </c>
      <c r="K545" s="28">
        <v>842</v>
      </c>
      <c r="L545" s="28">
        <v>1</v>
      </c>
      <c r="M545" s="29" t="s">
        <v>3179</v>
      </c>
      <c r="N545" s="28">
        <v>0</v>
      </c>
      <c r="O545" s="28">
        <v>0</v>
      </c>
      <c r="P545" s="29" t="s">
        <v>3179</v>
      </c>
      <c r="Q545" s="28">
        <v>0</v>
      </c>
      <c r="R545" s="28">
        <v>0</v>
      </c>
      <c r="S545" s="29" t="s">
        <v>3179</v>
      </c>
      <c r="T545" s="28">
        <v>0</v>
      </c>
      <c r="U545" s="28">
        <v>0</v>
      </c>
      <c r="V545" s="28">
        <v>0</v>
      </c>
      <c r="W545" s="28">
        <v>1.37053</v>
      </c>
      <c r="X545" s="28">
        <v>1.9312499999999999</v>
      </c>
      <c r="Y545" s="28">
        <v>25</v>
      </c>
      <c r="Z545" s="28">
        <v>344</v>
      </c>
      <c r="AA545" s="28">
        <v>57</v>
      </c>
      <c r="AB545" s="28">
        <v>1739</v>
      </c>
      <c r="AC545" s="28">
        <v>0</v>
      </c>
      <c r="AD545" s="28">
        <v>88.917630000000003</v>
      </c>
      <c r="AE545" s="28">
        <v>6.1539999999999998E-17</v>
      </c>
      <c r="AF545" s="28">
        <v>6.1539999999999998E-17</v>
      </c>
    </row>
    <row r="546" spans="1:32" ht="16" x14ac:dyDescent="0.2">
      <c r="A546" s="28">
        <v>545</v>
      </c>
      <c r="B546" s="29" t="s">
        <v>831</v>
      </c>
      <c r="C546" s="28">
        <v>5.18</v>
      </c>
      <c r="D546" s="29" t="s">
        <v>1514</v>
      </c>
      <c r="E546" s="29" t="s">
        <v>3184</v>
      </c>
      <c r="F546" s="28">
        <v>201875</v>
      </c>
      <c r="G546" s="28">
        <v>49399</v>
      </c>
      <c r="H546" s="28">
        <v>0</v>
      </c>
      <c r="I546" s="28">
        <v>0</v>
      </c>
      <c r="J546" s="29" t="s">
        <v>832</v>
      </c>
      <c r="K546" s="28">
        <v>108</v>
      </c>
      <c r="L546" s="28">
        <v>1</v>
      </c>
      <c r="M546" s="29" t="s">
        <v>3179</v>
      </c>
      <c r="N546" s="28">
        <v>0</v>
      </c>
      <c r="O546" s="28">
        <v>0</v>
      </c>
      <c r="P546" s="29" t="s">
        <v>3179</v>
      </c>
      <c r="Q546" s="28">
        <v>0</v>
      </c>
      <c r="R546" s="28">
        <v>0</v>
      </c>
      <c r="S546" s="29" t="s">
        <v>3179</v>
      </c>
      <c r="T546" s="28">
        <v>0</v>
      </c>
      <c r="U546" s="28">
        <v>0</v>
      </c>
      <c r="V546" s="28">
        <v>0</v>
      </c>
      <c r="W546" s="28">
        <v>1.33399</v>
      </c>
      <c r="X546" s="28">
        <v>2.8282500000000002</v>
      </c>
      <c r="Y546" s="28">
        <v>38</v>
      </c>
      <c r="Z546" s="28">
        <v>101</v>
      </c>
      <c r="AA546" s="28">
        <v>32</v>
      </c>
      <c r="AB546" s="28">
        <v>489</v>
      </c>
      <c r="AC546" s="28">
        <v>0</v>
      </c>
      <c r="AD546" s="28">
        <v>127.91558499999999</v>
      </c>
      <c r="AE546" s="28">
        <v>7.2479999999999996E-17</v>
      </c>
      <c r="AF546" s="28">
        <v>1.033E-16</v>
      </c>
    </row>
    <row r="547" spans="1:32" ht="16" x14ac:dyDescent="0.2">
      <c r="A547" s="28">
        <v>546</v>
      </c>
      <c r="B547" s="29" t="s">
        <v>820</v>
      </c>
      <c r="C547" s="28">
        <v>11.6</v>
      </c>
      <c r="D547" s="29" t="s">
        <v>1514</v>
      </c>
      <c r="E547" s="29" t="s">
        <v>3184</v>
      </c>
      <c r="F547" s="28">
        <v>202536</v>
      </c>
      <c r="G547" s="28">
        <v>49528</v>
      </c>
      <c r="H547" s="28">
        <v>0</v>
      </c>
      <c r="I547" s="28">
        <v>0</v>
      </c>
      <c r="J547" s="29" t="s">
        <v>822</v>
      </c>
      <c r="K547" s="28">
        <v>109</v>
      </c>
      <c r="L547" s="28">
        <v>0.92383999999999999</v>
      </c>
      <c r="M547" s="29" t="s">
        <v>821</v>
      </c>
      <c r="N547" s="28">
        <v>110</v>
      </c>
      <c r="O547" s="28">
        <v>7.6163999999999996E-2</v>
      </c>
      <c r="P547" s="29" t="s">
        <v>3179</v>
      </c>
      <c r="Q547" s="28">
        <v>0</v>
      </c>
      <c r="R547" s="28">
        <v>0</v>
      </c>
      <c r="S547" s="29" t="s">
        <v>3179</v>
      </c>
      <c r="T547" s="28">
        <v>0</v>
      </c>
      <c r="U547" s="28">
        <v>0</v>
      </c>
      <c r="V547" s="28">
        <v>0</v>
      </c>
      <c r="W547" s="28">
        <v>0.61348000000000003</v>
      </c>
      <c r="X547" s="28">
        <v>0.92118</v>
      </c>
      <c r="Y547" s="28">
        <v>38</v>
      </c>
      <c r="Z547" s="28">
        <v>127</v>
      </c>
      <c r="AA547" s="28">
        <v>35</v>
      </c>
      <c r="AB547" s="28">
        <v>669</v>
      </c>
      <c r="AC547" s="28">
        <v>0</v>
      </c>
      <c r="AD547" s="28">
        <v>128.91269199999999</v>
      </c>
      <c r="AE547" s="28">
        <v>1.5019999999999999E-17</v>
      </c>
      <c r="AF547" s="28">
        <v>3.5980000000000001E-17</v>
      </c>
    </row>
    <row r="548" spans="1:32" ht="16" x14ac:dyDescent="0.2">
      <c r="A548" s="28">
        <v>547</v>
      </c>
      <c r="B548" s="29" t="s">
        <v>808</v>
      </c>
      <c r="C548" s="28">
        <v>8.6999999999999993</v>
      </c>
      <c r="D548" s="29" t="s">
        <v>1514</v>
      </c>
      <c r="E548" s="29" t="s">
        <v>3184</v>
      </c>
      <c r="F548" s="28">
        <v>203406</v>
      </c>
      <c r="G548" s="28">
        <v>49651</v>
      </c>
      <c r="H548" s="28">
        <v>0</v>
      </c>
      <c r="I548" s="28">
        <v>0</v>
      </c>
      <c r="J548" s="29" t="s">
        <v>811</v>
      </c>
      <c r="K548" s="28">
        <v>0</v>
      </c>
      <c r="L548" s="28">
        <v>1</v>
      </c>
      <c r="M548" s="29" t="s">
        <v>3179</v>
      </c>
      <c r="N548" s="28">
        <v>0</v>
      </c>
      <c r="O548" s="28">
        <v>0</v>
      </c>
      <c r="P548" s="29" t="s">
        <v>3179</v>
      </c>
      <c r="Q548" s="28">
        <v>0</v>
      </c>
      <c r="R548" s="28">
        <v>0</v>
      </c>
      <c r="S548" s="29" t="s">
        <v>3179</v>
      </c>
      <c r="T548" s="28">
        <v>0</v>
      </c>
      <c r="U548" s="28">
        <v>0</v>
      </c>
      <c r="V548" s="28">
        <v>0</v>
      </c>
      <c r="W548" s="28">
        <v>1.1113299999999999</v>
      </c>
      <c r="X548" s="28">
        <v>2.2324199999999998</v>
      </c>
      <c r="Y548" s="28">
        <v>38</v>
      </c>
      <c r="Z548" s="28">
        <v>85</v>
      </c>
      <c r="AA548" s="28">
        <v>19</v>
      </c>
      <c r="AB548" s="28">
        <v>405</v>
      </c>
      <c r="AC548" s="28">
        <v>0</v>
      </c>
      <c r="AD548" s="28">
        <v>129.91236799999999</v>
      </c>
      <c r="AE548" s="28">
        <v>5.3870000000000001E-17</v>
      </c>
      <c r="AF548" s="28">
        <v>8.127E-17</v>
      </c>
    </row>
    <row r="549" spans="1:32" ht="16" x14ac:dyDescent="0.2">
      <c r="A549" s="28">
        <v>548</v>
      </c>
      <c r="B549" s="29" t="s">
        <v>797</v>
      </c>
      <c r="C549" s="28">
        <v>59</v>
      </c>
      <c r="D549" s="29" t="s">
        <v>1514</v>
      </c>
      <c r="E549" s="29" t="s">
        <v>3184</v>
      </c>
      <c r="F549" s="28">
        <v>203954</v>
      </c>
      <c r="G549" s="28">
        <v>49779</v>
      </c>
      <c r="H549" s="28">
        <v>0</v>
      </c>
      <c r="I549" s="28">
        <v>0</v>
      </c>
      <c r="J549" s="29" t="s">
        <v>799</v>
      </c>
      <c r="K549" s="28">
        <v>111</v>
      </c>
      <c r="L549" s="28">
        <v>1</v>
      </c>
      <c r="M549" s="29" t="s">
        <v>3179</v>
      </c>
      <c r="N549" s="28">
        <v>0</v>
      </c>
      <c r="O549" s="28">
        <v>0</v>
      </c>
      <c r="P549" s="29" t="s">
        <v>3179</v>
      </c>
      <c r="Q549" s="28">
        <v>0</v>
      </c>
      <c r="R549" s="28">
        <v>0</v>
      </c>
      <c r="S549" s="29" t="s">
        <v>3179</v>
      </c>
      <c r="T549" s="28">
        <v>0</v>
      </c>
      <c r="U549" s="28">
        <v>0</v>
      </c>
      <c r="V549" s="28">
        <v>0</v>
      </c>
      <c r="W549" s="28">
        <v>0.19625999999999999</v>
      </c>
      <c r="X549" s="28">
        <v>0.66332000000000002</v>
      </c>
      <c r="Y549" s="28">
        <v>38</v>
      </c>
      <c r="Z549" s="28">
        <v>133</v>
      </c>
      <c r="AA549" s="28">
        <v>18</v>
      </c>
      <c r="AB549" s="28">
        <v>495</v>
      </c>
      <c r="AC549" s="28">
        <v>0</v>
      </c>
      <c r="AD549" s="28">
        <v>130.91006999999999</v>
      </c>
      <c r="AE549" s="28">
        <v>1.8419999999999999E-17</v>
      </c>
      <c r="AF549" s="28">
        <v>2.7359999999999999E-17</v>
      </c>
    </row>
    <row r="550" spans="1:32" ht="16" x14ac:dyDescent="0.2">
      <c r="A550" s="28">
        <v>549</v>
      </c>
      <c r="B550" s="29" t="s">
        <v>789</v>
      </c>
      <c r="C550" s="28">
        <v>4.8</v>
      </c>
      <c r="D550" s="29" t="s">
        <v>1515</v>
      </c>
      <c r="E550" s="29" t="s">
        <v>3184</v>
      </c>
      <c r="F550" s="28">
        <v>204639</v>
      </c>
      <c r="G550" s="28">
        <v>49898</v>
      </c>
      <c r="H550" s="28">
        <v>0</v>
      </c>
      <c r="I550" s="28">
        <v>0</v>
      </c>
      <c r="J550" s="29" t="s">
        <v>791</v>
      </c>
      <c r="K550" s="28">
        <v>0</v>
      </c>
      <c r="L550" s="28">
        <v>1</v>
      </c>
      <c r="M550" s="29" t="s">
        <v>3179</v>
      </c>
      <c r="N550" s="28">
        <v>0</v>
      </c>
      <c r="O550" s="28">
        <v>0</v>
      </c>
      <c r="P550" s="29" t="s">
        <v>3179</v>
      </c>
      <c r="Q550" s="28">
        <v>0</v>
      </c>
      <c r="R550" s="28">
        <v>0</v>
      </c>
      <c r="S550" s="29" t="s">
        <v>3179</v>
      </c>
      <c r="T550" s="28">
        <v>0</v>
      </c>
      <c r="U550" s="28">
        <v>0</v>
      </c>
      <c r="V550" s="28">
        <v>0</v>
      </c>
      <c r="W550" s="28">
        <v>0.56930999999999998</v>
      </c>
      <c r="X550" s="28">
        <v>1.9952300000000001</v>
      </c>
      <c r="Y550" s="28">
        <v>38</v>
      </c>
      <c r="Z550" s="28">
        <v>99</v>
      </c>
      <c r="AA550" s="28">
        <v>17</v>
      </c>
      <c r="AB550" s="28">
        <v>531</v>
      </c>
      <c r="AC550" s="28">
        <v>0</v>
      </c>
      <c r="AD550" s="28">
        <v>131.910101</v>
      </c>
      <c r="AE550" s="28">
        <v>5.425E-17</v>
      </c>
      <c r="AF550" s="28">
        <v>7.0760000000000003E-17</v>
      </c>
    </row>
    <row r="551" spans="1:32" ht="16" x14ac:dyDescent="0.2">
      <c r="A551" s="28">
        <v>550</v>
      </c>
      <c r="B551" s="29" t="s">
        <v>788</v>
      </c>
      <c r="C551" s="28">
        <v>24.3</v>
      </c>
      <c r="D551" s="29" t="s">
        <v>1514</v>
      </c>
      <c r="E551" s="29" t="s">
        <v>3186</v>
      </c>
      <c r="F551" s="28">
        <v>205325</v>
      </c>
      <c r="G551" s="28">
        <v>50025</v>
      </c>
      <c r="H551" s="28">
        <v>0</v>
      </c>
      <c r="I551" s="28">
        <v>0</v>
      </c>
      <c r="J551" s="29" t="s">
        <v>789</v>
      </c>
      <c r="K551" s="28">
        <v>550</v>
      </c>
      <c r="L551" s="28">
        <v>0.76</v>
      </c>
      <c r="M551" s="29" t="s">
        <v>791</v>
      </c>
      <c r="N551" s="28">
        <v>0</v>
      </c>
      <c r="O551" s="28">
        <v>0.24</v>
      </c>
      <c r="P551" s="29" t="s">
        <v>3179</v>
      </c>
      <c r="Q551" s="28">
        <v>0</v>
      </c>
      <c r="R551" s="28">
        <v>0</v>
      </c>
      <c r="S551" s="29" t="s">
        <v>3179</v>
      </c>
      <c r="T551" s="28">
        <v>0</v>
      </c>
      <c r="U551" s="28">
        <v>0</v>
      </c>
      <c r="V551" s="28">
        <v>0</v>
      </c>
      <c r="W551" s="28">
        <v>0.11262</v>
      </c>
      <c r="X551" s="28">
        <v>0.67061000000000004</v>
      </c>
      <c r="Y551" s="28">
        <v>76</v>
      </c>
      <c r="Z551" s="28">
        <v>42</v>
      </c>
      <c r="AA551" s="28">
        <v>3</v>
      </c>
      <c r="AB551" s="28">
        <v>132</v>
      </c>
      <c r="AC551" s="28">
        <v>0</v>
      </c>
      <c r="AD551" s="28">
        <v>131.910101</v>
      </c>
      <c r="AE551" s="28">
        <v>2.3780000000000001E-17</v>
      </c>
      <c r="AF551" s="28">
        <v>2.626E-17</v>
      </c>
    </row>
    <row r="552" spans="1:32" ht="16" x14ac:dyDescent="0.2">
      <c r="A552" s="28">
        <v>551</v>
      </c>
      <c r="B552" s="29" t="s">
        <v>777</v>
      </c>
      <c r="C552" s="28">
        <v>3.9119999999999999</v>
      </c>
      <c r="D552" s="29" t="s">
        <v>1515</v>
      </c>
      <c r="E552" s="29" t="s">
        <v>3184</v>
      </c>
      <c r="F552" s="28">
        <v>205579</v>
      </c>
      <c r="G552" s="28">
        <v>50143</v>
      </c>
      <c r="H552" s="28">
        <v>0</v>
      </c>
      <c r="I552" s="28">
        <v>0</v>
      </c>
      <c r="J552" s="29" t="s">
        <v>779</v>
      </c>
      <c r="K552" s="28">
        <v>113</v>
      </c>
      <c r="L552" s="28">
        <v>1</v>
      </c>
      <c r="M552" s="29" t="s">
        <v>3179</v>
      </c>
      <c r="N552" s="28">
        <v>0</v>
      </c>
      <c r="O552" s="28">
        <v>0</v>
      </c>
      <c r="P552" s="29" t="s">
        <v>3179</v>
      </c>
      <c r="Q552" s="28">
        <v>0</v>
      </c>
      <c r="R552" s="28">
        <v>0</v>
      </c>
      <c r="S552" s="29" t="s">
        <v>3179</v>
      </c>
      <c r="T552" s="28">
        <v>0</v>
      </c>
      <c r="U552" s="28">
        <v>0</v>
      </c>
      <c r="V552" s="28">
        <v>0</v>
      </c>
      <c r="W552" s="28">
        <v>5.033E-2</v>
      </c>
      <c r="X552" s="28">
        <v>0.16047</v>
      </c>
      <c r="Y552" s="28">
        <v>38</v>
      </c>
      <c r="Z552" s="28">
        <v>146</v>
      </c>
      <c r="AA552" s="28">
        <v>6</v>
      </c>
      <c r="AB552" s="28">
        <v>644</v>
      </c>
      <c r="AC552" s="28">
        <v>0</v>
      </c>
      <c r="AD552" s="28">
        <v>132.90821800000001</v>
      </c>
      <c r="AE552" s="28">
        <v>6.4390000000000002E-18</v>
      </c>
      <c r="AF552" s="28">
        <v>9.1330000000000006E-18</v>
      </c>
    </row>
    <row r="553" spans="1:32" ht="16" x14ac:dyDescent="0.2">
      <c r="A553" s="28">
        <v>552</v>
      </c>
      <c r="B553" s="29" t="s">
        <v>767</v>
      </c>
      <c r="C553" s="28">
        <v>6.45</v>
      </c>
      <c r="D553" s="29" t="s">
        <v>1514</v>
      </c>
      <c r="E553" s="29" t="s">
        <v>3184</v>
      </c>
      <c r="F553" s="28">
        <v>206414</v>
      </c>
      <c r="G553" s="28">
        <v>50255</v>
      </c>
      <c r="H553" s="28">
        <v>115884</v>
      </c>
      <c r="I553" s="28">
        <v>0</v>
      </c>
      <c r="J553" s="29" t="s">
        <v>770</v>
      </c>
      <c r="K553" s="28">
        <v>0</v>
      </c>
      <c r="L553" s="28">
        <v>1</v>
      </c>
      <c r="M553" s="29" t="s">
        <v>3179</v>
      </c>
      <c r="N553" s="28">
        <v>0</v>
      </c>
      <c r="O553" s="28">
        <v>0</v>
      </c>
      <c r="P553" s="29" t="s">
        <v>3179</v>
      </c>
      <c r="Q553" s="28">
        <v>0</v>
      </c>
      <c r="R553" s="28">
        <v>0</v>
      </c>
      <c r="S553" s="29" t="s">
        <v>3179</v>
      </c>
      <c r="T553" s="28">
        <v>0</v>
      </c>
      <c r="U553" s="28">
        <v>0</v>
      </c>
      <c r="V553" s="28">
        <v>0</v>
      </c>
      <c r="W553" s="28">
        <v>0.76473999999999998</v>
      </c>
      <c r="X553" s="28">
        <v>0.71962000000000004</v>
      </c>
      <c r="Y553" s="28">
        <v>38</v>
      </c>
      <c r="Z553" s="28">
        <v>157</v>
      </c>
      <c r="AA553" s="28">
        <v>10</v>
      </c>
      <c r="AB553" s="28">
        <v>709</v>
      </c>
      <c r="AC553" s="28">
        <v>0</v>
      </c>
      <c r="AD553" s="28">
        <v>133.908514</v>
      </c>
      <c r="AE553" s="28">
        <v>3.6699999999999997E-18</v>
      </c>
      <c r="AF553" s="28">
        <v>2.8100000000000003E-17</v>
      </c>
    </row>
    <row r="554" spans="1:32" ht="16" x14ac:dyDescent="0.2">
      <c r="A554" s="28">
        <v>553</v>
      </c>
      <c r="B554" s="29" t="s">
        <v>755</v>
      </c>
      <c r="C554" s="28">
        <v>19.5</v>
      </c>
      <c r="D554" s="29" t="s">
        <v>1515</v>
      </c>
      <c r="E554" s="29" t="s">
        <v>3184</v>
      </c>
      <c r="F554" s="28">
        <v>207329</v>
      </c>
      <c r="G554" s="28">
        <v>50378</v>
      </c>
      <c r="H554" s="28">
        <v>0</v>
      </c>
      <c r="I554" s="28">
        <v>0</v>
      </c>
      <c r="J554" s="29" t="s">
        <v>762</v>
      </c>
      <c r="K554" s="28">
        <v>0</v>
      </c>
      <c r="L554" s="28">
        <v>1</v>
      </c>
      <c r="M554" s="29" t="s">
        <v>3179</v>
      </c>
      <c r="N554" s="28">
        <v>0</v>
      </c>
      <c r="O554" s="28">
        <v>0</v>
      </c>
      <c r="P554" s="29" t="s">
        <v>3179</v>
      </c>
      <c r="Q554" s="28">
        <v>0</v>
      </c>
      <c r="R554" s="28">
        <v>0</v>
      </c>
      <c r="S554" s="29" t="s">
        <v>3179</v>
      </c>
      <c r="T554" s="28">
        <v>0</v>
      </c>
      <c r="U554" s="28">
        <v>0</v>
      </c>
      <c r="V554" s="28">
        <v>0</v>
      </c>
      <c r="W554" s="28">
        <v>6.6899999999999998E-3</v>
      </c>
      <c r="X554" s="28">
        <v>3.6069999999999998E-2</v>
      </c>
      <c r="Y554" s="28">
        <v>38</v>
      </c>
      <c r="Z554" s="28">
        <v>39</v>
      </c>
      <c r="AA554" s="28">
        <v>1</v>
      </c>
      <c r="AB554" s="28">
        <v>141</v>
      </c>
      <c r="AC554" s="28">
        <v>0</v>
      </c>
      <c r="AD554" s="28">
        <v>134.90697599999999</v>
      </c>
      <c r="AE554" s="28">
        <v>4.1770000000000002E-18</v>
      </c>
      <c r="AF554" s="28">
        <v>4.1800000000000001E-18</v>
      </c>
    </row>
    <row r="555" spans="1:32" ht="16" x14ac:dyDescent="0.2">
      <c r="A555" s="28">
        <v>554</v>
      </c>
      <c r="B555" s="29" t="s">
        <v>749</v>
      </c>
      <c r="C555" s="28">
        <v>9.8699999999999992</v>
      </c>
      <c r="D555" s="29" t="s">
        <v>1514</v>
      </c>
      <c r="E555" s="29" t="s">
        <v>3184</v>
      </c>
      <c r="F555" s="28">
        <v>207549</v>
      </c>
      <c r="G555" s="28">
        <v>50469</v>
      </c>
      <c r="H555" s="28">
        <v>0</v>
      </c>
      <c r="I555" s="28">
        <v>0</v>
      </c>
      <c r="J555" s="29" t="s">
        <v>751</v>
      </c>
      <c r="K555" s="28">
        <v>0</v>
      </c>
      <c r="L555" s="28">
        <v>1</v>
      </c>
      <c r="M555" s="29" t="s">
        <v>3179</v>
      </c>
      <c r="N555" s="28">
        <v>0</v>
      </c>
      <c r="O555" s="28">
        <v>0</v>
      </c>
      <c r="P555" s="29" t="s">
        <v>3179</v>
      </c>
      <c r="Q555" s="28">
        <v>0</v>
      </c>
      <c r="R555" s="28">
        <v>0</v>
      </c>
      <c r="S555" s="29" t="s">
        <v>3179</v>
      </c>
      <c r="T555" s="28">
        <v>0</v>
      </c>
      <c r="U555" s="28">
        <v>0</v>
      </c>
      <c r="V555" s="28">
        <v>0</v>
      </c>
      <c r="W555" s="28">
        <v>0.29405999999999999</v>
      </c>
      <c r="X555" s="28">
        <v>0.40703</v>
      </c>
      <c r="Y555" s="28">
        <v>38</v>
      </c>
      <c r="Z555" s="28">
        <v>40</v>
      </c>
      <c r="AA555" s="28">
        <v>2</v>
      </c>
      <c r="AB555" s="28">
        <v>133</v>
      </c>
      <c r="AC555" s="28">
        <v>0</v>
      </c>
      <c r="AD555" s="28">
        <v>135.907635</v>
      </c>
      <c r="AE555" s="28">
        <v>3.511E-18</v>
      </c>
      <c r="AF555" s="28">
        <v>1.7179999999999999E-17</v>
      </c>
    </row>
    <row r="556" spans="1:32" ht="16" x14ac:dyDescent="0.2">
      <c r="A556" s="28">
        <v>555</v>
      </c>
      <c r="B556" s="29" t="s">
        <v>740</v>
      </c>
      <c r="C556" s="28">
        <v>60000</v>
      </c>
      <c r="D556" s="29" t="s">
        <v>1516</v>
      </c>
      <c r="E556" s="29" t="s">
        <v>2670</v>
      </c>
      <c r="F556" s="28">
        <v>207763</v>
      </c>
      <c r="G556" s="28">
        <v>0</v>
      </c>
      <c r="H556" s="28">
        <v>0</v>
      </c>
      <c r="I556" s="28">
        <v>0</v>
      </c>
      <c r="J556" s="29" t="s">
        <v>744</v>
      </c>
      <c r="K556" s="28">
        <v>0</v>
      </c>
      <c r="L556" s="28">
        <v>1</v>
      </c>
      <c r="M556" s="29" t="s">
        <v>3179</v>
      </c>
      <c r="N556" s="28">
        <v>0</v>
      </c>
      <c r="O556" s="28">
        <v>0</v>
      </c>
      <c r="P556" s="29" t="s">
        <v>3179</v>
      </c>
      <c r="Q556" s="28">
        <v>0</v>
      </c>
      <c r="R556" s="28">
        <v>0</v>
      </c>
      <c r="S556" s="29" t="s">
        <v>3179</v>
      </c>
      <c r="T556" s="28">
        <v>0</v>
      </c>
      <c r="U556" s="28">
        <v>0</v>
      </c>
      <c r="V556" s="28">
        <v>0</v>
      </c>
      <c r="W556" s="28">
        <v>6.4799999999999996E-3</v>
      </c>
      <c r="X556" s="28">
        <v>2.5020000000000001E-2</v>
      </c>
      <c r="Y556" s="28">
        <v>38</v>
      </c>
      <c r="Z556" s="28">
        <v>12</v>
      </c>
      <c r="AA556" s="28">
        <v>0</v>
      </c>
      <c r="AB556" s="28">
        <v>15</v>
      </c>
      <c r="AC556" s="28">
        <v>0</v>
      </c>
      <c r="AD556" s="28">
        <v>136.90649300000001</v>
      </c>
      <c r="AE556" s="28">
        <v>3.6660000000000004E-18</v>
      </c>
      <c r="AF556" s="28">
        <v>3.6660000000000004E-18</v>
      </c>
    </row>
    <row r="557" spans="1:32" ht="16" x14ac:dyDescent="0.2">
      <c r="A557" s="28">
        <v>556</v>
      </c>
      <c r="B557" s="29" t="s">
        <v>729</v>
      </c>
      <c r="C557" s="28">
        <v>102000000000</v>
      </c>
      <c r="D557" s="29" t="s">
        <v>1516</v>
      </c>
      <c r="E557" s="29" t="s">
        <v>3197</v>
      </c>
      <c r="F557" s="28">
        <v>207829</v>
      </c>
      <c r="G557" s="28">
        <v>50588</v>
      </c>
      <c r="H557" s="28">
        <v>0</v>
      </c>
      <c r="I557" s="28">
        <v>0</v>
      </c>
      <c r="J557" s="29" t="s">
        <v>734</v>
      </c>
      <c r="K557" s="28">
        <v>0</v>
      </c>
      <c r="L557" s="28">
        <v>0.66400000000000003</v>
      </c>
      <c r="M557" s="29" t="s">
        <v>730</v>
      </c>
      <c r="N557" s="28">
        <v>0</v>
      </c>
      <c r="O557" s="28">
        <v>0.33600000000000002</v>
      </c>
      <c r="P557" s="29" t="s">
        <v>3179</v>
      </c>
      <c r="Q557" s="28">
        <v>0</v>
      </c>
      <c r="R557" s="28">
        <v>0</v>
      </c>
      <c r="S557" s="29" t="s">
        <v>3179</v>
      </c>
      <c r="T557" s="28">
        <v>0</v>
      </c>
      <c r="U557" s="28">
        <v>0</v>
      </c>
      <c r="V557" s="28">
        <v>0</v>
      </c>
      <c r="W557" s="28">
        <v>3.7719999999999997E-2</v>
      </c>
      <c r="X557" s="28">
        <v>1.23159</v>
      </c>
      <c r="Y557" s="28">
        <v>79</v>
      </c>
      <c r="Z557" s="28">
        <v>26</v>
      </c>
      <c r="AA557" s="28">
        <v>1</v>
      </c>
      <c r="AB557" s="28">
        <v>42</v>
      </c>
      <c r="AC557" s="28">
        <v>0</v>
      </c>
      <c r="AD557" s="28">
        <v>137.90711099999999</v>
      </c>
      <c r="AE557" s="28">
        <v>4.3139999999999997E-17</v>
      </c>
      <c r="AF557" s="28">
        <v>4.3139999999999997E-17</v>
      </c>
    </row>
    <row r="558" spans="1:32" ht="16" x14ac:dyDescent="0.2">
      <c r="A558" s="28">
        <v>557</v>
      </c>
      <c r="B558" s="29" t="s">
        <v>715</v>
      </c>
      <c r="C558" s="28">
        <v>1.6780999999999999</v>
      </c>
      <c r="D558" s="29" t="s">
        <v>1513</v>
      </c>
      <c r="E558" s="29" t="s">
        <v>3183</v>
      </c>
      <c r="F558" s="28">
        <v>207978</v>
      </c>
      <c r="G558" s="28">
        <v>50683</v>
      </c>
      <c r="H558" s="28">
        <v>111690</v>
      </c>
      <c r="I558" s="28">
        <v>0</v>
      </c>
      <c r="J558" s="29" t="s">
        <v>716</v>
      </c>
      <c r="K558" s="28">
        <v>0</v>
      </c>
      <c r="L558" s="28">
        <v>1</v>
      </c>
      <c r="M558" s="29" t="s">
        <v>3179</v>
      </c>
      <c r="N558" s="28">
        <v>0</v>
      </c>
      <c r="O558" s="28">
        <v>0</v>
      </c>
      <c r="P558" s="29" t="s">
        <v>3179</v>
      </c>
      <c r="Q558" s="28">
        <v>0</v>
      </c>
      <c r="R558" s="28">
        <v>0</v>
      </c>
      <c r="S558" s="29" t="s">
        <v>3179</v>
      </c>
      <c r="T558" s="28">
        <v>0</v>
      </c>
      <c r="U558" s="28">
        <v>0</v>
      </c>
      <c r="V558" s="28">
        <v>0</v>
      </c>
      <c r="W558" s="28">
        <v>0.53454999999999997</v>
      </c>
      <c r="X558" s="28">
        <v>2.30837</v>
      </c>
      <c r="Y558" s="28">
        <v>41</v>
      </c>
      <c r="Z558" s="28">
        <v>50</v>
      </c>
      <c r="AA558" s="28">
        <v>19</v>
      </c>
      <c r="AB558" s="28">
        <v>246</v>
      </c>
      <c r="AC558" s="28">
        <v>0</v>
      </c>
      <c r="AD558" s="28">
        <v>139.90947700000001</v>
      </c>
      <c r="AE558" s="28">
        <v>7.6979999999999996E-17</v>
      </c>
      <c r="AF558" s="28">
        <v>7.6979999999999996E-17</v>
      </c>
    </row>
    <row r="559" spans="1:32" ht="16" x14ac:dyDescent="0.2">
      <c r="A559" s="28">
        <v>558</v>
      </c>
      <c r="B559" s="29" t="s">
        <v>705</v>
      </c>
      <c r="C559" s="28">
        <v>3.92</v>
      </c>
      <c r="D559" s="29" t="s">
        <v>1515</v>
      </c>
      <c r="E559" s="29" t="s">
        <v>3183</v>
      </c>
      <c r="F559" s="28">
        <v>208335</v>
      </c>
      <c r="G559" s="28">
        <v>50810</v>
      </c>
      <c r="H559" s="28">
        <v>0</v>
      </c>
      <c r="I559" s="28">
        <v>0</v>
      </c>
      <c r="J559" s="29" t="s">
        <v>706</v>
      </c>
      <c r="K559" s="28">
        <v>201</v>
      </c>
      <c r="L559" s="28">
        <v>1</v>
      </c>
      <c r="M559" s="29" t="s">
        <v>3179</v>
      </c>
      <c r="N559" s="28">
        <v>0</v>
      </c>
      <c r="O559" s="28">
        <v>0</v>
      </c>
      <c r="P559" s="29" t="s">
        <v>3179</v>
      </c>
      <c r="Q559" s="28">
        <v>0</v>
      </c>
      <c r="R559" s="28">
        <v>0</v>
      </c>
      <c r="S559" s="29" t="s">
        <v>3179</v>
      </c>
      <c r="T559" s="28">
        <v>0</v>
      </c>
      <c r="U559" s="28">
        <v>0</v>
      </c>
      <c r="V559" s="28">
        <v>0</v>
      </c>
      <c r="W559" s="28">
        <v>0.98758000000000001</v>
      </c>
      <c r="X559" s="28">
        <v>2.6780000000000002E-2</v>
      </c>
      <c r="Y559" s="28">
        <v>41</v>
      </c>
      <c r="Z559" s="28">
        <v>41</v>
      </c>
      <c r="AA559" s="28">
        <v>15</v>
      </c>
      <c r="AB559" s="28">
        <v>183</v>
      </c>
      <c r="AC559" s="28">
        <v>0</v>
      </c>
      <c r="AD559" s="28">
        <v>140.91096200000001</v>
      </c>
      <c r="AE559" s="28">
        <v>8.8499999999999991E-19</v>
      </c>
      <c r="AF559" s="28">
        <v>8.8499999999999991E-19</v>
      </c>
    </row>
    <row r="560" spans="1:32" ht="16" x14ac:dyDescent="0.2">
      <c r="A560" s="28">
        <v>559</v>
      </c>
      <c r="B560" s="29" t="s">
        <v>697</v>
      </c>
      <c r="C560" s="28">
        <v>91.1</v>
      </c>
      <c r="D560" s="29" t="s">
        <v>1514</v>
      </c>
      <c r="E560" s="29" t="s">
        <v>3183</v>
      </c>
      <c r="F560" s="28">
        <v>208616</v>
      </c>
      <c r="G560" s="28">
        <v>50932</v>
      </c>
      <c r="H560" s="28">
        <v>0</v>
      </c>
      <c r="I560" s="28">
        <v>0</v>
      </c>
      <c r="J560" s="29" t="s">
        <v>698</v>
      </c>
      <c r="K560" s="28">
        <v>0</v>
      </c>
      <c r="L560" s="28">
        <v>1</v>
      </c>
      <c r="M560" s="29" t="s">
        <v>3179</v>
      </c>
      <c r="N560" s="28">
        <v>0</v>
      </c>
      <c r="O560" s="28">
        <v>0</v>
      </c>
      <c r="P560" s="29" t="s">
        <v>3179</v>
      </c>
      <c r="Q560" s="28">
        <v>0</v>
      </c>
      <c r="R560" s="28">
        <v>0</v>
      </c>
      <c r="S560" s="29" t="s">
        <v>3179</v>
      </c>
      <c r="T560" s="28">
        <v>0</v>
      </c>
      <c r="U560" s="28">
        <v>0</v>
      </c>
      <c r="V560" s="28">
        <v>0</v>
      </c>
      <c r="W560" s="28">
        <v>0.86965999999999999</v>
      </c>
      <c r="X560" s="28">
        <v>2.37378</v>
      </c>
      <c r="Y560" s="28">
        <v>41</v>
      </c>
      <c r="Z560" s="28">
        <v>183</v>
      </c>
      <c r="AA560" s="28">
        <v>41</v>
      </c>
      <c r="AB560" s="28">
        <v>981</v>
      </c>
      <c r="AC560" s="28">
        <v>0</v>
      </c>
      <c r="AD560" s="28">
        <v>141.91407899999999</v>
      </c>
      <c r="AE560" s="28">
        <v>7.2449999999999999E-17</v>
      </c>
      <c r="AF560" s="28">
        <v>7.2449999999999999E-17</v>
      </c>
    </row>
    <row r="561" spans="1:32" ht="16" x14ac:dyDescent="0.2">
      <c r="A561" s="28">
        <v>560</v>
      </c>
      <c r="B561" s="29" t="s">
        <v>684</v>
      </c>
      <c r="C561" s="28">
        <v>14.2</v>
      </c>
      <c r="D561" s="29" t="s">
        <v>1514</v>
      </c>
      <c r="E561" s="29" t="s">
        <v>3183</v>
      </c>
      <c r="F561" s="28">
        <v>209863</v>
      </c>
      <c r="G561" s="28">
        <v>51061</v>
      </c>
      <c r="H561" s="28">
        <v>0</v>
      </c>
      <c r="I561" s="28">
        <v>0</v>
      </c>
      <c r="J561" s="29" t="s">
        <v>685</v>
      </c>
      <c r="K561" s="28">
        <v>202</v>
      </c>
      <c r="L561" s="28">
        <v>1</v>
      </c>
      <c r="M561" s="29" t="s">
        <v>3179</v>
      </c>
      <c r="N561" s="28">
        <v>0</v>
      </c>
      <c r="O561" s="28">
        <v>0</v>
      </c>
      <c r="P561" s="29" t="s">
        <v>3179</v>
      </c>
      <c r="Q561" s="28">
        <v>0</v>
      </c>
      <c r="R561" s="28">
        <v>0</v>
      </c>
      <c r="S561" s="29" t="s">
        <v>3179</v>
      </c>
      <c r="T561" s="28">
        <v>0</v>
      </c>
      <c r="U561" s="28">
        <v>0</v>
      </c>
      <c r="V561" s="28">
        <v>0</v>
      </c>
      <c r="W561" s="28">
        <v>1.2994600000000001</v>
      </c>
      <c r="X561" s="28">
        <v>0.26306000000000002</v>
      </c>
      <c r="Y561" s="28">
        <v>41</v>
      </c>
      <c r="Z561" s="28">
        <v>87</v>
      </c>
      <c r="AA561" s="28">
        <v>30</v>
      </c>
      <c r="AB561" s="28">
        <v>411</v>
      </c>
      <c r="AC561" s="28">
        <v>0</v>
      </c>
      <c r="AD561" s="28">
        <v>142.91606200000001</v>
      </c>
      <c r="AE561" s="28">
        <v>8.6449999999999998E-18</v>
      </c>
      <c r="AF561" s="28">
        <v>8.6449999999999998E-18</v>
      </c>
    </row>
    <row r="562" spans="1:32" ht="16" x14ac:dyDescent="0.2">
      <c r="A562" s="28">
        <v>561</v>
      </c>
      <c r="B562" s="29" t="s">
        <v>513</v>
      </c>
      <c r="C562" s="28">
        <v>10.74</v>
      </c>
      <c r="D562" s="29" t="s">
        <v>1514</v>
      </c>
      <c r="E562" s="29" t="s">
        <v>3184</v>
      </c>
      <c r="F562" s="28">
        <v>210433</v>
      </c>
      <c r="G562" s="28">
        <v>51187</v>
      </c>
      <c r="H562" s="28">
        <v>0</v>
      </c>
      <c r="I562" s="28">
        <v>0</v>
      </c>
      <c r="J562" s="29" t="s">
        <v>514</v>
      </c>
      <c r="K562" s="28">
        <v>1227</v>
      </c>
      <c r="L562" s="28">
        <v>1</v>
      </c>
      <c r="M562" s="29" t="s">
        <v>3179</v>
      </c>
      <c r="N562" s="28">
        <v>0</v>
      </c>
      <c r="O562" s="28">
        <v>0</v>
      </c>
      <c r="P562" s="29" t="s">
        <v>3179</v>
      </c>
      <c r="Q562" s="28">
        <v>0</v>
      </c>
      <c r="R562" s="28">
        <v>0</v>
      </c>
      <c r="S562" s="29" t="s">
        <v>3179</v>
      </c>
      <c r="T562" s="28">
        <v>0</v>
      </c>
      <c r="U562" s="28">
        <v>0</v>
      </c>
      <c r="V562" s="28">
        <v>0</v>
      </c>
      <c r="W562" s="28">
        <v>0.37506</v>
      </c>
      <c r="X562" s="28">
        <v>1.1102300000000001</v>
      </c>
      <c r="Y562" s="28">
        <v>35</v>
      </c>
      <c r="Z562" s="28">
        <v>155</v>
      </c>
      <c r="AA562" s="28">
        <v>34</v>
      </c>
      <c r="AB562" s="28">
        <v>487</v>
      </c>
      <c r="AC562" s="28">
        <v>0</v>
      </c>
      <c r="AD562" s="28">
        <v>164.93940599999999</v>
      </c>
      <c r="AE562" s="28">
        <v>2.9569999999999999E-17</v>
      </c>
      <c r="AF562" s="28">
        <v>3.9650000000000001E-17</v>
      </c>
    </row>
    <row r="563" spans="1:32" ht="16" x14ac:dyDescent="0.2">
      <c r="A563" s="28">
        <v>562</v>
      </c>
      <c r="B563" s="29" t="s">
        <v>500</v>
      </c>
      <c r="C563" s="28">
        <v>51.5</v>
      </c>
      <c r="D563" s="29" t="s">
        <v>1514</v>
      </c>
      <c r="E563" s="29" t="s">
        <v>3184</v>
      </c>
      <c r="F563" s="28">
        <v>211145</v>
      </c>
      <c r="G563" s="28">
        <v>51311</v>
      </c>
      <c r="H563" s="28">
        <v>0</v>
      </c>
      <c r="I563" s="28">
        <v>0</v>
      </c>
      <c r="J563" s="29" t="s">
        <v>501</v>
      </c>
      <c r="K563" s="28">
        <v>1229</v>
      </c>
      <c r="L563" s="28">
        <v>1</v>
      </c>
      <c r="M563" s="29" t="s">
        <v>3179</v>
      </c>
      <c r="N563" s="28">
        <v>0</v>
      </c>
      <c r="O563" s="28">
        <v>0</v>
      </c>
      <c r="P563" s="29" t="s">
        <v>3179</v>
      </c>
      <c r="Q563" s="28">
        <v>0</v>
      </c>
      <c r="R563" s="28">
        <v>0</v>
      </c>
      <c r="S563" s="29" t="s">
        <v>3179</v>
      </c>
      <c r="T563" s="28">
        <v>0</v>
      </c>
      <c r="U563" s="28">
        <v>0</v>
      </c>
      <c r="V563" s="28">
        <v>0</v>
      </c>
      <c r="W563" s="28">
        <v>0.11094</v>
      </c>
      <c r="X563" s="28">
        <v>1.6920200000000001</v>
      </c>
      <c r="Y563" s="28">
        <v>36</v>
      </c>
      <c r="Z563" s="28">
        <v>469</v>
      </c>
      <c r="AA563" s="28">
        <v>26</v>
      </c>
      <c r="AB563" s="28">
        <v>1358</v>
      </c>
      <c r="AC563" s="28">
        <v>0</v>
      </c>
      <c r="AD563" s="28">
        <v>166.93826999999999</v>
      </c>
      <c r="AE563" s="28">
        <v>5.5650000000000002E-17</v>
      </c>
      <c r="AF563" s="28">
        <v>5.7949999999999997E-17</v>
      </c>
    </row>
    <row r="564" spans="1:32" ht="16" x14ac:dyDescent="0.2">
      <c r="A564" s="28">
        <v>563</v>
      </c>
      <c r="B564" s="29" t="s">
        <v>489</v>
      </c>
      <c r="C564" s="28">
        <v>34.06</v>
      </c>
      <c r="D564" s="29" t="s">
        <v>1515</v>
      </c>
      <c r="E564" s="29" t="s">
        <v>3184</v>
      </c>
      <c r="F564" s="28">
        <v>213100</v>
      </c>
      <c r="G564" s="28">
        <v>51431</v>
      </c>
      <c r="H564" s="28">
        <v>0</v>
      </c>
      <c r="I564" s="28">
        <v>0</v>
      </c>
      <c r="J564" s="29" t="s">
        <v>490</v>
      </c>
      <c r="K564" s="28">
        <v>1230</v>
      </c>
      <c r="L564" s="28">
        <v>1</v>
      </c>
      <c r="M564" s="29" t="s">
        <v>3179</v>
      </c>
      <c r="N564" s="28">
        <v>0</v>
      </c>
      <c r="O564" s="28">
        <v>0</v>
      </c>
      <c r="P564" s="29" t="s">
        <v>3179</v>
      </c>
      <c r="Q564" s="28">
        <v>0</v>
      </c>
      <c r="R564" s="28">
        <v>0</v>
      </c>
      <c r="S564" s="29" t="s">
        <v>3179</v>
      </c>
      <c r="T564" s="28">
        <v>0</v>
      </c>
      <c r="U564" s="28">
        <v>0</v>
      </c>
      <c r="V564" s="28">
        <v>0</v>
      </c>
      <c r="W564" s="28">
        <v>4.7690000000000003E-2</v>
      </c>
      <c r="X564" s="28">
        <v>1.31663</v>
      </c>
      <c r="Y564" s="28">
        <v>35</v>
      </c>
      <c r="Z564" s="28">
        <v>324</v>
      </c>
      <c r="AA564" s="28">
        <v>13</v>
      </c>
      <c r="AB564" s="28">
        <v>1438</v>
      </c>
      <c r="AC564" s="28">
        <v>0</v>
      </c>
      <c r="AD564" s="28">
        <v>168.93765099999999</v>
      </c>
      <c r="AE564" s="28">
        <v>4.58E-17</v>
      </c>
      <c r="AF564" s="28">
        <v>4.5850000000000002E-17</v>
      </c>
    </row>
    <row r="565" spans="1:32" ht="16" x14ac:dyDescent="0.2">
      <c r="A565" s="28">
        <v>564</v>
      </c>
      <c r="B565" s="29" t="s">
        <v>488</v>
      </c>
      <c r="C565" s="28">
        <v>160</v>
      </c>
      <c r="D565" s="29" t="s">
        <v>1517</v>
      </c>
      <c r="E565" s="29" t="s">
        <v>2671</v>
      </c>
      <c r="F565" s="28">
        <v>213035</v>
      </c>
      <c r="G565" s="28">
        <v>0</v>
      </c>
      <c r="H565" s="28">
        <v>0</v>
      </c>
      <c r="I565" s="28">
        <v>0</v>
      </c>
      <c r="J565" s="29" t="s">
        <v>489</v>
      </c>
      <c r="K565" s="28">
        <v>564</v>
      </c>
      <c r="L565" s="28">
        <v>1</v>
      </c>
      <c r="M565" s="29" t="s">
        <v>3179</v>
      </c>
      <c r="N565" s="28">
        <v>0</v>
      </c>
      <c r="O565" s="28">
        <v>0</v>
      </c>
      <c r="P565" s="29" t="s">
        <v>3179</v>
      </c>
      <c r="Q565" s="28">
        <v>0</v>
      </c>
      <c r="R565" s="28">
        <v>0</v>
      </c>
      <c r="S565" s="29" t="s">
        <v>3179</v>
      </c>
      <c r="T565" s="28">
        <v>0</v>
      </c>
      <c r="U565" s="28">
        <v>0</v>
      </c>
      <c r="V565" s="28">
        <v>0</v>
      </c>
      <c r="W565" s="28">
        <v>2.7349999999999999E-2</v>
      </c>
      <c r="X565" s="28">
        <v>1.6800000000000001E-3</v>
      </c>
      <c r="Y565" s="28">
        <v>32</v>
      </c>
      <c r="Z565" s="28">
        <v>15</v>
      </c>
      <c r="AA565" s="28">
        <v>0</v>
      </c>
      <c r="AB565" s="28">
        <v>17</v>
      </c>
      <c r="AC565" s="28">
        <v>0</v>
      </c>
      <c r="AD565" s="28">
        <v>168.93765099999999</v>
      </c>
      <c r="AE565" s="28">
        <v>7.3309999999999997E-19</v>
      </c>
      <c r="AF565" s="28">
        <v>7.3309999999999997E-19</v>
      </c>
    </row>
    <row r="566" spans="1:32" ht="16" x14ac:dyDescent="0.2">
      <c r="A566" s="28">
        <v>565</v>
      </c>
      <c r="B566" s="29" t="s">
        <v>482</v>
      </c>
      <c r="C566" s="28">
        <v>2.012</v>
      </c>
      <c r="D566" s="29" t="s">
        <v>1513</v>
      </c>
      <c r="E566" s="29" t="s">
        <v>3184</v>
      </c>
      <c r="F566" s="28">
        <v>214911</v>
      </c>
      <c r="G566" s="28">
        <v>51543</v>
      </c>
      <c r="H566" s="28">
        <v>0</v>
      </c>
      <c r="I566" s="28">
        <v>0</v>
      </c>
      <c r="J566" s="29" t="s">
        <v>484</v>
      </c>
      <c r="K566" s="28">
        <v>0</v>
      </c>
      <c r="L566" s="28">
        <v>1</v>
      </c>
      <c r="M566" s="29" t="s">
        <v>3179</v>
      </c>
      <c r="N566" s="28">
        <v>0</v>
      </c>
      <c r="O566" s="28">
        <v>0</v>
      </c>
      <c r="P566" s="29" t="s">
        <v>3179</v>
      </c>
      <c r="Q566" s="28">
        <v>0</v>
      </c>
      <c r="R566" s="28">
        <v>0</v>
      </c>
      <c r="S566" s="29" t="s">
        <v>3179</v>
      </c>
      <c r="T566" s="28">
        <v>0</v>
      </c>
      <c r="U566" s="28">
        <v>0</v>
      </c>
      <c r="V566" s="28">
        <v>0</v>
      </c>
      <c r="W566" s="28">
        <v>5.8470000000000001E-2</v>
      </c>
      <c r="X566" s="28">
        <v>2.5635500000000002</v>
      </c>
      <c r="Y566" s="28">
        <v>35</v>
      </c>
      <c r="Z566" s="28">
        <v>664</v>
      </c>
      <c r="AA566" s="28">
        <v>13</v>
      </c>
      <c r="AB566" s="28">
        <v>3409</v>
      </c>
      <c r="AC566" s="28">
        <v>0</v>
      </c>
      <c r="AD566" s="28">
        <v>169.93847400000001</v>
      </c>
      <c r="AE566" s="28">
        <v>8.0650000000000001E-17</v>
      </c>
      <c r="AF566" s="28">
        <v>8.0770000000000004E-17</v>
      </c>
    </row>
    <row r="567" spans="1:32" ht="16" x14ac:dyDescent="0.2">
      <c r="A567" s="28">
        <v>566</v>
      </c>
      <c r="B567" s="29" t="s">
        <v>476</v>
      </c>
      <c r="C567" s="28">
        <v>8.24</v>
      </c>
      <c r="D567" s="29" t="s">
        <v>1513</v>
      </c>
      <c r="E567" s="29" t="s">
        <v>3184</v>
      </c>
      <c r="F567" s="28">
        <v>219116</v>
      </c>
      <c r="G567" s="28">
        <v>51665</v>
      </c>
      <c r="H567" s="28">
        <v>0</v>
      </c>
      <c r="I567" s="28">
        <v>0</v>
      </c>
      <c r="J567" s="29" t="s">
        <v>479</v>
      </c>
      <c r="K567" s="28">
        <v>0</v>
      </c>
      <c r="L567" s="28">
        <v>1</v>
      </c>
      <c r="M567" s="29" t="s">
        <v>3179</v>
      </c>
      <c r="N567" s="28">
        <v>0</v>
      </c>
      <c r="O567" s="28">
        <v>0</v>
      </c>
      <c r="P567" s="29" t="s">
        <v>3179</v>
      </c>
      <c r="Q567" s="28">
        <v>0</v>
      </c>
      <c r="R567" s="28">
        <v>0</v>
      </c>
      <c r="S567" s="29" t="s">
        <v>3179</v>
      </c>
      <c r="T567" s="28">
        <v>0</v>
      </c>
      <c r="U567" s="28">
        <v>0</v>
      </c>
      <c r="V567" s="28">
        <v>0</v>
      </c>
      <c r="W567" s="28">
        <v>9.2780000000000001E-2</v>
      </c>
      <c r="X567" s="28">
        <v>0.65032000000000001</v>
      </c>
      <c r="Y567" s="28">
        <v>36</v>
      </c>
      <c r="Z567" s="28">
        <v>108</v>
      </c>
      <c r="AA567" s="28">
        <v>1</v>
      </c>
      <c r="AB567" s="28">
        <v>428</v>
      </c>
      <c r="AC567" s="28">
        <v>0</v>
      </c>
      <c r="AD567" s="28">
        <v>170.93791300000001</v>
      </c>
      <c r="AE567" s="28">
        <v>2.6839999999999999E-17</v>
      </c>
      <c r="AF567" s="28">
        <v>2.6839999999999999E-17</v>
      </c>
    </row>
    <row r="568" spans="1:32" ht="16" x14ac:dyDescent="0.2">
      <c r="A568" s="28">
        <v>567</v>
      </c>
      <c r="B568" s="29" t="s">
        <v>475</v>
      </c>
      <c r="C568" s="28">
        <v>79</v>
      </c>
      <c r="D568" s="29" t="s">
        <v>1517</v>
      </c>
      <c r="E568" s="29" t="s">
        <v>2671</v>
      </c>
      <c r="F568" s="28">
        <v>219033</v>
      </c>
      <c r="G568" s="28">
        <v>0</v>
      </c>
      <c r="H568" s="28">
        <v>0</v>
      </c>
      <c r="I568" s="28">
        <v>0</v>
      </c>
      <c r="J568" s="29" t="s">
        <v>476</v>
      </c>
      <c r="K568" s="28">
        <v>567</v>
      </c>
      <c r="L568" s="28">
        <v>1</v>
      </c>
      <c r="M568" s="29" t="s">
        <v>3179</v>
      </c>
      <c r="N568" s="28">
        <v>0</v>
      </c>
      <c r="O568" s="28">
        <v>0</v>
      </c>
      <c r="P568" s="29" t="s">
        <v>3179</v>
      </c>
      <c r="Q568" s="28">
        <v>0</v>
      </c>
      <c r="R568" s="28">
        <v>0</v>
      </c>
      <c r="S568" s="29" t="s">
        <v>3179</v>
      </c>
      <c r="T568" s="28">
        <v>0</v>
      </c>
      <c r="U568" s="28">
        <v>0</v>
      </c>
      <c r="V568" s="28">
        <v>0</v>
      </c>
      <c r="W568" s="28">
        <v>6.905E-2</v>
      </c>
      <c r="X568" s="28">
        <v>2.0799999999999998E-3</v>
      </c>
      <c r="Y568" s="28">
        <v>32</v>
      </c>
      <c r="Z568" s="28">
        <v>29</v>
      </c>
      <c r="AA568" s="28">
        <v>0</v>
      </c>
      <c r="AB568" s="28">
        <v>21</v>
      </c>
      <c r="AC568" s="28">
        <v>0</v>
      </c>
      <c r="AD568" s="28">
        <v>170.93791300000001</v>
      </c>
      <c r="AE568" s="28">
        <v>8.6850000000000004E-19</v>
      </c>
      <c r="AF568" s="28">
        <v>8.6850000000000004E-19</v>
      </c>
    </row>
    <row r="569" spans="1:32" ht="16" x14ac:dyDescent="0.2">
      <c r="A569" s="28">
        <v>568</v>
      </c>
      <c r="B569" s="29" t="s">
        <v>471</v>
      </c>
      <c r="C569" s="28">
        <v>6.7</v>
      </c>
      <c r="D569" s="29" t="s">
        <v>1513</v>
      </c>
      <c r="E569" s="29" t="s">
        <v>3184</v>
      </c>
      <c r="F569" s="28">
        <v>219690</v>
      </c>
      <c r="G569" s="28">
        <v>51765</v>
      </c>
      <c r="H569" s="28">
        <v>0</v>
      </c>
      <c r="I569" s="28">
        <v>0</v>
      </c>
      <c r="J569" s="29" t="s">
        <v>474</v>
      </c>
      <c r="K569" s="28">
        <v>0</v>
      </c>
      <c r="L569" s="28">
        <v>1</v>
      </c>
      <c r="M569" s="29" t="s">
        <v>3179</v>
      </c>
      <c r="N569" s="28">
        <v>0</v>
      </c>
      <c r="O569" s="28">
        <v>0</v>
      </c>
      <c r="P569" s="29" t="s">
        <v>3179</v>
      </c>
      <c r="Q569" s="28">
        <v>0</v>
      </c>
      <c r="R569" s="28">
        <v>0</v>
      </c>
      <c r="S569" s="29" t="s">
        <v>3179</v>
      </c>
      <c r="T569" s="28">
        <v>0</v>
      </c>
      <c r="U569" s="28">
        <v>0</v>
      </c>
      <c r="V569" s="28">
        <v>0</v>
      </c>
      <c r="W569" s="28">
        <v>0.11534999999999999</v>
      </c>
      <c r="X569" s="28">
        <v>1.95648</v>
      </c>
      <c r="Y569" s="28">
        <v>35</v>
      </c>
      <c r="Z569" s="28">
        <v>196</v>
      </c>
      <c r="AA569" s="28">
        <v>3</v>
      </c>
      <c r="AB569" s="28">
        <v>939</v>
      </c>
      <c r="AC569" s="28">
        <v>0</v>
      </c>
      <c r="AD569" s="28">
        <v>171.93908500000001</v>
      </c>
      <c r="AE569" s="28">
        <v>6.9769999999999998E-17</v>
      </c>
      <c r="AF569" s="28">
        <v>6.9789999999999996E-17</v>
      </c>
    </row>
    <row r="570" spans="1:32" ht="16" x14ac:dyDescent="0.2">
      <c r="A570" s="28">
        <v>569</v>
      </c>
      <c r="B570" s="29" t="s">
        <v>470</v>
      </c>
      <c r="C570" s="28">
        <v>3.7</v>
      </c>
      <c r="D570" s="29" t="s">
        <v>1514</v>
      </c>
      <c r="E570" s="29" t="s">
        <v>2671</v>
      </c>
      <c r="F570" s="28">
        <v>220864</v>
      </c>
      <c r="G570" s="28">
        <v>0</v>
      </c>
      <c r="H570" s="28">
        <v>0</v>
      </c>
      <c r="I570" s="28">
        <v>0</v>
      </c>
      <c r="J570" s="29" t="s">
        <v>471</v>
      </c>
      <c r="K570" s="28">
        <v>569</v>
      </c>
      <c r="L570" s="28">
        <v>1</v>
      </c>
      <c r="M570" s="29" t="s">
        <v>3179</v>
      </c>
      <c r="N570" s="28">
        <v>0</v>
      </c>
      <c r="O570" s="28">
        <v>0</v>
      </c>
      <c r="P570" s="29" t="s">
        <v>3179</v>
      </c>
      <c r="Q570" s="28">
        <v>0</v>
      </c>
      <c r="R570" s="28">
        <v>0</v>
      </c>
      <c r="S570" s="29" t="s">
        <v>3179</v>
      </c>
      <c r="T570" s="28">
        <v>0</v>
      </c>
      <c r="U570" s="28">
        <v>0</v>
      </c>
      <c r="V570" s="28">
        <v>0</v>
      </c>
      <c r="W570" s="28">
        <v>4.0379999999999999E-2</v>
      </c>
      <c r="X570" s="28">
        <v>1.5100000000000001E-3</v>
      </c>
      <c r="Y570" s="28">
        <v>32</v>
      </c>
      <c r="Z570" s="28">
        <v>15</v>
      </c>
      <c r="AA570" s="28">
        <v>0</v>
      </c>
      <c r="AB570" s="28">
        <v>17</v>
      </c>
      <c r="AC570" s="28">
        <v>0</v>
      </c>
      <c r="AD570" s="28">
        <v>171.93908500000001</v>
      </c>
      <c r="AE570" s="28">
        <v>2.2230000000000001E-19</v>
      </c>
      <c r="AF570" s="28">
        <v>2.2230000000000001E-19</v>
      </c>
    </row>
    <row r="571" spans="1:32" ht="16" x14ac:dyDescent="0.2">
      <c r="A571" s="28">
        <v>570</v>
      </c>
      <c r="B571" s="29" t="s">
        <v>464</v>
      </c>
      <c r="C571" s="28">
        <v>1.37</v>
      </c>
      <c r="D571" s="29" t="s">
        <v>1516</v>
      </c>
      <c r="E571" s="29" t="s">
        <v>2670</v>
      </c>
      <c r="F571" s="28">
        <v>220929</v>
      </c>
      <c r="G571" s="28">
        <v>0</v>
      </c>
      <c r="H571" s="28">
        <v>0</v>
      </c>
      <c r="I571" s="28">
        <v>0</v>
      </c>
      <c r="J571" s="29" t="s">
        <v>467</v>
      </c>
      <c r="K571" s="28">
        <v>0</v>
      </c>
      <c r="L571" s="28">
        <v>1</v>
      </c>
      <c r="M571" s="29" t="s">
        <v>3179</v>
      </c>
      <c r="N571" s="28">
        <v>0</v>
      </c>
      <c r="O571" s="28">
        <v>0</v>
      </c>
      <c r="P571" s="29" t="s">
        <v>3179</v>
      </c>
      <c r="Q571" s="28">
        <v>0</v>
      </c>
      <c r="R571" s="28">
        <v>0</v>
      </c>
      <c r="S571" s="29" t="s">
        <v>3179</v>
      </c>
      <c r="T571" s="28">
        <v>0</v>
      </c>
      <c r="U571" s="28">
        <v>0</v>
      </c>
      <c r="V571" s="28">
        <v>0</v>
      </c>
      <c r="W571" s="28">
        <v>5.2589999999999998E-2</v>
      </c>
      <c r="X571" s="28">
        <v>0.18342</v>
      </c>
      <c r="Y571" s="28">
        <v>35</v>
      </c>
      <c r="Z571" s="28">
        <v>42</v>
      </c>
      <c r="AA571" s="28">
        <v>0</v>
      </c>
      <c r="AB571" s="28">
        <v>129</v>
      </c>
      <c r="AC571" s="28">
        <v>0</v>
      </c>
      <c r="AD571" s="28">
        <v>172.93893</v>
      </c>
      <c r="AE571" s="28">
        <v>7.5329999999999999E-18</v>
      </c>
      <c r="AF571" s="28">
        <v>7.5329999999999999E-18</v>
      </c>
    </row>
    <row r="572" spans="1:32" ht="16" x14ac:dyDescent="0.2">
      <c r="A572" s="28">
        <v>571</v>
      </c>
      <c r="B572" s="29" t="s">
        <v>459</v>
      </c>
      <c r="C572" s="28">
        <v>3.31</v>
      </c>
      <c r="D572" s="29" t="s">
        <v>1516</v>
      </c>
      <c r="E572" s="29" t="s">
        <v>3184</v>
      </c>
      <c r="F572" s="28">
        <v>221136</v>
      </c>
      <c r="G572" s="28">
        <v>51879</v>
      </c>
      <c r="H572" s="28">
        <v>0</v>
      </c>
      <c r="I572" s="28">
        <v>0</v>
      </c>
      <c r="J572" s="29" t="s">
        <v>461</v>
      </c>
      <c r="K572" s="28">
        <v>0</v>
      </c>
      <c r="L572" s="28">
        <v>1</v>
      </c>
      <c r="M572" s="29" t="s">
        <v>3179</v>
      </c>
      <c r="N572" s="28">
        <v>0</v>
      </c>
      <c r="O572" s="28">
        <v>0</v>
      </c>
      <c r="P572" s="29" t="s">
        <v>3179</v>
      </c>
      <c r="Q572" s="28">
        <v>0</v>
      </c>
      <c r="R572" s="28">
        <v>0</v>
      </c>
      <c r="S572" s="29" t="s">
        <v>3179</v>
      </c>
      <c r="T572" s="28">
        <v>0</v>
      </c>
      <c r="U572" s="28">
        <v>0</v>
      </c>
      <c r="V572" s="28">
        <v>0</v>
      </c>
      <c r="W572" s="28">
        <v>4.582E-2</v>
      </c>
      <c r="X572" s="28">
        <v>0.11625000000000001</v>
      </c>
      <c r="Y572" s="28">
        <v>35</v>
      </c>
      <c r="Z572" s="28">
        <v>24</v>
      </c>
      <c r="AA572" s="28">
        <v>2</v>
      </c>
      <c r="AB572" s="28">
        <v>45</v>
      </c>
      <c r="AC572" s="28">
        <v>0</v>
      </c>
      <c r="AD572" s="28">
        <v>173.940337</v>
      </c>
      <c r="AE572" s="28">
        <v>4.5669999999999997E-18</v>
      </c>
      <c r="AF572" s="28">
        <v>4.5760000000000001E-18</v>
      </c>
    </row>
    <row r="573" spans="1:32" ht="16" x14ac:dyDescent="0.2">
      <c r="A573" s="28">
        <v>572</v>
      </c>
      <c r="B573" s="29" t="s">
        <v>458</v>
      </c>
      <c r="C573" s="28">
        <v>142</v>
      </c>
      <c r="D573" s="29" t="s">
        <v>1513</v>
      </c>
      <c r="E573" s="29" t="s">
        <v>3196</v>
      </c>
      <c r="F573" s="28">
        <v>221243</v>
      </c>
      <c r="G573" s="28">
        <v>0</v>
      </c>
      <c r="H573" s="28">
        <v>0</v>
      </c>
      <c r="I573" s="28">
        <v>0</v>
      </c>
      <c r="J573" s="29" t="s">
        <v>459</v>
      </c>
      <c r="K573" s="28">
        <v>572</v>
      </c>
      <c r="L573" s="28">
        <v>0.99380000000000002</v>
      </c>
      <c r="M573" s="29" t="s">
        <v>461</v>
      </c>
      <c r="N573" s="28">
        <v>0</v>
      </c>
      <c r="O573" s="28">
        <v>6.1999999999999998E-3</v>
      </c>
      <c r="P573" s="29" t="s">
        <v>3179</v>
      </c>
      <c r="Q573" s="28">
        <v>0</v>
      </c>
      <c r="R573" s="28">
        <v>0</v>
      </c>
      <c r="S573" s="29" t="s">
        <v>3179</v>
      </c>
      <c r="T573" s="28">
        <v>0</v>
      </c>
      <c r="U573" s="28">
        <v>0</v>
      </c>
      <c r="V573" s="28">
        <v>0</v>
      </c>
      <c r="W573" s="28">
        <v>0.1188</v>
      </c>
      <c r="X573" s="28">
        <v>6.2600000000000003E-2</v>
      </c>
      <c r="Y573" s="28">
        <v>67</v>
      </c>
      <c r="Z573" s="28">
        <v>58</v>
      </c>
      <c r="AA573" s="28">
        <v>0</v>
      </c>
      <c r="AB573" s="28">
        <v>100</v>
      </c>
      <c r="AC573" s="28">
        <v>0</v>
      </c>
      <c r="AD573" s="28">
        <v>173.940337</v>
      </c>
      <c r="AE573" s="28">
        <v>4.3289999999999998E-18</v>
      </c>
      <c r="AF573" s="28">
        <v>4.3289999999999998E-18</v>
      </c>
    </row>
    <row r="574" spans="1:32" ht="16" x14ac:dyDescent="0.2">
      <c r="A574" s="28">
        <v>573</v>
      </c>
      <c r="B574" s="29" t="s">
        <v>447</v>
      </c>
      <c r="C574" s="28">
        <v>38500000000</v>
      </c>
      <c r="D574" s="29" t="s">
        <v>1516</v>
      </c>
      <c r="E574" s="29" t="s">
        <v>3183</v>
      </c>
      <c r="F574" s="28">
        <v>221469</v>
      </c>
      <c r="G574" s="28">
        <v>51978</v>
      </c>
      <c r="H574" s="28">
        <v>0</v>
      </c>
      <c r="I574" s="28">
        <v>0</v>
      </c>
      <c r="J574" s="29" t="s">
        <v>448</v>
      </c>
      <c r="K574" s="28">
        <v>0</v>
      </c>
      <c r="L574" s="28">
        <v>1</v>
      </c>
      <c r="M574" s="29" t="s">
        <v>3179</v>
      </c>
      <c r="N574" s="28">
        <v>0</v>
      </c>
      <c r="O574" s="28">
        <v>0</v>
      </c>
      <c r="P574" s="29" t="s">
        <v>3179</v>
      </c>
      <c r="Q574" s="28">
        <v>0</v>
      </c>
      <c r="R574" s="28">
        <v>0</v>
      </c>
      <c r="S574" s="29" t="s">
        <v>3179</v>
      </c>
      <c r="T574" s="28">
        <v>0</v>
      </c>
      <c r="U574" s="28">
        <v>0</v>
      </c>
      <c r="V574" s="28">
        <v>0</v>
      </c>
      <c r="W574" s="28">
        <v>0.30260999999999999</v>
      </c>
      <c r="X574" s="28">
        <v>0.47989999999999999</v>
      </c>
      <c r="Y574" s="28">
        <v>31</v>
      </c>
      <c r="Z574" s="28">
        <v>33</v>
      </c>
      <c r="AA574" s="28">
        <v>2</v>
      </c>
      <c r="AB574" s="28">
        <v>39</v>
      </c>
      <c r="AC574" s="28">
        <v>0</v>
      </c>
      <c r="AD574" s="28">
        <v>175.94268600000001</v>
      </c>
      <c r="AE574" s="28">
        <v>1.811E-17</v>
      </c>
      <c r="AF574" s="28">
        <v>1.811E-17</v>
      </c>
    </row>
    <row r="575" spans="1:32" ht="16" x14ac:dyDescent="0.2">
      <c r="A575" s="28">
        <v>574</v>
      </c>
      <c r="B575" s="29" t="s">
        <v>446</v>
      </c>
      <c r="C575" s="28">
        <v>3.6349999999999998</v>
      </c>
      <c r="D575" s="29" t="s">
        <v>1515</v>
      </c>
      <c r="E575" s="29" t="s">
        <v>3190</v>
      </c>
      <c r="F575" s="28">
        <v>221575</v>
      </c>
      <c r="G575" s="28">
        <v>52082</v>
      </c>
      <c r="H575" s="28">
        <v>0</v>
      </c>
      <c r="I575" s="28">
        <v>0</v>
      </c>
      <c r="J575" s="29" t="s">
        <v>448</v>
      </c>
      <c r="K575" s="28">
        <v>0</v>
      </c>
      <c r="L575" s="28">
        <v>0.99904999999999999</v>
      </c>
      <c r="M575" s="29" t="s">
        <v>450</v>
      </c>
      <c r="N575" s="28">
        <v>0</v>
      </c>
      <c r="O575" s="28">
        <v>9.5E-4</v>
      </c>
      <c r="P575" s="29" t="s">
        <v>3179</v>
      </c>
      <c r="Q575" s="28">
        <v>0</v>
      </c>
      <c r="R575" s="28">
        <v>0</v>
      </c>
      <c r="S575" s="29" t="s">
        <v>3179</v>
      </c>
      <c r="T575" s="28">
        <v>0</v>
      </c>
      <c r="U575" s="28">
        <v>0</v>
      </c>
      <c r="V575" s="28">
        <v>0</v>
      </c>
      <c r="W575" s="28">
        <v>0.47825000000000001</v>
      </c>
      <c r="X575" s="28">
        <v>1.461E-2</v>
      </c>
      <c r="Y575" s="28">
        <v>66</v>
      </c>
      <c r="Z575" s="28">
        <v>58</v>
      </c>
      <c r="AA575" s="28">
        <v>6</v>
      </c>
      <c r="AB575" s="28">
        <v>96</v>
      </c>
      <c r="AC575" s="28">
        <v>0</v>
      </c>
      <c r="AD575" s="28">
        <v>175.94268600000001</v>
      </c>
      <c r="AE575" s="28">
        <v>9.1530000000000005E-19</v>
      </c>
      <c r="AF575" s="28">
        <v>9.1530000000000005E-19</v>
      </c>
    </row>
    <row r="576" spans="1:32" ht="16" x14ac:dyDescent="0.2">
      <c r="A576" s="28">
        <v>575</v>
      </c>
      <c r="B576" s="29" t="s">
        <v>443</v>
      </c>
      <c r="C576" s="28">
        <v>6.6470000000000002</v>
      </c>
      <c r="D576" s="29" t="s">
        <v>1513</v>
      </c>
      <c r="E576" s="29" t="s">
        <v>3183</v>
      </c>
      <c r="F576" s="28">
        <v>221802</v>
      </c>
      <c r="G576" s="28">
        <v>52197</v>
      </c>
      <c r="H576" s="28">
        <v>0</v>
      </c>
      <c r="I576" s="28">
        <v>0</v>
      </c>
      <c r="J576" s="29" t="s">
        <v>444</v>
      </c>
      <c r="K576" s="28">
        <v>0</v>
      </c>
      <c r="L576" s="28">
        <v>1</v>
      </c>
      <c r="M576" s="29" t="s">
        <v>3179</v>
      </c>
      <c r="N576" s="28">
        <v>0</v>
      </c>
      <c r="O576" s="28">
        <v>0</v>
      </c>
      <c r="P576" s="29" t="s">
        <v>3179</v>
      </c>
      <c r="Q576" s="28">
        <v>0</v>
      </c>
      <c r="R576" s="28">
        <v>0</v>
      </c>
      <c r="S576" s="29" t="s">
        <v>3179</v>
      </c>
      <c r="T576" s="28">
        <v>0</v>
      </c>
      <c r="U576" s="28">
        <v>0</v>
      </c>
      <c r="V576" s="28">
        <v>0</v>
      </c>
      <c r="W576" s="28">
        <v>0.14792</v>
      </c>
      <c r="X576" s="28">
        <v>3.5090000000000003E-2</v>
      </c>
      <c r="Y576" s="28">
        <v>31</v>
      </c>
      <c r="Z576" s="28">
        <v>35</v>
      </c>
      <c r="AA576" s="28">
        <v>4</v>
      </c>
      <c r="AB576" s="28">
        <v>51</v>
      </c>
      <c r="AC576" s="28">
        <v>0</v>
      </c>
      <c r="AD576" s="28">
        <v>176.943758</v>
      </c>
      <c r="AE576" s="28">
        <v>1.3190000000000001E-18</v>
      </c>
      <c r="AF576" s="28">
        <v>1.3190000000000001E-18</v>
      </c>
    </row>
    <row r="577" spans="1:32" ht="16" x14ac:dyDescent="0.2">
      <c r="A577" s="28">
        <v>576</v>
      </c>
      <c r="B577" s="29" t="s">
        <v>441</v>
      </c>
      <c r="C577" s="28">
        <v>160.4</v>
      </c>
      <c r="D577" s="29" t="s">
        <v>1513</v>
      </c>
      <c r="E577" s="29" t="s">
        <v>3191</v>
      </c>
      <c r="F577" s="28">
        <v>221924</v>
      </c>
      <c r="G577" s="28">
        <v>52299</v>
      </c>
      <c r="H577" s="28">
        <v>0</v>
      </c>
      <c r="I577" s="28">
        <v>0</v>
      </c>
      <c r="J577" s="29" t="s">
        <v>443</v>
      </c>
      <c r="K577" s="28">
        <v>576</v>
      </c>
      <c r="L577" s="28">
        <v>0.217</v>
      </c>
      <c r="M577" s="29" t="s">
        <v>444</v>
      </c>
      <c r="N577" s="28">
        <v>0</v>
      </c>
      <c r="O577" s="28">
        <v>0.78300000000000003</v>
      </c>
      <c r="P577" s="29" t="s">
        <v>3179</v>
      </c>
      <c r="Q577" s="28">
        <v>0</v>
      </c>
      <c r="R577" s="28">
        <v>0</v>
      </c>
      <c r="S577" s="29" t="s">
        <v>3179</v>
      </c>
      <c r="T577" s="28">
        <v>0</v>
      </c>
      <c r="U577" s="28">
        <v>0</v>
      </c>
      <c r="V577" s="28">
        <v>0</v>
      </c>
      <c r="W577" s="28">
        <v>0.26872000000000001</v>
      </c>
      <c r="X577" s="28">
        <v>1.00048</v>
      </c>
      <c r="Y577" s="28">
        <v>63</v>
      </c>
      <c r="Z577" s="28">
        <v>105</v>
      </c>
      <c r="AA577" s="28">
        <v>1</v>
      </c>
      <c r="AB577" s="28">
        <v>317</v>
      </c>
      <c r="AC577" s="28">
        <v>0</v>
      </c>
      <c r="AD577" s="28">
        <v>176.943758</v>
      </c>
      <c r="AE577" s="28">
        <v>3.7739999999999998E-17</v>
      </c>
      <c r="AF577" s="28">
        <v>3.7739999999999998E-17</v>
      </c>
    </row>
    <row r="578" spans="1:32" ht="16" x14ac:dyDescent="0.2">
      <c r="A578" s="28">
        <v>577</v>
      </c>
      <c r="B578" s="29" t="s">
        <v>436</v>
      </c>
      <c r="C578" s="28">
        <v>28.4</v>
      </c>
      <c r="D578" s="29" t="s">
        <v>1514</v>
      </c>
      <c r="E578" s="29" t="s">
        <v>3183</v>
      </c>
      <c r="F578" s="28">
        <v>222411</v>
      </c>
      <c r="G578" s="28">
        <v>52389</v>
      </c>
      <c r="H578" s="28">
        <v>0</v>
      </c>
      <c r="I578" s="28">
        <v>0</v>
      </c>
      <c r="J578" s="29" t="s">
        <v>437</v>
      </c>
      <c r="K578" s="28">
        <v>0</v>
      </c>
      <c r="L578" s="28">
        <v>1</v>
      </c>
      <c r="M578" s="29" t="s">
        <v>3179</v>
      </c>
      <c r="N578" s="28">
        <v>0</v>
      </c>
      <c r="O578" s="28">
        <v>0</v>
      </c>
      <c r="P578" s="29" t="s">
        <v>3179</v>
      </c>
      <c r="Q578" s="28">
        <v>0</v>
      </c>
      <c r="R578" s="28">
        <v>0</v>
      </c>
      <c r="S578" s="29" t="s">
        <v>3179</v>
      </c>
      <c r="T578" s="28">
        <v>0</v>
      </c>
      <c r="U578" s="28">
        <v>0</v>
      </c>
      <c r="V578" s="28">
        <v>0</v>
      </c>
      <c r="W578" s="28">
        <v>0.75607000000000002</v>
      </c>
      <c r="X578" s="28">
        <v>0.12561</v>
      </c>
      <c r="Y578" s="28">
        <v>31</v>
      </c>
      <c r="Z578" s="28">
        <v>68</v>
      </c>
      <c r="AA578" s="28">
        <v>17</v>
      </c>
      <c r="AB578" s="28">
        <v>224</v>
      </c>
      <c r="AC578" s="28">
        <v>0</v>
      </c>
      <c r="AD578" s="28">
        <v>177.945954</v>
      </c>
      <c r="AE578" s="28">
        <v>4.4470000000000003E-18</v>
      </c>
      <c r="AF578" s="28">
        <v>4.4470000000000003E-18</v>
      </c>
    </row>
    <row r="579" spans="1:32" ht="16" x14ac:dyDescent="0.2">
      <c r="A579" s="28">
        <v>578</v>
      </c>
      <c r="B579" s="29" t="s">
        <v>434</v>
      </c>
      <c r="C579" s="28">
        <v>23.1</v>
      </c>
      <c r="D579" s="29" t="s">
        <v>1514</v>
      </c>
      <c r="E579" s="29" t="s">
        <v>3183</v>
      </c>
      <c r="F579" s="28">
        <v>222752</v>
      </c>
      <c r="G579" s="28">
        <v>52509</v>
      </c>
      <c r="H579" s="28">
        <v>0</v>
      </c>
      <c r="I579" s="28">
        <v>0</v>
      </c>
      <c r="J579" s="29" t="s">
        <v>437</v>
      </c>
      <c r="K579" s="28">
        <v>0</v>
      </c>
      <c r="L579" s="28">
        <v>1</v>
      </c>
      <c r="M579" s="29" t="s">
        <v>3179</v>
      </c>
      <c r="N579" s="28">
        <v>0</v>
      </c>
      <c r="O579" s="28">
        <v>0</v>
      </c>
      <c r="P579" s="29" t="s">
        <v>3179</v>
      </c>
      <c r="Q579" s="28">
        <v>0</v>
      </c>
      <c r="R579" s="28">
        <v>0</v>
      </c>
      <c r="S579" s="29" t="s">
        <v>3179</v>
      </c>
      <c r="T579" s="28">
        <v>0</v>
      </c>
      <c r="U579" s="28">
        <v>0</v>
      </c>
      <c r="V579" s="28">
        <v>0</v>
      </c>
      <c r="W579" s="28">
        <v>0.49073</v>
      </c>
      <c r="X579" s="28">
        <v>1.04813</v>
      </c>
      <c r="Y579" s="28">
        <v>31</v>
      </c>
      <c r="Z579" s="28">
        <v>37</v>
      </c>
      <c r="AA579" s="28">
        <v>4</v>
      </c>
      <c r="AB579" s="28">
        <v>63</v>
      </c>
      <c r="AC579" s="28">
        <v>0</v>
      </c>
      <c r="AD579" s="28">
        <v>177.945954</v>
      </c>
      <c r="AE579" s="28">
        <v>3.936E-17</v>
      </c>
      <c r="AF579" s="28">
        <v>3.936E-17</v>
      </c>
    </row>
    <row r="580" spans="1:32" ht="16" x14ac:dyDescent="0.2">
      <c r="A580" s="28">
        <v>579</v>
      </c>
      <c r="B580" s="29" t="s">
        <v>427</v>
      </c>
      <c r="C580" s="28">
        <v>4.59</v>
      </c>
      <c r="D580" s="29" t="s">
        <v>1515</v>
      </c>
      <c r="E580" s="29" t="s">
        <v>3183</v>
      </c>
      <c r="F580" s="28">
        <v>222888</v>
      </c>
      <c r="G580" s="28">
        <v>52621</v>
      </c>
      <c r="H580" s="28">
        <v>0</v>
      </c>
      <c r="I580" s="28">
        <v>0</v>
      </c>
      <c r="J580" s="29" t="s">
        <v>428</v>
      </c>
      <c r="K580" s="28">
        <v>0</v>
      </c>
      <c r="L580" s="28">
        <v>1</v>
      </c>
      <c r="M580" s="29" t="s">
        <v>3179</v>
      </c>
      <c r="N580" s="28">
        <v>0</v>
      </c>
      <c r="O580" s="28">
        <v>0</v>
      </c>
      <c r="P580" s="29" t="s">
        <v>3179</v>
      </c>
      <c r="Q580" s="28">
        <v>0</v>
      </c>
      <c r="R580" s="28">
        <v>0</v>
      </c>
      <c r="S580" s="29" t="s">
        <v>3179</v>
      </c>
      <c r="T580" s="28">
        <v>0</v>
      </c>
      <c r="U580" s="28">
        <v>0</v>
      </c>
      <c r="V580" s="28">
        <v>0</v>
      </c>
      <c r="W580" s="28">
        <v>0.48692999999999997</v>
      </c>
      <c r="X580" s="28">
        <v>2.9760000000000002E-2</v>
      </c>
      <c r="Y580" s="28">
        <v>31</v>
      </c>
      <c r="Z580" s="28">
        <v>56</v>
      </c>
      <c r="AA580" s="28">
        <v>12</v>
      </c>
      <c r="AB580" s="28">
        <v>177</v>
      </c>
      <c r="AC580" s="28">
        <v>0</v>
      </c>
      <c r="AD580" s="28">
        <v>178.947327</v>
      </c>
      <c r="AE580" s="28">
        <v>1.049E-18</v>
      </c>
      <c r="AF580" s="28">
        <v>1.049E-18</v>
      </c>
    </row>
    <row r="581" spans="1:32" ht="16" x14ac:dyDescent="0.2">
      <c r="A581" s="28">
        <v>580</v>
      </c>
      <c r="B581" s="29" t="s">
        <v>419</v>
      </c>
      <c r="C581" s="28">
        <v>5.7</v>
      </c>
      <c r="D581" s="29" t="s">
        <v>1514</v>
      </c>
      <c r="E581" s="29" t="s">
        <v>3183</v>
      </c>
      <c r="F581" s="28">
        <v>223165</v>
      </c>
      <c r="G581" s="28">
        <v>52737</v>
      </c>
      <c r="H581" s="28">
        <v>0</v>
      </c>
      <c r="I581" s="28">
        <v>0</v>
      </c>
      <c r="J581" s="29" t="s">
        <v>420</v>
      </c>
      <c r="K581" s="28">
        <v>0</v>
      </c>
      <c r="L581" s="28">
        <v>1</v>
      </c>
      <c r="M581" s="29" t="s">
        <v>3179</v>
      </c>
      <c r="N581" s="28">
        <v>0</v>
      </c>
      <c r="O581" s="28">
        <v>0</v>
      </c>
      <c r="P581" s="29" t="s">
        <v>3179</v>
      </c>
      <c r="Q581" s="28">
        <v>0</v>
      </c>
      <c r="R581" s="28">
        <v>0</v>
      </c>
      <c r="S581" s="29" t="s">
        <v>3179</v>
      </c>
      <c r="T581" s="28">
        <v>0</v>
      </c>
      <c r="U581" s="28">
        <v>0</v>
      </c>
      <c r="V581" s="28">
        <v>0</v>
      </c>
      <c r="W581" s="28">
        <v>0.63517999999999997</v>
      </c>
      <c r="X581" s="28">
        <v>1.51475</v>
      </c>
      <c r="Y581" s="28">
        <v>31</v>
      </c>
      <c r="Z581" s="28">
        <v>62</v>
      </c>
      <c r="AA581" s="28">
        <v>7</v>
      </c>
      <c r="AB581" s="28">
        <v>165</v>
      </c>
      <c r="AC581" s="28">
        <v>0</v>
      </c>
      <c r="AD581" s="28">
        <v>179.949881</v>
      </c>
      <c r="AE581" s="28">
        <v>5.3069999999999999E-17</v>
      </c>
      <c r="AF581" s="28">
        <v>5.3069999999999999E-17</v>
      </c>
    </row>
    <row r="582" spans="1:32" ht="16" x14ac:dyDescent="0.2">
      <c r="A582" s="28">
        <v>581</v>
      </c>
      <c r="B582" s="29" t="s">
        <v>409</v>
      </c>
      <c r="C582" s="28">
        <v>3.5</v>
      </c>
      <c r="D582" s="29" t="s">
        <v>1514</v>
      </c>
      <c r="E582" s="29" t="s">
        <v>3183</v>
      </c>
      <c r="F582" s="28">
        <v>223431</v>
      </c>
      <c r="G582" s="28">
        <v>52860</v>
      </c>
      <c r="H582" s="28">
        <v>0</v>
      </c>
      <c r="I582" s="28">
        <v>0</v>
      </c>
      <c r="J582" s="29" t="s">
        <v>410</v>
      </c>
      <c r="K582" s="28">
        <v>409</v>
      </c>
      <c r="L582" s="28">
        <v>1</v>
      </c>
      <c r="M582" s="29" t="s">
        <v>3179</v>
      </c>
      <c r="N582" s="28">
        <v>0</v>
      </c>
      <c r="O582" s="28">
        <v>0</v>
      </c>
      <c r="P582" s="29" t="s">
        <v>3179</v>
      </c>
      <c r="Q582" s="28">
        <v>0</v>
      </c>
      <c r="R582" s="28">
        <v>0</v>
      </c>
      <c r="S582" s="29" t="s">
        <v>3179</v>
      </c>
      <c r="T582" s="28">
        <v>0</v>
      </c>
      <c r="U582" s="28">
        <v>0</v>
      </c>
      <c r="V582" s="28">
        <v>0</v>
      </c>
      <c r="W582" s="28">
        <v>0.85114999999999996</v>
      </c>
      <c r="X582" s="28">
        <v>0.57403000000000004</v>
      </c>
      <c r="Y582" s="28">
        <v>31</v>
      </c>
      <c r="Z582" s="28">
        <v>49</v>
      </c>
      <c r="AA582" s="28">
        <v>4</v>
      </c>
      <c r="AB582" s="28">
        <v>127</v>
      </c>
      <c r="AC582" s="28">
        <v>0</v>
      </c>
      <c r="AD582" s="28">
        <v>180.95196999999999</v>
      </c>
      <c r="AE582" s="28">
        <v>2.249E-17</v>
      </c>
      <c r="AF582" s="28">
        <v>2.249E-17</v>
      </c>
    </row>
    <row r="583" spans="1:32" ht="16" x14ac:dyDescent="0.2">
      <c r="A583" s="28">
        <v>582</v>
      </c>
      <c r="B583" s="29" t="s">
        <v>1468</v>
      </c>
      <c r="C583" s="28">
        <v>9.4580000000000002</v>
      </c>
      <c r="D583" s="29" t="s">
        <v>1514</v>
      </c>
      <c r="E583" s="29" t="s">
        <v>3183</v>
      </c>
      <c r="F583" s="28">
        <v>223643</v>
      </c>
      <c r="G583" s="28">
        <v>52982</v>
      </c>
      <c r="H583" s="28">
        <v>0</v>
      </c>
      <c r="I583" s="28">
        <v>0</v>
      </c>
      <c r="J583" s="29" t="s">
        <v>1469</v>
      </c>
      <c r="K583" s="28">
        <v>0</v>
      </c>
      <c r="L583" s="28">
        <v>1</v>
      </c>
      <c r="M583" s="29" t="s">
        <v>3179</v>
      </c>
      <c r="N583" s="28">
        <v>0</v>
      </c>
      <c r="O583" s="28">
        <v>0</v>
      </c>
      <c r="P583" s="29" t="s">
        <v>3179</v>
      </c>
      <c r="Q583" s="28">
        <v>0</v>
      </c>
      <c r="R583" s="28">
        <v>0</v>
      </c>
      <c r="S583" s="29" t="s">
        <v>3179</v>
      </c>
      <c r="T583" s="28">
        <v>0</v>
      </c>
      <c r="U583" s="28">
        <v>0</v>
      </c>
      <c r="V583" s="28">
        <v>0</v>
      </c>
      <c r="W583" s="28">
        <v>0.70206000000000002</v>
      </c>
      <c r="X583" s="28">
        <v>0.89122000000000001</v>
      </c>
      <c r="Y583" s="28">
        <v>15</v>
      </c>
      <c r="Z583" s="28">
        <v>3</v>
      </c>
      <c r="AA583" s="28">
        <v>2</v>
      </c>
      <c r="AB583" s="28">
        <v>17</v>
      </c>
      <c r="AC583" s="28">
        <v>0</v>
      </c>
      <c r="AD583" s="28">
        <v>26.98434</v>
      </c>
      <c r="AE583" s="28">
        <v>3.2320000000000001E-17</v>
      </c>
      <c r="AF583" s="28">
        <v>3.2320000000000001E-17</v>
      </c>
    </row>
    <row r="584" spans="1:32" ht="16" x14ac:dyDescent="0.2">
      <c r="A584" s="28">
        <v>583</v>
      </c>
      <c r="B584" s="29" t="s">
        <v>1465</v>
      </c>
      <c r="C584" s="28">
        <v>20.914999999999999</v>
      </c>
      <c r="D584" s="29" t="s">
        <v>1515</v>
      </c>
      <c r="E584" s="29" t="s">
        <v>3183</v>
      </c>
      <c r="F584" s="28">
        <v>223681</v>
      </c>
      <c r="G584" s="28">
        <v>53100</v>
      </c>
      <c r="H584" s="28">
        <v>0</v>
      </c>
      <c r="I584" s="28">
        <v>0</v>
      </c>
      <c r="J584" s="29" t="s">
        <v>1466</v>
      </c>
      <c r="K584" s="28">
        <v>39</v>
      </c>
      <c r="L584" s="28">
        <v>1</v>
      </c>
      <c r="M584" s="29" t="s">
        <v>3179</v>
      </c>
      <c r="N584" s="28">
        <v>0</v>
      </c>
      <c r="O584" s="28">
        <v>0</v>
      </c>
      <c r="P584" s="29" t="s">
        <v>3179</v>
      </c>
      <c r="Q584" s="28">
        <v>0</v>
      </c>
      <c r="R584" s="28">
        <v>0</v>
      </c>
      <c r="S584" s="29" t="s">
        <v>3179</v>
      </c>
      <c r="T584" s="28">
        <v>0</v>
      </c>
      <c r="U584" s="28">
        <v>0</v>
      </c>
      <c r="V584" s="28">
        <v>0</v>
      </c>
      <c r="W584" s="28">
        <v>0.16098999999999999</v>
      </c>
      <c r="X584" s="28">
        <v>1.3699600000000001</v>
      </c>
      <c r="Y584" s="28">
        <v>15</v>
      </c>
      <c r="Z584" s="28">
        <v>10</v>
      </c>
      <c r="AA584" s="28">
        <v>3</v>
      </c>
      <c r="AB584" s="28">
        <v>45</v>
      </c>
      <c r="AC584" s="28">
        <v>0</v>
      </c>
      <c r="AD584" s="28">
        <v>27.983875999999999</v>
      </c>
      <c r="AE584" s="28">
        <v>5.0379999999999998E-17</v>
      </c>
      <c r="AF584" s="28">
        <v>5.0379999999999998E-17</v>
      </c>
    </row>
    <row r="585" spans="1:32" ht="16" x14ac:dyDescent="0.2">
      <c r="A585" s="28">
        <v>584</v>
      </c>
      <c r="B585" s="29" t="s">
        <v>1389</v>
      </c>
      <c r="C585" s="28">
        <v>1.75</v>
      </c>
      <c r="D585" s="29" t="s">
        <v>1514</v>
      </c>
      <c r="E585" s="29" t="s">
        <v>3184</v>
      </c>
      <c r="F585" s="28">
        <v>223755</v>
      </c>
      <c r="G585" s="28">
        <v>53210</v>
      </c>
      <c r="H585" s="28">
        <v>0</v>
      </c>
      <c r="I585" s="28">
        <v>0</v>
      </c>
      <c r="J585" s="29" t="s">
        <v>1391</v>
      </c>
      <c r="K585" s="28">
        <v>0</v>
      </c>
      <c r="L585" s="28">
        <v>1</v>
      </c>
      <c r="M585" s="29" t="s">
        <v>3179</v>
      </c>
      <c r="N585" s="28">
        <v>0</v>
      </c>
      <c r="O585" s="28">
        <v>0</v>
      </c>
      <c r="P585" s="29" t="s">
        <v>3179</v>
      </c>
      <c r="Q585" s="28">
        <v>0</v>
      </c>
      <c r="R585" s="28">
        <v>0</v>
      </c>
      <c r="S585" s="29" t="s">
        <v>3179</v>
      </c>
      <c r="T585" s="28">
        <v>0</v>
      </c>
      <c r="U585" s="28">
        <v>0</v>
      </c>
      <c r="V585" s="28">
        <v>0</v>
      </c>
      <c r="W585" s="28">
        <v>1.5242800000000001</v>
      </c>
      <c r="X585" s="28">
        <v>4.6396600000000001</v>
      </c>
      <c r="Y585" s="28">
        <v>25</v>
      </c>
      <c r="Z585" s="28">
        <v>12</v>
      </c>
      <c r="AA585" s="28">
        <v>3</v>
      </c>
      <c r="AB585" s="28">
        <v>43</v>
      </c>
      <c r="AC585" s="28">
        <v>0</v>
      </c>
      <c r="AD585" s="28">
        <v>49.954237999999997</v>
      </c>
      <c r="AE585" s="28">
        <v>1.2519999999999999E-16</v>
      </c>
      <c r="AF585" s="28">
        <v>1.6360000000000001E-16</v>
      </c>
    </row>
    <row r="586" spans="1:32" ht="16" x14ac:dyDescent="0.2">
      <c r="A586" s="28">
        <v>585</v>
      </c>
      <c r="B586" s="29" t="s">
        <v>1385</v>
      </c>
      <c r="C586" s="28">
        <v>46.2</v>
      </c>
      <c r="D586" s="29" t="s">
        <v>1514</v>
      </c>
      <c r="E586" s="29" t="s">
        <v>3184</v>
      </c>
      <c r="F586" s="28">
        <v>223839</v>
      </c>
      <c r="G586" s="28">
        <v>53337</v>
      </c>
      <c r="H586" s="28">
        <v>0</v>
      </c>
      <c r="I586" s="28">
        <v>0</v>
      </c>
      <c r="J586" s="29" t="s">
        <v>1386</v>
      </c>
      <c r="K586" s="28">
        <v>249</v>
      </c>
      <c r="L586" s="28">
        <v>1</v>
      </c>
      <c r="M586" s="29" t="s">
        <v>3179</v>
      </c>
      <c r="N586" s="28">
        <v>0</v>
      </c>
      <c r="O586" s="28">
        <v>0</v>
      </c>
      <c r="P586" s="29" t="s">
        <v>3179</v>
      </c>
      <c r="Q586" s="28">
        <v>0</v>
      </c>
      <c r="R586" s="28">
        <v>0</v>
      </c>
      <c r="S586" s="29" t="s">
        <v>3179</v>
      </c>
      <c r="T586" s="28">
        <v>0</v>
      </c>
      <c r="U586" s="28">
        <v>0</v>
      </c>
      <c r="V586" s="28">
        <v>0</v>
      </c>
      <c r="W586" s="28">
        <v>0.93435000000000001</v>
      </c>
      <c r="X586" s="28">
        <v>0.99772000000000005</v>
      </c>
      <c r="Y586" s="28">
        <v>25</v>
      </c>
      <c r="Z586" s="28">
        <v>12</v>
      </c>
      <c r="AA586" s="28">
        <v>6</v>
      </c>
      <c r="AB586" s="28">
        <v>51</v>
      </c>
      <c r="AC586" s="28">
        <v>0</v>
      </c>
      <c r="AD586" s="28">
        <v>50.948210000000003</v>
      </c>
      <c r="AE586" s="28">
        <v>1.877E-19</v>
      </c>
      <c r="AF586" s="28">
        <v>3.7770000000000002E-17</v>
      </c>
    </row>
    <row r="587" spans="1:32" ht="16" x14ac:dyDescent="0.2">
      <c r="A587" s="28">
        <v>586</v>
      </c>
      <c r="B587" s="29" t="s">
        <v>1381</v>
      </c>
      <c r="C587" s="28">
        <v>5.5910000000000002</v>
      </c>
      <c r="D587" s="29" t="s">
        <v>1513</v>
      </c>
      <c r="E587" s="29" t="s">
        <v>3184</v>
      </c>
      <c r="F587" s="28">
        <v>223934</v>
      </c>
      <c r="G587" s="28">
        <v>53457</v>
      </c>
      <c r="H587" s="28">
        <v>0</v>
      </c>
      <c r="I587" s="28">
        <v>0</v>
      </c>
      <c r="J587" s="29" t="s">
        <v>1384</v>
      </c>
      <c r="K587" s="28">
        <v>0</v>
      </c>
      <c r="L587" s="28">
        <v>1</v>
      </c>
      <c r="M587" s="29" t="s">
        <v>3179</v>
      </c>
      <c r="N587" s="28">
        <v>0</v>
      </c>
      <c r="O587" s="28">
        <v>0</v>
      </c>
      <c r="P587" s="29" t="s">
        <v>3179</v>
      </c>
      <c r="Q587" s="28">
        <v>0</v>
      </c>
      <c r="R587" s="28">
        <v>0</v>
      </c>
      <c r="S587" s="29" t="s">
        <v>3179</v>
      </c>
      <c r="T587" s="28">
        <v>0</v>
      </c>
      <c r="U587" s="28">
        <v>0</v>
      </c>
      <c r="V587" s="28">
        <v>0</v>
      </c>
      <c r="W587" s="28">
        <v>7.5039999999999996E-2</v>
      </c>
      <c r="X587" s="28">
        <v>3.4584600000000001</v>
      </c>
      <c r="Y587" s="28">
        <v>25</v>
      </c>
      <c r="Z587" s="28">
        <v>22</v>
      </c>
      <c r="AA587" s="28">
        <v>2</v>
      </c>
      <c r="AB587" s="28">
        <v>83</v>
      </c>
      <c r="AC587" s="28">
        <v>0</v>
      </c>
      <c r="AD587" s="28">
        <v>51.945565000000002</v>
      </c>
      <c r="AE587" s="28">
        <v>1.098E-16</v>
      </c>
      <c r="AF587" s="28">
        <v>1.2129999999999999E-16</v>
      </c>
    </row>
    <row r="588" spans="1:32" ht="16" x14ac:dyDescent="0.2">
      <c r="A588" s="28">
        <v>587</v>
      </c>
      <c r="B588" s="29" t="s">
        <v>1380</v>
      </c>
      <c r="C588" s="28">
        <v>21.1</v>
      </c>
      <c r="D588" s="29" t="s">
        <v>1514</v>
      </c>
      <c r="E588" s="29" t="s">
        <v>3185</v>
      </c>
      <c r="F588" s="28">
        <v>224067</v>
      </c>
      <c r="G588" s="28">
        <v>53561</v>
      </c>
      <c r="H588" s="28">
        <v>0</v>
      </c>
      <c r="I588" s="28">
        <v>0</v>
      </c>
      <c r="J588" s="29" t="s">
        <v>1381</v>
      </c>
      <c r="K588" s="28">
        <v>587</v>
      </c>
      <c r="L588" s="28">
        <v>1.7500000000000002E-2</v>
      </c>
      <c r="M588" s="29" t="s">
        <v>1384</v>
      </c>
      <c r="N588" s="28">
        <v>0</v>
      </c>
      <c r="O588" s="28">
        <v>0.98250000000000004</v>
      </c>
      <c r="P588" s="29" t="s">
        <v>3179</v>
      </c>
      <c r="Q588" s="28">
        <v>0</v>
      </c>
      <c r="R588" s="28">
        <v>0</v>
      </c>
      <c r="S588" s="29" t="s">
        <v>3179</v>
      </c>
      <c r="T588" s="28">
        <v>0</v>
      </c>
      <c r="U588" s="28">
        <v>0</v>
      </c>
      <c r="V588" s="28">
        <v>0</v>
      </c>
      <c r="W588" s="28">
        <v>1.1321000000000001</v>
      </c>
      <c r="X588" s="28">
        <v>2.4085700000000001</v>
      </c>
      <c r="Y588" s="28">
        <v>50</v>
      </c>
      <c r="Z588" s="28">
        <v>18</v>
      </c>
      <c r="AA588" s="28">
        <v>6</v>
      </c>
      <c r="AB588" s="28">
        <v>78</v>
      </c>
      <c r="AC588" s="28">
        <v>0</v>
      </c>
      <c r="AD588" s="28">
        <v>51.945565000000002</v>
      </c>
      <c r="AE588" s="28">
        <v>4.6900000000000002E-17</v>
      </c>
      <c r="AF588" s="28">
        <v>8.4289999999999998E-17</v>
      </c>
    </row>
    <row r="589" spans="1:32" ht="16" x14ac:dyDescent="0.2">
      <c r="A589" s="28">
        <v>588</v>
      </c>
      <c r="B589" s="29" t="s">
        <v>1376</v>
      </c>
      <c r="C589" s="28">
        <v>3700000</v>
      </c>
      <c r="D589" s="29" t="s">
        <v>1516</v>
      </c>
      <c r="E589" s="29" t="s">
        <v>2670</v>
      </c>
      <c r="F589" s="28">
        <v>224220</v>
      </c>
      <c r="G589" s="28">
        <v>0</v>
      </c>
      <c r="H589" s="28">
        <v>0</v>
      </c>
      <c r="I589" s="28">
        <v>0</v>
      </c>
      <c r="J589" s="29" t="s">
        <v>1378</v>
      </c>
      <c r="K589" s="28">
        <v>0</v>
      </c>
      <c r="L589" s="28">
        <v>1</v>
      </c>
      <c r="M589" s="29" t="s">
        <v>3179</v>
      </c>
      <c r="N589" s="28">
        <v>0</v>
      </c>
      <c r="O589" s="28">
        <v>0</v>
      </c>
      <c r="P589" s="29" t="s">
        <v>3179</v>
      </c>
      <c r="Q589" s="28">
        <v>0</v>
      </c>
      <c r="R589" s="28">
        <v>0</v>
      </c>
      <c r="S589" s="29" t="s">
        <v>3179</v>
      </c>
      <c r="T589" s="28">
        <v>0</v>
      </c>
      <c r="U589" s="28">
        <v>0</v>
      </c>
      <c r="V589" s="28">
        <v>0</v>
      </c>
      <c r="W589" s="28">
        <v>3.98E-3</v>
      </c>
      <c r="X589" s="28">
        <v>1.3500000000000001E-3</v>
      </c>
      <c r="Y589" s="28">
        <v>25</v>
      </c>
      <c r="Z589" s="28">
        <v>0</v>
      </c>
      <c r="AA589" s="28">
        <v>0</v>
      </c>
      <c r="AB589" s="28">
        <v>7</v>
      </c>
      <c r="AC589" s="28">
        <v>0</v>
      </c>
      <c r="AD589" s="28">
        <v>52.941290000000002</v>
      </c>
      <c r="AE589" s="28">
        <v>0</v>
      </c>
      <c r="AF589" s="28">
        <v>0</v>
      </c>
    </row>
    <row r="590" spans="1:32" ht="16" x14ac:dyDescent="0.2">
      <c r="A590" s="28">
        <v>589</v>
      </c>
      <c r="B590" s="29" t="s">
        <v>1371</v>
      </c>
      <c r="C590" s="28">
        <v>312.12</v>
      </c>
      <c r="D590" s="29" t="s">
        <v>1513</v>
      </c>
      <c r="E590" s="29" t="s">
        <v>3187</v>
      </c>
      <c r="F590" s="28">
        <v>224253</v>
      </c>
      <c r="G590" s="28">
        <v>53684</v>
      </c>
      <c r="H590" s="28">
        <v>6168</v>
      </c>
      <c r="I590" s="28">
        <v>0</v>
      </c>
      <c r="J590" s="29" t="s">
        <v>1373</v>
      </c>
      <c r="K590" s="28">
        <v>0</v>
      </c>
      <c r="L590" s="28">
        <v>1</v>
      </c>
      <c r="M590" s="29" t="s">
        <v>1372</v>
      </c>
      <c r="N590" s="28">
        <v>0</v>
      </c>
      <c r="O590" s="28">
        <v>2.9000000000000002E-6</v>
      </c>
      <c r="P590" s="29" t="s">
        <v>3179</v>
      </c>
      <c r="Q590" s="28">
        <v>0</v>
      </c>
      <c r="R590" s="28">
        <v>0</v>
      </c>
      <c r="S590" s="29" t="s">
        <v>3179</v>
      </c>
      <c r="T590" s="28">
        <v>0</v>
      </c>
      <c r="U590" s="28">
        <v>0</v>
      </c>
      <c r="V590" s="28">
        <v>0</v>
      </c>
      <c r="W590" s="28">
        <v>4.1999999999999997E-3</v>
      </c>
      <c r="X590" s="28">
        <v>0.83599999999999997</v>
      </c>
      <c r="Y590" s="28">
        <v>25</v>
      </c>
      <c r="Z590" s="28">
        <v>2</v>
      </c>
      <c r="AA590" s="28">
        <v>2</v>
      </c>
      <c r="AB590" s="28">
        <v>11</v>
      </c>
      <c r="AC590" s="28">
        <v>0</v>
      </c>
      <c r="AD590" s="28">
        <v>53.940358000000003</v>
      </c>
      <c r="AE590" s="28">
        <v>3.0580000000000002E-17</v>
      </c>
      <c r="AF590" s="28">
        <v>3.0580000000000002E-17</v>
      </c>
    </row>
    <row r="591" spans="1:32" ht="16" x14ac:dyDescent="0.2">
      <c r="A591" s="28">
        <v>590</v>
      </c>
      <c r="B591" s="29" t="s">
        <v>1364</v>
      </c>
      <c r="C591" s="28">
        <v>2.5789</v>
      </c>
      <c r="D591" s="29" t="s">
        <v>1515</v>
      </c>
      <c r="E591" s="29" t="s">
        <v>3183</v>
      </c>
      <c r="F591" s="28">
        <v>224294</v>
      </c>
      <c r="G591" s="28">
        <v>53790</v>
      </c>
      <c r="H591" s="28">
        <v>0</v>
      </c>
      <c r="I591" s="28">
        <v>0</v>
      </c>
      <c r="J591" s="29" t="s">
        <v>1365</v>
      </c>
      <c r="K591" s="28">
        <v>0</v>
      </c>
      <c r="L591" s="28">
        <v>1</v>
      </c>
      <c r="M591" s="29" t="s">
        <v>3179</v>
      </c>
      <c r="N591" s="28">
        <v>0</v>
      </c>
      <c r="O591" s="28">
        <v>0</v>
      </c>
      <c r="P591" s="29" t="s">
        <v>3179</v>
      </c>
      <c r="Q591" s="28">
        <v>0</v>
      </c>
      <c r="R591" s="28">
        <v>0</v>
      </c>
      <c r="S591" s="29" t="s">
        <v>3179</v>
      </c>
      <c r="T591" s="28">
        <v>0</v>
      </c>
      <c r="U591" s="28">
        <v>0</v>
      </c>
      <c r="V591" s="28">
        <v>0</v>
      </c>
      <c r="W591" s="28">
        <v>0.82992999999999995</v>
      </c>
      <c r="X591" s="28">
        <v>1.69157</v>
      </c>
      <c r="Y591" s="28">
        <v>25</v>
      </c>
      <c r="Z591" s="28">
        <v>10</v>
      </c>
      <c r="AA591" s="28">
        <v>7</v>
      </c>
      <c r="AB591" s="28">
        <v>47</v>
      </c>
      <c r="AC591" s="28">
        <v>0</v>
      </c>
      <c r="AD591" s="28">
        <v>55.938904000000001</v>
      </c>
      <c r="AE591" s="28">
        <v>5.6459999999999997E-17</v>
      </c>
      <c r="AF591" s="28">
        <v>5.6459999999999997E-17</v>
      </c>
    </row>
    <row r="592" spans="1:32" ht="16" x14ac:dyDescent="0.2">
      <c r="A592" s="28">
        <v>591</v>
      </c>
      <c r="B592" s="29" t="s">
        <v>1359</v>
      </c>
      <c r="C592" s="28">
        <v>85.4</v>
      </c>
      <c r="D592" s="29" t="s">
        <v>1517</v>
      </c>
      <c r="E592" s="29" t="s">
        <v>3183</v>
      </c>
      <c r="F592" s="28">
        <v>224384</v>
      </c>
      <c r="G592" s="28">
        <v>53914</v>
      </c>
      <c r="H592" s="28">
        <v>0</v>
      </c>
      <c r="I592" s="28">
        <v>0</v>
      </c>
      <c r="J592" s="29" t="s">
        <v>1360</v>
      </c>
      <c r="K592" s="28">
        <v>0</v>
      </c>
      <c r="L592" s="28">
        <v>1</v>
      </c>
      <c r="M592" s="29" t="s">
        <v>3179</v>
      </c>
      <c r="N592" s="28">
        <v>0</v>
      </c>
      <c r="O592" s="28">
        <v>0</v>
      </c>
      <c r="P592" s="29" t="s">
        <v>3179</v>
      </c>
      <c r="Q592" s="28">
        <v>0</v>
      </c>
      <c r="R592" s="28">
        <v>0</v>
      </c>
      <c r="S592" s="29" t="s">
        <v>3179</v>
      </c>
      <c r="T592" s="28">
        <v>0</v>
      </c>
      <c r="U592" s="28">
        <v>0</v>
      </c>
      <c r="V592" s="28">
        <v>0</v>
      </c>
      <c r="W592" s="28">
        <v>1.10127</v>
      </c>
      <c r="X592" s="28">
        <v>9.9589999999999998E-2</v>
      </c>
      <c r="Y592" s="28">
        <v>25</v>
      </c>
      <c r="Z592" s="28">
        <v>23</v>
      </c>
      <c r="AA592" s="28">
        <v>7</v>
      </c>
      <c r="AB592" s="28">
        <v>99</v>
      </c>
      <c r="AC592" s="28">
        <v>0</v>
      </c>
      <c r="AD592" s="28">
        <v>56.938285</v>
      </c>
      <c r="AE592" s="28">
        <v>6.1800000000000002E-18</v>
      </c>
      <c r="AF592" s="28">
        <v>6.1800000000000002E-18</v>
      </c>
    </row>
    <row r="593" spans="1:32" ht="16" x14ac:dyDescent="0.2">
      <c r="A593" s="28">
        <v>592</v>
      </c>
      <c r="B593" s="29" t="s">
        <v>1354</v>
      </c>
      <c r="C593" s="28">
        <v>65.2</v>
      </c>
      <c r="D593" s="29" t="s">
        <v>1517</v>
      </c>
      <c r="E593" s="29" t="s">
        <v>3183</v>
      </c>
      <c r="F593" s="28">
        <v>224539</v>
      </c>
      <c r="G593" s="28">
        <v>54037</v>
      </c>
      <c r="H593" s="28">
        <v>0</v>
      </c>
      <c r="I593" s="28">
        <v>0</v>
      </c>
      <c r="J593" s="29" t="s">
        <v>1355</v>
      </c>
      <c r="K593" s="28">
        <v>0</v>
      </c>
      <c r="L593" s="28">
        <v>1</v>
      </c>
      <c r="M593" s="29" t="s">
        <v>3179</v>
      </c>
      <c r="N593" s="28">
        <v>0</v>
      </c>
      <c r="O593" s="28">
        <v>0</v>
      </c>
      <c r="P593" s="29" t="s">
        <v>3179</v>
      </c>
      <c r="Q593" s="28">
        <v>0</v>
      </c>
      <c r="R593" s="28">
        <v>0</v>
      </c>
      <c r="S593" s="29" t="s">
        <v>3179</v>
      </c>
      <c r="T593" s="28">
        <v>0</v>
      </c>
      <c r="U593" s="28">
        <v>0</v>
      </c>
      <c r="V593" s="28">
        <v>0</v>
      </c>
      <c r="W593" s="28">
        <v>1.7442800000000001</v>
      </c>
      <c r="X593" s="28">
        <v>2.3854099999999998</v>
      </c>
      <c r="Y593" s="28">
        <v>25</v>
      </c>
      <c r="Z593" s="28">
        <v>38</v>
      </c>
      <c r="AA593" s="28">
        <v>13</v>
      </c>
      <c r="AB593" s="28">
        <v>159</v>
      </c>
      <c r="AC593" s="28">
        <v>0</v>
      </c>
      <c r="AD593" s="28">
        <v>57.939981000000003</v>
      </c>
      <c r="AE593" s="28">
        <v>8.1810000000000005E-17</v>
      </c>
      <c r="AF593" s="28">
        <v>8.1810000000000005E-17</v>
      </c>
    </row>
    <row r="594" spans="1:32" ht="16" x14ac:dyDescent="0.2">
      <c r="A594" s="28">
        <v>593</v>
      </c>
      <c r="B594" s="29" t="s">
        <v>1063</v>
      </c>
      <c r="C594" s="28">
        <v>14.61</v>
      </c>
      <c r="D594" s="29" t="s">
        <v>1514</v>
      </c>
      <c r="E594" s="29" t="s">
        <v>3183</v>
      </c>
      <c r="F594" s="28">
        <v>224775</v>
      </c>
      <c r="G594" s="28">
        <v>54165</v>
      </c>
      <c r="H594" s="28">
        <v>0</v>
      </c>
      <c r="I594" s="28">
        <v>0</v>
      </c>
      <c r="J594" s="29" t="s">
        <v>1064</v>
      </c>
      <c r="K594" s="28">
        <v>1061</v>
      </c>
      <c r="L594" s="28">
        <v>1</v>
      </c>
      <c r="M594" s="29" t="s">
        <v>3179</v>
      </c>
      <c r="N594" s="28">
        <v>0</v>
      </c>
      <c r="O594" s="28">
        <v>0</v>
      </c>
      <c r="P594" s="29" t="s">
        <v>3179</v>
      </c>
      <c r="Q594" s="28">
        <v>0</v>
      </c>
      <c r="R594" s="28">
        <v>0</v>
      </c>
      <c r="S594" s="29" t="s">
        <v>3179</v>
      </c>
      <c r="T594" s="28">
        <v>0</v>
      </c>
      <c r="U594" s="28">
        <v>0</v>
      </c>
      <c r="V594" s="28">
        <v>0</v>
      </c>
      <c r="W594" s="28">
        <v>0.5524</v>
      </c>
      <c r="X594" s="28">
        <v>1.4705900000000001</v>
      </c>
      <c r="Y594" s="28">
        <v>32</v>
      </c>
      <c r="Z594" s="28">
        <v>199</v>
      </c>
      <c r="AA594" s="28">
        <v>33</v>
      </c>
      <c r="AB594" s="28">
        <v>998</v>
      </c>
      <c r="AC594" s="28">
        <v>0</v>
      </c>
      <c r="AD594" s="28">
        <v>100.910347</v>
      </c>
      <c r="AE594" s="28">
        <v>5.1059999999999998E-17</v>
      </c>
      <c r="AF594" s="28">
        <v>5.1059999999999998E-17</v>
      </c>
    </row>
    <row r="595" spans="1:32" ht="16" x14ac:dyDescent="0.2">
      <c r="A595" s="28">
        <v>594</v>
      </c>
      <c r="B595" s="29" t="s">
        <v>1055</v>
      </c>
      <c r="C595" s="28">
        <v>11.3</v>
      </c>
      <c r="D595" s="29" t="s">
        <v>1514</v>
      </c>
      <c r="E595" s="29" t="s">
        <v>3183</v>
      </c>
      <c r="F595" s="28">
        <v>226038</v>
      </c>
      <c r="G595" s="28">
        <v>54288</v>
      </c>
      <c r="H595" s="28">
        <v>0</v>
      </c>
      <c r="I595" s="28">
        <v>0</v>
      </c>
      <c r="J595" s="29" t="s">
        <v>1056</v>
      </c>
      <c r="K595" s="28">
        <v>1062</v>
      </c>
      <c r="L595" s="28">
        <v>1</v>
      </c>
      <c r="M595" s="29" t="s">
        <v>3179</v>
      </c>
      <c r="N595" s="28">
        <v>0</v>
      </c>
      <c r="O595" s="28">
        <v>0</v>
      </c>
      <c r="P595" s="29" t="s">
        <v>3179</v>
      </c>
      <c r="Q595" s="28">
        <v>0</v>
      </c>
      <c r="R595" s="28">
        <v>0</v>
      </c>
      <c r="S595" s="29" t="s">
        <v>3179</v>
      </c>
      <c r="T595" s="28">
        <v>0</v>
      </c>
      <c r="U595" s="28">
        <v>0</v>
      </c>
      <c r="V595" s="28">
        <v>0</v>
      </c>
      <c r="W595" s="28">
        <v>0.35085</v>
      </c>
      <c r="X595" s="28">
        <v>1.8540000000000001E-2</v>
      </c>
      <c r="Y595" s="28">
        <v>30</v>
      </c>
      <c r="Z595" s="28">
        <v>18</v>
      </c>
      <c r="AA595" s="28">
        <v>3</v>
      </c>
      <c r="AB595" s="28">
        <v>59</v>
      </c>
      <c r="AC595" s="28">
        <v>0</v>
      </c>
      <c r="AD595" s="28">
        <v>101.910297</v>
      </c>
      <c r="AE595" s="28">
        <v>7.0030000000000004E-19</v>
      </c>
      <c r="AF595" s="28">
        <v>7.0030000000000004E-19</v>
      </c>
    </row>
    <row r="596" spans="1:32" ht="16" x14ac:dyDescent="0.2">
      <c r="A596" s="28">
        <v>595</v>
      </c>
      <c r="B596" s="29" t="s">
        <v>1159</v>
      </c>
      <c r="C596" s="28">
        <v>2.11</v>
      </c>
      <c r="D596" s="29" t="s">
        <v>1514</v>
      </c>
      <c r="E596" s="29" t="s">
        <v>3184</v>
      </c>
      <c r="F596" s="28">
        <v>226149</v>
      </c>
      <c r="G596" s="28">
        <v>54400</v>
      </c>
      <c r="H596" s="28">
        <v>0</v>
      </c>
      <c r="I596" s="28">
        <v>0</v>
      </c>
      <c r="J596" s="29" t="s">
        <v>1161</v>
      </c>
      <c r="K596" s="28">
        <v>610</v>
      </c>
      <c r="L596" s="28">
        <v>1</v>
      </c>
      <c r="M596" s="29" t="s">
        <v>3179</v>
      </c>
      <c r="N596" s="28">
        <v>0</v>
      </c>
      <c r="O596" s="28">
        <v>0</v>
      </c>
      <c r="P596" s="29" t="s">
        <v>3179</v>
      </c>
      <c r="Q596" s="28">
        <v>0</v>
      </c>
      <c r="R596" s="28">
        <v>0</v>
      </c>
      <c r="S596" s="29" t="s">
        <v>3179</v>
      </c>
      <c r="T596" s="28">
        <v>0</v>
      </c>
      <c r="U596" s="28">
        <v>0</v>
      </c>
      <c r="V596" s="28">
        <v>0</v>
      </c>
      <c r="W596" s="28">
        <v>1.96204</v>
      </c>
      <c r="X596" s="28">
        <v>1.2172700000000001</v>
      </c>
      <c r="Y596" s="28">
        <v>30</v>
      </c>
      <c r="Z596" s="28">
        <v>22</v>
      </c>
      <c r="AA596" s="28">
        <v>11</v>
      </c>
      <c r="AB596" s="28">
        <v>77</v>
      </c>
      <c r="AC596" s="28">
        <v>0</v>
      </c>
      <c r="AD596" s="28">
        <v>88.919479999999993</v>
      </c>
      <c r="AE596" s="28">
        <v>8.1949999999999999E-18</v>
      </c>
      <c r="AF596" s="28">
        <v>4.5630000000000001E-17</v>
      </c>
    </row>
    <row r="597" spans="1:32" ht="16" x14ac:dyDescent="0.2">
      <c r="A597" s="28">
        <v>596</v>
      </c>
      <c r="B597" s="29" t="s">
        <v>1151</v>
      </c>
      <c r="C597" s="28">
        <v>5.56</v>
      </c>
      <c r="D597" s="29" t="s">
        <v>1515</v>
      </c>
      <c r="E597" s="29" t="s">
        <v>3184</v>
      </c>
      <c r="F597" s="28">
        <v>226290</v>
      </c>
      <c r="G597" s="28">
        <v>54529</v>
      </c>
      <c r="H597" s="28">
        <v>0</v>
      </c>
      <c r="I597" s="28">
        <v>0</v>
      </c>
      <c r="J597" s="29" t="s">
        <v>1152</v>
      </c>
      <c r="K597" s="28">
        <v>612</v>
      </c>
      <c r="L597" s="28">
        <v>1</v>
      </c>
      <c r="M597" s="29" t="s">
        <v>3179</v>
      </c>
      <c r="N597" s="28">
        <v>0</v>
      </c>
      <c r="O597" s="28">
        <v>0</v>
      </c>
      <c r="P597" s="29" t="s">
        <v>3179</v>
      </c>
      <c r="Q597" s="28">
        <v>0</v>
      </c>
      <c r="R597" s="28">
        <v>0</v>
      </c>
      <c r="S597" s="29" t="s">
        <v>3179</v>
      </c>
      <c r="T597" s="28">
        <v>0</v>
      </c>
      <c r="U597" s="28">
        <v>0</v>
      </c>
      <c r="V597" s="28">
        <v>0</v>
      </c>
      <c r="W597" s="28">
        <v>0.2107</v>
      </c>
      <c r="X597" s="28">
        <v>0.83313999999999999</v>
      </c>
      <c r="Y597" s="28">
        <v>31</v>
      </c>
      <c r="Z597" s="28">
        <v>34</v>
      </c>
      <c r="AA597" s="28">
        <v>1</v>
      </c>
      <c r="AB597" s="28">
        <v>127</v>
      </c>
      <c r="AC597" s="28">
        <v>0</v>
      </c>
      <c r="AD597" s="28">
        <v>89.913936000000007</v>
      </c>
      <c r="AE597" s="28">
        <v>3.6260000000000003E-17</v>
      </c>
      <c r="AF597" s="28">
        <v>4.617E-17</v>
      </c>
    </row>
    <row r="598" spans="1:32" ht="16" x14ac:dyDescent="0.2">
      <c r="A598" s="28">
        <v>597</v>
      </c>
      <c r="B598" s="29" t="s">
        <v>1144</v>
      </c>
      <c r="C598" s="28">
        <v>15.49</v>
      </c>
      <c r="D598" s="29" t="s">
        <v>1514</v>
      </c>
      <c r="E598" s="29" t="s">
        <v>3184</v>
      </c>
      <c r="F598" s="28">
        <v>226655</v>
      </c>
      <c r="G598" s="28">
        <v>54768</v>
      </c>
      <c r="H598" s="28">
        <v>0</v>
      </c>
      <c r="I598" s="28">
        <v>0</v>
      </c>
      <c r="J598" s="29" t="s">
        <v>1146</v>
      </c>
      <c r="K598" s="28">
        <v>613</v>
      </c>
      <c r="L598" s="28">
        <v>0.99965999999999999</v>
      </c>
      <c r="M598" s="29" t="s">
        <v>1145</v>
      </c>
      <c r="N598" s="28">
        <v>614</v>
      </c>
      <c r="O598" s="28">
        <v>3.4232000000000002E-4</v>
      </c>
      <c r="P598" s="29" t="s">
        <v>3179</v>
      </c>
      <c r="Q598" s="28">
        <v>0</v>
      </c>
      <c r="R598" s="28">
        <v>0</v>
      </c>
      <c r="S598" s="29" t="s">
        <v>3179</v>
      </c>
      <c r="T598" s="28">
        <v>0</v>
      </c>
      <c r="U598" s="28">
        <v>0</v>
      </c>
      <c r="V598" s="28">
        <v>0</v>
      </c>
      <c r="W598" s="28">
        <v>1.45096</v>
      </c>
      <c r="X598" s="28">
        <v>0.97728999999999999</v>
      </c>
      <c r="Y598" s="28">
        <v>30</v>
      </c>
      <c r="Z598" s="28">
        <v>30</v>
      </c>
      <c r="AA598" s="28">
        <v>12</v>
      </c>
      <c r="AB598" s="28">
        <v>125</v>
      </c>
      <c r="AC598" s="28">
        <v>0</v>
      </c>
      <c r="AD598" s="28">
        <v>90.911749999999998</v>
      </c>
      <c r="AE598" s="28">
        <v>1.368E-18</v>
      </c>
      <c r="AF598" s="28">
        <v>3.7649999999999999E-17</v>
      </c>
    </row>
    <row r="599" spans="1:32" ht="16" x14ac:dyDescent="0.2">
      <c r="A599" s="28">
        <v>598</v>
      </c>
      <c r="B599" s="29" t="s">
        <v>1143</v>
      </c>
      <c r="C599" s="28">
        <v>64.599999999999994</v>
      </c>
      <c r="D599" s="29" t="s">
        <v>1517</v>
      </c>
      <c r="E599" s="29" t="s">
        <v>3185</v>
      </c>
      <c r="F599" s="28">
        <v>226484</v>
      </c>
      <c r="G599" s="28">
        <v>54641</v>
      </c>
      <c r="H599" s="28">
        <v>0</v>
      </c>
      <c r="I599" s="28">
        <v>0</v>
      </c>
      <c r="J599" s="29" t="s">
        <v>1145</v>
      </c>
      <c r="K599" s="28">
        <v>614</v>
      </c>
      <c r="L599" s="28">
        <v>0.5</v>
      </c>
      <c r="M599" s="29" t="s">
        <v>1144</v>
      </c>
      <c r="N599" s="28">
        <v>598</v>
      </c>
      <c r="O599" s="28">
        <v>0.5</v>
      </c>
      <c r="P599" s="29" t="s">
        <v>3179</v>
      </c>
      <c r="Q599" s="28">
        <v>0</v>
      </c>
      <c r="R599" s="28">
        <v>0</v>
      </c>
      <c r="S599" s="29" t="s">
        <v>3179</v>
      </c>
      <c r="T599" s="28">
        <v>0</v>
      </c>
      <c r="U599" s="28">
        <v>0</v>
      </c>
      <c r="V599" s="28">
        <v>0</v>
      </c>
      <c r="W599" s="28">
        <v>0.55586999999999998</v>
      </c>
      <c r="X599" s="28">
        <v>1.3857200000000001</v>
      </c>
      <c r="Y599" s="28">
        <v>60</v>
      </c>
      <c r="Z599" s="28">
        <v>30</v>
      </c>
      <c r="AA599" s="28">
        <v>4</v>
      </c>
      <c r="AB599" s="28">
        <v>76</v>
      </c>
      <c r="AC599" s="28">
        <v>0</v>
      </c>
      <c r="AD599" s="28">
        <v>90.911749999999998</v>
      </c>
      <c r="AE599" s="28">
        <v>3.3469999999999998E-17</v>
      </c>
      <c r="AF599" s="28">
        <v>5.044E-17</v>
      </c>
    </row>
    <row r="600" spans="1:32" ht="16" x14ac:dyDescent="0.2">
      <c r="A600" s="28">
        <v>599</v>
      </c>
      <c r="B600" s="29" t="s">
        <v>1127</v>
      </c>
      <c r="C600" s="28">
        <v>4000</v>
      </c>
      <c r="D600" s="29" t="s">
        <v>1516</v>
      </c>
      <c r="E600" s="29" t="s">
        <v>2670</v>
      </c>
      <c r="F600" s="28">
        <v>226853</v>
      </c>
      <c r="G600" s="28">
        <v>0</v>
      </c>
      <c r="H600" s="28">
        <v>108380</v>
      </c>
      <c r="I600" s="28">
        <v>0</v>
      </c>
      <c r="J600" s="29" t="s">
        <v>1131</v>
      </c>
      <c r="K600" s="28">
        <v>617</v>
      </c>
      <c r="L600" s="28">
        <v>0.88</v>
      </c>
      <c r="M600" s="29" t="s">
        <v>1132</v>
      </c>
      <c r="N600" s="28">
        <v>0</v>
      </c>
      <c r="O600" s="28">
        <v>0.12</v>
      </c>
      <c r="P600" s="29" t="s">
        <v>3179</v>
      </c>
      <c r="Q600" s="28">
        <v>0</v>
      </c>
      <c r="R600" s="28">
        <v>0</v>
      </c>
      <c r="S600" s="29" t="s">
        <v>3179</v>
      </c>
      <c r="T600" s="28">
        <v>0</v>
      </c>
      <c r="U600" s="28">
        <v>0</v>
      </c>
      <c r="V600" s="28">
        <v>0</v>
      </c>
      <c r="W600" s="28">
        <v>5.5500000000000002E-3</v>
      </c>
      <c r="X600" s="28">
        <v>1.0699999999999999E-2</v>
      </c>
      <c r="Y600" s="28">
        <v>30</v>
      </c>
      <c r="Z600" s="28">
        <v>10</v>
      </c>
      <c r="AA600" s="28">
        <v>0</v>
      </c>
      <c r="AB600" s="28">
        <v>11</v>
      </c>
      <c r="AC600" s="28">
        <v>0</v>
      </c>
      <c r="AD600" s="28">
        <v>92.906812000000002</v>
      </c>
      <c r="AE600" s="28">
        <v>1.248E-17</v>
      </c>
      <c r="AF600" s="28">
        <v>1.248E-17</v>
      </c>
    </row>
    <row r="601" spans="1:32" ht="16" x14ac:dyDescent="0.2">
      <c r="A601" s="28">
        <v>600</v>
      </c>
      <c r="B601" s="29" t="s">
        <v>1126</v>
      </c>
      <c r="C601" s="28">
        <v>6.85</v>
      </c>
      <c r="D601" s="29" t="s">
        <v>1515</v>
      </c>
      <c r="E601" s="29" t="s">
        <v>3196</v>
      </c>
      <c r="F601" s="28">
        <v>226905</v>
      </c>
      <c r="G601" s="28">
        <v>0</v>
      </c>
      <c r="H601" s="28">
        <v>0</v>
      </c>
      <c r="I601" s="28">
        <v>0</v>
      </c>
      <c r="J601" s="29" t="s">
        <v>1127</v>
      </c>
      <c r="K601" s="28">
        <v>600</v>
      </c>
      <c r="L601" s="28">
        <v>0.99880000000000002</v>
      </c>
      <c r="M601" s="29" t="s">
        <v>1132</v>
      </c>
      <c r="N601" s="28">
        <v>0</v>
      </c>
      <c r="O601" s="28">
        <v>1.1999999999999999E-3</v>
      </c>
      <c r="P601" s="29" t="s">
        <v>3179</v>
      </c>
      <c r="Q601" s="28">
        <v>0</v>
      </c>
      <c r="R601" s="28">
        <v>0</v>
      </c>
      <c r="S601" s="29" t="s">
        <v>3179</v>
      </c>
      <c r="T601" s="28">
        <v>0</v>
      </c>
      <c r="U601" s="28">
        <v>0</v>
      </c>
      <c r="V601" s="28">
        <v>0</v>
      </c>
      <c r="W601" s="28">
        <v>0.1045</v>
      </c>
      <c r="X601" s="28">
        <v>2.3182700000000001</v>
      </c>
      <c r="Y601" s="28">
        <v>60</v>
      </c>
      <c r="Z601" s="28">
        <v>37</v>
      </c>
      <c r="AA601" s="28">
        <v>0</v>
      </c>
      <c r="AB601" s="28">
        <v>124</v>
      </c>
      <c r="AC601" s="28">
        <v>0</v>
      </c>
      <c r="AD601" s="28">
        <v>92.906812000000002</v>
      </c>
      <c r="AE601" s="28">
        <v>8.3500000000000001E-17</v>
      </c>
      <c r="AF601" s="28">
        <v>8.3500000000000001E-17</v>
      </c>
    </row>
    <row r="602" spans="1:32" ht="16" x14ac:dyDescent="0.2">
      <c r="A602" s="28">
        <v>601</v>
      </c>
      <c r="B602" s="29" t="s">
        <v>1077</v>
      </c>
      <c r="C602" s="28">
        <v>65.94</v>
      </c>
      <c r="D602" s="29" t="s">
        <v>1515</v>
      </c>
      <c r="E602" s="29" t="s">
        <v>3183</v>
      </c>
      <c r="F602" s="28">
        <v>227127</v>
      </c>
      <c r="G602" s="28">
        <v>54894</v>
      </c>
      <c r="H602" s="28">
        <v>0</v>
      </c>
      <c r="I602" s="28">
        <v>0</v>
      </c>
      <c r="J602" s="29" t="s">
        <v>1078</v>
      </c>
      <c r="K602" s="28">
        <v>1081</v>
      </c>
      <c r="L602" s="28">
        <v>0.87729999999999997</v>
      </c>
      <c r="M602" s="29" t="s">
        <v>1079</v>
      </c>
      <c r="N602" s="28">
        <v>1080</v>
      </c>
      <c r="O602" s="28">
        <v>0.1227</v>
      </c>
      <c r="P602" s="29" t="s">
        <v>3179</v>
      </c>
      <c r="Q602" s="28">
        <v>0</v>
      </c>
      <c r="R602" s="28">
        <v>0</v>
      </c>
      <c r="S602" s="29" t="s">
        <v>3179</v>
      </c>
      <c r="T602" s="28">
        <v>0</v>
      </c>
      <c r="U602" s="28">
        <v>0</v>
      </c>
      <c r="V602" s="28">
        <v>0</v>
      </c>
      <c r="W602" s="28">
        <v>0.39288000000000001</v>
      </c>
      <c r="X602" s="28">
        <v>0.14840999999999999</v>
      </c>
      <c r="Y602" s="28">
        <v>30</v>
      </c>
      <c r="Z602" s="28">
        <v>45</v>
      </c>
      <c r="AA602" s="28">
        <v>10</v>
      </c>
      <c r="AB602" s="28">
        <v>191</v>
      </c>
      <c r="AC602" s="28">
        <v>0</v>
      </c>
      <c r="AD602" s="28">
        <v>98.907711000000006</v>
      </c>
      <c r="AE602" s="28">
        <v>6.0109999999999998E-18</v>
      </c>
      <c r="AF602" s="28">
        <v>6.0109999999999998E-18</v>
      </c>
    </row>
    <row r="603" spans="1:32" ht="16" x14ac:dyDescent="0.2">
      <c r="A603" s="28">
        <v>602</v>
      </c>
      <c r="B603" s="29" t="s">
        <v>1495</v>
      </c>
      <c r="C603" s="28">
        <v>9.9649999999999999</v>
      </c>
      <c r="D603" s="29" t="s">
        <v>1514</v>
      </c>
      <c r="E603" s="29" t="s">
        <v>3184</v>
      </c>
      <c r="F603" s="28">
        <v>227404</v>
      </c>
      <c r="G603" s="28">
        <v>55008</v>
      </c>
      <c r="H603" s="28">
        <v>0</v>
      </c>
      <c r="I603" s="28">
        <v>0</v>
      </c>
      <c r="J603" s="29" t="s">
        <v>1496</v>
      </c>
      <c r="K603" s="28">
        <v>0</v>
      </c>
      <c r="L603" s="28">
        <v>1</v>
      </c>
      <c r="M603" s="29" t="s">
        <v>3179</v>
      </c>
      <c r="N603" s="28">
        <v>0</v>
      </c>
      <c r="O603" s="28">
        <v>0</v>
      </c>
      <c r="P603" s="29" t="s">
        <v>3179</v>
      </c>
      <c r="Q603" s="28">
        <v>0</v>
      </c>
      <c r="R603" s="28">
        <v>0</v>
      </c>
      <c r="S603" s="29" t="s">
        <v>3179</v>
      </c>
      <c r="T603" s="28">
        <v>0</v>
      </c>
      <c r="U603" s="28">
        <v>0</v>
      </c>
      <c r="V603" s="28">
        <v>0</v>
      </c>
      <c r="W603" s="28">
        <v>0.49085000000000001</v>
      </c>
      <c r="X603" s="28">
        <v>1.01999</v>
      </c>
      <c r="Y603" s="28">
        <v>0</v>
      </c>
      <c r="Z603" s="28">
        <v>1</v>
      </c>
      <c r="AA603" s="28">
        <v>1</v>
      </c>
      <c r="AB603" s="28">
        <v>0</v>
      </c>
      <c r="AC603" s="28">
        <v>0</v>
      </c>
      <c r="AD603" s="28">
        <v>13.005737999999999</v>
      </c>
      <c r="AE603" s="28">
        <v>0</v>
      </c>
      <c r="AF603" s="28">
        <v>3.8639999999999998E-17</v>
      </c>
    </row>
    <row r="604" spans="1:32" ht="16" x14ac:dyDescent="0.2">
      <c r="A604" s="28">
        <v>603</v>
      </c>
      <c r="B604" s="29" t="s">
        <v>1488</v>
      </c>
      <c r="C604" s="28">
        <v>7.13</v>
      </c>
      <c r="D604" s="29" t="s">
        <v>1517</v>
      </c>
      <c r="E604" s="29" t="s">
        <v>3183</v>
      </c>
      <c r="F604" s="28">
        <v>227407</v>
      </c>
      <c r="G604" s="28">
        <v>55121</v>
      </c>
      <c r="H604" s="28">
        <v>0</v>
      </c>
      <c r="I604" s="28">
        <v>0</v>
      </c>
      <c r="J604" s="29" t="s">
        <v>1489</v>
      </c>
      <c r="K604" s="28">
        <v>0</v>
      </c>
      <c r="L604" s="28">
        <v>1</v>
      </c>
      <c r="M604" s="29" t="s">
        <v>3179</v>
      </c>
      <c r="N604" s="28">
        <v>0</v>
      </c>
      <c r="O604" s="28">
        <v>0</v>
      </c>
      <c r="P604" s="29" t="s">
        <v>3179</v>
      </c>
      <c r="Q604" s="28">
        <v>0</v>
      </c>
      <c r="R604" s="28">
        <v>0</v>
      </c>
      <c r="S604" s="29" t="s">
        <v>3179</v>
      </c>
      <c r="T604" s="28">
        <v>0</v>
      </c>
      <c r="U604" s="28">
        <v>0</v>
      </c>
      <c r="V604" s="28">
        <v>0</v>
      </c>
      <c r="W604" s="28">
        <v>2.7646099999999998</v>
      </c>
      <c r="X604" s="28">
        <v>4.4932400000000001</v>
      </c>
      <c r="Y604" s="28">
        <v>0</v>
      </c>
      <c r="Z604" s="28">
        <v>12</v>
      </c>
      <c r="AA604" s="28">
        <v>7</v>
      </c>
      <c r="AB604" s="28">
        <v>26</v>
      </c>
      <c r="AC604" s="28">
        <v>0</v>
      </c>
      <c r="AD604" s="28">
        <v>16.006101000000001</v>
      </c>
      <c r="AE604" s="28">
        <v>9.579E-17</v>
      </c>
      <c r="AF604" s="28">
        <v>9.579E-17</v>
      </c>
    </row>
    <row r="605" spans="1:32" ht="16" x14ac:dyDescent="0.2">
      <c r="A605" s="28">
        <v>604</v>
      </c>
      <c r="B605" s="29" t="s">
        <v>1477</v>
      </c>
      <c r="C605" s="28">
        <v>2.6019000000000001</v>
      </c>
      <c r="D605" s="29" t="s">
        <v>1516</v>
      </c>
      <c r="E605" s="29" t="s">
        <v>3184</v>
      </c>
      <c r="F605" s="28">
        <v>227453</v>
      </c>
      <c r="G605" s="28">
        <v>55260</v>
      </c>
      <c r="H605" s="28">
        <v>0</v>
      </c>
      <c r="I605" s="28">
        <v>0</v>
      </c>
      <c r="J605" s="29" t="s">
        <v>1478</v>
      </c>
      <c r="K605" s="28">
        <v>0</v>
      </c>
      <c r="L605" s="28">
        <v>1</v>
      </c>
      <c r="M605" s="29" t="s">
        <v>3179</v>
      </c>
      <c r="N605" s="28">
        <v>0</v>
      </c>
      <c r="O605" s="28">
        <v>0</v>
      </c>
      <c r="P605" s="29" t="s">
        <v>3179</v>
      </c>
      <c r="Q605" s="28">
        <v>0</v>
      </c>
      <c r="R605" s="28">
        <v>0</v>
      </c>
      <c r="S605" s="29" t="s">
        <v>3179</v>
      </c>
      <c r="T605" s="28">
        <v>0</v>
      </c>
      <c r="U605" s="28">
        <v>0</v>
      </c>
      <c r="V605" s="28">
        <v>0</v>
      </c>
      <c r="W605" s="28">
        <v>0.19406000000000001</v>
      </c>
      <c r="X605" s="28">
        <v>2.1925699999999999</v>
      </c>
      <c r="Y605" s="28">
        <v>0</v>
      </c>
      <c r="Z605" s="28">
        <v>2</v>
      </c>
      <c r="AA605" s="28">
        <v>2</v>
      </c>
      <c r="AB605" s="28">
        <v>4</v>
      </c>
      <c r="AC605" s="28">
        <v>0</v>
      </c>
      <c r="AD605" s="28">
        <v>21.994436</v>
      </c>
      <c r="AE605" s="28">
        <v>4.325E-17</v>
      </c>
      <c r="AF605" s="28">
        <v>7.8050000000000006E-17</v>
      </c>
    </row>
    <row r="606" spans="1:32" ht="16" x14ac:dyDescent="0.2">
      <c r="A606" s="28">
        <v>605</v>
      </c>
      <c r="B606" s="29" t="s">
        <v>1474</v>
      </c>
      <c r="C606" s="28">
        <v>14.959</v>
      </c>
      <c r="D606" s="29" t="s">
        <v>1515</v>
      </c>
      <c r="E606" s="29" t="s">
        <v>3183</v>
      </c>
      <c r="F606" s="28">
        <v>227462</v>
      </c>
      <c r="G606" s="28">
        <v>55379</v>
      </c>
      <c r="H606" s="28">
        <v>0</v>
      </c>
      <c r="I606" s="28">
        <v>0</v>
      </c>
      <c r="J606" s="29" t="s">
        <v>1475</v>
      </c>
      <c r="K606" s="28">
        <v>0</v>
      </c>
      <c r="L606" s="28">
        <v>1</v>
      </c>
      <c r="M606" s="29" t="s">
        <v>3179</v>
      </c>
      <c r="N606" s="28">
        <v>0</v>
      </c>
      <c r="O606" s="28">
        <v>0</v>
      </c>
      <c r="P606" s="29" t="s">
        <v>3179</v>
      </c>
      <c r="Q606" s="28">
        <v>0</v>
      </c>
      <c r="R606" s="28">
        <v>0</v>
      </c>
      <c r="S606" s="29" t="s">
        <v>3179</v>
      </c>
      <c r="T606" s="28">
        <v>0</v>
      </c>
      <c r="U606" s="28">
        <v>0</v>
      </c>
      <c r="V606" s="28">
        <v>0</v>
      </c>
      <c r="W606" s="28">
        <v>0.55381000000000002</v>
      </c>
      <c r="X606" s="28">
        <v>4.1231900000000001</v>
      </c>
      <c r="Y606" s="28">
        <v>8</v>
      </c>
      <c r="Z606" s="28">
        <v>6</v>
      </c>
      <c r="AA606" s="28">
        <v>4</v>
      </c>
      <c r="AB606" s="28">
        <v>29</v>
      </c>
      <c r="AC606" s="28">
        <v>0</v>
      </c>
      <c r="AD606" s="28">
        <v>23.990962</v>
      </c>
      <c r="AE606" s="28">
        <v>1.206E-16</v>
      </c>
      <c r="AF606" s="28">
        <v>1.206E-16</v>
      </c>
    </row>
    <row r="607" spans="1:32" ht="16" x14ac:dyDescent="0.2">
      <c r="A607" s="28">
        <v>606</v>
      </c>
      <c r="B607" s="29" t="s">
        <v>1176</v>
      </c>
      <c r="C607" s="28">
        <v>3.75</v>
      </c>
      <c r="D607" s="29" t="s">
        <v>1514</v>
      </c>
      <c r="E607" s="29" t="s">
        <v>3184</v>
      </c>
      <c r="F607" s="28">
        <v>227510</v>
      </c>
      <c r="G607" s="28">
        <v>55507</v>
      </c>
      <c r="H607" s="28">
        <v>0</v>
      </c>
      <c r="I607" s="28">
        <v>0</v>
      </c>
      <c r="J607" s="29" t="s">
        <v>1177</v>
      </c>
      <c r="K607" s="28">
        <v>1247</v>
      </c>
      <c r="L607" s="28">
        <v>1</v>
      </c>
      <c r="M607" s="29" t="s">
        <v>3179</v>
      </c>
      <c r="N607" s="28">
        <v>0</v>
      </c>
      <c r="O607" s="28">
        <v>0</v>
      </c>
      <c r="P607" s="29" t="s">
        <v>3179</v>
      </c>
      <c r="Q607" s="28">
        <v>0</v>
      </c>
      <c r="R607" s="28">
        <v>0</v>
      </c>
      <c r="S607" s="29" t="s">
        <v>3179</v>
      </c>
      <c r="T607" s="28">
        <v>0</v>
      </c>
      <c r="U607" s="28">
        <v>0</v>
      </c>
      <c r="V607" s="28">
        <v>0</v>
      </c>
      <c r="W607" s="28">
        <v>1.7709299999999999</v>
      </c>
      <c r="X607" s="28">
        <v>1.22021</v>
      </c>
      <c r="Y607" s="28">
        <v>30</v>
      </c>
      <c r="Z607" s="28">
        <v>13</v>
      </c>
      <c r="AA607" s="28">
        <v>1</v>
      </c>
      <c r="AB607" s="28">
        <v>23</v>
      </c>
      <c r="AC607" s="28">
        <v>0</v>
      </c>
      <c r="AD607" s="28">
        <v>86.920361</v>
      </c>
      <c r="AE607" s="28">
        <v>1.7530000000000001E-17</v>
      </c>
      <c r="AF607" s="28">
        <v>5.4750000000000002E-17</v>
      </c>
    </row>
    <row r="608" spans="1:32" ht="16" x14ac:dyDescent="0.2">
      <c r="A608" s="28">
        <v>607</v>
      </c>
      <c r="B608" s="29" t="s">
        <v>1170</v>
      </c>
      <c r="C608" s="28">
        <v>14.5</v>
      </c>
      <c r="D608" s="29" t="s">
        <v>1514</v>
      </c>
      <c r="E608" s="29" t="s">
        <v>3184</v>
      </c>
      <c r="F608" s="28">
        <v>228237</v>
      </c>
      <c r="G608" s="28">
        <v>55765</v>
      </c>
      <c r="H608" s="28">
        <v>0</v>
      </c>
      <c r="I608" s="28">
        <v>0</v>
      </c>
      <c r="J608" s="29" t="s">
        <v>1171</v>
      </c>
      <c r="K608" s="28">
        <v>1248</v>
      </c>
      <c r="L608" s="28">
        <v>1</v>
      </c>
      <c r="M608" s="29" t="s">
        <v>3179</v>
      </c>
      <c r="N608" s="28">
        <v>0</v>
      </c>
      <c r="O608" s="28">
        <v>0</v>
      </c>
      <c r="P608" s="29" t="s">
        <v>3179</v>
      </c>
      <c r="Q608" s="28">
        <v>0</v>
      </c>
      <c r="R608" s="28">
        <v>0</v>
      </c>
      <c r="S608" s="29" t="s">
        <v>3179</v>
      </c>
      <c r="T608" s="28">
        <v>0</v>
      </c>
      <c r="U608" s="28">
        <v>0</v>
      </c>
      <c r="V608" s="28">
        <v>0</v>
      </c>
      <c r="W608" s="28">
        <v>1.45549</v>
      </c>
      <c r="X608" s="28">
        <v>4.2188299999999996</v>
      </c>
      <c r="Y608" s="28">
        <v>30</v>
      </c>
      <c r="Z608" s="28">
        <v>45</v>
      </c>
      <c r="AA608" s="28">
        <v>16</v>
      </c>
      <c r="AB608" s="28">
        <v>191</v>
      </c>
      <c r="AC608" s="28">
        <v>0</v>
      </c>
      <c r="AD608" s="28">
        <v>87.918332000000007</v>
      </c>
      <c r="AE608" s="28">
        <v>1.26E-16</v>
      </c>
      <c r="AF608" s="28">
        <v>1.6210000000000001E-16</v>
      </c>
    </row>
    <row r="609" spans="1:32" ht="16" x14ac:dyDescent="0.2">
      <c r="A609" s="28">
        <v>608</v>
      </c>
      <c r="B609" s="29" t="s">
        <v>1169</v>
      </c>
      <c r="C609" s="28">
        <v>7.78</v>
      </c>
      <c r="D609" s="29" t="s">
        <v>1514</v>
      </c>
      <c r="E609" s="29" t="s">
        <v>3184</v>
      </c>
      <c r="F609" s="28">
        <v>227578</v>
      </c>
      <c r="G609" s="28">
        <v>55634</v>
      </c>
      <c r="H609" s="28">
        <v>0</v>
      </c>
      <c r="I609" s="28">
        <v>0</v>
      </c>
      <c r="J609" s="29" t="s">
        <v>1171</v>
      </c>
      <c r="K609" s="28">
        <v>1248</v>
      </c>
      <c r="L609" s="28">
        <v>1</v>
      </c>
      <c r="M609" s="29" t="s">
        <v>3179</v>
      </c>
      <c r="N609" s="28">
        <v>0</v>
      </c>
      <c r="O609" s="28">
        <v>0</v>
      </c>
      <c r="P609" s="29" t="s">
        <v>3179</v>
      </c>
      <c r="Q609" s="28">
        <v>0</v>
      </c>
      <c r="R609" s="28">
        <v>0</v>
      </c>
      <c r="S609" s="29" t="s">
        <v>3179</v>
      </c>
      <c r="T609" s="28">
        <v>0</v>
      </c>
      <c r="U609" s="28">
        <v>0</v>
      </c>
      <c r="V609" s="28">
        <v>0</v>
      </c>
      <c r="W609" s="28">
        <v>1.4589000000000001</v>
      </c>
      <c r="X609" s="28">
        <v>4.1063000000000001</v>
      </c>
      <c r="Y609" s="28">
        <v>30</v>
      </c>
      <c r="Z609" s="28">
        <v>100</v>
      </c>
      <c r="AA609" s="28">
        <v>25</v>
      </c>
      <c r="AB609" s="28">
        <v>503</v>
      </c>
      <c r="AC609" s="28">
        <v>0</v>
      </c>
      <c r="AD609" s="28">
        <v>87.918332000000007</v>
      </c>
      <c r="AE609" s="28">
        <v>1.117E-16</v>
      </c>
      <c r="AF609" s="28">
        <v>1.4780000000000001E-16</v>
      </c>
    </row>
    <row r="610" spans="1:32" ht="16" x14ac:dyDescent="0.2">
      <c r="A610" s="28">
        <v>609</v>
      </c>
      <c r="B610" s="29" t="s">
        <v>1161</v>
      </c>
      <c r="C610" s="28">
        <v>2.0299999999999998</v>
      </c>
      <c r="D610" s="29" t="s">
        <v>1515</v>
      </c>
      <c r="E610" s="29" t="s">
        <v>3184</v>
      </c>
      <c r="F610" s="28">
        <v>228520</v>
      </c>
      <c r="G610" s="28">
        <v>55893</v>
      </c>
      <c r="H610" s="28">
        <v>0</v>
      </c>
      <c r="I610" s="28">
        <v>0</v>
      </c>
      <c r="J610" s="29" t="s">
        <v>1163</v>
      </c>
      <c r="K610" s="28">
        <v>1249</v>
      </c>
      <c r="L610" s="28">
        <v>0.98772000000000004</v>
      </c>
      <c r="M610" s="29" t="s">
        <v>1162</v>
      </c>
      <c r="N610" s="28">
        <v>1250</v>
      </c>
      <c r="O610" s="28">
        <v>1.2278000000000001E-2</v>
      </c>
      <c r="P610" s="29" t="s">
        <v>3179</v>
      </c>
      <c r="Q610" s="28">
        <v>0</v>
      </c>
      <c r="R610" s="28">
        <v>0</v>
      </c>
      <c r="S610" s="29" t="s">
        <v>3179</v>
      </c>
      <c r="T610" s="28">
        <v>0</v>
      </c>
      <c r="U610" s="28">
        <v>0</v>
      </c>
      <c r="V610" s="28">
        <v>0</v>
      </c>
      <c r="W610" s="28">
        <v>1.0859300000000001</v>
      </c>
      <c r="X610" s="28">
        <v>1.3667899999999999</v>
      </c>
      <c r="Y610" s="28">
        <v>30</v>
      </c>
      <c r="Z610" s="28">
        <v>83</v>
      </c>
      <c r="AA610" s="28">
        <v>16</v>
      </c>
      <c r="AB610" s="28">
        <v>401</v>
      </c>
      <c r="AC610" s="28">
        <v>0</v>
      </c>
      <c r="AD610" s="28">
        <v>88.913417999999993</v>
      </c>
      <c r="AE610" s="28">
        <v>2.1109999999999999E-17</v>
      </c>
      <c r="AF610" s="28">
        <v>5.0369999999999999E-17</v>
      </c>
    </row>
    <row r="611" spans="1:32" ht="16" x14ac:dyDescent="0.2">
      <c r="A611" s="28">
        <v>610</v>
      </c>
      <c r="B611" s="29" t="s">
        <v>1160</v>
      </c>
      <c r="C611" s="28">
        <v>66</v>
      </c>
      <c r="D611" s="29" t="s">
        <v>1514</v>
      </c>
      <c r="E611" s="29" t="s">
        <v>3184</v>
      </c>
      <c r="F611" s="28">
        <v>229051</v>
      </c>
      <c r="G611" s="28">
        <v>56018</v>
      </c>
      <c r="H611" s="28">
        <v>0</v>
      </c>
      <c r="I611" s="28">
        <v>0</v>
      </c>
      <c r="J611" s="29" t="s">
        <v>1162</v>
      </c>
      <c r="K611" s="28">
        <v>1250</v>
      </c>
      <c r="L611" s="28">
        <v>1</v>
      </c>
      <c r="M611" s="29" t="s">
        <v>3179</v>
      </c>
      <c r="N611" s="28">
        <v>0</v>
      </c>
      <c r="O611" s="28">
        <v>0</v>
      </c>
      <c r="P611" s="29" t="s">
        <v>3179</v>
      </c>
      <c r="Q611" s="28">
        <v>0</v>
      </c>
      <c r="R611" s="28">
        <v>0</v>
      </c>
      <c r="S611" s="29" t="s">
        <v>3179</v>
      </c>
      <c r="T611" s="28">
        <v>0</v>
      </c>
      <c r="U611" s="28">
        <v>0</v>
      </c>
      <c r="V611" s="28">
        <v>0</v>
      </c>
      <c r="W611" s="28">
        <v>0.78551000000000004</v>
      </c>
      <c r="X611" s="28">
        <v>1.3058000000000001</v>
      </c>
      <c r="Y611" s="28">
        <v>30</v>
      </c>
      <c r="Z611" s="28">
        <v>15</v>
      </c>
      <c r="AA611" s="28">
        <v>3</v>
      </c>
      <c r="AB611" s="28">
        <v>29</v>
      </c>
      <c r="AC611" s="28">
        <v>0</v>
      </c>
      <c r="AD611" s="28">
        <v>88.913417999999993</v>
      </c>
      <c r="AE611" s="28">
        <v>2.1079999999999999E-17</v>
      </c>
      <c r="AF611" s="28">
        <v>5.2109999999999998E-17</v>
      </c>
    </row>
    <row r="612" spans="1:32" ht="16" x14ac:dyDescent="0.2">
      <c r="A612" s="28">
        <v>611</v>
      </c>
      <c r="B612" s="29" t="s">
        <v>1152</v>
      </c>
      <c r="C612" s="28">
        <v>14.6</v>
      </c>
      <c r="D612" s="29" t="s">
        <v>1515</v>
      </c>
      <c r="E612" s="29" t="s">
        <v>3184</v>
      </c>
      <c r="F612" s="28">
        <v>229129</v>
      </c>
      <c r="G612" s="28">
        <v>56141</v>
      </c>
      <c r="H612" s="28">
        <v>0</v>
      </c>
      <c r="I612" s="28">
        <v>0</v>
      </c>
      <c r="J612" s="29" t="s">
        <v>1158</v>
      </c>
      <c r="K612" s="28">
        <v>0</v>
      </c>
      <c r="L612" s="28">
        <v>1</v>
      </c>
      <c r="M612" s="29" t="s">
        <v>3179</v>
      </c>
      <c r="N612" s="28">
        <v>0</v>
      </c>
      <c r="O612" s="28">
        <v>0</v>
      </c>
      <c r="P612" s="29" t="s">
        <v>3179</v>
      </c>
      <c r="Q612" s="28">
        <v>0</v>
      </c>
      <c r="R612" s="28">
        <v>0</v>
      </c>
      <c r="S612" s="29" t="s">
        <v>3179</v>
      </c>
      <c r="T612" s="28">
        <v>0</v>
      </c>
      <c r="U612" s="28">
        <v>0</v>
      </c>
      <c r="V612" s="28">
        <v>0</v>
      </c>
      <c r="W612" s="28">
        <v>0.40317999999999998</v>
      </c>
      <c r="X612" s="28">
        <v>4.2135400000000001</v>
      </c>
      <c r="Y612" s="28">
        <v>30</v>
      </c>
      <c r="Z612" s="28">
        <v>66</v>
      </c>
      <c r="AA612" s="28">
        <v>5</v>
      </c>
      <c r="AB612" s="28">
        <v>338</v>
      </c>
      <c r="AC612" s="28">
        <v>0</v>
      </c>
      <c r="AD612" s="28">
        <v>89.911264000000003</v>
      </c>
      <c r="AE612" s="28">
        <v>1.2369999999999999E-16</v>
      </c>
      <c r="AF612" s="28">
        <v>1.4450000000000001E-16</v>
      </c>
    </row>
    <row r="613" spans="1:32" ht="16" x14ac:dyDescent="0.2">
      <c r="A613" s="28">
        <v>612</v>
      </c>
      <c r="B613" s="29" t="s">
        <v>1146</v>
      </c>
      <c r="C613" s="28">
        <v>680</v>
      </c>
      <c r="D613" s="29" t="s">
        <v>1516</v>
      </c>
      <c r="E613" s="29" t="s">
        <v>3184</v>
      </c>
      <c r="F613" s="28">
        <v>229569</v>
      </c>
      <c r="G613" s="28">
        <v>56257</v>
      </c>
      <c r="H613" s="28">
        <v>0</v>
      </c>
      <c r="I613" s="28">
        <v>0</v>
      </c>
      <c r="J613" s="29" t="s">
        <v>1150</v>
      </c>
      <c r="K613" s="28">
        <v>0</v>
      </c>
      <c r="L613" s="28">
        <v>1</v>
      </c>
      <c r="M613" s="29" t="s">
        <v>3179</v>
      </c>
      <c r="N613" s="28">
        <v>0</v>
      </c>
      <c r="O613" s="28">
        <v>0</v>
      </c>
      <c r="P613" s="29" t="s">
        <v>3179</v>
      </c>
      <c r="Q613" s="28">
        <v>0</v>
      </c>
      <c r="R613" s="28">
        <v>0</v>
      </c>
      <c r="S613" s="29" t="s">
        <v>3179</v>
      </c>
      <c r="T613" s="28">
        <v>0</v>
      </c>
      <c r="U613" s="28">
        <v>0</v>
      </c>
      <c r="V613" s="28">
        <v>0</v>
      </c>
      <c r="W613" s="28">
        <v>5.7800000000000004E-3</v>
      </c>
      <c r="X613" s="28">
        <v>1.1809999999999999E-2</v>
      </c>
      <c r="Y613" s="28">
        <v>30</v>
      </c>
      <c r="Z613" s="28">
        <v>11</v>
      </c>
      <c r="AA613" s="28">
        <v>1</v>
      </c>
      <c r="AB613" s="28">
        <v>11</v>
      </c>
      <c r="AC613" s="28">
        <v>0</v>
      </c>
      <c r="AD613" s="28">
        <v>90.906996000000007</v>
      </c>
      <c r="AE613" s="28">
        <v>1.4039999999999999E-17</v>
      </c>
      <c r="AF613" s="28">
        <v>1.41E-17</v>
      </c>
    </row>
    <row r="614" spans="1:32" ht="16" x14ac:dyDescent="0.2">
      <c r="A614" s="28">
        <v>613</v>
      </c>
      <c r="B614" s="29" t="s">
        <v>1145</v>
      </c>
      <c r="C614" s="28">
        <v>60.86</v>
      </c>
      <c r="D614" s="29" t="s">
        <v>1513</v>
      </c>
      <c r="E614" s="29" t="s">
        <v>3186</v>
      </c>
      <c r="F614" s="28">
        <v>229623</v>
      </c>
      <c r="G614" s="28">
        <v>56351</v>
      </c>
      <c r="H614" s="28">
        <v>0</v>
      </c>
      <c r="I614" s="28">
        <v>0</v>
      </c>
      <c r="J614" s="29" t="s">
        <v>1146</v>
      </c>
      <c r="K614" s="28">
        <v>613</v>
      </c>
      <c r="L614" s="28">
        <v>0.96599999999999997</v>
      </c>
      <c r="M614" s="29" t="s">
        <v>1150</v>
      </c>
      <c r="N614" s="28">
        <v>0</v>
      </c>
      <c r="O614" s="28">
        <v>3.4000000000000002E-2</v>
      </c>
      <c r="P614" s="29" t="s">
        <v>3179</v>
      </c>
      <c r="Q614" s="28">
        <v>0</v>
      </c>
      <c r="R614" s="28">
        <v>0</v>
      </c>
      <c r="S614" s="29" t="s">
        <v>3179</v>
      </c>
      <c r="T614" s="28">
        <v>0</v>
      </c>
      <c r="U614" s="28">
        <v>0</v>
      </c>
      <c r="V614" s="28">
        <v>0</v>
      </c>
      <c r="W614" s="28">
        <v>9.6299999999999997E-2</v>
      </c>
      <c r="X614" s="28">
        <v>3.3989999999999999E-2</v>
      </c>
      <c r="Y614" s="28">
        <v>60</v>
      </c>
      <c r="Z614" s="28">
        <v>23</v>
      </c>
      <c r="AA614" s="28">
        <v>1</v>
      </c>
      <c r="AB614" s="28">
        <v>34</v>
      </c>
      <c r="AC614" s="28">
        <v>0</v>
      </c>
      <c r="AD614" s="28">
        <v>90.906996000000007</v>
      </c>
      <c r="AE614" s="28">
        <v>1.1440000000000001E-17</v>
      </c>
      <c r="AF614" s="28">
        <v>1.1440000000000001E-17</v>
      </c>
    </row>
    <row r="615" spans="1:32" ht="16" x14ac:dyDescent="0.2">
      <c r="A615" s="28">
        <v>614</v>
      </c>
      <c r="B615" s="29" t="s">
        <v>1137</v>
      </c>
      <c r="C615" s="28">
        <v>34700000</v>
      </c>
      <c r="D615" s="29" t="s">
        <v>1516</v>
      </c>
      <c r="E615" s="29" t="s">
        <v>2670</v>
      </c>
      <c r="F615" s="28">
        <v>229742</v>
      </c>
      <c r="G615" s="28">
        <v>0</v>
      </c>
      <c r="H615" s="28">
        <v>0</v>
      </c>
      <c r="I615" s="28">
        <v>0</v>
      </c>
      <c r="J615" s="29" t="s">
        <v>1140</v>
      </c>
      <c r="K615" s="28">
        <v>0</v>
      </c>
      <c r="L615" s="28">
        <v>1</v>
      </c>
      <c r="M615" s="29" t="s">
        <v>3179</v>
      </c>
      <c r="N615" s="28">
        <v>0</v>
      </c>
      <c r="O615" s="28">
        <v>0</v>
      </c>
      <c r="P615" s="29" t="s">
        <v>3179</v>
      </c>
      <c r="Q615" s="28">
        <v>0</v>
      </c>
      <c r="R615" s="28">
        <v>0</v>
      </c>
      <c r="S615" s="29" t="s">
        <v>3179</v>
      </c>
      <c r="T615" s="28">
        <v>0</v>
      </c>
      <c r="U615" s="28">
        <v>0</v>
      </c>
      <c r="V615" s="28">
        <v>0</v>
      </c>
      <c r="W615" s="28">
        <v>7.8499999999999993E-3</v>
      </c>
      <c r="X615" s="28">
        <v>1.5054700000000001</v>
      </c>
      <c r="Y615" s="28">
        <v>30</v>
      </c>
      <c r="Z615" s="28">
        <v>12</v>
      </c>
      <c r="AA615" s="28">
        <v>0</v>
      </c>
      <c r="AB615" s="28">
        <v>23</v>
      </c>
      <c r="AC615" s="28">
        <v>0</v>
      </c>
      <c r="AD615" s="28">
        <v>91.907193000000007</v>
      </c>
      <c r="AE615" s="28">
        <v>6.8490000000000005E-17</v>
      </c>
      <c r="AF615" s="28">
        <v>6.8490000000000005E-17</v>
      </c>
    </row>
    <row r="616" spans="1:32" ht="16" x14ac:dyDescent="0.2">
      <c r="A616" s="28">
        <v>615</v>
      </c>
      <c r="B616" s="29" t="s">
        <v>1136</v>
      </c>
      <c r="C616" s="28">
        <v>10.15</v>
      </c>
      <c r="D616" s="29" t="s">
        <v>1513</v>
      </c>
      <c r="E616" s="29" t="s">
        <v>3184</v>
      </c>
      <c r="F616" s="28">
        <v>229808</v>
      </c>
      <c r="G616" s="28">
        <v>56450</v>
      </c>
      <c r="H616" s="28">
        <v>0</v>
      </c>
      <c r="I616" s="28">
        <v>0</v>
      </c>
      <c r="J616" s="29" t="s">
        <v>1140</v>
      </c>
      <c r="K616" s="28">
        <v>0</v>
      </c>
      <c r="L616" s="28">
        <v>1</v>
      </c>
      <c r="M616" s="29" t="s">
        <v>3179</v>
      </c>
      <c r="N616" s="28">
        <v>0</v>
      </c>
      <c r="O616" s="28">
        <v>0</v>
      </c>
      <c r="P616" s="29" t="s">
        <v>3179</v>
      </c>
      <c r="Q616" s="28">
        <v>0</v>
      </c>
      <c r="R616" s="28">
        <v>0</v>
      </c>
      <c r="S616" s="29" t="s">
        <v>3179</v>
      </c>
      <c r="T616" s="28">
        <v>0</v>
      </c>
      <c r="U616" s="28">
        <v>0</v>
      </c>
      <c r="V616" s="28">
        <v>0</v>
      </c>
      <c r="W616" s="28">
        <v>6.4700000000000001E-3</v>
      </c>
      <c r="X616" s="28">
        <v>0.96884999999999999</v>
      </c>
      <c r="Y616" s="28">
        <v>30</v>
      </c>
      <c r="Z616" s="28">
        <v>17</v>
      </c>
      <c r="AA616" s="28">
        <v>2</v>
      </c>
      <c r="AB616" s="28">
        <v>47</v>
      </c>
      <c r="AC616" s="28">
        <v>0</v>
      </c>
      <c r="AD616" s="28">
        <v>91.907193000000007</v>
      </c>
      <c r="AE616" s="28">
        <v>4.8579999999999999E-17</v>
      </c>
      <c r="AF616" s="28">
        <v>4.8610000000000002E-17</v>
      </c>
    </row>
    <row r="617" spans="1:32" ht="16" x14ac:dyDescent="0.2">
      <c r="A617" s="28">
        <v>616</v>
      </c>
      <c r="B617" s="29" t="s">
        <v>1131</v>
      </c>
      <c r="C617" s="28">
        <v>16.13</v>
      </c>
      <c r="D617" s="29" t="s">
        <v>1516</v>
      </c>
      <c r="E617" s="29" t="s">
        <v>2671</v>
      </c>
      <c r="F617" s="28">
        <v>229905</v>
      </c>
      <c r="G617" s="28">
        <v>0</v>
      </c>
      <c r="H617" s="28">
        <v>131093</v>
      </c>
      <c r="I617" s="28">
        <v>0</v>
      </c>
      <c r="J617" s="29" t="s">
        <v>1132</v>
      </c>
      <c r="K617" s="28">
        <v>0</v>
      </c>
      <c r="L617" s="28">
        <v>1</v>
      </c>
      <c r="M617" s="29" t="s">
        <v>3179</v>
      </c>
      <c r="N617" s="28">
        <v>0</v>
      </c>
      <c r="O617" s="28">
        <v>0</v>
      </c>
      <c r="P617" s="29" t="s">
        <v>3179</v>
      </c>
      <c r="Q617" s="28">
        <v>0</v>
      </c>
      <c r="R617" s="28">
        <v>0</v>
      </c>
      <c r="S617" s="29" t="s">
        <v>3179</v>
      </c>
      <c r="T617" s="28">
        <v>0</v>
      </c>
      <c r="U617" s="28">
        <v>0</v>
      </c>
      <c r="V617" s="28">
        <v>0</v>
      </c>
      <c r="W617" s="28">
        <v>2.9440000000000001E-2</v>
      </c>
      <c r="X617" s="28">
        <v>2E-3</v>
      </c>
      <c r="Y617" s="28">
        <v>30</v>
      </c>
      <c r="Z617" s="28">
        <v>11</v>
      </c>
      <c r="AA617" s="28">
        <v>0</v>
      </c>
      <c r="AB617" s="28">
        <v>17</v>
      </c>
      <c r="AC617" s="28">
        <v>0</v>
      </c>
      <c r="AD617" s="28">
        <v>92.906378000000004</v>
      </c>
      <c r="AE617" s="28">
        <v>2.2289999999999998E-18</v>
      </c>
      <c r="AF617" s="28">
        <v>2.2289999999999998E-18</v>
      </c>
    </row>
    <row r="618" spans="1:32" ht="16" x14ac:dyDescent="0.2">
      <c r="A618" s="28">
        <v>617</v>
      </c>
      <c r="B618" s="29" t="s">
        <v>1119</v>
      </c>
      <c r="C618" s="28">
        <v>20300</v>
      </c>
      <c r="D618" s="29" t="s">
        <v>1516</v>
      </c>
      <c r="E618" s="29" t="s">
        <v>3183</v>
      </c>
      <c r="F618" s="28">
        <v>230098</v>
      </c>
      <c r="G618" s="28">
        <v>56677</v>
      </c>
      <c r="H618" s="28">
        <v>0</v>
      </c>
      <c r="I618" s="28">
        <v>0</v>
      </c>
      <c r="J618" s="29" t="s">
        <v>1120</v>
      </c>
      <c r="K618" s="28">
        <v>0</v>
      </c>
      <c r="L618" s="28">
        <v>1</v>
      </c>
      <c r="M618" s="29" t="s">
        <v>3179</v>
      </c>
      <c r="N618" s="28">
        <v>0</v>
      </c>
      <c r="O618" s="28">
        <v>0</v>
      </c>
      <c r="P618" s="29" t="s">
        <v>3179</v>
      </c>
      <c r="Q618" s="28">
        <v>0</v>
      </c>
      <c r="R618" s="28">
        <v>0</v>
      </c>
      <c r="S618" s="29" t="s">
        <v>3179</v>
      </c>
      <c r="T618" s="28">
        <v>0</v>
      </c>
      <c r="U618" s="28">
        <v>0</v>
      </c>
      <c r="V618" s="28">
        <v>0</v>
      </c>
      <c r="W618" s="28">
        <v>0.16839999999999999</v>
      </c>
      <c r="X618" s="28">
        <v>1.55813</v>
      </c>
      <c r="Y618" s="28">
        <v>30</v>
      </c>
      <c r="Z618" s="28">
        <v>12</v>
      </c>
      <c r="AA618" s="28">
        <v>1</v>
      </c>
      <c r="AB618" s="28">
        <v>23</v>
      </c>
      <c r="AC618" s="28">
        <v>0</v>
      </c>
      <c r="AD618" s="28">
        <v>93.907283000000007</v>
      </c>
      <c r="AE618" s="28">
        <v>5.7410000000000005E-17</v>
      </c>
      <c r="AF618" s="28">
        <v>5.7410000000000005E-17</v>
      </c>
    </row>
    <row r="619" spans="1:32" ht="16" x14ac:dyDescent="0.2">
      <c r="A619" s="28">
        <v>618</v>
      </c>
      <c r="B619" s="29" t="s">
        <v>1118</v>
      </c>
      <c r="C619" s="28">
        <v>6.2629999999999999</v>
      </c>
      <c r="D619" s="29" t="s">
        <v>1514</v>
      </c>
      <c r="E619" s="29" t="s">
        <v>3192</v>
      </c>
      <c r="F619" s="28">
        <v>229964</v>
      </c>
      <c r="G619" s="28">
        <v>56563</v>
      </c>
      <c r="H619" s="28">
        <v>0</v>
      </c>
      <c r="I619" s="28">
        <v>0</v>
      </c>
      <c r="J619" s="29" t="s">
        <v>1119</v>
      </c>
      <c r="K619" s="28">
        <v>618</v>
      </c>
      <c r="L619" s="28">
        <v>0.995</v>
      </c>
      <c r="M619" s="29" t="s">
        <v>1120</v>
      </c>
      <c r="N619" s="28">
        <v>0</v>
      </c>
      <c r="O619" s="28">
        <v>5.0000000000000001E-3</v>
      </c>
      <c r="P619" s="29" t="s">
        <v>3179</v>
      </c>
      <c r="Q619" s="28">
        <v>0</v>
      </c>
      <c r="R619" s="28">
        <v>0</v>
      </c>
      <c r="S619" s="29" t="s">
        <v>3179</v>
      </c>
      <c r="T619" s="28">
        <v>0</v>
      </c>
      <c r="U619" s="28">
        <v>0</v>
      </c>
      <c r="V619" s="28">
        <v>0</v>
      </c>
      <c r="W619" s="28">
        <v>3.5639999999999998E-2</v>
      </c>
      <c r="X619" s="28">
        <v>1.1679999999999999E-2</v>
      </c>
      <c r="Y619" s="28">
        <v>60</v>
      </c>
      <c r="Z619" s="28">
        <v>24</v>
      </c>
      <c r="AA619" s="28">
        <v>3</v>
      </c>
      <c r="AB619" s="28">
        <v>46</v>
      </c>
      <c r="AC619" s="28">
        <v>0</v>
      </c>
      <c r="AD619" s="28">
        <v>93.907283000000007</v>
      </c>
      <c r="AE619" s="28">
        <v>8.6019999999999994E-18</v>
      </c>
      <c r="AF619" s="28">
        <v>8.6019999999999994E-18</v>
      </c>
    </row>
    <row r="620" spans="1:32" ht="16" x14ac:dyDescent="0.2">
      <c r="A620" s="28">
        <v>619</v>
      </c>
      <c r="B620" s="29" t="s">
        <v>1112</v>
      </c>
      <c r="C620" s="28">
        <v>34.991</v>
      </c>
      <c r="D620" s="29" t="s">
        <v>1513</v>
      </c>
      <c r="E620" s="29" t="s">
        <v>3183</v>
      </c>
      <c r="F620" s="28">
        <v>230165</v>
      </c>
      <c r="G620" s="28">
        <v>56779</v>
      </c>
      <c r="H620" s="28">
        <v>0</v>
      </c>
      <c r="I620" s="28">
        <v>0</v>
      </c>
      <c r="J620" s="29" t="s">
        <v>1113</v>
      </c>
      <c r="K620" s="28">
        <v>0</v>
      </c>
      <c r="L620" s="28">
        <v>1</v>
      </c>
      <c r="M620" s="29" t="s">
        <v>3179</v>
      </c>
      <c r="N620" s="28">
        <v>0</v>
      </c>
      <c r="O620" s="28">
        <v>0</v>
      </c>
      <c r="P620" s="29" t="s">
        <v>3179</v>
      </c>
      <c r="Q620" s="28">
        <v>0</v>
      </c>
      <c r="R620" s="28">
        <v>0</v>
      </c>
      <c r="S620" s="29" t="s">
        <v>3179</v>
      </c>
      <c r="T620" s="28">
        <v>0</v>
      </c>
      <c r="U620" s="28">
        <v>0</v>
      </c>
      <c r="V620" s="28">
        <v>0</v>
      </c>
      <c r="W620" s="28">
        <v>4.4560000000000002E-2</v>
      </c>
      <c r="X620" s="28">
        <v>0.76449</v>
      </c>
      <c r="Y620" s="28">
        <v>30</v>
      </c>
      <c r="Z620" s="28">
        <v>13</v>
      </c>
      <c r="AA620" s="28">
        <v>3</v>
      </c>
      <c r="AB620" s="28">
        <v>29</v>
      </c>
      <c r="AC620" s="28">
        <v>0</v>
      </c>
      <c r="AD620" s="28">
        <v>94.906835000000001</v>
      </c>
      <c r="AE620" s="28">
        <v>2.8309999999999998E-17</v>
      </c>
      <c r="AF620" s="28">
        <v>2.8309999999999998E-17</v>
      </c>
    </row>
    <row r="621" spans="1:32" ht="16" x14ac:dyDescent="0.2">
      <c r="A621" s="28">
        <v>620</v>
      </c>
      <c r="B621" s="29" t="s">
        <v>1111</v>
      </c>
      <c r="C621" s="28">
        <v>3.61</v>
      </c>
      <c r="D621" s="29" t="s">
        <v>1513</v>
      </c>
      <c r="E621" s="29" t="s">
        <v>3192</v>
      </c>
      <c r="F621" s="28">
        <v>230241</v>
      </c>
      <c r="G621" s="28">
        <v>56890</v>
      </c>
      <c r="H621" s="28">
        <v>0</v>
      </c>
      <c r="I621" s="28">
        <v>0</v>
      </c>
      <c r="J621" s="29" t="s">
        <v>1112</v>
      </c>
      <c r="K621" s="28">
        <v>620</v>
      </c>
      <c r="L621" s="28">
        <v>0.94399999999999995</v>
      </c>
      <c r="M621" s="29" t="s">
        <v>1113</v>
      </c>
      <c r="N621" s="28">
        <v>0</v>
      </c>
      <c r="O621" s="28">
        <v>5.6000000000000001E-2</v>
      </c>
      <c r="P621" s="29" t="s">
        <v>3179</v>
      </c>
      <c r="Q621" s="28">
        <v>0</v>
      </c>
      <c r="R621" s="28">
        <v>0</v>
      </c>
      <c r="S621" s="29" t="s">
        <v>3179</v>
      </c>
      <c r="T621" s="28">
        <v>0</v>
      </c>
      <c r="U621" s="28">
        <v>0</v>
      </c>
      <c r="V621" s="28">
        <v>0</v>
      </c>
      <c r="W621" s="28">
        <v>0.17998</v>
      </c>
      <c r="X621" s="28">
        <v>6.9669999999999996E-2</v>
      </c>
      <c r="Y621" s="28">
        <v>60</v>
      </c>
      <c r="Z621" s="28">
        <v>30</v>
      </c>
      <c r="AA621" s="28">
        <v>5</v>
      </c>
      <c r="AB621" s="28">
        <v>82</v>
      </c>
      <c r="AC621" s="28">
        <v>0</v>
      </c>
      <c r="AD621" s="28">
        <v>94.906835000000001</v>
      </c>
      <c r="AE621" s="28">
        <v>1.0559999999999999E-17</v>
      </c>
      <c r="AF621" s="28">
        <v>1.0559999999999999E-17</v>
      </c>
    </row>
    <row r="622" spans="1:32" ht="16" x14ac:dyDescent="0.2">
      <c r="A622" s="28">
        <v>621</v>
      </c>
      <c r="B622" s="29" t="s">
        <v>1102</v>
      </c>
      <c r="C622" s="28">
        <v>23.35</v>
      </c>
      <c r="D622" s="29" t="s">
        <v>1515</v>
      </c>
      <c r="E622" s="29" t="s">
        <v>3183</v>
      </c>
      <c r="F622" s="28">
        <v>230419</v>
      </c>
      <c r="G622" s="28">
        <v>57003</v>
      </c>
      <c r="H622" s="28">
        <v>0</v>
      </c>
      <c r="I622" s="28">
        <v>0</v>
      </c>
      <c r="J622" s="29" t="s">
        <v>1103</v>
      </c>
      <c r="K622" s="28">
        <v>0</v>
      </c>
      <c r="L622" s="28">
        <v>1</v>
      </c>
      <c r="M622" s="29" t="s">
        <v>3179</v>
      </c>
      <c r="N622" s="28">
        <v>0</v>
      </c>
      <c r="O622" s="28">
        <v>0</v>
      </c>
      <c r="P622" s="29" t="s">
        <v>3179</v>
      </c>
      <c r="Q622" s="28">
        <v>0</v>
      </c>
      <c r="R622" s="28">
        <v>0</v>
      </c>
      <c r="S622" s="29" t="s">
        <v>3179</v>
      </c>
      <c r="T622" s="28">
        <v>0</v>
      </c>
      <c r="U622" s="28">
        <v>0</v>
      </c>
      <c r="V622" s="28">
        <v>0</v>
      </c>
      <c r="W622" s="28">
        <v>0.25344</v>
      </c>
      <c r="X622" s="28">
        <v>2.4614400000000001</v>
      </c>
      <c r="Y622" s="28">
        <v>30</v>
      </c>
      <c r="Z622" s="28">
        <v>42</v>
      </c>
      <c r="AA622" s="28">
        <v>5</v>
      </c>
      <c r="AB622" s="28">
        <v>203</v>
      </c>
      <c r="AC622" s="28">
        <v>0</v>
      </c>
      <c r="AD622" s="28">
        <v>95.908100000000005</v>
      </c>
      <c r="AE622" s="28">
        <v>8.9519999999999998E-17</v>
      </c>
      <c r="AF622" s="28">
        <v>8.9519999999999998E-17</v>
      </c>
    </row>
    <row r="623" spans="1:32" ht="16" x14ac:dyDescent="0.2">
      <c r="A623" s="28">
        <v>622</v>
      </c>
      <c r="B623" s="29" t="s">
        <v>1094</v>
      </c>
      <c r="C623" s="28">
        <v>72.099999999999994</v>
      </c>
      <c r="D623" s="29" t="s">
        <v>1514</v>
      </c>
      <c r="E623" s="29" t="s">
        <v>3183</v>
      </c>
      <c r="F623" s="28">
        <v>230700</v>
      </c>
      <c r="G623" s="28">
        <v>57110</v>
      </c>
      <c r="H623" s="28">
        <v>0</v>
      </c>
      <c r="I623" s="28">
        <v>0</v>
      </c>
      <c r="J623" s="29" t="s">
        <v>1095</v>
      </c>
      <c r="K623" s="28">
        <v>0</v>
      </c>
      <c r="L623" s="28">
        <v>1</v>
      </c>
      <c r="M623" s="29" t="s">
        <v>3179</v>
      </c>
      <c r="N623" s="28">
        <v>0</v>
      </c>
      <c r="O623" s="28">
        <v>0</v>
      </c>
      <c r="P623" s="29" t="s">
        <v>3179</v>
      </c>
      <c r="Q623" s="28">
        <v>0</v>
      </c>
      <c r="R623" s="28">
        <v>0</v>
      </c>
      <c r="S623" s="29" t="s">
        <v>3179</v>
      </c>
      <c r="T623" s="28">
        <v>0</v>
      </c>
      <c r="U623" s="28">
        <v>0</v>
      </c>
      <c r="V623" s="28">
        <v>0</v>
      </c>
      <c r="W623" s="28">
        <v>0.46832000000000001</v>
      </c>
      <c r="X623" s="28">
        <v>0.66500000000000004</v>
      </c>
      <c r="Y623" s="28">
        <v>30</v>
      </c>
      <c r="Z623" s="28">
        <v>23</v>
      </c>
      <c r="AA623" s="28">
        <v>7</v>
      </c>
      <c r="AB623" s="28">
        <v>71</v>
      </c>
      <c r="AC623" s="28">
        <v>0</v>
      </c>
      <c r="AD623" s="28">
        <v>96.908097999999995</v>
      </c>
      <c r="AE623" s="28">
        <v>2.492E-17</v>
      </c>
      <c r="AF623" s="28">
        <v>2.492E-17</v>
      </c>
    </row>
    <row r="624" spans="1:32" ht="16" x14ac:dyDescent="0.2">
      <c r="A624" s="28">
        <v>623</v>
      </c>
      <c r="B624" s="29" t="s">
        <v>1085</v>
      </c>
      <c r="C624" s="28">
        <v>51.3</v>
      </c>
      <c r="D624" s="29" t="s">
        <v>1514</v>
      </c>
      <c r="E624" s="29" t="s">
        <v>3183</v>
      </c>
      <c r="F624" s="28">
        <v>230832</v>
      </c>
      <c r="G624" s="28">
        <v>57224</v>
      </c>
      <c r="H624" s="28">
        <v>0</v>
      </c>
      <c r="I624" s="28">
        <v>0</v>
      </c>
      <c r="J624" s="29" t="s">
        <v>1086</v>
      </c>
      <c r="K624" s="28">
        <v>0</v>
      </c>
      <c r="L624" s="28">
        <v>1</v>
      </c>
      <c r="M624" s="29" t="s">
        <v>3179</v>
      </c>
      <c r="N624" s="28">
        <v>0</v>
      </c>
      <c r="O624" s="28">
        <v>0</v>
      </c>
      <c r="P624" s="29" t="s">
        <v>3179</v>
      </c>
      <c r="Q624" s="28">
        <v>0</v>
      </c>
      <c r="R624" s="28">
        <v>0</v>
      </c>
      <c r="S624" s="29" t="s">
        <v>3179</v>
      </c>
      <c r="T624" s="28">
        <v>0</v>
      </c>
      <c r="U624" s="28">
        <v>0</v>
      </c>
      <c r="V624" s="28">
        <v>0</v>
      </c>
      <c r="W624" s="28">
        <v>0.76358000000000004</v>
      </c>
      <c r="X624" s="28">
        <v>2.8176999999999999</v>
      </c>
      <c r="Y624" s="28">
        <v>30</v>
      </c>
      <c r="Z624" s="28">
        <v>292</v>
      </c>
      <c r="AA624" s="28">
        <v>61</v>
      </c>
      <c r="AB624" s="28">
        <v>1413</v>
      </c>
      <c r="AC624" s="28">
        <v>0</v>
      </c>
      <c r="AD624" s="28">
        <v>97.910328000000007</v>
      </c>
      <c r="AE624" s="28">
        <v>9.9579999999999996E-17</v>
      </c>
      <c r="AF624" s="28">
        <v>9.9579999999999996E-17</v>
      </c>
    </row>
    <row r="625" spans="1:32" ht="16" x14ac:dyDescent="0.2">
      <c r="A625" s="28">
        <v>624</v>
      </c>
      <c r="B625" s="29" t="s">
        <v>1076</v>
      </c>
      <c r="C625" s="28">
        <v>15</v>
      </c>
      <c r="D625" s="29" t="s">
        <v>1517</v>
      </c>
      <c r="E625" s="29" t="s">
        <v>3183</v>
      </c>
      <c r="F625" s="28">
        <v>232629</v>
      </c>
      <c r="G625" s="28">
        <v>57349</v>
      </c>
      <c r="H625" s="28">
        <v>0</v>
      </c>
      <c r="I625" s="28">
        <v>0</v>
      </c>
      <c r="J625" s="29" t="s">
        <v>1077</v>
      </c>
      <c r="K625" s="28">
        <v>602</v>
      </c>
      <c r="L625" s="28">
        <v>1</v>
      </c>
      <c r="M625" s="29" t="s">
        <v>3179</v>
      </c>
      <c r="N625" s="28">
        <v>0</v>
      </c>
      <c r="O625" s="28">
        <v>0</v>
      </c>
      <c r="P625" s="29" t="s">
        <v>3179</v>
      </c>
      <c r="Q625" s="28">
        <v>0</v>
      </c>
      <c r="R625" s="28">
        <v>0</v>
      </c>
      <c r="S625" s="29" t="s">
        <v>3179</v>
      </c>
      <c r="T625" s="28">
        <v>0</v>
      </c>
      <c r="U625" s="28">
        <v>0</v>
      </c>
      <c r="V625" s="28">
        <v>0</v>
      </c>
      <c r="W625" s="28">
        <v>1.51322</v>
      </c>
      <c r="X625" s="28">
        <v>0.17424999999999999</v>
      </c>
      <c r="Y625" s="28">
        <v>30</v>
      </c>
      <c r="Z625" s="28">
        <v>12</v>
      </c>
      <c r="AA625" s="28">
        <v>1</v>
      </c>
      <c r="AB625" s="28">
        <v>23</v>
      </c>
      <c r="AC625" s="28">
        <v>0</v>
      </c>
      <c r="AD625" s="28">
        <v>98.911618000000004</v>
      </c>
      <c r="AE625" s="28">
        <v>1.2490000000000001E-17</v>
      </c>
      <c r="AF625" s="28">
        <v>1.2490000000000001E-17</v>
      </c>
    </row>
    <row r="626" spans="1:32" ht="16" x14ac:dyDescent="0.2">
      <c r="A626" s="28">
        <v>625</v>
      </c>
      <c r="B626" s="29" t="s">
        <v>1075</v>
      </c>
      <c r="C626" s="28">
        <v>2.6</v>
      </c>
      <c r="D626" s="29" t="s">
        <v>1514</v>
      </c>
      <c r="E626" s="29" t="s">
        <v>3191</v>
      </c>
      <c r="F626" s="28">
        <v>232696</v>
      </c>
      <c r="G626" s="28">
        <v>57475</v>
      </c>
      <c r="H626" s="28">
        <v>0</v>
      </c>
      <c r="I626" s="28">
        <v>0</v>
      </c>
      <c r="J626" s="29" t="s">
        <v>1077</v>
      </c>
      <c r="K626" s="28">
        <v>602</v>
      </c>
      <c r="L626" s="28">
        <v>0.98</v>
      </c>
      <c r="M626" s="29" t="s">
        <v>1076</v>
      </c>
      <c r="N626" s="28">
        <v>625</v>
      </c>
      <c r="O626" s="28">
        <v>0.02</v>
      </c>
      <c r="P626" s="29" t="s">
        <v>3179</v>
      </c>
      <c r="Q626" s="28">
        <v>0</v>
      </c>
      <c r="R626" s="28">
        <v>0</v>
      </c>
      <c r="S626" s="29" t="s">
        <v>3179</v>
      </c>
      <c r="T626" s="28">
        <v>0</v>
      </c>
      <c r="U626" s="28">
        <v>0</v>
      </c>
      <c r="V626" s="28">
        <v>0</v>
      </c>
      <c r="W626" s="28">
        <v>1.41475</v>
      </c>
      <c r="X626" s="28">
        <v>0.75668999999999997</v>
      </c>
      <c r="Y626" s="28">
        <v>60</v>
      </c>
      <c r="Z626" s="28">
        <v>164</v>
      </c>
      <c r="AA626" s="28">
        <v>34</v>
      </c>
      <c r="AB626" s="28">
        <v>628</v>
      </c>
      <c r="AC626" s="28">
        <v>0</v>
      </c>
      <c r="AD626" s="28">
        <v>98.911618000000004</v>
      </c>
      <c r="AE626" s="28">
        <v>2.4310000000000001E-17</v>
      </c>
      <c r="AF626" s="28">
        <v>2.4310000000000001E-17</v>
      </c>
    </row>
    <row r="627" spans="1:32" ht="16" x14ac:dyDescent="0.2">
      <c r="A627" s="28">
        <v>626</v>
      </c>
      <c r="B627" s="29" t="s">
        <v>763</v>
      </c>
      <c r="C627" s="28">
        <v>8.5</v>
      </c>
      <c r="D627" s="29" t="s">
        <v>1514</v>
      </c>
      <c r="E627" s="29" t="s">
        <v>3184</v>
      </c>
      <c r="F627" s="28">
        <v>233583</v>
      </c>
      <c r="G627" s="28">
        <v>57603</v>
      </c>
      <c r="H627" s="28">
        <v>0</v>
      </c>
      <c r="I627" s="28">
        <v>0</v>
      </c>
      <c r="J627" s="29" t="s">
        <v>764</v>
      </c>
      <c r="K627" s="28">
        <v>768</v>
      </c>
      <c r="L627" s="28">
        <v>1</v>
      </c>
      <c r="M627" s="29" t="s">
        <v>3179</v>
      </c>
      <c r="N627" s="28">
        <v>0</v>
      </c>
      <c r="O627" s="28">
        <v>0</v>
      </c>
      <c r="P627" s="29" t="s">
        <v>3179</v>
      </c>
      <c r="Q627" s="28">
        <v>0</v>
      </c>
      <c r="R627" s="28">
        <v>0</v>
      </c>
      <c r="S627" s="29" t="s">
        <v>3179</v>
      </c>
      <c r="T627" s="28">
        <v>0</v>
      </c>
      <c r="U627" s="28">
        <v>0</v>
      </c>
      <c r="V627" s="28">
        <v>0</v>
      </c>
      <c r="W627" s="28">
        <v>0.17276</v>
      </c>
      <c r="X627" s="28">
        <v>0.54208999999999996</v>
      </c>
      <c r="Y627" s="28">
        <v>41</v>
      </c>
      <c r="Z627" s="28">
        <v>41</v>
      </c>
      <c r="AA627" s="28">
        <v>16</v>
      </c>
      <c r="AB627" s="28">
        <v>183</v>
      </c>
      <c r="AC627" s="28">
        <v>0</v>
      </c>
      <c r="AD627" s="28">
        <v>133.91879</v>
      </c>
      <c r="AE627" s="28">
        <v>1.367E-17</v>
      </c>
      <c r="AF627" s="28">
        <v>2.1580000000000001E-17</v>
      </c>
    </row>
    <row r="628" spans="1:32" ht="16" x14ac:dyDescent="0.2">
      <c r="A628" s="28">
        <v>627</v>
      </c>
      <c r="B628" s="29" t="s">
        <v>752</v>
      </c>
      <c r="C628" s="28">
        <v>12.4</v>
      </c>
      <c r="D628" s="29" t="s">
        <v>1514</v>
      </c>
      <c r="E628" s="29" t="s">
        <v>3184</v>
      </c>
      <c r="F628" s="28">
        <v>233865</v>
      </c>
      <c r="G628" s="28">
        <v>57721</v>
      </c>
      <c r="H628" s="28">
        <v>0</v>
      </c>
      <c r="I628" s="28">
        <v>0</v>
      </c>
      <c r="J628" s="29" t="s">
        <v>753</v>
      </c>
      <c r="K628" s="28">
        <v>769</v>
      </c>
      <c r="L628" s="28">
        <v>1</v>
      </c>
      <c r="M628" s="29" t="s">
        <v>3179</v>
      </c>
      <c r="N628" s="28">
        <v>0</v>
      </c>
      <c r="O628" s="28">
        <v>0</v>
      </c>
      <c r="P628" s="29" t="s">
        <v>3179</v>
      </c>
      <c r="Q628" s="28">
        <v>0</v>
      </c>
      <c r="R628" s="28">
        <v>0</v>
      </c>
      <c r="S628" s="29" t="s">
        <v>3179</v>
      </c>
      <c r="T628" s="28">
        <v>0</v>
      </c>
      <c r="U628" s="28">
        <v>0</v>
      </c>
      <c r="V628" s="28">
        <v>0</v>
      </c>
      <c r="W628" s="28">
        <v>1.05508</v>
      </c>
      <c r="X628" s="28">
        <v>1.26172</v>
      </c>
      <c r="Y628" s="28">
        <v>41</v>
      </c>
      <c r="Z628" s="28">
        <v>54</v>
      </c>
      <c r="AA628" s="28">
        <v>19</v>
      </c>
      <c r="AB628" s="28">
        <v>248</v>
      </c>
      <c r="AC628" s="28">
        <v>0</v>
      </c>
      <c r="AD628" s="28">
        <v>134.918181</v>
      </c>
      <c r="AE628" s="28">
        <v>2.29E-17</v>
      </c>
      <c r="AF628" s="28">
        <v>4.872E-17</v>
      </c>
    </row>
    <row r="629" spans="1:32" ht="16" x14ac:dyDescent="0.2">
      <c r="A629" s="28">
        <v>628</v>
      </c>
      <c r="B629" s="29" t="s">
        <v>746</v>
      </c>
      <c r="C629" s="28">
        <v>50.65</v>
      </c>
      <c r="D629" s="29" t="s">
        <v>1514</v>
      </c>
      <c r="E629" s="29" t="s">
        <v>3184</v>
      </c>
      <c r="F629" s="28">
        <v>234228</v>
      </c>
      <c r="G629" s="28">
        <v>57848</v>
      </c>
      <c r="H629" s="28">
        <v>0</v>
      </c>
      <c r="I629" s="28">
        <v>0</v>
      </c>
      <c r="J629" s="29" t="s">
        <v>747</v>
      </c>
      <c r="K629" s="28">
        <v>770</v>
      </c>
      <c r="L629" s="28">
        <v>1</v>
      </c>
      <c r="M629" s="29" t="s">
        <v>3179</v>
      </c>
      <c r="N629" s="28">
        <v>0</v>
      </c>
      <c r="O629" s="28">
        <v>0</v>
      </c>
      <c r="P629" s="29" t="s">
        <v>3179</v>
      </c>
      <c r="Q629" s="28">
        <v>0</v>
      </c>
      <c r="R629" s="28">
        <v>0</v>
      </c>
      <c r="S629" s="29" t="s">
        <v>3179</v>
      </c>
      <c r="T629" s="28">
        <v>0</v>
      </c>
      <c r="U629" s="28">
        <v>0</v>
      </c>
      <c r="V629" s="28">
        <v>0</v>
      </c>
      <c r="W629" s="28">
        <v>8.0460000000000004E-2</v>
      </c>
      <c r="X629" s="28">
        <v>0.27933000000000002</v>
      </c>
      <c r="Y629" s="28">
        <v>41</v>
      </c>
      <c r="Z629" s="28">
        <v>59</v>
      </c>
      <c r="AA629" s="28">
        <v>10</v>
      </c>
      <c r="AB629" s="28">
        <v>266</v>
      </c>
      <c r="AC629" s="28">
        <v>0</v>
      </c>
      <c r="AD629" s="28">
        <v>135.914976</v>
      </c>
      <c r="AE629" s="28">
        <v>1.156E-17</v>
      </c>
      <c r="AF629" s="28">
        <v>1.315E-17</v>
      </c>
    </row>
    <row r="630" spans="1:32" ht="16" x14ac:dyDescent="0.2">
      <c r="A630" s="28">
        <v>629</v>
      </c>
      <c r="B630" s="29" t="s">
        <v>736</v>
      </c>
      <c r="C630" s="28">
        <v>38.5</v>
      </c>
      <c r="D630" s="29" t="s">
        <v>1514</v>
      </c>
      <c r="E630" s="29" t="s">
        <v>3184</v>
      </c>
      <c r="F630" s="28">
        <v>234605</v>
      </c>
      <c r="G630" s="28">
        <v>57960</v>
      </c>
      <c r="H630" s="28">
        <v>0</v>
      </c>
      <c r="I630" s="28">
        <v>0</v>
      </c>
      <c r="J630" s="29" t="s">
        <v>737</v>
      </c>
      <c r="K630" s="28">
        <v>771</v>
      </c>
      <c r="L630" s="28">
        <v>1</v>
      </c>
      <c r="M630" s="29" t="s">
        <v>3179</v>
      </c>
      <c r="N630" s="28">
        <v>0</v>
      </c>
      <c r="O630" s="28">
        <v>0</v>
      </c>
      <c r="P630" s="29" t="s">
        <v>3179</v>
      </c>
      <c r="Q630" s="28">
        <v>0</v>
      </c>
      <c r="R630" s="28">
        <v>0</v>
      </c>
      <c r="S630" s="29" t="s">
        <v>3179</v>
      </c>
      <c r="T630" s="28">
        <v>0</v>
      </c>
      <c r="U630" s="28">
        <v>0</v>
      </c>
      <c r="V630" s="28">
        <v>0</v>
      </c>
      <c r="W630" s="28">
        <v>0.32466</v>
      </c>
      <c r="X630" s="28">
        <v>1.1789400000000001</v>
      </c>
      <c r="Y630" s="28">
        <v>41</v>
      </c>
      <c r="Z630" s="28">
        <v>187</v>
      </c>
      <c r="AA630" s="28">
        <v>20</v>
      </c>
      <c r="AB630" s="28">
        <v>537</v>
      </c>
      <c r="AC630" s="28">
        <v>0</v>
      </c>
      <c r="AD630" s="28">
        <v>136.91456700000001</v>
      </c>
      <c r="AE630" s="28">
        <v>3.292E-17</v>
      </c>
      <c r="AF630" s="28">
        <v>4.4730000000000002E-17</v>
      </c>
    </row>
    <row r="631" spans="1:32" ht="16" x14ac:dyDescent="0.2">
      <c r="A631" s="28">
        <v>630</v>
      </c>
      <c r="B631" s="29" t="s">
        <v>726</v>
      </c>
      <c r="C631" s="28">
        <v>5.04</v>
      </c>
      <c r="D631" s="29" t="s">
        <v>1515</v>
      </c>
      <c r="E631" s="29" t="s">
        <v>2670</v>
      </c>
      <c r="F631" s="28">
        <v>235391</v>
      </c>
      <c r="G631" s="28">
        <v>0</v>
      </c>
      <c r="H631" s="28">
        <v>0</v>
      </c>
      <c r="I631" s="28">
        <v>0</v>
      </c>
      <c r="J631" s="29" t="s">
        <v>728</v>
      </c>
      <c r="K631" s="28">
        <v>772</v>
      </c>
      <c r="L631" s="28">
        <v>1</v>
      </c>
      <c r="M631" s="29" t="s">
        <v>3179</v>
      </c>
      <c r="N631" s="28">
        <v>0</v>
      </c>
      <c r="O631" s="28">
        <v>0</v>
      </c>
      <c r="P631" s="29" t="s">
        <v>3179</v>
      </c>
      <c r="Q631" s="28">
        <v>0</v>
      </c>
      <c r="R631" s="28">
        <v>0</v>
      </c>
      <c r="S631" s="29" t="s">
        <v>3179</v>
      </c>
      <c r="T631" s="28">
        <v>0</v>
      </c>
      <c r="U631" s="28">
        <v>0</v>
      </c>
      <c r="V631" s="28">
        <v>0</v>
      </c>
      <c r="W631" s="28">
        <v>8.1799999999999998E-3</v>
      </c>
      <c r="X631" s="28">
        <v>4.3819999999999998E-2</v>
      </c>
      <c r="Y631" s="28">
        <v>41</v>
      </c>
      <c r="Z631" s="28">
        <v>28</v>
      </c>
      <c r="AA631" s="28">
        <v>0</v>
      </c>
      <c r="AB631" s="28">
        <v>111</v>
      </c>
      <c r="AC631" s="28">
        <v>0</v>
      </c>
      <c r="AD631" s="28">
        <v>137.91194899999999</v>
      </c>
      <c r="AE631" s="28">
        <v>3.6550000000000002E-18</v>
      </c>
      <c r="AF631" s="28">
        <v>3.6550000000000002E-18</v>
      </c>
    </row>
    <row r="632" spans="1:32" ht="16" x14ac:dyDescent="0.2">
      <c r="A632" s="28">
        <v>631</v>
      </c>
      <c r="B632" s="29" t="s">
        <v>720</v>
      </c>
      <c r="C632" s="28">
        <v>29.7</v>
      </c>
      <c r="D632" s="29" t="s">
        <v>1514</v>
      </c>
      <c r="E632" s="29" t="s">
        <v>3184</v>
      </c>
      <c r="F632" s="28">
        <v>235572</v>
      </c>
      <c r="G632" s="28">
        <v>58082</v>
      </c>
      <c r="H632" s="28">
        <v>0</v>
      </c>
      <c r="I632" s="28">
        <v>0</v>
      </c>
      <c r="J632" s="29" t="s">
        <v>721</v>
      </c>
      <c r="K632" s="28">
        <v>774</v>
      </c>
      <c r="L632" s="28">
        <v>1</v>
      </c>
      <c r="M632" s="29" t="s">
        <v>3179</v>
      </c>
      <c r="N632" s="28">
        <v>0</v>
      </c>
      <c r="O632" s="28">
        <v>0</v>
      </c>
      <c r="P632" s="29" t="s">
        <v>3179</v>
      </c>
      <c r="Q632" s="28">
        <v>0</v>
      </c>
      <c r="R632" s="28">
        <v>0</v>
      </c>
      <c r="S632" s="29" t="s">
        <v>3179</v>
      </c>
      <c r="T632" s="28">
        <v>0</v>
      </c>
      <c r="U632" s="28">
        <v>0</v>
      </c>
      <c r="V632" s="28">
        <v>0</v>
      </c>
      <c r="W632" s="28">
        <v>0.20841000000000001</v>
      </c>
      <c r="X632" s="28">
        <v>0.44311</v>
      </c>
      <c r="Y632" s="28">
        <v>41</v>
      </c>
      <c r="Z632" s="28">
        <v>40</v>
      </c>
      <c r="AA632" s="28">
        <v>9</v>
      </c>
      <c r="AB632" s="28">
        <v>129</v>
      </c>
      <c r="AC632" s="28">
        <v>0</v>
      </c>
      <c r="AD632" s="28">
        <v>138.911978</v>
      </c>
      <c r="AE632" s="28">
        <v>8.2079999999999998E-18</v>
      </c>
      <c r="AF632" s="28">
        <v>1.7980000000000001E-17</v>
      </c>
    </row>
    <row r="633" spans="1:32" ht="16" x14ac:dyDescent="0.2">
      <c r="A633" s="28">
        <v>632</v>
      </c>
      <c r="B633" s="29" t="s">
        <v>719</v>
      </c>
      <c r="C633" s="28">
        <v>5.5</v>
      </c>
      <c r="D633" s="29" t="s">
        <v>1515</v>
      </c>
      <c r="E633" s="29" t="s">
        <v>3185</v>
      </c>
      <c r="F633" s="28">
        <v>235792</v>
      </c>
      <c r="G633" s="28">
        <v>58200</v>
      </c>
      <c r="H633" s="28">
        <v>0</v>
      </c>
      <c r="I633" s="28">
        <v>0</v>
      </c>
      <c r="J633" s="29" t="s">
        <v>721</v>
      </c>
      <c r="K633" s="28">
        <v>774</v>
      </c>
      <c r="L633" s="28">
        <v>0.88200000000000001</v>
      </c>
      <c r="M633" s="29" t="s">
        <v>720</v>
      </c>
      <c r="N633" s="28">
        <v>632</v>
      </c>
      <c r="O633" s="28">
        <v>0.11799999999999999</v>
      </c>
      <c r="P633" s="29" t="s">
        <v>3179</v>
      </c>
      <c r="Q633" s="28">
        <v>0</v>
      </c>
      <c r="R633" s="28">
        <v>0</v>
      </c>
      <c r="S633" s="29" t="s">
        <v>3179</v>
      </c>
      <c r="T633" s="28">
        <v>0</v>
      </c>
      <c r="U633" s="28">
        <v>0</v>
      </c>
      <c r="V633" s="28">
        <v>0</v>
      </c>
      <c r="W633" s="28">
        <v>7.9500000000000001E-2</v>
      </c>
      <c r="X633" s="28">
        <v>1.5852299999999999</v>
      </c>
      <c r="Y633" s="28">
        <v>82</v>
      </c>
      <c r="Z633" s="28">
        <v>83</v>
      </c>
      <c r="AA633" s="28">
        <v>9</v>
      </c>
      <c r="AB633" s="28">
        <v>312</v>
      </c>
      <c r="AC633" s="28">
        <v>0</v>
      </c>
      <c r="AD633" s="28">
        <v>138.911978</v>
      </c>
      <c r="AE633" s="28">
        <v>5.8869999999999996E-17</v>
      </c>
      <c r="AF633" s="28">
        <v>5.941E-17</v>
      </c>
    </row>
    <row r="634" spans="1:32" ht="16" x14ac:dyDescent="0.2">
      <c r="A634" s="28">
        <v>633</v>
      </c>
      <c r="B634" s="29" t="s">
        <v>711</v>
      </c>
      <c r="C634" s="28">
        <v>3.37</v>
      </c>
      <c r="D634" s="29" t="s">
        <v>1513</v>
      </c>
      <c r="E634" s="29" t="s">
        <v>2670</v>
      </c>
      <c r="F634" s="28">
        <v>236279</v>
      </c>
      <c r="G634" s="28">
        <v>0</v>
      </c>
      <c r="H634" s="28">
        <v>38825</v>
      </c>
      <c r="I634" s="28">
        <v>0</v>
      </c>
      <c r="J634" s="29" t="s">
        <v>712</v>
      </c>
      <c r="K634" s="28">
        <v>775</v>
      </c>
      <c r="L634" s="28">
        <v>1</v>
      </c>
      <c r="M634" s="29" t="s">
        <v>3179</v>
      </c>
      <c r="N634" s="28">
        <v>0</v>
      </c>
      <c r="O634" s="28">
        <v>0</v>
      </c>
      <c r="P634" s="29" t="s">
        <v>3179</v>
      </c>
      <c r="Q634" s="28">
        <v>0</v>
      </c>
      <c r="R634" s="28">
        <v>0</v>
      </c>
      <c r="S634" s="29" t="s">
        <v>3179</v>
      </c>
      <c r="T634" s="28">
        <v>0</v>
      </c>
      <c r="U634" s="28">
        <v>0</v>
      </c>
      <c r="V634" s="28">
        <v>0</v>
      </c>
      <c r="W634" s="28">
        <v>6.9300000000000004E-3</v>
      </c>
      <c r="X634" s="28">
        <v>2.8740000000000002E-2</v>
      </c>
      <c r="Y634" s="28">
        <v>41</v>
      </c>
      <c r="Z634" s="28">
        <v>12</v>
      </c>
      <c r="AA634" s="28">
        <v>0</v>
      </c>
      <c r="AB634" s="28">
        <v>15</v>
      </c>
      <c r="AC634" s="28">
        <v>0</v>
      </c>
      <c r="AD634" s="28">
        <v>139.90955199999999</v>
      </c>
      <c r="AE634" s="28">
        <v>3.0529999999999999E-18</v>
      </c>
      <c r="AF634" s="28">
        <v>3.0529999999999999E-18</v>
      </c>
    </row>
    <row r="635" spans="1:32" ht="16" x14ac:dyDescent="0.2">
      <c r="A635" s="28">
        <v>634</v>
      </c>
      <c r="B635" s="29" t="s">
        <v>703</v>
      </c>
      <c r="C635" s="28">
        <v>2.4900000000000002</v>
      </c>
      <c r="D635" s="29" t="s">
        <v>1515</v>
      </c>
      <c r="E635" s="29" t="s">
        <v>3184</v>
      </c>
      <c r="F635" s="28">
        <v>236348</v>
      </c>
      <c r="G635" s="28">
        <v>58319</v>
      </c>
      <c r="H635" s="28">
        <v>0</v>
      </c>
      <c r="I635" s="28">
        <v>0</v>
      </c>
      <c r="J635" s="29" t="s">
        <v>707</v>
      </c>
      <c r="K635" s="28">
        <v>0</v>
      </c>
      <c r="L635" s="28">
        <v>1</v>
      </c>
      <c r="M635" s="29" t="s">
        <v>3179</v>
      </c>
      <c r="N635" s="28">
        <v>0</v>
      </c>
      <c r="O635" s="28">
        <v>0</v>
      </c>
      <c r="P635" s="29" t="s">
        <v>3179</v>
      </c>
      <c r="Q635" s="28">
        <v>0</v>
      </c>
      <c r="R635" s="28">
        <v>0</v>
      </c>
      <c r="S635" s="29" t="s">
        <v>3179</v>
      </c>
      <c r="T635" s="28">
        <v>0</v>
      </c>
      <c r="U635" s="28">
        <v>0</v>
      </c>
      <c r="V635" s="28">
        <v>0</v>
      </c>
      <c r="W635" s="28">
        <v>1.6480000000000002E-2</v>
      </c>
      <c r="X635" s="28">
        <v>7.6480000000000006E-2</v>
      </c>
      <c r="Y635" s="28">
        <v>41</v>
      </c>
      <c r="Z635" s="28">
        <v>28</v>
      </c>
      <c r="AA635" s="28">
        <v>1</v>
      </c>
      <c r="AB635" s="28">
        <v>105</v>
      </c>
      <c r="AC635" s="28">
        <v>0</v>
      </c>
      <c r="AD635" s="28">
        <v>140.90960899999999</v>
      </c>
      <c r="AE635" s="28">
        <v>3.7780000000000002E-18</v>
      </c>
      <c r="AF635" s="28">
        <v>4.7810000000000002E-18</v>
      </c>
    </row>
    <row r="636" spans="1:32" ht="16" x14ac:dyDescent="0.2">
      <c r="A636" s="28">
        <v>635</v>
      </c>
      <c r="B636" s="29" t="s">
        <v>702</v>
      </c>
      <c r="C636" s="28">
        <v>62</v>
      </c>
      <c r="D636" s="29" t="s">
        <v>1517</v>
      </c>
      <c r="E636" s="29" t="s">
        <v>3186</v>
      </c>
      <c r="F636" s="28">
        <v>236524</v>
      </c>
      <c r="G636" s="28">
        <v>58428</v>
      </c>
      <c r="H636" s="28">
        <v>0</v>
      </c>
      <c r="I636" s="28">
        <v>0</v>
      </c>
      <c r="J636" s="29" t="s">
        <v>703</v>
      </c>
      <c r="K636" s="28">
        <v>635</v>
      </c>
      <c r="L636" s="28">
        <v>0.99968000000000001</v>
      </c>
      <c r="M636" s="29" t="s">
        <v>707</v>
      </c>
      <c r="N636" s="28">
        <v>0</v>
      </c>
      <c r="O636" s="28">
        <v>3.2000000000000003E-4</v>
      </c>
      <c r="P636" s="29" t="s">
        <v>3179</v>
      </c>
      <c r="Q636" s="28">
        <v>0</v>
      </c>
      <c r="R636" s="28">
        <v>0</v>
      </c>
      <c r="S636" s="29" t="s">
        <v>3179</v>
      </c>
      <c r="T636" s="28">
        <v>0</v>
      </c>
      <c r="U636" s="28">
        <v>0</v>
      </c>
      <c r="V636" s="28">
        <v>0</v>
      </c>
      <c r="W636" s="28">
        <v>6.2179999999999999E-2</v>
      </c>
      <c r="X636" s="28">
        <v>0.69467000000000001</v>
      </c>
      <c r="Y636" s="28">
        <v>82</v>
      </c>
      <c r="Z636" s="28">
        <v>33</v>
      </c>
      <c r="AA636" s="28">
        <v>1</v>
      </c>
      <c r="AB636" s="28">
        <v>78</v>
      </c>
      <c r="AC636" s="28">
        <v>0</v>
      </c>
      <c r="AD636" s="28">
        <v>140.90960899999999</v>
      </c>
      <c r="AE636" s="28">
        <v>2.589E-17</v>
      </c>
      <c r="AF636" s="28">
        <v>2.589E-17</v>
      </c>
    </row>
    <row r="637" spans="1:32" ht="16" x14ac:dyDescent="0.2">
      <c r="A637" s="28">
        <v>636</v>
      </c>
      <c r="B637" s="29" t="s">
        <v>678</v>
      </c>
      <c r="C637" s="28">
        <v>2290000000000000</v>
      </c>
      <c r="D637" s="29" t="s">
        <v>1516</v>
      </c>
      <c r="E637" s="29" t="s">
        <v>2799</v>
      </c>
      <c r="F637" s="28">
        <v>236719</v>
      </c>
      <c r="G637" s="28">
        <v>0</v>
      </c>
      <c r="H637" s="28">
        <v>0</v>
      </c>
      <c r="I637" s="28">
        <v>0</v>
      </c>
      <c r="J637" s="29" t="s">
        <v>716</v>
      </c>
      <c r="K637" s="28">
        <v>0</v>
      </c>
      <c r="L637" s="28">
        <v>1</v>
      </c>
      <c r="M637" s="29" t="s">
        <v>3179</v>
      </c>
      <c r="N637" s="28">
        <v>0</v>
      </c>
      <c r="O637" s="28">
        <v>0</v>
      </c>
      <c r="P637" s="29" t="s">
        <v>3179</v>
      </c>
      <c r="Q637" s="28">
        <v>0</v>
      </c>
      <c r="R637" s="28">
        <v>0</v>
      </c>
      <c r="S637" s="29" t="s">
        <v>3179</v>
      </c>
      <c r="T637" s="28">
        <v>0</v>
      </c>
      <c r="U637" s="28">
        <v>0</v>
      </c>
      <c r="V637" s="28">
        <v>1.9051</v>
      </c>
      <c r="W637" s="28">
        <v>0</v>
      </c>
      <c r="X637" s="28">
        <v>0</v>
      </c>
      <c r="Y637" s="28">
        <v>0</v>
      </c>
      <c r="Z637" s="28">
        <v>0</v>
      </c>
      <c r="AA637" s="28">
        <v>0</v>
      </c>
      <c r="AB637" s="28">
        <v>0</v>
      </c>
      <c r="AC637" s="28">
        <v>1</v>
      </c>
      <c r="AD637" s="28">
        <v>143.910087</v>
      </c>
      <c r="AE637" s="28">
        <v>0</v>
      </c>
      <c r="AF637" s="28">
        <v>0</v>
      </c>
    </row>
    <row r="638" spans="1:32" ht="16" x14ac:dyDescent="0.2">
      <c r="A638" s="28">
        <v>637</v>
      </c>
      <c r="B638" s="29" t="s">
        <v>653</v>
      </c>
      <c r="C638" s="28">
        <v>10.98</v>
      </c>
      <c r="D638" s="29" t="s">
        <v>1513</v>
      </c>
      <c r="E638" s="29" t="s">
        <v>3183</v>
      </c>
      <c r="F638" s="28">
        <v>236722</v>
      </c>
      <c r="G638" s="28">
        <v>58529</v>
      </c>
      <c r="H638" s="28">
        <v>0</v>
      </c>
      <c r="I638" s="28">
        <v>0</v>
      </c>
      <c r="J638" s="29" t="s">
        <v>654</v>
      </c>
      <c r="K638" s="28">
        <v>740</v>
      </c>
      <c r="L638" s="28">
        <v>1</v>
      </c>
      <c r="M638" s="29" t="s">
        <v>3179</v>
      </c>
      <c r="N638" s="28">
        <v>0</v>
      </c>
      <c r="O638" s="28">
        <v>0</v>
      </c>
      <c r="P638" s="29" t="s">
        <v>3179</v>
      </c>
      <c r="Q638" s="28">
        <v>0</v>
      </c>
      <c r="R638" s="28">
        <v>0</v>
      </c>
      <c r="S638" s="29" t="s">
        <v>3179</v>
      </c>
      <c r="T638" s="28">
        <v>0</v>
      </c>
      <c r="U638" s="28">
        <v>0</v>
      </c>
      <c r="V638" s="28">
        <v>0</v>
      </c>
      <c r="W638" s="28">
        <v>0.27015</v>
      </c>
      <c r="X638" s="28">
        <v>0.14077999999999999</v>
      </c>
      <c r="Y638" s="28">
        <v>41</v>
      </c>
      <c r="Z638" s="28">
        <v>27</v>
      </c>
      <c r="AA638" s="28">
        <v>7</v>
      </c>
      <c r="AB638" s="28">
        <v>105</v>
      </c>
      <c r="AC638" s="28">
        <v>0</v>
      </c>
      <c r="AD638" s="28">
        <v>146.9161</v>
      </c>
      <c r="AE638" s="28">
        <v>6.0360000000000001E-18</v>
      </c>
      <c r="AF638" s="28">
        <v>6.0360000000000001E-18</v>
      </c>
    </row>
    <row r="639" spans="1:32" ht="16" x14ac:dyDescent="0.2">
      <c r="A639" s="28">
        <v>638</v>
      </c>
      <c r="B639" s="29" t="s">
        <v>634</v>
      </c>
      <c r="C639" s="28">
        <v>1.728</v>
      </c>
      <c r="D639" s="29" t="s">
        <v>1515</v>
      </c>
      <c r="E639" s="29" t="s">
        <v>3183</v>
      </c>
      <c r="F639" s="28">
        <v>236903</v>
      </c>
      <c r="G639" s="28">
        <v>58639</v>
      </c>
      <c r="H639" s="28">
        <v>0</v>
      </c>
      <c r="I639" s="28">
        <v>0</v>
      </c>
      <c r="J639" s="29" t="s">
        <v>635</v>
      </c>
      <c r="K639" s="28">
        <v>743</v>
      </c>
      <c r="L639" s="28">
        <v>1</v>
      </c>
      <c r="M639" s="29" t="s">
        <v>3179</v>
      </c>
      <c r="N639" s="28">
        <v>0</v>
      </c>
      <c r="O639" s="28">
        <v>0</v>
      </c>
      <c r="P639" s="29" t="s">
        <v>3179</v>
      </c>
      <c r="Q639" s="28">
        <v>0</v>
      </c>
      <c r="R639" s="28">
        <v>0</v>
      </c>
      <c r="S639" s="29" t="s">
        <v>3179</v>
      </c>
      <c r="T639" s="28">
        <v>0</v>
      </c>
      <c r="U639" s="28">
        <v>0</v>
      </c>
      <c r="V639" s="28">
        <v>0</v>
      </c>
      <c r="W639" s="28">
        <v>0.50422</v>
      </c>
      <c r="X639" s="28">
        <v>0.37131999999999998</v>
      </c>
      <c r="Y639" s="28">
        <v>41</v>
      </c>
      <c r="Z639" s="28">
        <v>241</v>
      </c>
      <c r="AA639" s="28">
        <v>43</v>
      </c>
      <c r="AB639" s="28">
        <v>1290</v>
      </c>
      <c r="AC639" s="28">
        <v>0</v>
      </c>
      <c r="AD639" s="28">
        <v>148.92014800000001</v>
      </c>
      <c r="AE639" s="28">
        <v>1.4020000000000001E-17</v>
      </c>
      <c r="AF639" s="28">
        <v>1.4020000000000001E-17</v>
      </c>
    </row>
    <row r="640" spans="1:32" ht="16" x14ac:dyDescent="0.2">
      <c r="A640" s="28">
        <v>639</v>
      </c>
      <c r="B640" s="29" t="s">
        <v>616</v>
      </c>
      <c r="C640" s="28">
        <v>12.44</v>
      </c>
      <c r="D640" s="29" t="s">
        <v>1514</v>
      </c>
      <c r="E640" s="29" t="s">
        <v>3183</v>
      </c>
      <c r="F640" s="28">
        <v>238519</v>
      </c>
      <c r="G640" s="28">
        <v>58756</v>
      </c>
      <c r="H640" s="28">
        <v>0</v>
      </c>
      <c r="I640" s="28">
        <v>0</v>
      </c>
      <c r="J640" s="29" t="s">
        <v>617</v>
      </c>
      <c r="K640" s="28">
        <v>745</v>
      </c>
      <c r="L640" s="28">
        <v>1</v>
      </c>
      <c r="M640" s="29" t="s">
        <v>3179</v>
      </c>
      <c r="N640" s="28">
        <v>0</v>
      </c>
      <c r="O640" s="28">
        <v>0</v>
      </c>
      <c r="P640" s="29" t="s">
        <v>3179</v>
      </c>
      <c r="Q640" s="28">
        <v>0</v>
      </c>
      <c r="R640" s="28">
        <v>0</v>
      </c>
      <c r="S640" s="29" t="s">
        <v>3179</v>
      </c>
      <c r="T640" s="28">
        <v>0</v>
      </c>
      <c r="U640" s="28">
        <v>0</v>
      </c>
      <c r="V640" s="28">
        <v>0</v>
      </c>
      <c r="W640" s="28">
        <v>0.61946000000000001</v>
      </c>
      <c r="X640" s="28">
        <v>0.85175000000000001</v>
      </c>
      <c r="Y640" s="28">
        <v>41</v>
      </c>
      <c r="Z640" s="28">
        <v>521</v>
      </c>
      <c r="AA640" s="28">
        <v>79</v>
      </c>
      <c r="AB640" s="28">
        <v>2857</v>
      </c>
      <c r="AC640" s="28">
        <v>0</v>
      </c>
      <c r="AD640" s="28">
        <v>150.92382799999999</v>
      </c>
      <c r="AE640" s="28">
        <v>3.031E-17</v>
      </c>
      <c r="AF640" s="28">
        <v>3.031E-17</v>
      </c>
    </row>
    <row r="641" spans="1:32" ht="16" x14ac:dyDescent="0.2">
      <c r="A641" s="28">
        <v>640</v>
      </c>
      <c r="B641" s="29" t="s">
        <v>609</v>
      </c>
      <c r="C641" s="28">
        <v>11.4</v>
      </c>
      <c r="D641" s="29" t="s">
        <v>1514</v>
      </c>
      <c r="E641" s="29" t="s">
        <v>3183</v>
      </c>
      <c r="F641" s="28">
        <v>242018</v>
      </c>
      <c r="G641" s="28">
        <v>58878</v>
      </c>
      <c r="H641" s="28">
        <v>0</v>
      </c>
      <c r="I641" s="28">
        <v>0</v>
      </c>
      <c r="J641" s="29" t="s">
        <v>610</v>
      </c>
      <c r="K641" s="28">
        <v>746</v>
      </c>
      <c r="L641" s="28">
        <v>1</v>
      </c>
      <c r="M641" s="29" t="s">
        <v>3179</v>
      </c>
      <c r="N641" s="28">
        <v>0</v>
      </c>
      <c r="O641" s="28">
        <v>0</v>
      </c>
      <c r="P641" s="29" t="s">
        <v>3179</v>
      </c>
      <c r="Q641" s="28">
        <v>0</v>
      </c>
      <c r="R641" s="28">
        <v>0</v>
      </c>
      <c r="S641" s="29" t="s">
        <v>3179</v>
      </c>
      <c r="T641" s="28">
        <v>0</v>
      </c>
      <c r="U641" s="28">
        <v>0</v>
      </c>
      <c r="V641" s="28">
        <v>0</v>
      </c>
      <c r="W641" s="28">
        <v>0.33137</v>
      </c>
      <c r="X641" s="28">
        <v>0.16436000000000001</v>
      </c>
      <c r="Y641" s="28">
        <v>41</v>
      </c>
      <c r="Z641" s="28">
        <v>47</v>
      </c>
      <c r="AA641" s="28">
        <v>10</v>
      </c>
      <c r="AB641" s="28">
        <v>220</v>
      </c>
      <c r="AC641" s="28">
        <v>0</v>
      </c>
      <c r="AD641" s="28">
        <v>151.92468199999999</v>
      </c>
      <c r="AE641" s="28">
        <v>7.1750000000000007E-18</v>
      </c>
      <c r="AF641" s="28">
        <v>7.1750000000000007E-18</v>
      </c>
    </row>
    <row r="642" spans="1:32" ht="16" x14ac:dyDescent="0.2">
      <c r="A642" s="28">
        <v>641</v>
      </c>
      <c r="B642" s="29" t="s">
        <v>1481</v>
      </c>
      <c r="C642" s="28">
        <v>17.22</v>
      </c>
      <c r="D642" s="29" t="s">
        <v>1517</v>
      </c>
      <c r="E642" s="29" t="s">
        <v>3184</v>
      </c>
      <c r="F642" s="28">
        <v>242337</v>
      </c>
      <c r="G642" s="28">
        <v>58991</v>
      </c>
      <c r="H642" s="28">
        <v>0</v>
      </c>
      <c r="I642" s="28">
        <v>0</v>
      </c>
      <c r="J642" s="29" t="s">
        <v>1483</v>
      </c>
      <c r="K642" s="28">
        <v>0</v>
      </c>
      <c r="L642" s="28">
        <v>1</v>
      </c>
      <c r="M642" s="29" t="s">
        <v>3179</v>
      </c>
      <c r="N642" s="28">
        <v>0</v>
      </c>
      <c r="O642" s="28">
        <v>0</v>
      </c>
      <c r="P642" s="29" t="s">
        <v>3179</v>
      </c>
      <c r="Q642" s="28">
        <v>0</v>
      </c>
      <c r="R642" s="28">
        <v>0</v>
      </c>
      <c r="S642" s="29" t="s">
        <v>3179</v>
      </c>
      <c r="T642" s="28">
        <v>0</v>
      </c>
      <c r="U642" s="28">
        <v>0</v>
      </c>
      <c r="V642" s="28">
        <v>0</v>
      </c>
      <c r="W642" s="28">
        <v>0.96242000000000005</v>
      </c>
      <c r="X642" s="28">
        <v>1.02102</v>
      </c>
      <c r="Y642" s="28">
        <v>0</v>
      </c>
      <c r="Z642" s="28">
        <v>6</v>
      </c>
      <c r="AA642" s="28">
        <v>3</v>
      </c>
      <c r="AB642" s="28">
        <v>10</v>
      </c>
      <c r="AC642" s="28">
        <v>0</v>
      </c>
      <c r="AD642" s="28">
        <v>19.00188</v>
      </c>
      <c r="AE642" s="28">
        <v>1.546E-21</v>
      </c>
      <c r="AF642" s="28">
        <v>3.8670000000000001E-17</v>
      </c>
    </row>
    <row r="643" spans="1:32" ht="16" x14ac:dyDescent="0.2">
      <c r="A643" s="28">
        <v>642</v>
      </c>
      <c r="B643" s="29" t="s">
        <v>1473</v>
      </c>
      <c r="C643" s="28">
        <v>3.38</v>
      </c>
      <c r="D643" s="29" t="s">
        <v>1514</v>
      </c>
      <c r="E643" s="29" t="s">
        <v>3183</v>
      </c>
      <c r="F643" s="28">
        <v>242357</v>
      </c>
      <c r="G643" s="28">
        <v>59112</v>
      </c>
      <c r="H643" s="28">
        <v>0</v>
      </c>
      <c r="I643" s="28">
        <v>0</v>
      </c>
      <c r="J643" s="29" t="s">
        <v>1474</v>
      </c>
      <c r="K643" s="28">
        <v>606</v>
      </c>
      <c r="L643" s="28">
        <v>1</v>
      </c>
      <c r="M643" s="29" t="s">
        <v>3179</v>
      </c>
      <c r="N643" s="28">
        <v>0</v>
      </c>
      <c r="O643" s="28">
        <v>0</v>
      </c>
      <c r="P643" s="29" t="s">
        <v>3179</v>
      </c>
      <c r="Q643" s="28">
        <v>0</v>
      </c>
      <c r="R643" s="28">
        <v>0</v>
      </c>
      <c r="S643" s="29" t="s">
        <v>3179</v>
      </c>
      <c r="T643" s="28">
        <v>0</v>
      </c>
      <c r="U643" s="28">
        <v>0</v>
      </c>
      <c r="V643" s="28">
        <v>0</v>
      </c>
      <c r="W643" s="28">
        <v>0.80354000000000003</v>
      </c>
      <c r="X643" s="28">
        <v>0.54193000000000002</v>
      </c>
      <c r="Y643" s="28">
        <v>5</v>
      </c>
      <c r="Z643" s="28">
        <v>2</v>
      </c>
      <c r="AA643" s="28">
        <v>2</v>
      </c>
      <c r="AB643" s="28">
        <v>11</v>
      </c>
      <c r="AC643" s="28">
        <v>0</v>
      </c>
      <c r="AD643" s="28">
        <v>23.99361</v>
      </c>
      <c r="AE643" s="28">
        <v>2.0420000000000001E-17</v>
      </c>
      <c r="AF643" s="28">
        <v>2.0420000000000001E-17</v>
      </c>
    </row>
    <row r="644" spans="1:32" ht="16" x14ac:dyDescent="0.2">
      <c r="A644" s="28">
        <v>643</v>
      </c>
      <c r="B644" s="29" t="s">
        <v>1361</v>
      </c>
      <c r="C644" s="28">
        <v>6.0750000000000002</v>
      </c>
      <c r="D644" s="29" t="s">
        <v>1513</v>
      </c>
      <c r="E644" s="29" t="s">
        <v>3184</v>
      </c>
      <c r="F644" s="28">
        <v>242378</v>
      </c>
      <c r="G644" s="28">
        <v>59231</v>
      </c>
      <c r="H644" s="28">
        <v>0</v>
      </c>
      <c r="I644" s="28">
        <v>0</v>
      </c>
      <c r="J644" s="29" t="s">
        <v>1362</v>
      </c>
      <c r="K644" s="28">
        <v>238</v>
      </c>
      <c r="L644" s="28">
        <v>1</v>
      </c>
      <c r="M644" s="29" t="s">
        <v>3179</v>
      </c>
      <c r="N644" s="28">
        <v>0</v>
      </c>
      <c r="O644" s="28">
        <v>0</v>
      </c>
      <c r="P644" s="29" t="s">
        <v>3179</v>
      </c>
      <c r="Q644" s="28">
        <v>0</v>
      </c>
      <c r="R644" s="28">
        <v>0</v>
      </c>
      <c r="S644" s="29" t="s">
        <v>3179</v>
      </c>
      <c r="T644" s="28">
        <v>0</v>
      </c>
      <c r="U644" s="28">
        <v>0</v>
      </c>
      <c r="V644" s="28">
        <v>0</v>
      </c>
      <c r="W644" s="28">
        <v>7.3400000000000002E-3</v>
      </c>
      <c r="X644" s="28">
        <v>1.7206699999999999</v>
      </c>
      <c r="Y644" s="28">
        <v>25</v>
      </c>
      <c r="Z644" s="28">
        <v>7</v>
      </c>
      <c r="AA644" s="28">
        <v>3</v>
      </c>
      <c r="AB644" s="28">
        <v>31</v>
      </c>
      <c r="AC644" s="28">
        <v>0</v>
      </c>
      <c r="AD644" s="28">
        <v>55.942132000000001</v>
      </c>
      <c r="AE644" s="28">
        <v>6.1729999999999994E-17</v>
      </c>
      <c r="AF644" s="28">
        <v>6.1729999999999994E-17</v>
      </c>
    </row>
    <row r="645" spans="1:32" ht="16" x14ac:dyDescent="0.2">
      <c r="A645" s="28">
        <v>644</v>
      </c>
      <c r="B645" s="29" t="s">
        <v>1357</v>
      </c>
      <c r="C645" s="28">
        <v>35.6</v>
      </c>
      <c r="D645" s="29" t="s">
        <v>1515</v>
      </c>
      <c r="E645" s="29" t="s">
        <v>3184</v>
      </c>
      <c r="F645" s="28">
        <v>242445</v>
      </c>
      <c r="G645" s="28">
        <v>59344</v>
      </c>
      <c r="H645" s="28">
        <v>0</v>
      </c>
      <c r="I645" s="28">
        <v>0</v>
      </c>
      <c r="J645" s="29" t="s">
        <v>1358</v>
      </c>
      <c r="K645" s="28">
        <v>239</v>
      </c>
      <c r="L645" s="28">
        <v>1</v>
      </c>
      <c r="M645" s="29" t="s">
        <v>3179</v>
      </c>
      <c r="N645" s="28">
        <v>0</v>
      </c>
      <c r="O645" s="28">
        <v>0</v>
      </c>
      <c r="P645" s="29" t="s">
        <v>3179</v>
      </c>
      <c r="Q645" s="28">
        <v>0</v>
      </c>
      <c r="R645" s="28">
        <v>0</v>
      </c>
      <c r="S645" s="29" t="s">
        <v>3179</v>
      </c>
      <c r="T645" s="28">
        <v>0</v>
      </c>
      <c r="U645" s="28">
        <v>0</v>
      </c>
      <c r="V645" s="28">
        <v>0</v>
      </c>
      <c r="W645" s="28">
        <v>0.15714</v>
      </c>
      <c r="X645" s="28">
        <v>1.9381600000000001</v>
      </c>
      <c r="Y645" s="28">
        <v>25</v>
      </c>
      <c r="Z645" s="28">
        <v>24</v>
      </c>
      <c r="AA645" s="28">
        <v>4</v>
      </c>
      <c r="AB645" s="28">
        <v>99</v>
      </c>
      <c r="AC645" s="28">
        <v>0</v>
      </c>
      <c r="AD645" s="28">
        <v>56.939793000000002</v>
      </c>
      <c r="AE645" s="28">
        <v>4.8760000000000002E-17</v>
      </c>
      <c r="AF645" s="28">
        <v>6.5599999999999996E-17</v>
      </c>
    </row>
    <row r="646" spans="1:32" ht="16" x14ac:dyDescent="0.2">
      <c r="A646" s="28">
        <v>645</v>
      </c>
      <c r="B646" s="29" t="s">
        <v>1348</v>
      </c>
      <c r="C646" s="28">
        <v>101000</v>
      </c>
      <c r="D646" s="29" t="s">
        <v>1516</v>
      </c>
      <c r="E646" s="29" t="s">
        <v>3184</v>
      </c>
      <c r="F646" s="28">
        <v>242598</v>
      </c>
      <c r="G646" s="28">
        <v>59454</v>
      </c>
      <c r="H646" s="28">
        <v>0</v>
      </c>
      <c r="I646" s="28">
        <v>0</v>
      </c>
      <c r="J646" s="29" t="s">
        <v>1350</v>
      </c>
      <c r="K646" s="28">
        <v>0</v>
      </c>
      <c r="L646" s="28">
        <v>1</v>
      </c>
      <c r="M646" s="29" t="s">
        <v>3179</v>
      </c>
      <c r="N646" s="28">
        <v>0</v>
      </c>
      <c r="O646" s="28">
        <v>0</v>
      </c>
      <c r="P646" s="29" t="s">
        <v>3179</v>
      </c>
      <c r="Q646" s="28">
        <v>0</v>
      </c>
      <c r="R646" s="28">
        <v>0</v>
      </c>
      <c r="S646" s="29" t="s">
        <v>3179</v>
      </c>
      <c r="T646" s="28">
        <v>0</v>
      </c>
      <c r="U646" s="28">
        <v>0</v>
      </c>
      <c r="V646" s="28">
        <v>0</v>
      </c>
      <c r="W646" s="28">
        <v>4.5300000000000002E-3</v>
      </c>
      <c r="X646" s="28">
        <v>2.3600000000000001E-3</v>
      </c>
      <c r="Y646" s="28">
        <v>25</v>
      </c>
      <c r="Z646" s="28">
        <v>1</v>
      </c>
      <c r="AA646" s="28">
        <v>1</v>
      </c>
      <c r="AB646" s="28">
        <v>7</v>
      </c>
      <c r="AC646" s="28">
        <v>0</v>
      </c>
      <c r="AD646" s="28">
        <v>58.934345999999998</v>
      </c>
      <c r="AE646" s="28">
        <v>0</v>
      </c>
      <c r="AF646" s="28">
        <v>5.884E-22</v>
      </c>
    </row>
    <row r="647" spans="1:32" ht="16" x14ac:dyDescent="0.2">
      <c r="A647" s="28">
        <v>646</v>
      </c>
      <c r="B647" s="29" t="s">
        <v>1328</v>
      </c>
      <c r="C647" s="28">
        <v>100.1</v>
      </c>
      <c r="D647" s="29" t="s">
        <v>1516</v>
      </c>
      <c r="E647" s="29" t="s">
        <v>3183</v>
      </c>
      <c r="F647" s="28">
        <v>242633</v>
      </c>
      <c r="G647" s="28">
        <v>59530</v>
      </c>
      <c r="H647" s="28">
        <v>0</v>
      </c>
      <c r="I647" s="28">
        <v>0</v>
      </c>
      <c r="J647" s="29" t="s">
        <v>1329</v>
      </c>
      <c r="K647" s="28">
        <v>0</v>
      </c>
      <c r="L647" s="28">
        <v>1</v>
      </c>
      <c r="M647" s="29" t="s">
        <v>3179</v>
      </c>
      <c r="N647" s="28">
        <v>0</v>
      </c>
      <c r="O647" s="28">
        <v>0</v>
      </c>
      <c r="P647" s="29" t="s">
        <v>3179</v>
      </c>
      <c r="Q647" s="28">
        <v>0</v>
      </c>
      <c r="R647" s="28">
        <v>0</v>
      </c>
      <c r="S647" s="29" t="s">
        <v>3179</v>
      </c>
      <c r="T647" s="28">
        <v>0</v>
      </c>
      <c r="U647" s="28">
        <v>0</v>
      </c>
      <c r="V647" s="28">
        <v>0</v>
      </c>
      <c r="W647" s="28">
        <v>1.7420000000000001E-2</v>
      </c>
      <c r="X647" s="28">
        <v>0</v>
      </c>
      <c r="Y647" s="28">
        <v>0</v>
      </c>
      <c r="Z647" s="28">
        <v>0</v>
      </c>
      <c r="AA647" s="28">
        <v>1</v>
      </c>
      <c r="AB647" s="28">
        <v>0</v>
      </c>
      <c r="AC647" s="28">
        <v>0</v>
      </c>
      <c r="AD647" s="28">
        <v>62.929668999999997</v>
      </c>
      <c r="AE647" s="28">
        <v>0</v>
      </c>
      <c r="AF647" s="28">
        <v>0</v>
      </c>
    </row>
    <row r="648" spans="1:32" ht="16" x14ac:dyDescent="0.2">
      <c r="A648" s="28">
        <v>647</v>
      </c>
      <c r="B648" s="29" t="s">
        <v>1321</v>
      </c>
      <c r="C648" s="28">
        <v>2.5171899999999998</v>
      </c>
      <c r="D648" s="29" t="s">
        <v>1515</v>
      </c>
      <c r="E648" s="29" t="s">
        <v>3183</v>
      </c>
      <c r="F648" s="28">
        <v>242635</v>
      </c>
      <c r="G648" s="28">
        <v>59609</v>
      </c>
      <c r="H648" s="28">
        <v>0</v>
      </c>
      <c r="I648" s="28">
        <v>0</v>
      </c>
      <c r="J648" s="29" t="s">
        <v>1322</v>
      </c>
      <c r="K648" s="28">
        <v>0</v>
      </c>
      <c r="L648" s="28">
        <v>1</v>
      </c>
      <c r="M648" s="29" t="s">
        <v>3179</v>
      </c>
      <c r="N648" s="28">
        <v>0</v>
      </c>
      <c r="O648" s="28">
        <v>0</v>
      </c>
      <c r="P648" s="29" t="s">
        <v>3179</v>
      </c>
      <c r="Q648" s="28">
        <v>0</v>
      </c>
      <c r="R648" s="28">
        <v>0</v>
      </c>
      <c r="S648" s="29" t="s">
        <v>3179</v>
      </c>
      <c r="T648" s="28">
        <v>0</v>
      </c>
      <c r="U648" s="28">
        <v>0</v>
      </c>
      <c r="V648" s="28">
        <v>0</v>
      </c>
      <c r="W648" s="28">
        <v>0.62765000000000004</v>
      </c>
      <c r="X648" s="28">
        <v>0.55830999999999997</v>
      </c>
      <c r="Y648" s="28">
        <v>25</v>
      </c>
      <c r="Z648" s="28">
        <v>10</v>
      </c>
      <c r="AA648" s="28">
        <v>5</v>
      </c>
      <c r="AB648" s="28">
        <v>47</v>
      </c>
      <c r="AC648" s="28">
        <v>0</v>
      </c>
      <c r="AD648" s="28">
        <v>64.930083999999994</v>
      </c>
      <c r="AE648" s="28">
        <v>1.8730000000000001E-17</v>
      </c>
      <c r="AF648" s="28">
        <v>1.8730000000000001E-17</v>
      </c>
    </row>
    <row r="649" spans="1:32" ht="16" x14ac:dyDescent="0.2">
      <c r="A649" s="28">
        <v>648</v>
      </c>
      <c r="B649" s="29" t="s">
        <v>1316</v>
      </c>
      <c r="C649" s="28">
        <v>54.6</v>
      </c>
      <c r="D649" s="29" t="s">
        <v>1515</v>
      </c>
      <c r="E649" s="29" t="s">
        <v>3183</v>
      </c>
      <c r="F649" s="28">
        <v>242723</v>
      </c>
      <c r="G649" s="28">
        <v>59729</v>
      </c>
      <c r="H649" s="28">
        <v>0</v>
      </c>
      <c r="I649" s="28">
        <v>0</v>
      </c>
      <c r="J649" s="29" t="s">
        <v>1317</v>
      </c>
      <c r="K649" s="28">
        <v>281</v>
      </c>
      <c r="L649" s="28">
        <v>1</v>
      </c>
      <c r="M649" s="29" t="s">
        <v>3179</v>
      </c>
      <c r="N649" s="28">
        <v>0</v>
      </c>
      <c r="O649" s="28">
        <v>0</v>
      </c>
      <c r="P649" s="29" t="s">
        <v>3179</v>
      </c>
      <c r="Q649" s="28">
        <v>0</v>
      </c>
      <c r="R649" s="28">
        <v>0</v>
      </c>
      <c r="S649" s="29" t="s">
        <v>3179</v>
      </c>
      <c r="T649" s="28">
        <v>0</v>
      </c>
      <c r="U649" s="28">
        <v>0</v>
      </c>
      <c r="V649" s="28">
        <v>0</v>
      </c>
      <c r="W649" s="28">
        <v>7.3359999999999995E-2</v>
      </c>
      <c r="X649" s="28">
        <v>0</v>
      </c>
      <c r="Y649" s="28">
        <v>0</v>
      </c>
      <c r="Z649" s="28">
        <v>0</v>
      </c>
      <c r="AA649" s="28">
        <v>1</v>
      </c>
      <c r="AB649" s="28">
        <v>0</v>
      </c>
      <c r="AC649" s="28">
        <v>0</v>
      </c>
      <c r="AD649" s="28">
        <v>65.929139000000006</v>
      </c>
      <c r="AE649" s="28">
        <v>0</v>
      </c>
      <c r="AF649" s="28">
        <v>0</v>
      </c>
    </row>
    <row r="650" spans="1:32" ht="16" x14ac:dyDescent="0.2">
      <c r="A650" s="28">
        <v>649</v>
      </c>
      <c r="B650" s="29" t="s">
        <v>110</v>
      </c>
      <c r="C650" s="28">
        <v>14.7</v>
      </c>
      <c r="D650" s="29" t="s">
        <v>1514</v>
      </c>
      <c r="E650" s="29" t="s">
        <v>3184</v>
      </c>
      <c r="F650" s="28">
        <v>242725</v>
      </c>
      <c r="G650" s="28">
        <v>59824</v>
      </c>
      <c r="H650" s="28">
        <v>0</v>
      </c>
      <c r="I650" s="28">
        <v>0</v>
      </c>
      <c r="J650" s="29" t="s">
        <v>112</v>
      </c>
      <c r="K650" s="28">
        <v>1162</v>
      </c>
      <c r="L650" s="28">
        <v>1</v>
      </c>
      <c r="M650" s="29" t="s">
        <v>3179</v>
      </c>
      <c r="N650" s="28">
        <v>0</v>
      </c>
      <c r="O650" s="28">
        <v>0</v>
      </c>
      <c r="P650" s="29" t="s">
        <v>3179</v>
      </c>
      <c r="Q650" s="28">
        <v>0</v>
      </c>
      <c r="R650" s="28">
        <v>0</v>
      </c>
      <c r="S650" s="29" t="s">
        <v>3179</v>
      </c>
      <c r="T650" s="28">
        <v>0</v>
      </c>
      <c r="U650" s="28">
        <v>0</v>
      </c>
      <c r="V650" s="28">
        <v>0</v>
      </c>
      <c r="W650" s="28">
        <v>0.10732</v>
      </c>
      <c r="X650" s="28">
        <v>1.19689</v>
      </c>
      <c r="Y650" s="28">
        <v>7</v>
      </c>
      <c r="Z650" s="28">
        <v>95</v>
      </c>
      <c r="AA650" s="28">
        <v>7</v>
      </c>
      <c r="AB650" s="28">
        <v>163</v>
      </c>
      <c r="AC650" s="28">
        <v>0</v>
      </c>
      <c r="AD650" s="28">
        <v>232.040108</v>
      </c>
      <c r="AE650" s="28">
        <v>6.1849999999999997E-17</v>
      </c>
      <c r="AF650" s="28">
        <v>6.1890000000000006E-17</v>
      </c>
    </row>
    <row r="651" spans="1:32" ht="16" x14ac:dyDescent="0.2">
      <c r="A651" s="28">
        <v>650</v>
      </c>
      <c r="B651" s="29" t="s">
        <v>104</v>
      </c>
      <c r="C651" s="28">
        <v>36.200000000000003</v>
      </c>
      <c r="D651" s="29" t="s">
        <v>1514</v>
      </c>
      <c r="E651" s="29" t="s">
        <v>3180</v>
      </c>
      <c r="F651" s="28">
        <v>242998</v>
      </c>
      <c r="G651" s="28">
        <v>0</v>
      </c>
      <c r="H651" s="28">
        <v>0</v>
      </c>
      <c r="I651" s="28">
        <v>0</v>
      </c>
      <c r="J651" s="29" t="s">
        <v>108</v>
      </c>
      <c r="K651" s="28">
        <v>1163</v>
      </c>
      <c r="L651" s="28">
        <v>1</v>
      </c>
      <c r="M651" s="29" t="s">
        <v>124</v>
      </c>
      <c r="N651" s="28">
        <v>686</v>
      </c>
      <c r="O651" s="28">
        <v>1.0000000000000001E-5</v>
      </c>
      <c r="P651" s="29" t="s">
        <v>3179</v>
      </c>
      <c r="Q651" s="28">
        <v>0</v>
      </c>
      <c r="R651" s="28">
        <v>0</v>
      </c>
      <c r="S651" s="29" t="s">
        <v>3179</v>
      </c>
      <c r="T651" s="28">
        <v>0</v>
      </c>
      <c r="U651" s="28">
        <v>0</v>
      </c>
      <c r="V651" s="28">
        <v>0</v>
      </c>
      <c r="W651" s="28">
        <v>1.436E-2</v>
      </c>
      <c r="X651" s="28">
        <v>9.1050000000000006E-2</v>
      </c>
      <c r="Y651" s="28">
        <v>7</v>
      </c>
      <c r="Z651" s="28">
        <v>94</v>
      </c>
      <c r="AA651" s="28">
        <v>0</v>
      </c>
      <c r="AB651" s="28">
        <v>139</v>
      </c>
      <c r="AC651" s="28">
        <v>1</v>
      </c>
      <c r="AD651" s="28">
        <v>233.04074</v>
      </c>
      <c r="AE651" s="28">
        <v>1.268E-17</v>
      </c>
      <c r="AF651" s="28">
        <v>1.268E-17</v>
      </c>
    </row>
    <row r="652" spans="1:32" ht="16" x14ac:dyDescent="0.2">
      <c r="A652" s="28">
        <v>651</v>
      </c>
      <c r="B652" s="29" t="s">
        <v>99</v>
      </c>
      <c r="C652" s="28">
        <v>4.4000000000000004</v>
      </c>
      <c r="D652" s="29" t="s">
        <v>1513</v>
      </c>
      <c r="E652" s="29" t="s">
        <v>3184</v>
      </c>
      <c r="F652" s="28">
        <v>243241</v>
      </c>
      <c r="G652" s="28">
        <v>59942</v>
      </c>
      <c r="H652" s="28">
        <v>0</v>
      </c>
      <c r="I652" s="28">
        <v>0</v>
      </c>
      <c r="J652" s="29" t="s">
        <v>103</v>
      </c>
      <c r="K652" s="28">
        <v>1164</v>
      </c>
      <c r="L652" s="28">
        <v>1</v>
      </c>
      <c r="M652" s="29" t="s">
        <v>3179</v>
      </c>
      <c r="N652" s="28">
        <v>0</v>
      </c>
      <c r="O652" s="28">
        <v>0</v>
      </c>
      <c r="P652" s="29" t="s">
        <v>3179</v>
      </c>
      <c r="Q652" s="28">
        <v>0</v>
      </c>
      <c r="R652" s="28">
        <v>0</v>
      </c>
      <c r="S652" s="29" t="s">
        <v>3179</v>
      </c>
      <c r="T652" s="28">
        <v>0</v>
      </c>
      <c r="U652" s="28">
        <v>0</v>
      </c>
      <c r="V652" s="28">
        <v>0</v>
      </c>
      <c r="W652" s="28">
        <v>5.7419999999999999E-2</v>
      </c>
      <c r="X652" s="28">
        <v>1.1086100000000001</v>
      </c>
      <c r="Y652" s="28">
        <v>7</v>
      </c>
      <c r="Z652" s="28">
        <v>136</v>
      </c>
      <c r="AA652" s="28">
        <v>1</v>
      </c>
      <c r="AB652" s="28">
        <v>392</v>
      </c>
      <c r="AC652" s="28">
        <v>0</v>
      </c>
      <c r="AD652" s="28">
        <v>234.04289499999999</v>
      </c>
      <c r="AE652" s="28">
        <v>5.0550000000000003E-17</v>
      </c>
      <c r="AF652" s="28">
        <v>5.0570000000000001E-17</v>
      </c>
    </row>
    <row r="653" spans="1:32" ht="16" x14ac:dyDescent="0.2">
      <c r="A653" s="28">
        <v>652</v>
      </c>
      <c r="B653" s="29" t="s">
        <v>93</v>
      </c>
      <c r="C653" s="28">
        <v>396.1</v>
      </c>
      <c r="D653" s="29" t="s">
        <v>1513</v>
      </c>
      <c r="E653" s="29" t="s">
        <v>3180</v>
      </c>
      <c r="F653" s="28">
        <v>243778</v>
      </c>
      <c r="G653" s="28">
        <v>0</v>
      </c>
      <c r="H653" s="28">
        <v>0</v>
      </c>
      <c r="I653" s="28">
        <v>0</v>
      </c>
      <c r="J653" s="29" t="s">
        <v>97</v>
      </c>
      <c r="K653" s="28">
        <v>1165</v>
      </c>
      <c r="L653" s="28">
        <v>0.99597999999999998</v>
      </c>
      <c r="M653" s="29" t="s">
        <v>96</v>
      </c>
      <c r="N653" s="28">
        <v>1166</v>
      </c>
      <c r="O653" s="28">
        <v>3.9933E-3</v>
      </c>
      <c r="P653" s="29" t="s">
        <v>118</v>
      </c>
      <c r="Q653" s="28">
        <v>688</v>
      </c>
      <c r="R653" s="28">
        <v>2.5999999999999998E-5</v>
      </c>
      <c r="S653" s="29" t="s">
        <v>3179</v>
      </c>
      <c r="T653" s="28">
        <v>0</v>
      </c>
      <c r="U653" s="28">
        <v>0</v>
      </c>
      <c r="V653" s="28">
        <v>1E-4</v>
      </c>
      <c r="W653" s="28">
        <v>1.0540000000000001E-2</v>
      </c>
      <c r="X653" s="28">
        <v>7.1000000000000004E-3</v>
      </c>
      <c r="Y653" s="28">
        <v>14</v>
      </c>
      <c r="Z653" s="28">
        <v>156</v>
      </c>
      <c r="AA653" s="28">
        <v>0</v>
      </c>
      <c r="AB653" s="28">
        <v>127</v>
      </c>
      <c r="AC653" s="28">
        <v>11</v>
      </c>
      <c r="AD653" s="28">
        <v>235.04406299999999</v>
      </c>
      <c r="AE653" s="28">
        <v>8.4529999999999996E-18</v>
      </c>
      <c r="AF653" s="28">
        <v>8.4529999999999996E-18</v>
      </c>
    </row>
    <row r="654" spans="1:32" ht="16" x14ac:dyDescent="0.2">
      <c r="A654" s="28">
        <v>653</v>
      </c>
      <c r="B654" s="29" t="s">
        <v>87</v>
      </c>
      <c r="C654" s="28">
        <v>154000</v>
      </c>
      <c r="D654" s="29" t="s">
        <v>1516</v>
      </c>
      <c r="E654" s="29" t="s">
        <v>3203</v>
      </c>
      <c r="F654" s="28">
        <v>244098</v>
      </c>
      <c r="G654" s="28">
        <v>60050</v>
      </c>
      <c r="H654" s="28">
        <v>0</v>
      </c>
      <c r="I654" s="28">
        <v>0</v>
      </c>
      <c r="J654" s="29" t="s">
        <v>91</v>
      </c>
      <c r="K654" s="28">
        <v>1167</v>
      </c>
      <c r="L654" s="28">
        <v>0.873</v>
      </c>
      <c r="M654" s="29" t="s">
        <v>88</v>
      </c>
      <c r="N654" s="28">
        <v>804</v>
      </c>
      <c r="O654" s="28">
        <v>0.125</v>
      </c>
      <c r="P654" s="29" t="s">
        <v>111</v>
      </c>
      <c r="Q654" s="28">
        <v>689</v>
      </c>
      <c r="R654" s="28">
        <v>1.6000000000000001E-3</v>
      </c>
      <c r="S654" s="29" t="s">
        <v>3179</v>
      </c>
      <c r="T654" s="28">
        <v>0</v>
      </c>
      <c r="U654" s="28">
        <v>0</v>
      </c>
      <c r="V654" s="28">
        <v>7.3000000000000001E-3</v>
      </c>
      <c r="W654" s="28">
        <v>0.23718</v>
      </c>
      <c r="X654" s="28">
        <v>0.15936</v>
      </c>
      <c r="Y654" s="28">
        <v>14</v>
      </c>
      <c r="Z654" s="28">
        <v>142</v>
      </c>
      <c r="AA654" s="28">
        <v>2</v>
      </c>
      <c r="AB654" s="28">
        <v>73</v>
      </c>
      <c r="AC654" s="28">
        <v>1</v>
      </c>
      <c r="AD654" s="28">
        <v>236.04656900000001</v>
      </c>
      <c r="AE654" s="28">
        <v>3.5890000000000002E-17</v>
      </c>
      <c r="AF654" s="28">
        <v>3.5890000000000002E-17</v>
      </c>
    </row>
    <row r="655" spans="1:32" ht="16" x14ac:dyDescent="0.2">
      <c r="A655" s="28">
        <v>654</v>
      </c>
      <c r="B655" s="29" t="s">
        <v>86</v>
      </c>
      <c r="C655" s="28">
        <v>22.5</v>
      </c>
      <c r="D655" s="29" t="s">
        <v>1515</v>
      </c>
      <c r="E655" s="29" t="s">
        <v>3197</v>
      </c>
      <c r="F655" s="28">
        <v>244332</v>
      </c>
      <c r="G655" s="28">
        <v>60149</v>
      </c>
      <c r="H655" s="28">
        <v>0</v>
      </c>
      <c r="I655" s="28">
        <v>0</v>
      </c>
      <c r="J655" s="29" t="s">
        <v>91</v>
      </c>
      <c r="K655" s="28">
        <v>1167</v>
      </c>
      <c r="L655" s="28">
        <v>0.52</v>
      </c>
      <c r="M655" s="29" t="s">
        <v>88</v>
      </c>
      <c r="N655" s="28">
        <v>804</v>
      </c>
      <c r="O655" s="28">
        <v>0.48</v>
      </c>
      <c r="P655" s="29" t="s">
        <v>3179</v>
      </c>
      <c r="Q655" s="28">
        <v>0</v>
      </c>
      <c r="R655" s="28">
        <v>0</v>
      </c>
      <c r="S655" s="29" t="s">
        <v>3179</v>
      </c>
      <c r="T655" s="28">
        <v>0</v>
      </c>
      <c r="U655" s="28">
        <v>0</v>
      </c>
      <c r="V655" s="28">
        <v>0</v>
      </c>
      <c r="W655" s="28">
        <v>8.8020000000000001E-2</v>
      </c>
      <c r="X655" s="28">
        <v>5.0659999999999997E-2</v>
      </c>
      <c r="Y655" s="28">
        <v>14</v>
      </c>
      <c r="Z655" s="28">
        <v>124</v>
      </c>
      <c r="AA655" s="28">
        <v>2</v>
      </c>
      <c r="AB655" s="28">
        <v>60</v>
      </c>
      <c r="AC655" s="28">
        <v>0</v>
      </c>
      <c r="AD655" s="28">
        <v>236.04656900000001</v>
      </c>
      <c r="AE655" s="28">
        <v>7.9669999999999993E-18</v>
      </c>
      <c r="AF655" s="28">
        <v>7.9669999999999993E-18</v>
      </c>
    </row>
    <row r="656" spans="1:32" ht="16" x14ac:dyDescent="0.2">
      <c r="A656" s="28">
        <v>655</v>
      </c>
      <c r="B656" s="29" t="s">
        <v>85</v>
      </c>
      <c r="C656" s="28">
        <v>2144000</v>
      </c>
      <c r="D656" s="29" t="s">
        <v>1516</v>
      </c>
      <c r="E656" s="29" t="s">
        <v>2799</v>
      </c>
      <c r="F656" s="28">
        <v>244533</v>
      </c>
      <c r="G656" s="28">
        <v>0</v>
      </c>
      <c r="H656" s="28">
        <v>0</v>
      </c>
      <c r="I656" s="28">
        <v>0</v>
      </c>
      <c r="J656" s="29" t="s">
        <v>107</v>
      </c>
      <c r="K656" s="28">
        <v>690</v>
      </c>
      <c r="L656" s="28">
        <v>1</v>
      </c>
      <c r="M656" s="29" t="s">
        <v>3179</v>
      </c>
      <c r="N656" s="28">
        <v>0</v>
      </c>
      <c r="O656" s="28">
        <v>0</v>
      </c>
      <c r="P656" s="29" t="s">
        <v>3179</v>
      </c>
      <c r="Q656" s="28">
        <v>0</v>
      </c>
      <c r="R656" s="28">
        <v>0</v>
      </c>
      <c r="S656" s="29" t="s">
        <v>3179</v>
      </c>
      <c r="T656" s="28">
        <v>0</v>
      </c>
      <c r="U656" s="28">
        <v>0</v>
      </c>
      <c r="V656" s="28">
        <v>4.8493000000000004</v>
      </c>
      <c r="W656" s="28">
        <v>6.8099999999999994E-2</v>
      </c>
      <c r="X656" s="28">
        <v>3.4950000000000002E-2</v>
      </c>
      <c r="Y656" s="28">
        <v>8</v>
      </c>
      <c r="Z656" s="28">
        <v>111</v>
      </c>
      <c r="AA656" s="28">
        <v>0</v>
      </c>
      <c r="AB656" s="28">
        <v>269</v>
      </c>
      <c r="AC656" s="28">
        <v>20</v>
      </c>
      <c r="AD656" s="28">
        <v>237.04817299999999</v>
      </c>
      <c r="AE656" s="28">
        <v>1.553E-17</v>
      </c>
      <c r="AF656" s="28">
        <v>1.553E-17</v>
      </c>
    </row>
    <row r="657" spans="1:32" ht="16" x14ac:dyDescent="0.2">
      <c r="A657" s="28">
        <v>656</v>
      </c>
      <c r="B657" s="29" t="s">
        <v>78</v>
      </c>
      <c r="C657" s="28">
        <v>2.117</v>
      </c>
      <c r="D657" s="29" t="s">
        <v>1513</v>
      </c>
      <c r="E657" s="29" t="s">
        <v>3183</v>
      </c>
      <c r="F657" s="28">
        <v>244962</v>
      </c>
      <c r="G657" s="28">
        <v>60252</v>
      </c>
      <c r="H657" s="28">
        <v>0</v>
      </c>
      <c r="I657" s="28">
        <v>0</v>
      </c>
      <c r="J657" s="29" t="s">
        <v>79</v>
      </c>
      <c r="K657" s="28">
        <v>806</v>
      </c>
      <c r="L657" s="28">
        <v>1</v>
      </c>
      <c r="M657" s="29" t="s">
        <v>3179</v>
      </c>
      <c r="N657" s="28">
        <v>0</v>
      </c>
      <c r="O657" s="28">
        <v>0</v>
      </c>
      <c r="P657" s="29" t="s">
        <v>3179</v>
      </c>
      <c r="Q657" s="28">
        <v>0</v>
      </c>
      <c r="R657" s="28">
        <v>0</v>
      </c>
      <c r="S657" s="29" t="s">
        <v>3179</v>
      </c>
      <c r="T657" s="28">
        <v>0</v>
      </c>
      <c r="U657" s="28">
        <v>0</v>
      </c>
      <c r="V657" s="28">
        <v>0</v>
      </c>
      <c r="W657" s="28">
        <v>0.25191000000000002</v>
      </c>
      <c r="X657" s="28">
        <v>0.58789000000000002</v>
      </c>
      <c r="Y657" s="28">
        <v>7</v>
      </c>
      <c r="Z657" s="28">
        <v>105</v>
      </c>
      <c r="AA657" s="28">
        <v>9</v>
      </c>
      <c r="AB657" s="28">
        <v>237</v>
      </c>
      <c r="AC657" s="28">
        <v>0</v>
      </c>
      <c r="AD657" s="28">
        <v>238.05094600000001</v>
      </c>
      <c r="AE657" s="28">
        <v>2.7900000000000001E-17</v>
      </c>
      <c r="AF657" s="28">
        <v>2.7900000000000001E-17</v>
      </c>
    </row>
    <row r="658" spans="1:32" ht="16" x14ac:dyDescent="0.2">
      <c r="A658" s="28">
        <v>657</v>
      </c>
      <c r="B658" s="29" t="s">
        <v>74</v>
      </c>
      <c r="C658" s="28">
        <v>2.3565</v>
      </c>
      <c r="D658" s="29" t="s">
        <v>1513</v>
      </c>
      <c r="E658" s="29" t="s">
        <v>3183</v>
      </c>
      <c r="F658" s="28">
        <v>245321</v>
      </c>
      <c r="G658" s="28">
        <v>60366</v>
      </c>
      <c r="H658" s="28">
        <v>0</v>
      </c>
      <c r="I658" s="28">
        <v>0</v>
      </c>
      <c r="J658" s="29" t="s">
        <v>75</v>
      </c>
      <c r="K658" s="28">
        <v>807</v>
      </c>
      <c r="L658" s="28">
        <v>1</v>
      </c>
      <c r="M658" s="29" t="s">
        <v>3179</v>
      </c>
      <c r="N658" s="28">
        <v>0</v>
      </c>
      <c r="O658" s="28">
        <v>0</v>
      </c>
      <c r="P658" s="29" t="s">
        <v>3179</v>
      </c>
      <c r="Q658" s="28">
        <v>0</v>
      </c>
      <c r="R658" s="28">
        <v>0</v>
      </c>
      <c r="S658" s="29" t="s">
        <v>3179</v>
      </c>
      <c r="T658" s="28">
        <v>0</v>
      </c>
      <c r="U658" s="28">
        <v>0</v>
      </c>
      <c r="V658" s="28">
        <v>0</v>
      </c>
      <c r="W658" s="28">
        <v>0.26229999999999998</v>
      </c>
      <c r="X658" s="28">
        <v>0.18459999999999999</v>
      </c>
      <c r="Y658" s="28">
        <v>8</v>
      </c>
      <c r="Z658" s="28">
        <v>104</v>
      </c>
      <c r="AA658" s="28">
        <v>11</v>
      </c>
      <c r="AB658" s="28">
        <v>226</v>
      </c>
      <c r="AC658" s="28">
        <v>0</v>
      </c>
      <c r="AD658" s="28">
        <v>239.05293900000001</v>
      </c>
      <c r="AE658" s="28">
        <v>1.8290000000000001E-17</v>
      </c>
      <c r="AF658" s="28">
        <v>1.8290000000000001E-17</v>
      </c>
    </row>
    <row r="659" spans="1:32" ht="16" x14ac:dyDescent="0.2">
      <c r="A659" s="28">
        <v>658</v>
      </c>
      <c r="B659" s="29" t="s">
        <v>69</v>
      </c>
      <c r="C659" s="28">
        <v>61.9</v>
      </c>
      <c r="D659" s="29" t="s">
        <v>1514</v>
      </c>
      <c r="E659" s="29" t="s">
        <v>3183</v>
      </c>
      <c r="F659" s="28">
        <v>245671</v>
      </c>
      <c r="G659" s="28">
        <v>60473</v>
      </c>
      <c r="H659" s="28">
        <v>0</v>
      </c>
      <c r="I659" s="28">
        <v>0</v>
      </c>
      <c r="J659" s="29" t="s">
        <v>70</v>
      </c>
      <c r="K659" s="28">
        <v>808</v>
      </c>
      <c r="L659" s="28">
        <v>1</v>
      </c>
      <c r="M659" s="29" t="s">
        <v>3179</v>
      </c>
      <c r="N659" s="28">
        <v>0</v>
      </c>
      <c r="O659" s="28">
        <v>0</v>
      </c>
      <c r="P659" s="29" t="s">
        <v>3179</v>
      </c>
      <c r="Q659" s="28">
        <v>0</v>
      </c>
      <c r="R659" s="28">
        <v>0</v>
      </c>
      <c r="S659" s="29" t="s">
        <v>3179</v>
      </c>
      <c r="T659" s="28">
        <v>0</v>
      </c>
      <c r="U659" s="28">
        <v>0</v>
      </c>
      <c r="V659" s="28">
        <v>0</v>
      </c>
      <c r="W659" s="28">
        <v>0.50944999999999996</v>
      </c>
      <c r="X659" s="28">
        <v>1.05379</v>
      </c>
      <c r="Y659" s="28">
        <v>7</v>
      </c>
      <c r="Z659" s="28">
        <v>103</v>
      </c>
      <c r="AA659" s="28">
        <v>7</v>
      </c>
      <c r="AB659" s="28">
        <v>205</v>
      </c>
      <c r="AC659" s="28">
        <v>0</v>
      </c>
      <c r="AD659" s="28">
        <v>240.056162</v>
      </c>
      <c r="AE659" s="28">
        <v>5.747E-17</v>
      </c>
      <c r="AF659" s="28">
        <v>5.747E-17</v>
      </c>
    </row>
    <row r="660" spans="1:32" ht="16" x14ac:dyDescent="0.2">
      <c r="A660" s="28">
        <v>659</v>
      </c>
      <c r="B660" s="29" t="s">
        <v>68</v>
      </c>
      <c r="C660" s="28">
        <v>7.22</v>
      </c>
      <c r="D660" s="29" t="s">
        <v>1514</v>
      </c>
      <c r="E660" s="29" t="s">
        <v>3191</v>
      </c>
      <c r="F660" s="28">
        <v>245994</v>
      </c>
      <c r="G660" s="28">
        <v>60592</v>
      </c>
      <c r="H660" s="28">
        <v>0</v>
      </c>
      <c r="I660" s="28">
        <v>0</v>
      </c>
      <c r="J660" s="29" t="s">
        <v>70</v>
      </c>
      <c r="K660" s="28">
        <v>808</v>
      </c>
      <c r="L660" s="28">
        <v>0.99890000000000001</v>
      </c>
      <c r="M660" s="29" t="s">
        <v>69</v>
      </c>
      <c r="N660" s="28">
        <v>659</v>
      </c>
      <c r="O660" s="28">
        <v>1.1000000000000001E-3</v>
      </c>
      <c r="P660" s="29" t="s">
        <v>3179</v>
      </c>
      <c r="Q660" s="28">
        <v>0</v>
      </c>
      <c r="R660" s="28">
        <v>0</v>
      </c>
      <c r="S660" s="29" t="s">
        <v>3179</v>
      </c>
      <c r="T660" s="28">
        <v>0</v>
      </c>
      <c r="U660" s="28">
        <v>0</v>
      </c>
      <c r="V660" s="28">
        <v>0</v>
      </c>
      <c r="W660" s="28">
        <v>0.67793000000000003</v>
      </c>
      <c r="X660" s="28">
        <v>0.32249</v>
      </c>
      <c r="Y660" s="28">
        <v>11</v>
      </c>
      <c r="Z660" s="28">
        <v>197</v>
      </c>
      <c r="AA660" s="28">
        <v>31</v>
      </c>
      <c r="AB660" s="28">
        <v>565</v>
      </c>
      <c r="AC660" s="28">
        <v>0</v>
      </c>
      <c r="AD660" s="28">
        <v>240.056162</v>
      </c>
      <c r="AE660" s="28">
        <v>1.8009999999999999E-17</v>
      </c>
      <c r="AF660" s="28">
        <v>1.8009999999999999E-17</v>
      </c>
    </row>
    <row r="661" spans="1:32" ht="16" x14ac:dyDescent="0.2">
      <c r="A661" s="28">
        <v>660</v>
      </c>
      <c r="B661" s="29" t="s">
        <v>62</v>
      </c>
      <c r="C661" s="28">
        <v>13.9</v>
      </c>
      <c r="D661" s="29" t="s">
        <v>1514</v>
      </c>
      <c r="E661" s="29" t="s">
        <v>3183</v>
      </c>
      <c r="F661" s="28">
        <v>246799</v>
      </c>
      <c r="G661" s="28">
        <v>60713</v>
      </c>
      <c r="H661" s="28">
        <v>0</v>
      </c>
      <c r="I661" s="28">
        <v>0</v>
      </c>
      <c r="J661" s="29" t="s">
        <v>63</v>
      </c>
      <c r="K661" s="28">
        <v>809</v>
      </c>
      <c r="L661" s="28">
        <v>1</v>
      </c>
      <c r="M661" s="29" t="s">
        <v>3179</v>
      </c>
      <c r="N661" s="28">
        <v>0</v>
      </c>
      <c r="O661" s="28">
        <v>0</v>
      </c>
      <c r="P661" s="29" t="s">
        <v>3179</v>
      </c>
      <c r="Q661" s="28">
        <v>0</v>
      </c>
      <c r="R661" s="28">
        <v>0</v>
      </c>
      <c r="S661" s="29" t="s">
        <v>3179</v>
      </c>
      <c r="T661" s="28">
        <v>0</v>
      </c>
      <c r="U661" s="28">
        <v>0</v>
      </c>
      <c r="V661" s="28">
        <v>0</v>
      </c>
      <c r="W661" s="28">
        <v>0.43409999999999999</v>
      </c>
      <c r="X661" s="28">
        <v>3.9539999999999999E-2</v>
      </c>
      <c r="Y661" s="28">
        <v>7</v>
      </c>
      <c r="Z661" s="28">
        <v>82</v>
      </c>
      <c r="AA661" s="28">
        <v>7</v>
      </c>
      <c r="AB661" s="28">
        <v>101</v>
      </c>
      <c r="AC661" s="28">
        <v>0</v>
      </c>
      <c r="AD661" s="28">
        <v>241.05825200000001</v>
      </c>
      <c r="AE661" s="28">
        <v>4.8700000000000003E-18</v>
      </c>
      <c r="AF661" s="28">
        <v>4.8700000000000003E-18</v>
      </c>
    </row>
    <row r="662" spans="1:32" ht="16" x14ac:dyDescent="0.2">
      <c r="A662" s="28">
        <v>661</v>
      </c>
      <c r="B662" s="29" t="s">
        <v>59</v>
      </c>
      <c r="C662" s="28">
        <v>2.2000000000000002</v>
      </c>
      <c r="D662" s="29" t="s">
        <v>1514</v>
      </c>
      <c r="E662" s="29" t="s">
        <v>3183</v>
      </c>
      <c r="F662" s="28">
        <v>246997</v>
      </c>
      <c r="G662" s="28">
        <v>60828</v>
      </c>
      <c r="H662" s="28">
        <v>0</v>
      </c>
      <c r="I662" s="28">
        <v>0</v>
      </c>
      <c r="J662" s="29" t="s">
        <v>60</v>
      </c>
      <c r="K662" s="28">
        <v>810</v>
      </c>
      <c r="L662" s="28">
        <v>1</v>
      </c>
      <c r="M662" s="29" t="s">
        <v>3179</v>
      </c>
      <c r="N662" s="28">
        <v>0</v>
      </c>
      <c r="O662" s="28">
        <v>0</v>
      </c>
      <c r="P662" s="29" t="s">
        <v>3179</v>
      </c>
      <c r="Q662" s="28">
        <v>0</v>
      </c>
      <c r="R662" s="28">
        <v>0</v>
      </c>
      <c r="S662" s="29" t="s">
        <v>3179</v>
      </c>
      <c r="T662" s="28">
        <v>0</v>
      </c>
      <c r="U662" s="28">
        <v>0</v>
      </c>
      <c r="V662" s="28">
        <v>0</v>
      </c>
      <c r="W662" s="28">
        <v>0.90268999999999999</v>
      </c>
      <c r="X662" s="28">
        <v>0.26544000000000001</v>
      </c>
      <c r="Y662" s="28">
        <v>7</v>
      </c>
      <c r="Z662" s="28">
        <v>110</v>
      </c>
      <c r="AA662" s="28">
        <v>16</v>
      </c>
      <c r="AB662" s="28">
        <v>205</v>
      </c>
      <c r="AC662" s="28">
        <v>0</v>
      </c>
      <c r="AD662" s="28">
        <v>242.06164100000001</v>
      </c>
      <c r="AE662" s="28">
        <v>1.005E-17</v>
      </c>
      <c r="AF662" s="28">
        <v>1.005E-17</v>
      </c>
    </row>
    <row r="663" spans="1:32" ht="16" x14ac:dyDescent="0.2">
      <c r="A663" s="28">
        <v>662</v>
      </c>
      <c r="B663" s="29" t="s">
        <v>57</v>
      </c>
      <c r="C663" s="28">
        <v>5.5</v>
      </c>
      <c r="D663" s="29" t="s">
        <v>1514</v>
      </c>
      <c r="E663" s="29" t="s">
        <v>3183</v>
      </c>
      <c r="F663" s="28">
        <v>247336</v>
      </c>
      <c r="G663" s="28">
        <v>60951</v>
      </c>
      <c r="H663" s="28">
        <v>0</v>
      </c>
      <c r="I663" s="28">
        <v>0</v>
      </c>
      <c r="J663" s="29" t="s">
        <v>60</v>
      </c>
      <c r="K663" s="28">
        <v>810</v>
      </c>
      <c r="L663" s="28">
        <v>1</v>
      </c>
      <c r="M663" s="29" t="s">
        <v>3179</v>
      </c>
      <c r="N663" s="28">
        <v>0</v>
      </c>
      <c r="O663" s="28">
        <v>0</v>
      </c>
      <c r="P663" s="29" t="s">
        <v>3179</v>
      </c>
      <c r="Q663" s="28">
        <v>0</v>
      </c>
      <c r="R663" s="28">
        <v>0</v>
      </c>
      <c r="S663" s="29" t="s">
        <v>3179</v>
      </c>
      <c r="T663" s="28">
        <v>0</v>
      </c>
      <c r="U663" s="28">
        <v>0</v>
      </c>
      <c r="V663" s="28">
        <v>0</v>
      </c>
      <c r="W663" s="28">
        <v>0.75505</v>
      </c>
      <c r="X663" s="28">
        <v>0.91935</v>
      </c>
      <c r="Y663" s="28">
        <v>7</v>
      </c>
      <c r="Z663" s="28">
        <v>74</v>
      </c>
      <c r="AA663" s="28">
        <v>2</v>
      </c>
      <c r="AB663" s="28">
        <v>49</v>
      </c>
      <c r="AC663" s="28">
        <v>0</v>
      </c>
      <c r="AD663" s="28">
        <v>242.06164100000001</v>
      </c>
      <c r="AE663" s="28">
        <v>5.2339999999999997E-17</v>
      </c>
      <c r="AF663" s="28">
        <v>5.2339999999999997E-17</v>
      </c>
    </row>
    <row r="664" spans="1:32" ht="16" x14ac:dyDescent="0.2">
      <c r="A664" s="28">
        <v>663</v>
      </c>
      <c r="B664" s="29" t="s">
        <v>1492</v>
      </c>
      <c r="C664" s="28">
        <v>70.605999999999995</v>
      </c>
      <c r="D664" s="29" t="s">
        <v>1517</v>
      </c>
      <c r="E664" s="29" t="s">
        <v>3184</v>
      </c>
      <c r="F664" s="28">
        <v>247469</v>
      </c>
      <c r="G664" s="28">
        <v>61069</v>
      </c>
      <c r="H664" s="28">
        <v>0</v>
      </c>
      <c r="I664" s="28">
        <v>0</v>
      </c>
      <c r="J664" s="29" t="s">
        <v>1494</v>
      </c>
      <c r="K664" s="28">
        <v>0</v>
      </c>
      <c r="L664" s="28">
        <v>1</v>
      </c>
      <c r="M664" s="29" t="s">
        <v>3179</v>
      </c>
      <c r="N664" s="28">
        <v>0</v>
      </c>
      <c r="O664" s="28">
        <v>0</v>
      </c>
      <c r="P664" s="29" t="s">
        <v>3179</v>
      </c>
      <c r="Q664" s="28">
        <v>0</v>
      </c>
      <c r="R664" s="28">
        <v>0</v>
      </c>
      <c r="S664" s="29" t="s">
        <v>3179</v>
      </c>
      <c r="T664" s="28">
        <v>0</v>
      </c>
      <c r="U664" s="28">
        <v>0</v>
      </c>
      <c r="V664" s="28">
        <v>0</v>
      </c>
      <c r="W664" s="28">
        <v>0.77634000000000003</v>
      </c>
      <c r="X664" s="28">
        <v>3.3201200000000002</v>
      </c>
      <c r="Y664" s="28">
        <v>0</v>
      </c>
      <c r="Z664" s="28">
        <v>4</v>
      </c>
      <c r="AA664" s="28">
        <v>3</v>
      </c>
      <c r="AB664" s="28">
        <v>6</v>
      </c>
      <c r="AC664" s="28">
        <v>0</v>
      </c>
      <c r="AD664" s="28">
        <v>14.008596000000001</v>
      </c>
      <c r="AE664" s="28">
        <v>6.6140000000000001E-17</v>
      </c>
      <c r="AF664" s="28">
        <v>1.048E-16</v>
      </c>
    </row>
    <row r="665" spans="1:32" ht="16" x14ac:dyDescent="0.2">
      <c r="A665" s="28">
        <v>664</v>
      </c>
      <c r="B665" s="29" t="s">
        <v>1490</v>
      </c>
      <c r="C665" s="28">
        <v>122.24</v>
      </c>
      <c r="D665" s="29" t="s">
        <v>1517</v>
      </c>
      <c r="E665" s="29" t="s">
        <v>3184</v>
      </c>
      <c r="F665" s="28">
        <v>247483</v>
      </c>
      <c r="G665" s="28">
        <v>61197</v>
      </c>
      <c r="H665" s="28">
        <v>0</v>
      </c>
      <c r="I665" s="28">
        <v>0</v>
      </c>
      <c r="J665" s="29" t="s">
        <v>1491</v>
      </c>
      <c r="K665" s="28">
        <v>0</v>
      </c>
      <c r="L665" s="28">
        <v>1</v>
      </c>
      <c r="M665" s="29" t="s">
        <v>3179</v>
      </c>
      <c r="N665" s="28">
        <v>0</v>
      </c>
      <c r="O665" s="28">
        <v>0</v>
      </c>
      <c r="P665" s="29" t="s">
        <v>3179</v>
      </c>
      <c r="Q665" s="28">
        <v>0</v>
      </c>
      <c r="R665" s="28">
        <v>0</v>
      </c>
      <c r="S665" s="29" t="s">
        <v>3179</v>
      </c>
      <c r="T665" s="28">
        <v>0</v>
      </c>
      <c r="U665" s="28">
        <v>0</v>
      </c>
      <c r="V665" s="28">
        <v>0</v>
      </c>
      <c r="W665" s="28">
        <v>0.73468</v>
      </c>
      <c r="X665" s="28">
        <v>1.02098</v>
      </c>
      <c r="Y665" s="28">
        <v>0</v>
      </c>
      <c r="Z665" s="28">
        <v>1</v>
      </c>
      <c r="AA665" s="28">
        <v>1</v>
      </c>
      <c r="AB665" s="28">
        <v>0</v>
      </c>
      <c r="AC665" s="28">
        <v>0</v>
      </c>
      <c r="AD665" s="28">
        <v>15.003064999999999</v>
      </c>
      <c r="AE665" s="28">
        <v>0</v>
      </c>
      <c r="AF665" s="28">
        <v>3.8670000000000001E-17</v>
      </c>
    </row>
    <row r="666" spans="1:32" ht="16" x14ac:dyDescent="0.2">
      <c r="A666" s="28">
        <v>665</v>
      </c>
      <c r="B666" s="29" t="s">
        <v>1482</v>
      </c>
      <c r="C666" s="28">
        <v>26.463999999999999</v>
      </c>
      <c r="D666" s="29" t="s">
        <v>1517</v>
      </c>
      <c r="E666" s="29" t="s">
        <v>3183</v>
      </c>
      <c r="F666" s="28">
        <v>247486</v>
      </c>
      <c r="G666" s="28">
        <v>61315</v>
      </c>
      <c r="H666" s="28">
        <v>0</v>
      </c>
      <c r="I666" s="28">
        <v>0</v>
      </c>
      <c r="J666" s="29" t="s">
        <v>1483</v>
      </c>
      <c r="K666" s="28">
        <v>0</v>
      </c>
      <c r="L666" s="28">
        <v>1</v>
      </c>
      <c r="M666" s="29" t="s">
        <v>3179</v>
      </c>
      <c r="N666" s="28">
        <v>0</v>
      </c>
      <c r="O666" s="28">
        <v>0</v>
      </c>
      <c r="P666" s="29" t="s">
        <v>3179</v>
      </c>
      <c r="Q666" s="28">
        <v>0</v>
      </c>
      <c r="R666" s="28">
        <v>0</v>
      </c>
      <c r="S666" s="29" t="s">
        <v>3179</v>
      </c>
      <c r="T666" s="28">
        <v>0</v>
      </c>
      <c r="U666" s="28">
        <v>0</v>
      </c>
      <c r="V666" s="28">
        <v>0</v>
      </c>
      <c r="W666" s="28">
        <v>1.76084</v>
      </c>
      <c r="X666" s="28">
        <v>0.93972</v>
      </c>
      <c r="Y666" s="28">
        <v>0</v>
      </c>
      <c r="Z666" s="28">
        <v>13</v>
      </c>
      <c r="AA666" s="28">
        <v>12</v>
      </c>
      <c r="AB666" s="28">
        <v>26</v>
      </c>
      <c r="AC666" s="28">
        <v>0</v>
      </c>
      <c r="AD666" s="28">
        <v>19.003579999999999</v>
      </c>
      <c r="AE666" s="28">
        <v>3.1439999999999999E-17</v>
      </c>
      <c r="AF666" s="28">
        <v>3.1439999999999999E-17</v>
      </c>
    </row>
    <row r="667" spans="1:32" ht="16" x14ac:dyDescent="0.2">
      <c r="A667" s="28">
        <v>666</v>
      </c>
      <c r="B667" s="29" t="s">
        <v>413</v>
      </c>
      <c r="C667" s="28">
        <v>21.5</v>
      </c>
      <c r="D667" s="29" t="s">
        <v>1514</v>
      </c>
      <c r="E667" s="29" t="s">
        <v>3184</v>
      </c>
      <c r="F667" s="28">
        <v>247538</v>
      </c>
      <c r="G667" s="28">
        <v>61444</v>
      </c>
      <c r="H667" s="28">
        <v>0</v>
      </c>
      <c r="I667" s="28">
        <v>0</v>
      </c>
      <c r="J667" s="29" t="s">
        <v>414</v>
      </c>
      <c r="K667" s="28">
        <v>847</v>
      </c>
      <c r="L667" s="28">
        <v>1</v>
      </c>
      <c r="M667" s="29" t="s">
        <v>3179</v>
      </c>
      <c r="N667" s="28">
        <v>0</v>
      </c>
      <c r="O667" s="28">
        <v>0</v>
      </c>
      <c r="P667" s="29" t="s">
        <v>3179</v>
      </c>
      <c r="Q667" s="28">
        <v>0</v>
      </c>
      <c r="R667" s="28">
        <v>0</v>
      </c>
      <c r="S667" s="29" t="s">
        <v>3179</v>
      </c>
      <c r="T667" s="28">
        <v>0</v>
      </c>
      <c r="U667" s="28">
        <v>0</v>
      </c>
      <c r="V667" s="28">
        <v>0</v>
      </c>
      <c r="W667" s="28">
        <v>2.9839999999999998E-2</v>
      </c>
      <c r="X667" s="28">
        <v>0.12653</v>
      </c>
      <c r="Y667" s="28">
        <v>16</v>
      </c>
      <c r="Z667" s="28">
        <v>60</v>
      </c>
      <c r="AA667" s="28">
        <v>1</v>
      </c>
      <c r="AB667" s="28">
        <v>101</v>
      </c>
      <c r="AC667" s="28">
        <v>0</v>
      </c>
      <c r="AD667" s="28">
        <v>179.95237800000001</v>
      </c>
      <c r="AE667" s="28">
        <v>1.7050000000000001E-17</v>
      </c>
      <c r="AF667" s="28">
        <v>1.7069999999999999E-17</v>
      </c>
    </row>
    <row r="668" spans="1:32" ht="16" x14ac:dyDescent="0.2">
      <c r="A668" s="28">
        <v>667</v>
      </c>
      <c r="B668" s="29" t="s">
        <v>406</v>
      </c>
      <c r="C668" s="28">
        <v>105</v>
      </c>
      <c r="D668" s="29" t="s">
        <v>1514</v>
      </c>
      <c r="E668" s="29" t="s">
        <v>3184</v>
      </c>
      <c r="F668" s="28">
        <v>247717</v>
      </c>
      <c r="G668" s="28">
        <v>61545</v>
      </c>
      <c r="H668" s="28">
        <v>0</v>
      </c>
      <c r="I668" s="28">
        <v>0</v>
      </c>
      <c r="J668" s="29" t="s">
        <v>407</v>
      </c>
      <c r="K668" s="28">
        <v>848</v>
      </c>
      <c r="L668" s="28">
        <v>1</v>
      </c>
      <c r="M668" s="29" t="s">
        <v>3179</v>
      </c>
      <c r="N668" s="28">
        <v>0</v>
      </c>
      <c r="O668" s="28">
        <v>0</v>
      </c>
      <c r="P668" s="29" t="s">
        <v>3179</v>
      </c>
      <c r="Q668" s="28">
        <v>0</v>
      </c>
      <c r="R668" s="28">
        <v>0</v>
      </c>
      <c r="S668" s="29" t="s">
        <v>3179</v>
      </c>
      <c r="T668" s="28">
        <v>0</v>
      </c>
      <c r="U668" s="28">
        <v>0</v>
      </c>
      <c r="V668" s="28">
        <v>0</v>
      </c>
      <c r="W668" s="28">
        <v>9.1819999999999999E-2</v>
      </c>
      <c r="X668" s="28">
        <v>1.3835</v>
      </c>
      <c r="Y668" s="28">
        <v>16</v>
      </c>
      <c r="Z668" s="28">
        <v>178</v>
      </c>
      <c r="AA668" s="28">
        <v>15</v>
      </c>
      <c r="AB668" s="28">
        <v>482</v>
      </c>
      <c r="AC668" s="28">
        <v>0</v>
      </c>
      <c r="AD668" s="28">
        <v>180.95324400000001</v>
      </c>
      <c r="AE668" s="28">
        <v>5.8640000000000002E-17</v>
      </c>
      <c r="AF668" s="28">
        <v>5.9479999999999995E-17</v>
      </c>
    </row>
    <row r="669" spans="1:32" ht="16" x14ac:dyDescent="0.2">
      <c r="A669" s="28">
        <v>668</v>
      </c>
      <c r="B669" s="29" t="s">
        <v>398</v>
      </c>
      <c r="C669" s="28">
        <v>22.1</v>
      </c>
      <c r="D669" s="29" t="s">
        <v>1515</v>
      </c>
      <c r="E669" s="29" t="s">
        <v>2670</v>
      </c>
      <c r="F669" s="28">
        <v>248409</v>
      </c>
      <c r="G669" s="28">
        <v>0</v>
      </c>
      <c r="H669" s="28">
        <v>0</v>
      </c>
      <c r="I669" s="28">
        <v>0</v>
      </c>
      <c r="J669" s="29" t="s">
        <v>399</v>
      </c>
      <c r="K669" s="28">
        <v>850</v>
      </c>
      <c r="L669" s="28">
        <v>1</v>
      </c>
      <c r="M669" s="29" t="s">
        <v>3179</v>
      </c>
      <c r="N669" s="28">
        <v>0</v>
      </c>
      <c r="O669" s="28">
        <v>0</v>
      </c>
      <c r="P669" s="29" t="s">
        <v>3179</v>
      </c>
      <c r="Q669" s="28">
        <v>0</v>
      </c>
      <c r="R669" s="28">
        <v>0</v>
      </c>
      <c r="S669" s="29" t="s">
        <v>3179</v>
      </c>
      <c r="T669" s="28">
        <v>0</v>
      </c>
      <c r="U669" s="28">
        <v>0</v>
      </c>
      <c r="V669" s="28">
        <v>0</v>
      </c>
      <c r="W669" s="28">
        <v>5.6489999999999999E-2</v>
      </c>
      <c r="X669" s="28">
        <v>0.43169000000000002</v>
      </c>
      <c r="Y669" s="28">
        <v>17</v>
      </c>
      <c r="Z669" s="28">
        <v>76</v>
      </c>
      <c r="AA669" s="28">
        <v>0</v>
      </c>
      <c r="AB669" s="28">
        <v>183</v>
      </c>
      <c r="AC669" s="28">
        <v>0</v>
      </c>
      <c r="AD669" s="28">
        <v>181.95211</v>
      </c>
      <c r="AE669" s="28">
        <v>2.5430000000000001E-17</v>
      </c>
      <c r="AF669" s="28">
        <v>2.5430000000000001E-17</v>
      </c>
    </row>
    <row r="670" spans="1:32" ht="16" x14ac:dyDescent="0.2">
      <c r="A670" s="28">
        <v>669</v>
      </c>
      <c r="B670" s="29" t="s">
        <v>392</v>
      </c>
      <c r="C670" s="28">
        <v>13</v>
      </c>
      <c r="D670" s="29" t="s">
        <v>1515</v>
      </c>
      <c r="E670" s="29" t="s">
        <v>3184</v>
      </c>
      <c r="F670" s="28">
        <v>248686</v>
      </c>
      <c r="G670" s="28">
        <v>61662</v>
      </c>
      <c r="H670" s="28">
        <v>0</v>
      </c>
      <c r="I670" s="28">
        <v>0</v>
      </c>
      <c r="J670" s="29" t="s">
        <v>393</v>
      </c>
      <c r="K670" s="28">
        <v>851</v>
      </c>
      <c r="L670" s="28">
        <v>1</v>
      </c>
      <c r="M670" s="29" t="s">
        <v>3179</v>
      </c>
      <c r="N670" s="28">
        <v>0</v>
      </c>
      <c r="O670" s="28">
        <v>0</v>
      </c>
      <c r="P670" s="29" t="s">
        <v>3179</v>
      </c>
      <c r="Q670" s="28">
        <v>0</v>
      </c>
      <c r="R670" s="28">
        <v>0</v>
      </c>
      <c r="S670" s="29" t="s">
        <v>3179</v>
      </c>
      <c r="T670" s="28">
        <v>0</v>
      </c>
      <c r="U670" s="28">
        <v>0</v>
      </c>
      <c r="V670" s="28">
        <v>0</v>
      </c>
      <c r="W670" s="28">
        <v>7.9219999999999999E-2</v>
      </c>
      <c r="X670" s="28">
        <v>0.62882000000000005</v>
      </c>
      <c r="Y670" s="28">
        <v>16</v>
      </c>
      <c r="Z670" s="28">
        <v>167</v>
      </c>
      <c r="AA670" s="28">
        <v>3</v>
      </c>
      <c r="AB670" s="28">
        <v>584</v>
      </c>
      <c r="AC670" s="28">
        <v>0</v>
      </c>
      <c r="AD670" s="28">
        <v>182.953126</v>
      </c>
      <c r="AE670" s="28">
        <v>3.4610000000000003E-17</v>
      </c>
      <c r="AF670" s="28">
        <v>3.4700000000000002E-17</v>
      </c>
    </row>
    <row r="671" spans="1:32" ht="16" x14ac:dyDescent="0.2">
      <c r="A671" s="28">
        <v>670</v>
      </c>
      <c r="B671" s="29" t="s">
        <v>391</v>
      </c>
      <c r="C671" s="28">
        <v>9.9</v>
      </c>
      <c r="D671" s="29" t="s">
        <v>1515</v>
      </c>
      <c r="E671" s="29" t="s">
        <v>3185</v>
      </c>
      <c r="F671" s="28">
        <v>249457</v>
      </c>
      <c r="G671" s="28">
        <v>61769</v>
      </c>
      <c r="H671" s="28">
        <v>0</v>
      </c>
      <c r="I671" s="28">
        <v>0</v>
      </c>
      <c r="J671" s="29" t="s">
        <v>393</v>
      </c>
      <c r="K671" s="28">
        <v>851</v>
      </c>
      <c r="L671" s="28">
        <v>0.85</v>
      </c>
      <c r="M671" s="29" t="s">
        <v>392</v>
      </c>
      <c r="N671" s="28">
        <v>670</v>
      </c>
      <c r="O671" s="28">
        <v>0.15</v>
      </c>
      <c r="P671" s="29" t="s">
        <v>3179</v>
      </c>
      <c r="Q671" s="28">
        <v>0</v>
      </c>
      <c r="R671" s="28">
        <v>0</v>
      </c>
      <c r="S671" s="29" t="s">
        <v>3179</v>
      </c>
      <c r="T671" s="28">
        <v>0</v>
      </c>
      <c r="U671" s="28">
        <v>0</v>
      </c>
      <c r="V671" s="28">
        <v>0</v>
      </c>
      <c r="W671" s="28">
        <v>4.163E-2</v>
      </c>
      <c r="X671" s="28">
        <v>1.0062</v>
      </c>
      <c r="Y671" s="28">
        <v>30</v>
      </c>
      <c r="Z671" s="28">
        <v>144</v>
      </c>
      <c r="AA671" s="28">
        <v>2</v>
      </c>
      <c r="AB671" s="28">
        <v>239</v>
      </c>
      <c r="AC671" s="28">
        <v>0</v>
      </c>
      <c r="AD671" s="28">
        <v>182.953126</v>
      </c>
      <c r="AE671" s="28">
        <v>4.1810000000000002E-17</v>
      </c>
      <c r="AF671" s="28">
        <v>4.1820000000000001E-17</v>
      </c>
    </row>
    <row r="672" spans="1:32" ht="16" x14ac:dyDescent="0.2">
      <c r="A672" s="28">
        <v>671</v>
      </c>
      <c r="B672" s="29" t="s">
        <v>377</v>
      </c>
      <c r="C672" s="28">
        <v>93.6</v>
      </c>
      <c r="D672" s="29" t="s">
        <v>1513</v>
      </c>
      <c r="E672" s="29" t="s">
        <v>2670</v>
      </c>
      <c r="F672" s="28">
        <v>249873</v>
      </c>
      <c r="G672" s="28">
        <v>0</v>
      </c>
      <c r="H672" s="28">
        <v>0</v>
      </c>
      <c r="I672" s="28">
        <v>0</v>
      </c>
      <c r="J672" s="29" t="s">
        <v>381</v>
      </c>
      <c r="K672" s="28">
        <v>0</v>
      </c>
      <c r="L672" s="28">
        <v>1</v>
      </c>
      <c r="M672" s="29" t="s">
        <v>3179</v>
      </c>
      <c r="N672" s="28">
        <v>0</v>
      </c>
      <c r="O672" s="28">
        <v>0</v>
      </c>
      <c r="P672" s="29" t="s">
        <v>3179</v>
      </c>
      <c r="Q672" s="28">
        <v>0</v>
      </c>
      <c r="R672" s="28">
        <v>0</v>
      </c>
      <c r="S672" s="29" t="s">
        <v>3179</v>
      </c>
      <c r="T672" s="28">
        <v>0</v>
      </c>
      <c r="U672" s="28">
        <v>0</v>
      </c>
      <c r="V672" s="28">
        <v>0</v>
      </c>
      <c r="W672" s="28">
        <v>1.84E-2</v>
      </c>
      <c r="X672" s="28">
        <v>0.69172</v>
      </c>
      <c r="Y672" s="28">
        <v>16</v>
      </c>
      <c r="Z672" s="28">
        <v>58</v>
      </c>
      <c r="AA672" s="28">
        <v>0</v>
      </c>
      <c r="AB672" s="28">
        <v>98</v>
      </c>
      <c r="AC672" s="28">
        <v>0</v>
      </c>
      <c r="AD672" s="28">
        <v>184.95404199999999</v>
      </c>
      <c r="AE672" s="28">
        <v>3.1969999999999999E-17</v>
      </c>
      <c r="AF672" s="28">
        <v>3.1969999999999999E-17</v>
      </c>
    </row>
    <row r="673" spans="1:32" ht="16" x14ac:dyDescent="0.2">
      <c r="A673" s="28">
        <v>672</v>
      </c>
      <c r="B673" s="29" t="s">
        <v>373</v>
      </c>
      <c r="C673" s="28">
        <v>2000000000000000</v>
      </c>
      <c r="D673" s="29" t="s">
        <v>1516</v>
      </c>
      <c r="E673" s="29" t="s">
        <v>2799</v>
      </c>
      <c r="F673" s="28">
        <v>250046</v>
      </c>
      <c r="G673" s="28">
        <v>0</v>
      </c>
      <c r="H673" s="28">
        <v>0</v>
      </c>
      <c r="I673" s="28">
        <v>0</v>
      </c>
      <c r="J673" s="29" t="s">
        <v>405</v>
      </c>
      <c r="K673" s="28">
        <v>0</v>
      </c>
      <c r="L673" s="28">
        <v>1</v>
      </c>
      <c r="M673" s="29" t="s">
        <v>3179</v>
      </c>
      <c r="N673" s="28">
        <v>0</v>
      </c>
      <c r="O673" s="28">
        <v>0</v>
      </c>
      <c r="P673" s="29" t="s">
        <v>3179</v>
      </c>
      <c r="Q673" s="28">
        <v>0</v>
      </c>
      <c r="R673" s="28">
        <v>0</v>
      </c>
      <c r="S673" s="29" t="s">
        <v>3179</v>
      </c>
      <c r="T673" s="28">
        <v>0</v>
      </c>
      <c r="U673" s="28">
        <v>0</v>
      </c>
      <c r="V673" s="28">
        <v>2.8218999999999999</v>
      </c>
      <c r="W673" s="28">
        <v>0</v>
      </c>
      <c r="X673" s="28">
        <v>0</v>
      </c>
      <c r="Y673" s="28">
        <v>0</v>
      </c>
      <c r="Z673" s="28">
        <v>0</v>
      </c>
      <c r="AA673" s="28">
        <v>0</v>
      </c>
      <c r="AB673" s="28">
        <v>0</v>
      </c>
      <c r="AC673" s="28">
        <v>1</v>
      </c>
      <c r="AD673" s="28">
        <v>185.95383799999999</v>
      </c>
      <c r="AE673" s="28">
        <v>0</v>
      </c>
      <c r="AF673" s="28">
        <v>0</v>
      </c>
    </row>
    <row r="674" spans="1:32" ht="16" x14ac:dyDescent="0.2">
      <c r="A674" s="28">
        <v>673</v>
      </c>
      <c r="B674" s="29" t="s">
        <v>353</v>
      </c>
      <c r="C674" s="28">
        <v>5.8</v>
      </c>
      <c r="D674" s="29" t="s">
        <v>1515</v>
      </c>
      <c r="E674" s="29" t="s">
        <v>2671</v>
      </c>
      <c r="F674" s="28">
        <v>250049</v>
      </c>
      <c r="G674" s="28">
        <v>0</v>
      </c>
      <c r="H674" s="28">
        <v>0</v>
      </c>
      <c r="I674" s="28">
        <v>0</v>
      </c>
      <c r="J674" s="29" t="s">
        <v>354</v>
      </c>
      <c r="K674" s="28">
        <v>0</v>
      </c>
      <c r="L674" s="28">
        <v>1</v>
      </c>
      <c r="M674" s="29" t="s">
        <v>3179</v>
      </c>
      <c r="N674" s="28">
        <v>0</v>
      </c>
      <c r="O674" s="28">
        <v>0</v>
      </c>
      <c r="P674" s="29" t="s">
        <v>3179</v>
      </c>
      <c r="Q674" s="28">
        <v>0</v>
      </c>
      <c r="R674" s="28">
        <v>0</v>
      </c>
      <c r="S674" s="29" t="s">
        <v>3179</v>
      </c>
      <c r="T674" s="28">
        <v>0</v>
      </c>
      <c r="U674" s="28">
        <v>0</v>
      </c>
      <c r="V674" s="28">
        <v>0</v>
      </c>
      <c r="W674" s="28">
        <v>2.86E-2</v>
      </c>
      <c r="X674" s="28">
        <v>2.2499999999999998E-3</v>
      </c>
      <c r="Y674" s="28">
        <v>14</v>
      </c>
      <c r="Z674" s="28">
        <v>33</v>
      </c>
      <c r="AA674" s="28">
        <v>0</v>
      </c>
      <c r="AB674" s="28">
        <v>17</v>
      </c>
      <c r="AC674" s="28">
        <v>0</v>
      </c>
      <c r="AD674" s="28">
        <v>188.958147</v>
      </c>
      <c r="AE674" s="28">
        <v>2.3809999999999999E-18</v>
      </c>
      <c r="AF674" s="28">
        <v>2.3809999999999999E-18</v>
      </c>
    </row>
    <row r="675" spans="1:32" ht="16" x14ac:dyDescent="0.2">
      <c r="A675" s="28">
        <v>674</v>
      </c>
      <c r="B675" s="29" t="s">
        <v>345</v>
      </c>
      <c r="C675" s="28">
        <v>9.9</v>
      </c>
      <c r="D675" s="29" t="s">
        <v>1514</v>
      </c>
      <c r="E675" s="29" t="s">
        <v>2671</v>
      </c>
      <c r="F675" s="28">
        <v>250114</v>
      </c>
      <c r="G675" s="28">
        <v>0</v>
      </c>
      <c r="H675" s="28">
        <v>106417</v>
      </c>
      <c r="I675" s="28">
        <v>0</v>
      </c>
      <c r="J675" s="29" t="s">
        <v>349</v>
      </c>
      <c r="K675" s="28">
        <v>0</v>
      </c>
      <c r="L675" s="28">
        <v>1</v>
      </c>
      <c r="M675" s="29" t="s">
        <v>3179</v>
      </c>
      <c r="N675" s="28">
        <v>0</v>
      </c>
      <c r="O675" s="28">
        <v>0</v>
      </c>
      <c r="P675" s="29" t="s">
        <v>3179</v>
      </c>
      <c r="Q675" s="28">
        <v>0</v>
      </c>
      <c r="R675" s="28">
        <v>0</v>
      </c>
      <c r="S675" s="29" t="s">
        <v>3179</v>
      </c>
      <c r="T675" s="28">
        <v>0</v>
      </c>
      <c r="U675" s="28">
        <v>0</v>
      </c>
      <c r="V675" s="28">
        <v>0</v>
      </c>
      <c r="W675" s="28">
        <v>0.11655</v>
      </c>
      <c r="X675" s="28">
        <v>1.58935</v>
      </c>
      <c r="Y675" s="28">
        <v>14</v>
      </c>
      <c r="Z675" s="28">
        <v>51</v>
      </c>
      <c r="AA675" s="28">
        <v>0</v>
      </c>
      <c r="AB675" s="28">
        <v>44</v>
      </c>
      <c r="AC675" s="28">
        <v>0</v>
      </c>
      <c r="AD675" s="28">
        <v>189.95844700000001</v>
      </c>
      <c r="AE675" s="28">
        <v>6.6779999999999997E-17</v>
      </c>
      <c r="AF675" s="28">
        <v>6.6779999999999997E-17</v>
      </c>
    </row>
    <row r="676" spans="1:32" ht="16" x14ac:dyDescent="0.2">
      <c r="A676" s="28">
        <v>675</v>
      </c>
      <c r="B676" s="29" t="s">
        <v>335</v>
      </c>
      <c r="C676" s="28">
        <v>15.4</v>
      </c>
      <c r="D676" s="29" t="s">
        <v>1513</v>
      </c>
      <c r="E676" s="29" t="s">
        <v>3183</v>
      </c>
      <c r="F676" s="28">
        <v>250224</v>
      </c>
      <c r="G676" s="28">
        <v>61870</v>
      </c>
      <c r="H676" s="28">
        <v>27648</v>
      </c>
      <c r="I676" s="28">
        <v>0</v>
      </c>
      <c r="J676" s="29" t="s">
        <v>336</v>
      </c>
      <c r="K676" s="28">
        <v>0</v>
      </c>
      <c r="L676" s="28">
        <v>1</v>
      </c>
      <c r="M676" s="29" t="s">
        <v>3179</v>
      </c>
      <c r="N676" s="28">
        <v>0</v>
      </c>
      <c r="O676" s="28">
        <v>0</v>
      </c>
      <c r="P676" s="29" t="s">
        <v>3179</v>
      </c>
      <c r="Q676" s="28">
        <v>0</v>
      </c>
      <c r="R676" s="28">
        <v>0</v>
      </c>
      <c r="S676" s="29" t="s">
        <v>3179</v>
      </c>
      <c r="T676" s="28">
        <v>0</v>
      </c>
      <c r="U676" s="28">
        <v>0</v>
      </c>
      <c r="V676" s="28">
        <v>0</v>
      </c>
      <c r="W676" s="28">
        <v>0.13716</v>
      </c>
      <c r="X676" s="28">
        <v>8.43E-2</v>
      </c>
      <c r="Y676" s="28">
        <v>13</v>
      </c>
      <c r="Z676" s="28">
        <v>51</v>
      </c>
      <c r="AA676" s="28">
        <v>1</v>
      </c>
      <c r="AB676" s="28">
        <v>36</v>
      </c>
      <c r="AC676" s="28">
        <v>0</v>
      </c>
      <c r="AD676" s="28">
        <v>190.96092899999999</v>
      </c>
      <c r="AE676" s="28">
        <v>1.3929999999999999E-17</v>
      </c>
      <c r="AF676" s="28">
        <v>1.3929999999999999E-17</v>
      </c>
    </row>
    <row r="677" spans="1:32" ht="16" x14ac:dyDescent="0.2">
      <c r="A677" s="28">
        <v>676</v>
      </c>
      <c r="B677" s="29" t="s">
        <v>334</v>
      </c>
      <c r="C677" s="28">
        <v>13.1</v>
      </c>
      <c r="D677" s="29" t="s">
        <v>1515</v>
      </c>
      <c r="E677" s="29" t="s">
        <v>2671</v>
      </c>
      <c r="F677" s="28">
        <v>250326</v>
      </c>
      <c r="G677" s="28">
        <v>0</v>
      </c>
      <c r="H677" s="28">
        <v>3319</v>
      </c>
      <c r="I677" s="28">
        <v>0</v>
      </c>
      <c r="J677" s="29" t="s">
        <v>335</v>
      </c>
      <c r="K677" s="28">
        <v>676</v>
      </c>
      <c r="L677" s="28">
        <v>1</v>
      </c>
      <c r="M677" s="29" t="s">
        <v>3179</v>
      </c>
      <c r="N677" s="28">
        <v>0</v>
      </c>
      <c r="O677" s="28">
        <v>0</v>
      </c>
      <c r="P677" s="29" t="s">
        <v>3179</v>
      </c>
      <c r="Q677" s="28">
        <v>0</v>
      </c>
      <c r="R677" s="28">
        <v>0</v>
      </c>
      <c r="S677" s="29" t="s">
        <v>3179</v>
      </c>
      <c r="T677" s="28">
        <v>0</v>
      </c>
      <c r="U677" s="28">
        <v>0</v>
      </c>
      <c r="V677" s="28">
        <v>0</v>
      </c>
      <c r="W677" s="28">
        <v>6.6350000000000006E-2</v>
      </c>
      <c r="X677" s="28">
        <v>8.0300000000000007E-3</v>
      </c>
      <c r="Y677" s="28">
        <v>14</v>
      </c>
      <c r="Z677" s="28">
        <v>47</v>
      </c>
      <c r="AA677" s="28">
        <v>0</v>
      </c>
      <c r="AB677" s="28">
        <v>21</v>
      </c>
      <c r="AC677" s="28">
        <v>0</v>
      </c>
      <c r="AD677" s="28">
        <v>190.96092899999999</v>
      </c>
      <c r="AE677" s="28">
        <v>3.869E-18</v>
      </c>
      <c r="AF677" s="28">
        <v>3.869E-18</v>
      </c>
    </row>
    <row r="678" spans="1:32" ht="16" x14ac:dyDescent="0.2">
      <c r="A678" s="28">
        <v>677</v>
      </c>
      <c r="B678" s="29" t="s">
        <v>320</v>
      </c>
      <c r="C678" s="28">
        <v>30.11</v>
      </c>
      <c r="D678" s="29" t="s">
        <v>1515</v>
      </c>
      <c r="E678" s="29" t="s">
        <v>3183</v>
      </c>
      <c r="F678" s="28">
        <v>250409</v>
      </c>
      <c r="G678" s="28">
        <v>61959</v>
      </c>
      <c r="H678" s="28">
        <v>0</v>
      </c>
      <c r="I678" s="28">
        <v>0</v>
      </c>
      <c r="J678" s="29" t="s">
        <v>321</v>
      </c>
      <c r="K678" s="28">
        <v>519</v>
      </c>
      <c r="L678" s="28">
        <v>3.4757E-3</v>
      </c>
      <c r="M678" s="29" t="s">
        <v>322</v>
      </c>
      <c r="N678" s="28">
        <v>0</v>
      </c>
      <c r="O678" s="28">
        <v>0.99651999999999996</v>
      </c>
      <c r="P678" s="29" t="s">
        <v>3179</v>
      </c>
      <c r="Q678" s="28">
        <v>0</v>
      </c>
      <c r="R678" s="28">
        <v>0</v>
      </c>
      <c r="S678" s="29" t="s">
        <v>3179</v>
      </c>
      <c r="T678" s="28">
        <v>0</v>
      </c>
      <c r="U678" s="28">
        <v>0</v>
      </c>
      <c r="V678" s="28">
        <v>0</v>
      </c>
      <c r="W678" s="28">
        <v>0.37968000000000002</v>
      </c>
      <c r="X678" s="28">
        <v>6.7419999999999994E-2</v>
      </c>
      <c r="Y678" s="28">
        <v>13</v>
      </c>
      <c r="Z678" s="28">
        <v>113</v>
      </c>
      <c r="AA678" s="28">
        <v>18</v>
      </c>
      <c r="AB678" s="28">
        <v>396</v>
      </c>
      <c r="AC678" s="28">
        <v>0</v>
      </c>
      <c r="AD678" s="28">
        <v>192.96415099999999</v>
      </c>
      <c r="AE678" s="28">
        <v>4.8190000000000003E-18</v>
      </c>
      <c r="AF678" s="28">
        <v>4.8190000000000003E-18</v>
      </c>
    </row>
    <row r="679" spans="1:32" ht="16" x14ac:dyDescent="0.2">
      <c r="A679" s="28">
        <v>678</v>
      </c>
      <c r="B679" s="29" t="s">
        <v>311</v>
      </c>
      <c r="C679" s="28">
        <v>6</v>
      </c>
      <c r="D679" s="29" t="s">
        <v>1516</v>
      </c>
      <c r="E679" s="29" t="s">
        <v>3183</v>
      </c>
      <c r="F679" s="28">
        <v>250950</v>
      </c>
      <c r="G679" s="28">
        <v>62072</v>
      </c>
      <c r="H679" s="28">
        <v>0</v>
      </c>
      <c r="I679" s="28">
        <v>0</v>
      </c>
      <c r="J679" s="29" t="s">
        <v>312</v>
      </c>
      <c r="K679" s="28">
        <v>520</v>
      </c>
      <c r="L679" s="28">
        <v>1</v>
      </c>
      <c r="M679" s="29" t="s">
        <v>3179</v>
      </c>
      <c r="N679" s="28">
        <v>0</v>
      </c>
      <c r="O679" s="28">
        <v>0</v>
      </c>
      <c r="P679" s="29" t="s">
        <v>3179</v>
      </c>
      <c r="Q679" s="28">
        <v>0</v>
      </c>
      <c r="R679" s="28">
        <v>0</v>
      </c>
      <c r="S679" s="29" t="s">
        <v>3179</v>
      </c>
      <c r="T679" s="28">
        <v>0</v>
      </c>
      <c r="U679" s="28">
        <v>0</v>
      </c>
      <c r="V679" s="28">
        <v>0</v>
      </c>
      <c r="W679" s="28">
        <v>4.5330000000000002E-2</v>
      </c>
      <c r="X679" s="28">
        <v>4.5100000000000001E-3</v>
      </c>
      <c r="Y679" s="28">
        <v>13</v>
      </c>
      <c r="Z679" s="28">
        <v>49</v>
      </c>
      <c r="AA679" s="28">
        <v>3</v>
      </c>
      <c r="AB679" s="28">
        <v>25</v>
      </c>
      <c r="AC679" s="28">
        <v>0</v>
      </c>
      <c r="AD679" s="28">
        <v>193.965182</v>
      </c>
      <c r="AE679" s="28">
        <v>4.2029999999999999E-18</v>
      </c>
      <c r="AF679" s="28">
        <v>4.2029999999999999E-18</v>
      </c>
    </row>
    <row r="680" spans="1:32" ht="16" x14ac:dyDescent="0.2">
      <c r="A680" s="28">
        <v>679</v>
      </c>
      <c r="B680" s="29" t="s">
        <v>292</v>
      </c>
      <c r="C680" s="28">
        <v>34.9</v>
      </c>
      <c r="D680" s="29" t="s">
        <v>1514</v>
      </c>
      <c r="E680" s="29" t="s">
        <v>3183</v>
      </c>
      <c r="F680" s="28">
        <v>251041</v>
      </c>
      <c r="G680" s="28">
        <v>62156</v>
      </c>
      <c r="H680" s="28">
        <v>0</v>
      </c>
      <c r="I680" s="28">
        <v>0</v>
      </c>
      <c r="J680" s="29" t="s">
        <v>293</v>
      </c>
      <c r="K680" s="28">
        <v>524</v>
      </c>
      <c r="L680" s="28">
        <v>1</v>
      </c>
      <c r="M680" s="29" t="s">
        <v>3179</v>
      </c>
      <c r="N680" s="28">
        <v>0</v>
      </c>
      <c r="O680" s="28">
        <v>0</v>
      </c>
      <c r="P680" s="29" t="s">
        <v>3179</v>
      </c>
      <c r="Q680" s="28">
        <v>0</v>
      </c>
      <c r="R680" s="28">
        <v>0</v>
      </c>
      <c r="S680" s="29" t="s">
        <v>3179</v>
      </c>
      <c r="T680" s="28">
        <v>0</v>
      </c>
      <c r="U680" s="28">
        <v>0</v>
      </c>
      <c r="V680" s="28">
        <v>0</v>
      </c>
      <c r="W680" s="28">
        <v>0.38069999999999998</v>
      </c>
      <c r="X680" s="28">
        <v>8.0490000000000006E-2</v>
      </c>
      <c r="Y680" s="28">
        <v>13</v>
      </c>
      <c r="Z680" s="28">
        <v>57</v>
      </c>
      <c r="AA680" s="28">
        <v>5</v>
      </c>
      <c r="AB680" s="28">
        <v>50</v>
      </c>
      <c r="AC680" s="28">
        <v>0</v>
      </c>
      <c r="AD680" s="28">
        <v>195.969639</v>
      </c>
      <c r="AE680" s="28">
        <v>4.1160000000000003E-18</v>
      </c>
      <c r="AF680" s="28">
        <v>4.1160000000000003E-18</v>
      </c>
    </row>
    <row r="681" spans="1:32" ht="16" x14ac:dyDescent="0.2">
      <c r="A681" s="28">
        <v>680</v>
      </c>
      <c r="B681" s="29" t="s">
        <v>1461</v>
      </c>
      <c r="C681" s="28">
        <v>2.4980000000000002</v>
      </c>
      <c r="D681" s="29" t="s">
        <v>1514</v>
      </c>
      <c r="E681" s="29" t="s">
        <v>3184</v>
      </c>
      <c r="F681" s="28">
        <v>251167</v>
      </c>
      <c r="G681" s="28">
        <v>62269</v>
      </c>
      <c r="H681" s="28">
        <v>0</v>
      </c>
      <c r="I681" s="28">
        <v>0</v>
      </c>
      <c r="J681" s="29" t="s">
        <v>1462</v>
      </c>
      <c r="K681" s="28">
        <v>0</v>
      </c>
      <c r="L681" s="28">
        <v>1</v>
      </c>
      <c r="M681" s="29" t="s">
        <v>3179</v>
      </c>
      <c r="N681" s="28">
        <v>0</v>
      </c>
      <c r="O681" s="28">
        <v>0</v>
      </c>
      <c r="P681" s="29" t="s">
        <v>3179</v>
      </c>
      <c r="Q681" s="28">
        <v>0</v>
      </c>
      <c r="R681" s="28">
        <v>0</v>
      </c>
      <c r="S681" s="29" t="s">
        <v>3179</v>
      </c>
      <c r="T681" s="28">
        <v>0</v>
      </c>
      <c r="U681" s="28">
        <v>0</v>
      </c>
      <c r="V681" s="28">
        <v>0</v>
      </c>
      <c r="W681" s="28">
        <v>1.43885</v>
      </c>
      <c r="X681" s="28">
        <v>1.02217</v>
      </c>
      <c r="Y681" s="28">
        <v>15</v>
      </c>
      <c r="Z681" s="28">
        <v>7</v>
      </c>
      <c r="AA681" s="28">
        <v>2</v>
      </c>
      <c r="AB681" s="28">
        <v>31</v>
      </c>
      <c r="AC681" s="28">
        <v>0</v>
      </c>
      <c r="AD681" s="28">
        <v>29.978313</v>
      </c>
      <c r="AE681" s="28">
        <v>4.7680000000000002E-20</v>
      </c>
      <c r="AF681" s="28">
        <v>3.8699999999999999E-17</v>
      </c>
    </row>
    <row r="682" spans="1:32" ht="16" x14ac:dyDescent="0.2">
      <c r="A682" s="28">
        <v>681</v>
      </c>
      <c r="B682" s="29" t="s">
        <v>1457</v>
      </c>
      <c r="C682" s="28">
        <v>14.263</v>
      </c>
      <c r="D682" s="29" t="s">
        <v>1513</v>
      </c>
      <c r="E682" s="29" t="s">
        <v>3183</v>
      </c>
      <c r="F682" s="28">
        <v>251223</v>
      </c>
      <c r="G682" s="28">
        <v>62395</v>
      </c>
      <c r="H682" s="28">
        <v>0</v>
      </c>
      <c r="I682" s="28">
        <v>0</v>
      </c>
      <c r="J682" s="29" t="s">
        <v>1458</v>
      </c>
      <c r="K682" s="28">
        <v>0</v>
      </c>
      <c r="L682" s="28">
        <v>1</v>
      </c>
      <c r="M682" s="29" t="s">
        <v>3179</v>
      </c>
      <c r="N682" s="28">
        <v>0</v>
      </c>
      <c r="O682" s="28">
        <v>0</v>
      </c>
      <c r="P682" s="29" t="s">
        <v>3179</v>
      </c>
      <c r="Q682" s="28">
        <v>0</v>
      </c>
      <c r="R682" s="28">
        <v>0</v>
      </c>
      <c r="S682" s="29" t="s">
        <v>3179</v>
      </c>
      <c r="T682" s="28">
        <v>0</v>
      </c>
      <c r="U682" s="28">
        <v>0</v>
      </c>
      <c r="V682" s="28">
        <v>0</v>
      </c>
      <c r="W682" s="28">
        <v>0.69477</v>
      </c>
      <c r="X682" s="28">
        <v>0</v>
      </c>
      <c r="Y682" s="28">
        <v>0</v>
      </c>
      <c r="Z682" s="28">
        <v>0</v>
      </c>
      <c r="AA682" s="28">
        <v>1</v>
      </c>
      <c r="AB682" s="28">
        <v>0</v>
      </c>
      <c r="AC682" s="28">
        <v>0</v>
      </c>
      <c r="AD682" s="28">
        <v>31.973907000000001</v>
      </c>
      <c r="AE682" s="28">
        <v>0</v>
      </c>
      <c r="AF682" s="28">
        <v>0</v>
      </c>
    </row>
    <row r="683" spans="1:32" ht="16" x14ac:dyDescent="0.2">
      <c r="A683" s="28">
        <v>682</v>
      </c>
      <c r="B683" s="29" t="s">
        <v>1454</v>
      </c>
      <c r="C683" s="28">
        <v>25.34</v>
      </c>
      <c r="D683" s="29" t="s">
        <v>1513</v>
      </c>
      <c r="E683" s="29" t="s">
        <v>3183</v>
      </c>
      <c r="F683" s="28">
        <v>251225</v>
      </c>
      <c r="G683" s="28">
        <v>62513</v>
      </c>
      <c r="H683" s="28">
        <v>0</v>
      </c>
      <c r="I683" s="28">
        <v>0</v>
      </c>
      <c r="J683" s="29" t="s">
        <v>1455</v>
      </c>
      <c r="K683" s="28">
        <v>0</v>
      </c>
      <c r="L683" s="28">
        <v>1</v>
      </c>
      <c r="M683" s="29" t="s">
        <v>3179</v>
      </c>
      <c r="N683" s="28">
        <v>0</v>
      </c>
      <c r="O683" s="28">
        <v>0</v>
      </c>
      <c r="P683" s="29" t="s">
        <v>3179</v>
      </c>
      <c r="Q683" s="28">
        <v>0</v>
      </c>
      <c r="R683" s="28">
        <v>0</v>
      </c>
      <c r="S683" s="29" t="s">
        <v>3179</v>
      </c>
      <c r="T683" s="28">
        <v>0</v>
      </c>
      <c r="U683" s="28">
        <v>0</v>
      </c>
      <c r="V683" s="28">
        <v>0</v>
      </c>
      <c r="W683" s="28">
        <v>7.6420000000000002E-2</v>
      </c>
      <c r="X683" s="28">
        <v>0</v>
      </c>
      <c r="Y683" s="28">
        <v>0</v>
      </c>
      <c r="Z683" s="28">
        <v>0</v>
      </c>
      <c r="AA683" s="28">
        <v>1</v>
      </c>
      <c r="AB683" s="28">
        <v>0</v>
      </c>
      <c r="AC683" s="28">
        <v>0</v>
      </c>
      <c r="AD683" s="28">
        <v>32.971724999999999</v>
      </c>
      <c r="AE683" s="28">
        <v>0</v>
      </c>
      <c r="AF683" s="28">
        <v>0</v>
      </c>
    </row>
    <row r="684" spans="1:32" ht="16" x14ac:dyDescent="0.2">
      <c r="A684" s="28">
        <v>683</v>
      </c>
      <c r="B684" s="29" t="s">
        <v>132</v>
      </c>
      <c r="C684" s="28">
        <v>38.299999999999997</v>
      </c>
      <c r="D684" s="29" t="s">
        <v>1514</v>
      </c>
      <c r="E684" s="29" t="s">
        <v>3199</v>
      </c>
      <c r="F684" s="28">
        <v>251227</v>
      </c>
      <c r="G684" s="28">
        <v>0</v>
      </c>
      <c r="H684" s="28">
        <v>0</v>
      </c>
      <c r="I684" s="28">
        <v>0</v>
      </c>
      <c r="J684" s="29" t="s">
        <v>147</v>
      </c>
      <c r="K684" s="28">
        <v>2</v>
      </c>
      <c r="L684" s="28">
        <v>0.85</v>
      </c>
      <c r="M684" s="29" t="s">
        <v>136</v>
      </c>
      <c r="N684" s="28">
        <v>1109</v>
      </c>
      <c r="O684" s="28">
        <v>0.15</v>
      </c>
      <c r="P684" s="29" t="s">
        <v>3179</v>
      </c>
      <c r="Q684" s="28">
        <v>0</v>
      </c>
      <c r="R684" s="28">
        <v>0</v>
      </c>
      <c r="S684" s="29" t="s">
        <v>3179</v>
      </c>
      <c r="T684" s="28">
        <v>0</v>
      </c>
      <c r="U684" s="28">
        <v>0</v>
      </c>
      <c r="V684" s="28">
        <v>5.5648999999999997</v>
      </c>
      <c r="W684" s="28">
        <v>2.2610000000000002E-2</v>
      </c>
      <c r="X684" s="28">
        <v>2.3349999999999999E-2</v>
      </c>
      <c r="Y684" s="28">
        <v>14</v>
      </c>
      <c r="Z684" s="28">
        <v>154</v>
      </c>
      <c r="AA684" s="28">
        <v>0</v>
      </c>
      <c r="AB684" s="28">
        <v>163</v>
      </c>
      <c r="AC684" s="28">
        <v>9</v>
      </c>
      <c r="AD684" s="28">
        <v>227.02880500000001</v>
      </c>
      <c r="AE684" s="28">
        <v>7.3730000000000008E-18</v>
      </c>
      <c r="AF684" s="28">
        <v>7.3730000000000008E-18</v>
      </c>
    </row>
    <row r="685" spans="1:32" ht="16" x14ac:dyDescent="0.2">
      <c r="A685" s="28">
        <v>684</v>
      </c>
      <c r="B685" s="29" t="s">
        <v>127</v>
      </c>
      <c r="C685" s="28">
        <v>22</v>
      </c>
      <c r="D685" s="29" t="s">
        <v>1515</v>
      </c>
      <c r="E685" s="29" t="s">
        <v>3193</v>
      </c>
      <c r="F685" s="28">
        <v>251577</v>
      </c>
      <c r="G685" s="28">
        <v>62608</v>
      </c>
      <c r="H685" s="28">
        <v>0</v>
      </c>
      <c r="I685" s="28">
        <v>0</v>
      </c>
      <c r="J685" s="29" t="s">
        <v>130</v>
      </c>
      <c r="K685" s="28">
        <v>1110</v>
      </c>
      <c r="L685" s="28">
        <v>0.98</v>
      </c>
      <c r="M685" s="29" t="s">
        <v>143</v>
      </c>
      <c r="N685" s="28">
        <v>3</v>
      </c>
      <c r="O685" s="28">
        <v>0.02</v>
      </c>
      <c r="P685" s="29" t="s">
        <v>3179</v>
      </c>
      <c r="Q685" s="28">
        <v>0</v>
      </c>
      <c r="R685" s="28">
        <v>0</v>
      </c>
      <c r="S685" s="29" t="s">
        <v>3179</v>
      </c>
      <c r="T685" s="28">
        <v>0</v>
      </c>
      <c r="U685" s="28">
        <v>0</v>
      </c>
      <c r="V685" s="28">
        <v>0.1216</v>
      </c>
      <c r="W685" s="28">
        <v>0.13195999999999999</v>
      </c>
      <c r="X685" s="28">
        <v>1.3694200000000001</v>
      </c>
      <c r="Y685" s="28">
        <v>14</v>
      </c>
      <c r="Z685" s="28">
        <v>521</v>
      </c>
      <c r="AA685" s="28">
        <v>3</v>
      </c>
      <c r="AB685" s="28">
        <v>1999</v>
      </c>
      <c r="AC685" s="28">
        <v>29</v>
      </c>
      <c r="AD685" s="28">
        <v>228.03105099999999</v>
      </c>
      <c r="AE685" s="28">
        <v>7.3910000000000002E-17</v>
      </c>
      <c r="AF685" s="28">
        <v>7.3939999999999999E-17</v>
      </c>
    </row>
    <row r="686" spans="1:32" ht="16" x14ac:dyDescent="0.2">
      <c r="A686" s="28">
        <v>685</v>
      </c>
      <c r="B686" s="29" t="s">
        <v>124</v>
      </c>
      <c r="C686" s="28">
        <v>1.5</v>
      </c>
      <c r="D686" s="29" t="s">
        <v>1513</v>
      </c>
      <c r="E686" s="29" t="s">
        <v>3180</v>
      </c>
      <c r="F686" s="28">
        <v>254173</v>
      </c>
      <c r="G686" s="28">
        <v>0</v>
      </c>
      <c r="H686" s="28">
        <v>0</v>
      </c>
      <c r="I686" s="28">
        <v>0</v>
      </c>
      <c r="J686" s="29" t="s">
        <v>125</v>
      </c>
      <c r="K686" s="28">
        <v>1111</v>
      </c>
      <c r="L686" s="28">
        <v>0.99519999999999997</v>
      </c>
      <c r="M686" s="29" t="s">
        <v>141</v>
      </c>
      <c r="N686" s="28">
        <v>4</v>
      </c>
      <c r="O686" s="28">
        <v>4.7999999999999996E-3</v>
      </c>
      <c r="P686" s="29" t="s">
        <v>3179</v>
      </c>
      <c r="Q686" s="28">
        <v>0</v>
      </c>
      <c r="R686" s="28">
        <v>0</v>
      </c>
      <c r="S686" s="29" t="s">
        <v>3179</v>
      </c>
      <c r="T686" s="28">
        <v>0</v>
      </c>
      <c r="U686" s="28">
        <v>0</v>
      </c>
      <c r="V686" s="28">
        <v>2.7300000000000001E-2</v>
      </c>
      <c r="W686" s="28">
        <v>1.3129999999999999E-2</v>
      </c>
      <c r="X686" s="28">
        <v>6.6559999999999994E-2</v>
      </c>
      <c r="Y686" s="28">
        <v>14</v>
      </c>
      <c r="Z686" s="28">
        <v>158</v>
      </c>
      <c r="AA686" s="28">
        <v>0</v>
      </c>
      <c r="AB686" s="28">
        <v>196</v>
      </c>
      <c r="AC686" s="28">
        <v>17</v>
      </c>
      <c r="AD686" s="28">
        <v>229.032096</v>
      </c>
      <c r="AE686" s="28">
        <v>1.283E-17</v>
      </c>
      <c r="AF686" s="28">
        <v>1.283E-17</v>
      </c>
    </row>
    <row r="687" spans="1:32" ht="16" x14ac:dyDescent="0.2">
      <c r="A687" s="28">
        <v>686</v>
      </c>
      <c r="B687" s="29" t="s">
        <v>119</v>
      </c>
      <c r="C687" s="28">
        <v>17.399999999999999</v>
      </c>
      <c r="D687" s="29" t="s">
        <v>1513</v>
      </c>
      <c r="E687" s="29" t="s">
        <v>3203</v>
      </c>
      <c r="F687" s="28">
        <v>254576</v>
      </c>
      <c r="G687" s="28">
        <v>62720</v>
      </c>
      <c r="H687" s="28">
        <v>0</v>
      </c>
      <c r="I687" s="28">
        <v>0</v>
      </c>
      <c r="J687" s="29" t="s">
        <v>123</v>
      </c>
      <c r="K687" s="28">
        <v>1112</v>
      </c>
      <c r="L687" s="28">
        <v>0.91600000000000004</v>
      </c>
      <c r="M687" s="29" t="s">
        <v>120</v>
      </c>
      <c r="N687" s="28">
        <v>1160</v>
      </c>
      <c r="O687" s="28">
        <v>8.4000000000000005E-2</v>
      </c>
      <c r="P687" s="29" t="s">
        <v>137</v>
      </c>
      <c r="Q687" s="28">
        <v>5</v>
      </c>
      <c r="R687" s="28">
        <v>3.1999999999999999E-5</v>
      </c>
      <c r="S687" s="29" t="s">
        <v>3179</v>
      </c>
      <c r="T687" s="28">
        <v>0</v>
      </c>
      <c r="U687" s="28">
        <v>0</v>
      </c>
      <c r="V687" s="28">
        <v>1E-4</v>
      </c>
      <c r="W687" s="28">
        <v>6.6790000000000002E-2</v>
      </c>
      <c r="X687" s="28">
        <v>0.67076999999999998</v>
      </c>
      <c r="Y687" s="28">
        <v>14</v>
      </c>
      <c r="Z687" s="28">
        <v>188</v>
      </c>
      <c r="AA687" s="28">
        <v>3</v>
      </c>
      <c r="AB687" s="28">
        <v>368</v>
      </c>
      <c r="AC687" s="28">
        <v>18</v>
      </c>
      <c r="AD687" s="28">
        <v>230.03453999999999</v>
      </c>
      <c r="AE687" s="28">
        <v>3.9850000000000003E-17</v>
      </c>
      <c r="AF687" s="28">
        <v>3.9850000000000003E-17</v>
      </c>
    </row>
    <row r="688" spans="1:32" ht="16" x14ac:dyDescent="0.2">
      <c r="A688" s="28">
        <v>687</v>
      </c>
      <c r="B688" s="29" t="s">
        <v>118</v>
      </c>
      <c r="C688" s="28">
        <v>32760</v>
      </c>
      <c r="D688" s="29" t="s">
        <v>1516</v>
      </c>
      <c r="E688" s="29" t="s">
        <v>2799</v>
      </c>
      <c r="F688" s="28">
        <v>255186</v>
      </c>
      <c r="G688" s="28">
        <v>0</v>
      </c>
      <c r="H688" s="28">
        <v>0</v>
      </c>
      <c r="I688" s="28">
        <v>0</v>
      </c>
      <c r="J688" s="29" t="s">
        <v>135</v>
      </c>
      <c r="K688" s="28">
        <v>6</v>
      </c>
      <c r="L688" s="28">
        <v>1</v>
      </c>
      <c r="M688" s="29" t="s">
        <v>3179</v>
      </c>
      <c r="N688" s="28">
        <v>0</v>
      </c>
      <c r="O688" s="28">
        <v>0</v>
      </c>
      <c r="P688" s="29" t="s">
        <v>3179</v>
      </c>
      <c r="Q688" s="28">
        <v>0</v>
      </c>
      <c r="R688" s="28">
        <v>0</v>
      </c>
      <c r="S688" s="29" t="s">
        <v>3179</v>
      </c>
      <c r="T688" s="28">
        <v>0</v>
      </c>
      <c r="U688" s="28">
        <v>0</v>
      </c>
      <c r="V688" s="28">
        <v>5.0586000000000002</v>
      </c>
      <c r="W688" s="28">
        <v>5.3800000000000001E-2</v>
      </c>
      <c r="X688" s="28">
        <v>4.4949999999999997E-2</v>
      </c>
      <c r="Y688" s="28">
        <v>7</v>
      </c>
      <c r="Z688" s="28">
        <v>149</v>
      </c>
      <c r="AA688" s="28">
        <v>0</v>
      </c>
      <c r="AB688" s="28">
        <v>412</v>
      </c>
      <c r="AC688" s="28">
        <v>20</v>
      </c>
      <c r="AD688" s="28">
        <v>231.03588300000001</v>
      </c>
      <c r="AE688" s="28">
        <v>1.6600000000000001E-17</v>
      </c>
      <c r="AF688" s="28">
        <v>1.6600000000000001E-17</v>
      </c>
    </row>
    <row r="689" spans="1:32" ht="16" x14ac:dyDescent="0.2">
      <c r="A689" s="28">
        <v>688</v>
      </c>
      <c r="B689" s="29" t="s">
        <v>111</v>
      </c>
      <c r="C689" s="28">
        <v>1.31</v>
      </c>
      <c r="D689" s="29" t="s">
        <v>1513</v>
      </c>
      <c r="E689" s="29" t="s">
        <v>3190</v>
      </c>
      <c r="F689" s="28">
        <v>255795</v>
      </c>
      <c r="G689" s="28">
        <v>62823</v>
      </c>
      <c r="H689" s="28">
        <v>0</v>
      </c>
      <c r="I689" s="28">
        <v>0</v>
      </c>
      <c r="J689" s="29" t="s">
        <v>112</v>
      </c>
      <c r="K689" s="28">
        <v>1162</v>
      </c>
      <c r="L689" s="28">
        <v>1</v>
      </c>
      <c r="M689" s="29" t="s">
        <v>114</v>
      </c>
      <c r="N689" s="28">
        <v>1114</v>
      </c>
      <c r="O689" s="28">
        <v>3.0000000000000001E-5</v>
      </c>
      <c r="P689" s="29" t="s">
        <v>3179</v>
      </c>
      <c r="Q689" s="28">
        <v>0</v>
      </c>
      <c r="R689" s="28">
        <v>0</v>
      </c>
      <c r="S689" s="29" t="s">
        <v>3179</v>
      </c>
      <c r="T689" s="28">
        <v>0</v>
      </c>
      <c r="U689" s="28">
        <v>0</v>
      </c>
      <c r="V689" s="28">
        <v>0</v>
      </c>
      <c r="W689" s="28">
        <v>0.17380000000000001</v>
      </c>
      <c r="X689" s="28">
        <v>0.93928999999999996</v>
      </c>
      <c r="Y689" s="28">
        <v>14</v>
      </c>
      <c r="Z689" s="28">
        <v>173</v>
      </c>
      <c r="AA689" s="28">
        <v>17</v>
      </c>
      <c r="AB689" s="28">
        <v>289</v>
      </c>
      <c r="AC689" s="28">
        <v>0</v>
      </c>
      <c r="AD689" s="28">
        <v>232.038591</v>
      </c>
      <c r="AE689" s="28">
        <v>4.5110000000000001E-17</v>
      </c>
      <c r="AF689" s="28">
        <v>4.5110000000000001E-17</v>
      </c>
    </row>
    <row r="690" spans="1:32" ht="16" x14ac:dyDescent="0.2">
      <c r="A690" s="28">
        <v>689</v>
      </c>
      <c r="B690" s="29" t="s">
        <v>107</v>
      </c>
      <c r="C690" s="28">
        <v>26.966999999999999</v>
      </c>
      <c r="D690" s="29" t="s">
        <v>1513</v>
      </c>
      <c r="E690" s="29" t="s">
        <v>3183</v>
      </c>
      <c r="F690" s="28">
        <v>256289</v>
      </c>
      <c r="G690" s="28">
        <v>62938</v>
      </c>
      <c r="H690" s="28">
        <v>0</v>
      </c>
      <c r="I690" s="28">
        <v>0</v>
      </c>
      <c r="J690" s="29" t="s">
        <v>108</v>
      </c>
      <c r="K690" s="28">
        <v>1163</v>
      </c>
      <c r="L690" s="28">
        <v>1</v>
      </c>
      <c r="M690" s="29" t="s">
        <v>3179</v>
      </c>
      <c r="N690" s="28">
        <v>0</v>
      </c>
      <c r="O690" s="28">
        <v>0</v>
      </c>
      <c r="P690" s="29" t="s">
        <v>3179</v>
      </c>
      <c r="Q690" s="28">
        <v>0</v>
      </c>
      <c r="R690" s="28">
        <v>0</v>
      </c>
      <c r="S690" s="29" t="s">
        <v>3179</v>
      </c>
      <c r="T690" s="28">
        <v>0</v>
      </c>
      <c r="U690" s="28">
        <v>0</v>
      </c>
      <c r="V690" s="28">
        <v>0</v>
      </c>
      <c r="W690" s="28">
        <v>0.21504999999999999</v>
      </c>
      <c r="X690" s="28">
        <v>0.22291</v>
      </c>
      <c r="Y690" s="28">
        <v>7</v>
      </c>
      <c r="Z690" s="28">
        <v>87</v>
      </c>
      <c r="AA690" s="28">
        <v>6</v>
      </c>
      <c r="AB690" s="28">
        <v>123</v>
      </c>
      <c r="AC690" s="28">
        <v>0</v>
      </c>
      <c r="AD690" s="28">
        <v>233.04024699999999</v>
      </c>
      <c r="AE690" s="28">
        <v>2.0530000000000001E-17</v>
      </c>
      <c r="AF690" s="28">
        <v>2.0530000000000001E-17</v>
      </c>
    </row>
    <row r="691" spans="1:32" ht="16" x14ac:dyDescent="0.2">
      <c r="A691" s="28">
        <v>690</v>
      </c>
      <c r="B691" s="29" t="s">
        <v>102</v>
      </c>
      <c r="C691" s="28">
        <v>6.7</v>
      </c>
      <c r="D691" s="29" t="s">
        <v>1515</v>
      </c>
      <c r="E691" s="29" t="s">
        <v>3183</v>
      </c>
      <c r="F691" s="28">
        <v>256513</v>
      </c>
      <c r="G691" s="28">
        <v>63042</v>
      </c>
      <c r="H691" s="28">
        <v>0</v>
      </c>
      <c r="I691" s="28">
        <v>0</v>
      </c>
      <c r="J691" s="29" t="s">
        <v>103</v>
      </c>
      <c r="K691" s="28">
        <v>1164</v>
      </c>
      <c r="L691" s="28">
        <v>1</v>
      </c>
      <c r="M691" s="29" t="s">
        <v>3179</v>
      </c>
      <c r="N691" s="28">
        <v>0</v>
      </c>
      <c r="O691" s="28">
        <v>0</v>
      </c>
      <c r="P691" s="29" t="s">
        <v>3179</v>
      </c>
      <c r="Q691" s="28">
        <v>0</v>
      </c>
      <c r="R691" s="28">
        <v>0</v>
      </c>
      <c r="S691" s="29" t="s">
        <v>3179</v>
      </c>
      <c r="T691" s="28">
        <v>0</v>
      </c>
      <c r="U691" s="28">
        <v>0</v>
      </c>
      <c r="V691" s="28">
        <v>0</v>
      </c>
      <c r="W691" s="28">
        <v>0.40371000000000001</v>
      </c>
      <c r="X691" s="28">
        <v>1.4718199999999999</v>
      </c>
      <c r="Y691" s="28">
        <v>7</v>
      </c>
      <c r="Z691" s="28">
        <v>413</v>
      </c>
      <c r="AA691" s="28">
        <v>53</v>
      </c>
      <c r="AB691" s="28">
        <v>1903</v>
      </c>
      <c r="AC691" s="28">
        <v>0</v>
      </c>
      <c r="AD691" s="28">
        <v>234.043308</v>
      </c>
      <c r="AE691" s="28">
        <v>7.4259999999999998E-17</v>
      </c>
      <c r="AF691" s="28">
        <v>7.4259999999999998E-17</v>
      </c>
    </row>
    <row r="692" spans="1:32" ht="16" x14ac:dyDescent="0.2">
      <c r="A692" s="28">
        <v>691</v>
      </c>
      <c r="B692" s="29" t="s">
        <v>101</v>
      </c>
      <c r="C692" s="28">
        <v>1.17</v>
      </c>
      <c r="D692" s="29" t="s">
        <v>1514</v>
      </c>
      <c r="E692" s="29" t="s">
        <v>3191</v>
      </c>
      <c r="F692" s="28">
        <v>258890</v>
      </c>
      <c r="G692" s="28">
        <v>63156</v>
      </c>
      <c r="H692" s="28">
        <v>0</v>
      </c>
      <c r="I692" s="28">
        <v>0</v>
      </c>
      <c r="J692" s="29" t="s">
        <v>103</v>
      </c>
      <c r="K692" s="28">
        <v>1164</v>
      </c>
      <c r="L692" s="28">
        <v>0.99839999999999995</v>
      </c>
      <c r="M692" s="29" t="s">
        <v>102</v>
      </c>
      <c r="N692" s="28">
        <v>691</v>
      </c>
      <c r="O692" s="28">
        <v>1.6000000000000001E-3</v>
      </c>
      <c r="P692" s="29" t="s">
        <v>3179</v>
      </c>
      <c r="Q692" s="28">
        <v>0</v>
      </c>
      <c r="R692" s="28">
        <v>0</v>
      </c>
      <c r="S692" s="29" t="s">
        <v>3179</v>
      </c>
      <c r="T692" s="28">
        <v>0</v>
      </c>
      <c r="U692" s="28">
        <v>0</v>
      </c>
      <c r="V692" s="28">
        <v>0</v>
      </c>
      <c r="W692" s="28">
        <v>0.81711999999999996</v>
      </c>
      <c r="X692" s="28">
        <v>1.6230000000000001E-2</v>
      </c>
      <c r="Y692" s="28">
        <v>15</v>
      </c>
      <c r="Z692" s="28">
        <v>256</v>
      </c>
      <c r="AA692" s="28">
        <v>25</v>
      </c>
      <c r="AB692" s="28">
        <v>799</v>
      </c>
      <c r="AC692" s="28">
        <v>0</v>
      </c>
      <c r="AD692" s="28">
        <v>234.043308</v>
      </c>
      <c r="AE692" s="28">
        <v>7.3740000000000002E-19</v>
      </c>
      <c r="AF692" s="28">
        <v>7.3740000000000002E-19</v>
      </c>
    </row>
    <row r="693" spans="1:32" ht="16" x14ac:dyDescent="0.2">
      <c r="A693" s="28">
        <v>692</v>
      </c>
      <c r="B693" s="29" t="s">
        <v>95</v>
      </c>
      <c r="C693" s="28">
        <v>24.5</v>
      </c>
      <c r="D693" s="29" t="s">
        <v>1514</v>
      </c>
      <c r="E693" s="29" t="s">
        <v>3183</v>
      </c>
      <c r="F693" s="28">
        <v>259986</v>
      </c>
      <c r="G693" s="28">
        <v>63277</v>
      </c>
      <c r="H693" s="28">
        <v>0</v>
      </c>
      <c r="I693" s="28">
        <v>0</v>
      </c>
      <c r="J693" s="29" t="s">
        <v>96</v>
      </c>
      <c r="K693" s="28">
        <v>1166</v>
      </c>
      <c r="L693" s="28">
        <v>0.99990000000000001</v>
      </c>
      <c r="M693" s="29" t="s">
        <v>97</v>
      </c>
      <c r="N693" s="28">
        <v>1165</v>
      </c>
      <c r="O693" s="28">
        <v>1.0109E-4</v>
      </c>
      <c r="P693" s="29" t="s">
        <v>3179</v>
      </c>
      <c r="Q693" s="28">
        <v>0</v>
      </c>
      <c r="R693" s="28">
        <v>0</v>
      </c>
      <c r="S693" s="29" t="s">
        <v>3179</v>
      </c>
      <c r="T693" s="28">
        <v>0</v>
      </c>
      <c r="U693" s="28">
        <v>0</v>
      </c>
      <c r="V693" s="28">
        <v>0</v>
      </c>
      <c r="W693" s="28">
        <v>0.48860999999999999</v>
      </c>
      <c r="X693" s="28">
        <v>7.9000000000000001E-4</v>
      </c>
      <c r="Y693" s="28">
        <v>4</v>
      </c>
      <c r="Z693" s="28">
        <v>1</v>
      </c>
      <c r="AA693" s="28">
        <v>4</v>
      </c>
      <c r="AB693" s="28">
        <v>10</v>
      </c>
      <c r="AC693" s="28">
        <v>0</v>
      </c>
      <c r="AD693" s="28">
        <v>235.04544300000001</v>
      </c>
      <c r="AE693" s="28">
        <v>3.4749999999999998E-20</v>
      </c>
      <c r="AF693" s="28">
        <v>3.4749999999999998E-20</v>
      </c>
    </row>
    <row r="694" spans="1:32" ht="16" x14ac:dyDescent="0.2">
      <c r="A694" s="28">
        <v>693</v>
      </c>
      <c r="B694" s="29" t="s">
        <v>90</v>
      </c>
      <c r="C694" s="28">
        <v>9.1</v>
      </c>
      <c r="D694" s="29" t="s">
        <v>1514</v>
      </c>
      <c r="E694" s="29" t="s">
        <v>3183</v>
      </c>
      <c r="F694" s="28">
        <v>260006</v>
      </c>
      <c r="G694" s="28">
        <v>63393</v>
      </c>
      <c r="H694" s="28">
        <v>0</v>
      </c>
      <c r="I694" s="28">
        <v>0</v>
      </c>
      <c r="J694" s="29" t="s">
        <v>91</v>
      </c>
      <c r="K694" s="28">
        <v>1167</v>
      </c>
      <c r="L694" s="28">
        <v>1</v>
      </c>
      <c r="M694" s="29" t="s">
        <v>3179</v>
      </c>
      <c r="N694" s="28">
        <v>0</v>
      </c>
      <c r="O694" s="28">
        <v>0</v>
      </c>
      <c r="P694" s="29" t="s">
        <v>3179</v>
      </c>
      <c r="Q694" s="28">
        <v>0</v>
      </c>
      <c r="R694" s="28">
        <v>0</v>
      </c>
      <c r="S694" s="29" t="s">
        <v>3179</v>
      </c>
      <c r="T694" s="28">
        <v>0</v>
      </c>
      <c r="U694" s="28">
        <v>0</v>
      </c>
      <c r="V694" s="28">
        <v>0</v>
      </c>
      <c r="W694" s="28">
        <v>0.80491999999999997</v>
      </c>
      <c r="X694" s="28">
        <v>0.91478000000000004</v>
      </c>
      <c r="Y694" s="28">
        <v>7</v>
      </c>
      <c r="Z694" s="28">
        <v>135</v>
      </c>
      <c r="AA694" s="28">
        <v>19</v>
      </c>
      <c r="AB694" s="28">
        <v>318</v>
      </c>
      <c r="AC694" s="28">
        <v>0</v>
      </c>
      <c r="AD694" s="28">
        <v>236.04868099999999</v>
      </c>
      <c r="AE694" s="28">
        <v>3.8699999999999999E-17</v>
      </c>
      <c r="AF694" s="28">
        <v>3.8699999999999999E-17</v>
      </c>
    </row>
    <row r="695" spans="1:32" ht="16" x14ac:dyDescent="0.2">
      <c r="A695" s="28">
        <v>694</v>
      </c>
      <c r="B695" s="29" t="s">
        <v>83</v>
      </c>
      <c r="C695" s="28">
        <v>8.6999999999999993</v>
      </c>
      <c r="D695" s="29" t="s">
        <v>1514</v>
      </c>
      <c r="E695" s="29" t="s">
        <v>3183</v>
      </c>
      <c r="F695" s="28">
        <v>260486</v>
      </c>
      <c r="G695" s="28">
        <v>63517</v>
      </c>
      <c r="H695" s="28">
        <v>0</v>
      </c>
      <c r="I695" s="28">
        <v>0</v>
      </c>
      <c r="J695" s="29" t="s">
        <v>84</v>
      </c>
      <c r="K695" s="28">
        <v>1168</v>
      </c>
      <c r="L695" s="28">
        <v>1</v>
      </c>
      <c r="M695" s="29" t="s">
        <v>3179</v>
      </c>
      <c r="N695" s="28">
        <v>0</v>
      </c>
      <c r="O695" s="28">
        <v>0</v>
      </c>
      <c r="P695" s="29" t="s">
        <v>3179</v>
      </c>
      <c r="Q695" s="28">
        <v>0</v>
      </c>
      <c r="R695" s="28">
        <v>0</v>
      </c>
      <c r="S695" s="29" t="s">
        <v>3179</v>
      </c>
      <c r="T695" s="28">
        <v>0</v>
      </c>
      <c r="U695" s="28">
        <v>0</v>
      </c>
      <c r="V695" s="28">
        <v>0</v>
      </c>
      <c r="W695" s="28">
        <v>0.57804</v>
      </c>
      <c r="X695" s="28">
        <v>0.60946999999999996</v>
      </c>
      <c r="Y695" s="28">
        <v>7</v>
      </c>
      <c r="Z695" s="28">
        <v>86</v>
      </c>
      <c r="AA695" s="28">
        <v>8</v>
      </c>
      <c r="AB695" s="28">
        <v>118</v>
      </c>
      <c r="AC695" s="28">
        <v>0</v>
      </c>
      <c r="AD695" s="28">
        <v>237.05114499999999</v>
      </c>
      <c r="AE695" s="28">
        <v>2.2909999999999999E-17</v>
      </c>
      <c r="AF695" s="28">
        <v>2.2909999999999999E-17</v>
      </c>
    </row>
    <row r="696" spans="1:32" ht="16" x14ac:dyDescent="0.2">
      <c r="A696" s="28">
        <v>695</v>
      </c>
      <c r="B696" s="29" t="s">
        <v>305</v>
      </c>
      <c r="C696" s="28">
        <v>12</v>
      </c>
      <c r="D696" s="29" t="s">
        <v>1514</v>
      </c>
      <c r="E696" s="29" t="s">
        <v>3193</v>
      </c>
      <c r="F696" s="28">
        <v>260706</v>
      </c>
      <c r="G696" s="28">
        <v>63638</v>
      </c>
      <c r="H696" s="28">
        <v>0</v>
      </c>
      <c r="I696" s="28">
        <v>0</v>
      </c>
      <c r="J696" s="29" t="s">
        <v>307</v>
      </c>
      <c r="K696" s="28">
        <v>1125</v>
      </c>
      <c r="L696" s="28">
        <v>1</v>
      </c>
      <c r="M696" s="29" t="s">
        <v>339</v>
      </c>
      <c r="N696" s="28">
        <v>414</v>
      </c>
      <c r="O696" s="28">
        <v>7.3000000000000005E-8</v>
      </c>
      <c r="P696" s="29" t="s">
        <v>3179</v>
      </c>
      <c r="Q696" s="28">
        <v>0</v>
      </c>
      <c r="R696" s="28">
        <v>0</v>
      </c>
      <c r="S696" s="29" t="s">
        <v>3179</v>
      </c>
      <c r="T696" s="28">
        <v>0</v>
      </c>
      <c r="U696" s="28">
        <v>0</v>
      </c>
      <c r="V696" s="28">
        <v>0</v>
      </c>
      <c r="W696" s="28">
        <v>8.4440000000000001E-2</v>
      </c>
      <c r="X696" s="28">
        <v>1.08324</v>
      </c>
      <c r="Y696" s="28">
        <v>10</v>
      </c>
      <c r="Z696" s="28">
        <v>182</v>
      </c>
      <c r="AA696" s="28">
        <v>15</v>
      </c>
      <c r="AB696" s="28">
        <v>601</v>
      </c>
      <c r="AC696" s="28">
        <v>1</v>
      </c>
      <c r="AD696" s="28">
        <v>193.97401199999999</v>
      </c>
      <c r="AE696" s="28">
        <v>5.6200000000000006E-17</v>
      </c>
      <c r="AF696" s="28">
        <v>5.642E-17</v>
      </c>
    </row>
    <row r="697" spans="1:32" ht="16" x14ac:dyDescent="0.2">
      <c r="A697" s="28">
        <v>696</v>
      </c>
      <c r="B697" s="29" t="s">
        <v>295</v>
      </c>
      <c r="C697" s="28">
        <v>15</v>
      </c>
      <c r="D697" s="29" t="s">
        <v>1514</v>
      </c>
      <c r="E697" s="29" t="s">
        <v>3184</v>
      </c>
      <c r="F697" s="28">
        <v>261517</v>
      </c>
      <c r="G697" s="28">
        <v>63755</v>
      </c>
      <c r="H697" s="28">
        <v>0</v>
      </c>
      <c r="I697" s="28">
        <v>0</v>
      </c>
      <c r="J697" s="29" t="s">
        <v>296</v>
      </c>
      <c r="K697" s="28">
        <v>1127</v>
      </c>
      <c r="L697" s="28">
        <v>1</v>
      </c>
      <c r="M697" s="29" t="s">
        <v>3179</v>
      </c>
      <c r="N697" s="28">
        <v>0</v>
      </c>
      <c r="O697" s="28">
        <v>0</v>
      </c>
      <c r="P697" s="29" t="s">
        <v>3179</v>
      </c>
      <c r="Q697" s="28">
        <v>0</v>
      </c>
      <c r="R697" s="28">
        <v>0</v>
      </c>
      <c r="S697" s="29" t="s">
        <v>3179</v>
      </c>
      <c r="T697" s="28">
        <v>0</v>
      </c>
      <c r="U697" s="28">
        <v>0</v>
      </c>
      <c r="V697" s="28">
        <v>0</v>
      </c>
      <c r="W697" s="28">
        <v>0.31674000000000002</v>
      </c>
      <c r="X697" s="28">
        <v>1.6547000000000001</v>
      </c>
      <c r="Y697" s="28">
        <v>10</v>
      </c>
      <c r="Z697" s="28">
        <v>110</v>
      </c>
      <c r="AA697" s="28">
        <v>17</v>
      </c>
      <c r="AB697" s="28">
        <v>255</v>
      </c>
      <c r="AC697" s="28">
        <v>0</v>
      </c>
      <c r="AD697" s="28">
        <v>194.97454200000001</v>
      </c>
      <c r="AE697" s="28">
        <v>8.3549999999999997E-17</v>
      </c>
      <c r="AF697" s="28">
        <v>8.8270000000000003E-17</v>
      </c>
    </row>
    <row r="698" spans="1:32" ht="16" x14ac:dyDescent="0.2">
      <c r="A698" s="28">
        <v>697</v>
      </c>
      <c r="B698" s="29" t="s">
        <v>286</v>
      </c>
      <c r="C698" s="28">
        <v>37</v>
      </c>
      <c r="D698" s="29" t="s">
        <v>1514</v>
      </c>
      <c r="E698" s="29" t="s">
        <v>3184</v>
      </c>
      <c r="F698" s="28">
        <v>261910</v>
      </c>
      <c r="G698" s="28">
        <v>63878</v>
      </c>
      <c r="H698" s="28">
        <v>0</v>
      </c>
      <c r="I698" s="28">
        <v>0</v>
      </c>
      <c r="J698" s="29" t="s">
        <v>287</v>
      </c>
      <c r="K698" s="28">
        <v>1128</v>
      </c>
      <c r="L698" s="28">
        <v>1</v>
      </c>
      <c r="M698" s="29" t="s">
        <v>3179</v>
      </c>
      <c r="N698" s="28">
        <v>0</v>
      </c>
      <c r="O698" s="28">
        <v>0</v>
      </c>
      <c r="P698" s="29" t="s">
        <v>3179</v>
      </c>
      <c r="Q698" s="28">
        <v>0</v>
      </c>
      <c r="R698" s="28">
        <v>0</v>
      </c>
      <c r="S698" s="29" t="s">
        <v>3179</v>
      </c>
      <c r="T698" s="28">
        <v>0</v>
      </c>
      <c r="U698" s="28">
        <v>0</v>
      </c>
      <c r="V698" s="28">
        <v>0</v>
      </c>
      <c r="W698" s="28">
        <v>9.6879999999999994E-2</v>
      </c>
      <c r="X698" s="28">
        <v>0.49399999999999999</v>
      </c>
      <c r="Y698" s="28">
        <v>10</v>
      </c>
      <c r="Z698" s="28">
        <v>77</v>
      </c>
      <c r="AA698" s="28">
        <v>6</v>
      </c>
      <c r="AB698" s="28">
        <v>117</v>
      </c>
      <c r="AC698" s="28">
        <v>0</v>
      </c>
      <c r="AD698" s="28">
        <v>195.97277399999999</v>
      </c>
      <c r="AE698" s="28">
        <v>3.7069999999999998E-17</v>
      </c>
      <c r="AF698" s="28">
        <v>3.7180000000000001E-17</v>
      </c>
    </row>
    <row r="699" spans="1:32" ht="16" x14ac:dyDescent="0.2">
      <c r="A699" s="28">
        <v>698</v>
      </c>
      <c r="B699" s="29" t="s">
        <v>279</v>
      </c>
      <c r="C699" s="28">
        <v>8</v>
      </c>
      <c r="D699" s="29" t="s">
        <v>1514</v>
      </c>
      <c r="E699" s="29" t="s">
        <v>3184</v>
      </c>
      <c r="F699" s="28">
        <v>262121</v>
      </c>
      <c r="G699" s="28">
        <v>63989</v>
      </c>
      <c r="H699" s="28">
        <v>0</v>
      </c>
      <c r="I699" s="28">
        <v>0</v>
      </c>
      <c r="J699" s="29" t="s">
        <v>280</v>
      </c>
      <c r="K699" s="28">
        <v>1129</v>
      </c>
      <c r="L699" s="28">
        <v>1</v>
      </c>
      <c r="M699" s="29" t="s">
        <v>3179</v>
      </c>
      <c r="N699" s="28">
        <v>0</v>
      </c>
      <c r="O699" s="28">
        <v>0</v>
      </c>
      <c r="P699" s="29" t="s">
        <v>3179</v>
      </c>
      <c r="Q699" s="28">
        <v>0</v>
      </c>
      <c r="R699" s="28">
        <v>0</v>
      </c>
      <c r="S699" s="29" t="s">
        <v>3179</v>
      </c>
      <c r="T699" s="28">
        <v>0</v>
      </c>
      <c r="U699" s="28">
        <v>0</v>
      </c>
      <c r="V699" s="28">
        <v>0</v>
      </c>
      <c r="W699" s="28">
        <v>8.1759999999999999E-2</v>
      </c>
      <c r="X699" s="28">
        <v>1.5319199999999999</v>
      </c>
      <c r="Y699" s="28">
        <v>10</v>
      </c>
      <c r="Z699" s="28">
        <v>100</v>
      </c>
      <c r="AA699" s="28">
        <v>13</v>
      </c>
      <c r="AB699" s="28">
        <v>207</v>
      </c>
      <c r="AC699" s="28">
        <v>0</v>
      </c>
      <c r="AD699" s="28">
        <v>196.97343100000001</v>
      </c>
      <c r="AE699" s="28">
        <v>6.5159999999999995E-17</v>
      </c>
      <c r="AF699" s="28">
        <v>6.6690000000000005E-17</v>
      </c>
    </row>
    <row r="700" spans="1:32" ht="16" x14ac:dyDescent="0.2">
      <c r="A700" s="28">
        <v>699</v>
      </c>
      <c r="B700" s="29" t="s">
        <v>278</v>
      </c>
      <c r="C700" s="28">
        <v>43</v>
      </c>
      <c r="D700" s="29" t="s">
        <v>1514</v>
      </c>
      <c r="E700" s="29" t="s">
        <v>3185</v>
      </c>
      <c r="F700" s="28">
        <v>262452</v>
      </c>
      <c r="G700" s="28">
        <v>64111</v>
      </c>
      <c r="H700" s="28">
        <v>0</v>
      </c>
      <c r="I700" s="28">
        <v>0</v>
      </c>
      <c r="J700" s="29" t="s">
        <v>280</v>
      </c>
      <c r="K700" s="28">
        <v>1129</v>
      </c>
      <c r="L700" s="28">
        <v>0.81</v>
      </c>
      <c r="M700" s="29" t="s">
        <v>279</v>
      </c>
      <c r="N700" s="28">
        <v>699</v>
      </c>
      <c r="O700" s="28">
        <v>0.19</v>
      </c>
      <c r="P700" s="29" t="s">
        <v>3179</v>
      </c>
      <c r="Q700" s="28">
        <v>0</v>
      </c>
      <c r="R700" s="28">
        <v>0</v>
      </c>
      <c r="S700" s="29" t="s">
        <v>3179</v>
      </c>
      <c r="T700" s="28">
        <v>0</v>
      </c>
      <c r="U700" s="28">
        <v>0</v>
      </c>
      <c r="V700" s="28">
        <v>0</v>
      </c>
      <c r="W700" s="28">
        <v>0.2477</v>
      </c>
      <c r="X700" s="28">
        <v>1.17319</v>
      </c>
      <c r="Y700" s="28">
        <v>20</v>
      </c>
      <c r="Z700" s="28">
        <v>191</v>
      </c>
      <c r="AA700" s="28">
        <v>21</v>
      </c>
      <c r="AB700" s="28">
        <v>413</v>
      </c>
      <c r="AC700" s="28">
        <v>0</v>
      </c>
      <c r="AD700" s="28">
        <v>196.97343100000001</v>
      </c>
      <c r="AE700" s="28">
        <v>6.5810000000000003E-17</v>
      </c>
      <c r="AF700" s="28">
        <v>6.6629999999999998E-17</v>
      </c>
    </row>
    <row r="701" spans="1:32" ht="16" x14ac:dyDescent="0.2">
      <c r="A701" s="28">
        <v>700</v>
      </c>
      <c r="B701" s="29" t="s">
        <v>270</v>
      </c>
      <c r="C701" s="28">
        <v>2.4</v>
      </c>
      <c r="D701" s="29" t="s">
        <v>1515</v>
      </c>
      <c r="E701" s="29" t="s">
        <v>2670</v>
      </c>
      <c r="F701" s="28">
        <v>263098</v>
      </c>
      <c r="G701" s="28">
        <v>0</v>
      </c>
      <c r="H701" s="28">
        <v>0</v>
      </c>
      <c r="I701" s="28">
        <v>0</v>
      </c>
      <c r="J701" s="29" t="s">
        <v>272</v>
      </c>
      <c r="K701" s="28">
        <v>1130</v>
      </c>
      <c r="L701" s="28">
        <v>1</v>
      </c>
      <c r="M701" s="29" t="s">
        <v>3179</v>
      </c>
      <c r="N701" s="28">
        <v>0</v>
      </c>
      <c r="O701" s="28">
        <v>0</v>
      </c>
      <c r="P701" s="29" t="s">
        <v>3179</v>
      </c>
      <c r="Q701" s="28">
        <v>0</v>
      </c>
      <c r="R701" s="28">
        <v>0</v>
      </c>
      <c r="S701" s="29" t="s">
        <v>3179</v>
      </c>
      <c r="T701" s="28">
        <v>0</v>
      </c>
      <c r="U701" s="28">
        <v>0</v>
      </c>
      <c r="V701" s="28">
        <v>0</v>
      </c>
      <c r="W701" s="28">
        <v>7.8130000000000005E-2</v>
      </c>
      <c r="X701" s="28">
        <v>0.43847999999999998</v>
      </c>
      <c r="Y701" s="28">
        <v>10</v>
      </c>
      <c r="Z701" s="28">
        <v>81</v>
      </c>
      <c r="AA701" s="28">
        <v>0</v>
      </c>
      <c r="AB701" s="28">
        <v>146</v>
      </c>
      <c r="AC701" s="28">
        <v>0</v>
      </c>
      <c r="AD701" s="28">
        <v>197.97203300000001</v>
      </c>
      <c r="AE701" s="28">
        <v>3.4840000000000003E-17</v>
      </c>
      <c r="AF701" s="28">
        <v>3.4840000000000003E-17</v>
      </c>
    </row>
    <row r="702" spans="1:32" ht="16" x14ac:dyDescent="0.2">
      <c r="A702" s="28">
        <v>701</v>
      </c>
      <c r="B702" s="29" t="s">
        <v>264</v>
      </c>
      <c r="C702" s="28">
        <v>90</v>
      </c>
      <c r="D702" s="29" t="s">
        <v>1514</v>
      </c>
      <c r="E702" s="29" t="s">
        <v>3184</v>
      </c>
      <c r="F702" s="28">
        <v>263336</v>
      </c>
      <c r="G702" s="28">
        <v>64232</v>
      </c>
      <c r="H702" s="28">
        <v>0</v>
      </c>
      <c r="I702" s="28">
        <v>0</v>
      </c>
      <c r="J702" s="29" t="s">
        <v>265</v>
      </c>
      <c r="K702" s="28">
        <v>1132</v>
      </c>
      <c r="L702" s="28">
        <v>1</v>
      </c>
      <c r="M702" s="29" t="s">
        <v>3179</v>
      </c>
      <c r="N702" s="28">
        <v>0</v>
      </c>
      <c r="O702" s="28">
        <v>0</v>
      </c>
      <c r="P702" s="29" t="s">
        <v>3179</v>
      </c>
      <c r="Q702" s="28">
        <v>0</v>
      </c>
      <c r="R702" s="28">
        <v>0</v>
      </c>
      <c r="S702" s="29" t="s">
        <v>3179</v>
      </c>
      <c r="T702" s="28">
        <v>0</v>
      </c>
      <c r="U702" s="28">
        <v>0</v>
      </c>
      <c r="V702" s="28">
        <v>0</v>
      </c>
      <c r="W702" s="28">
        <v>5.8400000000000001E-2</v>
      </c>
      <c r="X702" s="28">
        <v>1.03938</v>
      </c>
      <c r="Y702" s="28">
        <v>10</v>
      </c>
      <c r="Z702" s="28">
        <v>179</v>
      </c>
      <c r="AA702" s="28">
        <v>5</v>
      </c>
      <c r="AB702" s="28">
        <v>429</v>
      </c>
      <c r="AC702" s="28">
        <v>0</v>
      </c>
      <c r="AD702" s="28">
        <v>198.972916</v>
      </c>
      <c r="AE702" s="28">
        <v>4.9109999999999998E-17</v>
      </c>
      <c r="AF702" s="28">
        <v>5.014E-17</v>
      </c>
    </row>
    <row r="703" spans="1:32" ht="16" x14ac:dyDescent="0.2">
      <c r="A703" s="28">
        <v>702</v>
      </c>
      <c r="B703" s="29" t="s">
        <v>258</v>
      </c>
      <c r="C703" s="28">
        <v>21.5</v>
      </c>
      <c r="D703" s="29" t="s">
        <v>1515</v>
      </c>
      <c r="E703" s="29" t="s">
        <v>2670</v>
      </c>
      <c r="F703" s="28">
        <v>263960</v>
      </c>
      <c r="G703" s="28">
        <v>0</v>
      </c>
      <c r="H703" s="28">
        <v>0</v>
      </c>
      <c r="I703" s="28">
        <v>0</v>
      </c>
      <c r="J703" s="29" t="s">
        <v>259</v>
      </c>
      <c r="K703" s="28">
        <v>1133</v>
      </c>
      <c r="L703" s="28">
        <v>1</v>
      </c>
      <c r="M703" s="29" t="s">
        <v>3179</v>
      </c>
      <c r="N703" s="28">
        <v>0</v>
      </c>
      <c r="O703" s="28">
        <v>0</v>
      </c>
      <c r="P703" s="29" t="s">
        <v>3179</v>
      </c>
      <c r="Q703" s="28">
        <v>0</v>
      </c>
      <c r="R703" s="28">
        <v>0</v>
      </c>
      <c r="S703" s="29" t="s">
        <v>3179</v>
      </c>
      <c r="T703" s="28">
        <v>0</v>
      </c>
      <c r="U703" s="28">
        <v>0</v>
      </c>
      <c r="V703" s="28">
        <v>0</v>
      </c>
      <c r="W703" s="28">
        <v>9.9650000000000002E-2</v>
      </c>
      <c r="X703" s="28">
        <v>0.20863999999999999</v>
      </c>
      <c r="Y703" s="28">
        <v>10</v>
      </c>
      <c r="Z703" s="28">
        <v>79</v>
      </c>
      <c r="AA703" s="28">
        <v>0</v>
      </c>
      <c r="AB703" s="28">
        <v>134</v>
      </c>
      <c r="AC703" s="28">
        <v>0</v>
      </c>
      <c r="AD703" s="28">
        <v>199.97182599999999</v>
      </c>
      <c r="AE703" s="28">
        <v>3.0120000000000003E-17</v>
      </c>
      <c r="AF703" s="28">
        <v>3.0120000000000003E-17</v>
      </c>
    </row>
    <row r="704" spans="1:32" ht="16" x14ac:dyDescent="0.2">
      <c r="A704" s="28">
        <v>703</v>
      </c>
      <c r="B704" s="29" t="s">
        <v>253</v>
      </c>
      <c r="C704" s="28">
        <v>9.33</v>
      </c>
      <c r="D704" s="29" t="s">
        <v>1515</v>
      </c>
      <c r="E704" s="29" t="s">
        <v>3184</v>
      </c>
      <c r="F704" s="28">
        <v>264184</v>
      </c>
      <c r="G704" s="28">
        <v>64350</v>
      </c>
      <c r="H704" s="28">
        <v>64971</v>
      </c>
      <c r="I704" s="28">
        <v>0</v>
      </c>
      <c r="J704" s="29" t="s">
        <v>254</v>
      </c>
      <c r="K704" s="28">
        <v>1134</v>
      </c>
      <c r="L704" s="28">
        <v>1</v>
      </c>
      <c r="M704" s="29" t="s">
        <v>3179</v>
      </c>
      <c r="N704" s="28">
        <v>0</v>
      </c>
      <c r="O704" s="28">
        <v>0</v>
      </c>
      <c r="P704" s="29" t="s">
        <v>3179</v>
      </c>
      <c r="Q704" s="28">
        <v>0</v>
      </c>
      <c r="R704" s="28">
        <v>0</v>
      </c>
      <c r="S704" s="29" t="s">
        <v>3179</v>
      </c>
      <c r="T704" s="28">
        <v>0</v>
      </c>
      <c r="U704" s="28">
        <v>0</v>
      </c>
      <c r="V704" s="28">
        <v>0</v>
      </c>
      <c r="W704" s="28">
        <v>5.9380000000000002E-2</v>
      </c>
      <c r="X704" s="28">
        <v>0.75624000000000002</v>
      </c>
      <c r="Y704" s="28">
        <v>10</v>
      </c>
      <c r="Z704" s="28">
        <v>135</v>
      </c>
      <c r="AA704" s="28">
        <v>2</v>
      </c>
      <c r="AB704" s="28">
        <v>416</v>
      </c>
      <c r="AC704" s="28">
        <v>0</v>
      </c>
      <c r="AD704" s="28">
        <v>200.97288399999999</v>
      </c>
      <c r="AE704" s="28">
        <v>4.3300000000000002E-17</v>
      </c>
      <c r="AF704" s="28">
        <v>4.3320000000000001E-17</v>
      </c>
    </row>
    <row r="705" spans="1:32" ht="16" x14ac:dyDescent="0.2">
      <c r="A705" s="28">
        <v>704</v>
      </c>
      <c r="B705" s="29" t="s">
        <v>252</v>
      </c>
      <c r="C705" s="28">
        <v>61</v>
      </c>
      <c r="D705" s="29" t="s">
        <v>1517</v>
      </c>
      <c r="E705" s="29" t="s">
        <v>2671</v>
      </c>
      <c r="F705" s="28">
        <v>264748</v>
      </c>
      <c r="G705" s="28">
        <v>0</v>
      </c>
      <c r="H705" s="28">
        <v>0</v>
      </c>
      <c r="I705" s="28">
        <v>0</v>
      </c>
      <c r="J705" s="29" t="s">
        <v>253</v>
      </c>
      <c r="K705" s="28">
        <v>704</v>
      </c>
      <c r="L705" s="28">
        <v>1</v>
      </c>
      <c r="M705" s="29" t="s">
        <v>3179</v>
      </c>
      <c r="N705" s="28">
        <v>0</v>
      </c>
      <c r="O705" s="28">
        <v>0</v>
      </c>
      <c r="P705" s="29" t="s">
        <v>3179</v>
      </c>
      <c r="Q705" s="28">
        <v>0</v>
      </c>
      <c r="R705" s="28">
        <v>0</v>
      </c>
      <c r="S705" s="29" t="s">
        <v>3179</v>
      </c>
      <c r="T705" s="28">
        <v>0</v>
      </c>
      <c r="U705" s="28">
        <v>0</v>
      </c>
      <c r="V705" s="28">
        <v>0</v>
      </c>
      <c r="W705" s="28">
        <v>0.26329000000000002</v>
      </c>
      <c r="X705" s="28">
        <v>0.36581999999999998</v>
      </c>
      <c r="Y705" s="28">
        <v>10</v>
      </c>
      <c r="Z705" s="28">
        <v>60</v>
      </c>
      <c r="AA705" s="28">
        <v>0</v>
      </c>
      <c r="AB705" s="28">
        <v>21</v>
      </c>
      <c r="AC705" s="28">
        <v>0</v>
      </c>
      <c r="AD705" s="28">
        <v>200.97288399999999</v>
      </c>
      <c r="AE705" s="28">
        <v>1.9579999999999999E-17</v>
      </c>
      <c r="AF705" s="28">
        <v>1.9579999999999999E-17</v>
      </c>
    </row>
    <row r="706" spans="1:32" ht="16" x14ac:dyDescent="0.2">
      <c r="A706" s="28">
        <v>705</v>
      </c>
      <c r="B706" s="29" t="s">
        <v>246</v>
      </c>
      <c r="C706" s="28">
        <v>52500</v>
      </c>
      <c r="D706" s="29" t="s">
        <v>1516</v>
      </c>
      <c r="E706" s="29" t="s">
        <v>3180</v>
      </c>
      <c r="F706" s="28">
        <v>264840</v>
      </c>
      <c r="G706" s="28">
        <v>0</v>
      </c>
      <c r="H706" s="28">
        <v>0</v>
      </c>
      <c r="I706" s="28">
        <v>0</v>
      </c>
      <c r="J706" s="29" t="s">
        <v>247</v>
      </c>
      <c r="K706" s="28">
        <v>1135</v>
      </c>
      <c r="L706" s="28">
        <v>0.99</v>
      </c>
      <c r="M706" s="29" t="s">
        <v>275</v>
      </c>
      <c r="N706" s="28">
        <v>0</v>
      </c>
      <c r="O706" s="28">
        <v>0.01</v>
      </c>
      <c r="P706" s="29" t="s">
        <v>3179</v>
      </c>
      <c r="Q706" s="28">
        <v>0</v>
      </c>
      <c r="R706" s="28">
        <v>0</v>
      </c>
      <c r="S706" s="29" t="s">
        <v>3179</v>
      </c>
      <c r="T706" s="28">
        <v>0</v>
      </c>
      <c r="U706" s="28">
        <v>0</v>
      </c>
      <c r="V706" s="28">
        <v>2.5899999999999999E-2</v>
      </c>
      <c r="W706" s="28">
        <v>6.1399999999999996E-3</v>
      </c>
      <c r="X706" s="28">
        <v>2.49E-3</v>
      </c>
      <c r="Y706" s="28">
        <v>10</v>
      </c>
      <c r="Z706" s="28">
        <v>43</v>
      </c>
      <c r="AA706" s="28">
        <v>0</v>
      </c>
      <c r="AB706" s="28">
        <v>12</v>
      </c>
      <c r="AC706" s="28">
        <v>1</v>
      </c>
      <c r="AD706" s="28">
        <v>201.972159</v>
      </c>
      <c r="AE706" s="28">
        <v>1.0580000000000001E-17</v>
      </c>
      <c r="AF706" s="28">
        <v>1.0580000000000001E-17</v>
      </c>
    </row>
    <row r="707" spans="1:32" ht="16" x14ac:dyDescent="0.2">
      <c r="A707" s="28">
        <v>706</v>
      </c>
      <c r="B707" s="29" t="s">
        <v>245</v>
      </c>
      <c r="C707" s="28">
        <v>3.53</v>
      </c>
      <c r="D707" s="29" t="s">
        <v>1515</v>
      </c>
      <c r="E707" s="29" t="s">
        <v>3196</v>
      </c>
      <c r="F707" s="28">
        <v>264908</v>
      </c>
      <c r="G707" s="28">
        <v>0</v>
      </c>
      <c r="H707" s="28">
        <v>0</v>
      </c>
      <c r="I707" s="28">
        <v>0</v>
      </c>
      <c r="J707" s="29" t="s">
        <v>246</v>
      </c>
      <c r="K707" s="28">
        <v>706</v>
      </c>
      <c r="L707" s="28">
        <v>0.90500000000000003</v>
      </c>
      <c r="M707" s="29" t="s">
        <v>247</v>
      </c>
      <c r="N707" s="28">
        <v>1135</v>
      </c>
      <c r="O707" s="28">
        <v>9.5000000000000001E-2</v>
      </c>
      <c r="P707" s="29" t="s">
        <v>3179</v>
      </c>
      <c r="Q707" s="28">
        <v>0</v>
      </c>
      <c r="R707" s="28">
        <v>0</v>
      </c>
      <c r="S707" s="29" t="s">
        <v>3179</v>
      </c>
      <c r="T707" s="28">
        <v>0</v>
      </c>
      <c r="U707" s="28">
        <v>0</v>
      </c>
      <c r="V707" s="28">
        <v>0</v>
      </c>
      <c r="W707" s="28">
        <v>0.13209000000000001</v>
      </c>
      <c r="X707" s="28">
        <v>1.99254</v>
      </c>
      <c r="Y707" s="28">
        <v>20</v>
      </c>
      <c r="Z707" s="28">
        <v>140</v>
      </c>
      <c r="AA707" s="28">
        <v>0</v>
      </c>
      <c r="AB707" s="28">
        <v>160</v>
      </c>
      <c r="AC707" s="28">
        <v>0</v>
      </c>
      <c r="AD707" s="28">
        <v>201.972159</v>
      </c>
      <c r="AE707" s="28">
        <v>8.0089999999999998E-17</v>
      </c>
      <c r="AF707" s="28">
        <v>8.0089999999999998E-17</v>
      </c>
    </row>
    <row r="708" spans="1:32" ht="16" x14ac:dyDescent="0.2">
      <c r="A708" s="28">
        <v>707</v>
      </c>
      <c r="B708" s="29" t="s">
        <v>241</v>
      </c>
      <c r="C708" s="28">
        <v>51.872999999999998</v>
      </c>
      <c r="D708" s="29" t="s">
        <v>1515</v>
      </c>
      <c r="E708" s="29" t="s">
        <v>2670</v>
      </c>
      <c r="F708" s="28">
        <v>265229</v>
      </c>
      <c r="G708" s="28">
        <v>0</v>
      </c>
      <c r="H708" s="28">
        <v>68160</v>
      </c>
      <c r="I708" s="28">
        <v>0</v>
      </c>
      <c r="J708" s="29" t="s">
        <v>243</v>
      </c>
      <c r="K708" s="28">
        <v>0</v>
      </c>
      <c r="L708" s="28">
        <v>1</v>
      </c>
      <c r="M708" s="29" t="s">
        <v>3179</v>
      </c>
      <c r="N708" s="28">
        <v>0</v>
      </c>
      <c r="O708" s="28">
        <v>0</v>
      </c>
      <c r="P708" s="29" t="s">
        <v>3179</v>
      </c>
      <c r="Q708" s="28">
        <v>0</v>
      </c>
      <c r="R708" s="28">
        <v>0</v>
      </c>
      <c r="S708" s="29" t="s">
        <v>3179</v>
      </c>
      <c r="T708" s="28">
        <v>0</v>
      </c>
      <c r="U708" s="28">
        <v>0</v>
      </c>
      <c r="V708" s="28">
        <v>0</v>
      </c>
      <c r="W708" s="28">
        <v>5.296E-2</v>
      </c>
      <c r="X708" s="28">
        <v>0.31426999999999999</v>
      </c>
      <c r="Y708" s="28">
        <v>10</v>
      </c>
      <c r="Z708" s="28">
        <v>62</v>
      </c>
      <c r="AA708" s="28">
        <v>0</v>
      </c>
      <c r="AB708" s="28">
        <v>33</v>
      </c>
      <c r="AC708" s="28">
        <v>0</v>
      </c>
      <c r="AD708" s="28">
        <v>202.97338999999999</v>
      </c>
      <c r="AE708" s="28">
        <v>2.735E-17</v>
      </c>
      <c r="AF708" s="28">
        <v>2.735E-17</v>
      </c>
    </row>
    <row r="709" spans="1:32" ht="16" x14ac:dyDescent="0.2">
      <c r="A709" s="28">
        <v>708</v>
      </c>
      <c r="B709" s="29" t="s">
        <v>235</v>
      </c>
      <c r="C709" s="28">
        <v>67.2</v>
      </c>
      <c r="D709" s="29" t="s">
        <v>1514</v>
      </c>
      <c r="E709" s="29" t="s">
        <v>2671</v>
      </c>
      <c r="F709" s="28">
        <v>265335</v>
      </c>
      <c r="G709" s="28">
        <v>0</v>
      </c>
      <c r="H709" s="28">
        <v>123525</v>
      </c>
      <c r="I709" s="28">
        <v>0</v>
      </c>
      <c r="J709" s="29" t="s">
        <v>237</v>
      </c>
      <c r="K709" s="28">
        <v>0</v>
      </c>
      <c r="L709" s="28">
        <v>1</v>
      </c>
      <c r="M709" s="29" t="s">
        <v>3179</v>
      </c>
      <c r="N709" s="28">
        <v>0</v>
      </c>
      <c r="O709" s="28">
        <v>0</v>
      </c>
      <c r="P709" s="29" t="s">
        <v>3179</v>
      </c>
      <c r="Q709" s="28">
        <v>0</v>
      </c>
      <c r="R709" s="28">
        <v>0</v>
      </c>
      <c r="S709" s="29" t="s">
        <v>3179</v>
      </c>
      <c r="T709" s="28">
        <v>0</v>
      </c>
      <c r="U709" s="28">
        <v>0</v>
      </c>
      <c r="V709" s="28">
        <v>0</v>
      </c>
      <c r="W709" s="28">
        <v>0.10304000000000001</v>
      </c>
      <c r="X709" s="28">
        <v>2.0633900000000001</v>
      </c>
      <c r="Y709" s="28">
        <v>10</v>
      </c>
      <c r="Z709" s="28">
        <v>66</v>
      </c>
      <c r="AA709" s="28">
        <v>0</v>
      </c>
      <c r="AB709" s="28">
        <v>55</v>
      </c>
      <c r="AC709" s="28">
        <v>0</v>
      </c>
      <c r="AD709" s="28">
        <v>203.97304299999999</v>
      </c>
      <c r="AE709" s="28">
        <v>7.7279999999999996E-17</v>
      </c>
      <c r="AF709" s="28">
        <v>7.7279999999999996E-17</v>
      </c>
    </row>
    <row r="710" spans="1:32" ht="16" x14ac:dyDescent="0.2">
      <c r="A710" s="28">
        <v>709</v>
      </c>
      <c r="B710" s="29" t="s">
        <v>229</v>
      </c>
      <c r="C710" s="28">
        <v>15300000</v>
      </c>
      <c r="D710" s="29" t="s">
        <v>1516</v>
      </c>
      <c r="E710" s="29" t="s">
        <v>2670</v>
      </c>
      <c r="F710" s="28">
        <v>265467</v>
      </c>
      <c r="G710" s="28">
        <v>0</v>
      </c>
      <c r="H710" s="28">
        <v>0</v>
      </c>
      <c r="I710" s="28">
        <v>0</v>
      </c>
      <c r="J710" s="29" t="s">
        <v>231</v>
      </c>
      <c r="K710" s="28">
        <v>0</v>
      </c>
      <c r="L710" s="28">
        <v>1</v>
      </c>
      <c r="M710" s="29" t="s">
        <v>3179</v>
      </c>
      <c r="N710" s="28">
        <v>0</v>
      </c>
      <c r="O710" s="28">
        <v>0</v>
      </c>
      <c r="P710" s="29" t="s">
        <v>3179</v>
      </c>
      <c r="Q710" s="28">
        <v>0</v>
      </c>
      <c r="R710" s="28">
        <v>0</v>
      </c>
      <c r="S710" s="29" t="s">
        <v>3179</v>
      </c>
      <c r="T710" s="28">
        <v>0</v>
      </c>
      <c r="U710" s="28">
        <v>0</v>
      </c>
      <c r="V710" s="28">
        <v>0</v>
      </c>
      <c r="W710" s="28">
        <v>6.2100000000000002E-3</v>
      </c>
      <c r="X710" s="28">
        <v>2.5200000000000001E-3</v>
      </c>
      <c r="Y710" s="28">
        <v>10</v>
      </c>
      <c r="Z710" s="28">
        <v>43</v>
      </c>
      <c r="AA710" s="28">
        <v>0</v>
      </c>
      <c r="AB710" s="28">
        <v>12</v>
      </c>
      <c r="AC710" s="28">
        <v>0</v>
      </c>
      <c r="AD710" s="28">
        <v>204.974481</v>
      </c>
      <c r="AE710" s="28">
        <v>1.0709999999999999E-17</v>
      </c>
      <c r="AF710" s="28">
        <v>1.0709999999999999E-17</v>
      </c>
    </row>
    <row r="711" spans="1:32" ht="16" x14ac:dyDescent="0.2">
      <c r="A711" s="28">
        <v>710</v>
      </c>
      <c r="B711" s="29" t="s">
        <v>205</v>
      </c>
      <c r="C711" s="28">
        <v>3.2530000000000001</v>
      </c>
      <c r="D711" s="29" t="s">
        <v>1515</v>
      </c>
      <c r="E711" s="29" t="s">
        <v>3183</v>
      </c>
      <c r="F711" s="28">
        <v>265533</v>
      </c>
      <c r="G711" s="28">
        <v>64461</v>
      </c>
      <c r="H711" s="28">
        <v>0</v>
      </c>
      <c r="I711" s="28">
        <v>0</v>
      </c>
      <c r="J711" s="29" t="s">
        <v>206</v>
      </c>
      <c r="K711" s="28">
        <v>0</v>
      </c>
      <c r="L711" s="28">
        <v>1</v>
      </c>
      <c r="M711" s="29" t="s">
        <v>3179</v>
      </c>
      <c r="N711" s="28">
        <v>0</v>
      </c>
      <c r="O711" s="28">
        <v>0</v>
      </c>
      <c r="P711" s="29" t="s">
        <v>3179</v>
      </c>
      <c r="Q711" s="28">
        <v>0</v>
      </c>
      <c r="R711" s="28">
        <v>0</v>
      </c>
      <c r="S711" s="29" t="s">
        <v>3179</v>
      </c>
      <c r="T711" s="28">
        <v>0</v>
      </c>
      <c r="U711" s="28">
        <v>0</v>
      </c>
      <c r="V711" s="28">
        <v>0</v>
      </c>
      <c r="W711" s="28">
        <v>0.19744</v>
      </c>
      <c r="X711" s="28">
        <v>0</v>
      </c>
      <c r="Y711" s="28">
        <v>0</v>
      </c>
      <c r="Z711" s="28">
        <v>0</v>
      </c>
      <c r="AA711" s="28">
        <v>1</v>
      </c>
      <c r="AB711" s="28">
        <v>0</v>
      </c>
      <c r="AC711" s="28">
        <v>0</v>
      </c>
      <c r="AD711" s="28">
        <v>208.98108999999999</v>
      </c>
      <c r="AE711" s="28">
        <v>0</v>
      </c>
      <c r="AF711" s="28">
        <v>0</v>
      </c>
    </row>
    <row r="712" spans="1:32" ht="16" x14ac:dyDescent="0.2">
      <c r="A712" s="28">
        <v>711</v>
      </c>
      <c r="B712" s="29" t="s">
        <v>198</v>
      </c>
      <c r="C712" s="28">
        <v>22.2</v>
      </c>
      <c r="D712" s="29" t="s">
        <v>1516</v>
      </c>
      <c r="E712" s="29" t="s">
        <v>3182</v>
      </c>
      <c r="F712" s="28">
        <v>265535</v>
      </c>
      <c r="G712" s="28">
        <v>64566</v>
      </c>
      <c r="H712" s="28">
        <v>0</v>
      </c>
      <c r="I712" s="28">
        <v>0</v>
      </c>
      <c r="J712" s="29" t="s">
        <v>199</v>
      </c>
      <c r="K712" s="28">
        <v>133</v>
      </c>
      <c r="L712" s="28">
        <v>1</v>
      </c>
      <c r="M712" s="29" t="s">
        <v>222</v>
      </c>
      <c r="N712" s="28">
        <v>427</v>
      </c>
      <c r="O712" s="28">
        <v>1.9000000000000001E-8</v>
      </c>
      <c r="P712" s="29" t="s">
        <v>3179</v>
      </c>
      <c r="Q712" s="28">
        <v>0</v>
      </c>
      <c r="R712" s="28">
        <v>0</v>
      </c>
      <c r="S712" s="29" t="s">
        <v>3179</v>
      </c>
      <c r="T712" s="28">
        <v>0</v>
      </c>
      <c r="U712" s="28">
        <v>0</v>
      </c>
      <c r="V712" s="28">
        <v>0</v>
      </c>
      <c r="W712" s="28">
        <v>4.0390000000000002E-2</v>
      </c>
      <c r="X712" s="28">
        <v>5.3400000000000001E-3</v>
      </c>
      <c r="Y712" s="28">
        <v>9</v>
      </c>
      <c r="Z712" s="28">
        <v>45</v>
      </c>
      <c r="AA712" s="28">
        <v>2</v>
      </c>
      <c r="AB712" s="28">
        <v>17</v>
      </c>
      <c r="AC712" s="28">
        <v>1</v>
      </c>
      <c r="AD712" s="28">
        <v>209.98418799999999</v>
      </c>
      <c r="AE712" s="28">
        <v>9.7200000000000007E-18</v>
      </c>
      <c r="AF712" s="28">
        <v>9.7200000000000007E-18</v>
      </c>
    </row>
    <row r="713" spans="1:32" ht="16" x14ac:dyDescent="0.2">
      <c r="A713" s="28">
        <v>712</v>
      </c>
      <c r="B713" s="29" t="s">
        <v>191</v>
      </c>
      <c r="C713" s="28">
        <v>36.1</v>
      </c>
      <c r="D713" s="29" t="s">
        <v>1514</v>
      </c>
      <c r="E713" s="29" t="s">
        <v>3183</v>
      </c>
      <c r="F713" s="28">
        <v>265611</v>
      </c>
      <c r="G713" s="28">
        <v>64644</v>
      </c>
      <c r="H713" s="28">
        <v>0</v>
      </c>
      <c r="I713" s="28">
        <v>0</v>
      </c>
      <c r="J713" s="29" t="s">
        <v>192</v>
      </c>
      <c r="K713" s="28">
        <v>135</v>
      </c>
      <c r="L713" s="28">
        <v>1</v>
      </c>
      <c r="M713" s="29" t="s">
        <v>3179</v>
      </c>
      <c r="N713" s="28">
        <v>0</v>
      </c>
      <c r="O713" s="28">
        <v>0</v>
      </c>
      <c r="P713" s="29" t="s">
        <v>3179</v>
      </c>
      <c r="Q713" s="28">
        <v>0</v>
      </c>
      <c r="R713" s="28">
        <v>0</v>
      </c>
      <c r="S713" s="29" t="s">
        <v>3179</v>
      </c>
      <c r="T713" s="28">
        <v>0</v>
      </c>
      <c r="U713" s="28">
        <v>0</v>
      </c>
      <c r="V713" s="28">
        <v>0</v>
      </c>
      <c r="W713" s="28">
        <v>0.45424999999999999</v>
      </c>
      <c r="X713" s="28">
        <v>6.4409999999999995E-2</v>
      </c>
      <c r="Y713" s="28">
        <v>9</v>
      </c>
      <c r="Z713" s="28">
        <v>98</v>
      </c>
      <c r="AA713" s="28">
        <v>10</v>
      </c>
      <c r="AB713" s="28">
        <v>152</v>
      </c>
      <c r="AC713" s="28">
        <v>0</v>
      </c>
      <c r="AD713" s="28">
        <v>210.98873599999999</v>
      </c>
      <c r="AE713" s="28">
        <v>2.5950000000000001E-18</v>
      </c>
      <c r="AF713" s="28">
        <v>2.5950000000000001E-18</v>
      </c>
    </row>
    <row r="714" spans="1:32" ht="16" x14ac:dyDescent="0.2">
      <c r="A714" s="28">
        <v>713</v>
      </c>
      <c r="B714" s="29" t="s">
        <v>185</v>
      </c>
      <c r="C714" s="28">
        <v>10.64</v>
      </c>
      <c r="D714" s="29" t="s">
        <v>1515</v>
      </c>
      <c r="E714" s="29" t="s">
        <v>3183</v>
      </c>
      <c r="F714" s="28">
        <v>265881</v>
      </c>
      <c r="G714" s="28">
        <v>64759</v>
      </c>
      <c r="H714" s="28">
        <v>0</v>
      </c>
      <c r="I714" s="28">
        <v>0</v>
      </c>
      <c r="J714" s="29" t="s">
        <v>187</v>
      </c>
      <c r="K714" s="28">
        <v>136</v>
      </c>
      <c r="L714" s="28">
        <v>1</v>
      </c>
      <c r="M714" s="29" t="s">
        <v>3179</v>
      </c>
      <c r="N714" s="28">
        <v>0</v>
      </c>
      <c r="O714" s="28">
        <v>0</v>
      </c>
      <c r="P714" s="29" t="s">
        <v>3179</v>
      </c>
      <c r="Q714" s="28">
        <v>0</v>
      </c>
      <c r="R714" s="28">
        <v>0</v>
      </c>
      <c r="S714" s="29" t="s">
        <v>3179</v>
      </c>
      <c r="T714" s="28">
        <v>0</v>
      </c>
      <c r="U714" s="28">
        <v>0</v>
      </c>
      <c r="V714" s="28">
        <v>0</v>
      </c>
      <c r="W714" s="28">
        <v>0.17663000000000001</v>
      </c>
      <c r="X714" s="28">
        <v>0.14502999999999999</v>
      </c>
      <c r="Y714" s="28">
        <v>9</v>
      </c>
      <c r="Z714" s="28">
        <v>65</v>
      </c>
      <c r="AA714" s="28">
        <v>3</v>
      </c>
      <c r="AB714" s="28">
        <v>45</v>
      </c>
      <c r="AC714" s="28">
        <v>0</v>
      </c>
      <c r="AD714" s="28">
        <v>211.99189699999999</v>
      </c>
      <c r="AE714" s="28">
        <v>1.091E-17</v>
      </c>
      <c r="AF714" s="28">
        <v>1.091E-17</v>
      </c>
    </row>
    <row r="715" spans="1:32" ht="16" x14ac:dyDescent="0.2">
      <c r="A715" s="28">
        <v>714</v>
      </c>
      <c r="B715" s="29" t="s">
        <v>177</v>
      </c>
      <c r="C715" s="28">
        <v>26.8</v>
      </c>
      <c r="D715" s="29" t="s">
        <v>1514</v>
      </c>
      <c r="E715" s="29" t="s">
        <v>3183</v>
      </c>
      <c r="F715" s="28">
        <v>266004</v>
      </c>
      <c r="G715" s="28">
        <v>64863</v>
      </c>
      <c r="H715" s="28">
        <v>0</v>
      </c>
      <c r="I715" s="28">
        <v>0</v>
      </c>
      <c r="J715" s="29" t="s">
        <v>178</v>
      </c>
      <c r="K715" s="28">
        <v>139</v>
      </c>
      <c r="L715" s="28">
        <v>1</v>
      </c>
      <c r="M715" s="29" t="s">
        <v>3179</v>
      </c>
      <c r="N715" s="28">
        <v>0</v>
      </c>
      <c r="O715" s="28">
        <v>0</v>
      </c>
      <c r="P715" s="29" t="s">
        <v>3179</v>
      </c>
      <c r="Q715" s="28">
        <v>0</v>
      </c>
      <c r="R715" s="28">
        <v>0</v>
      </c>
      <c r="S715" s="29" t="s">
        <v>3179</v>
      </c>
      <c r="T715" s="28">
        <v>0</v>
      </c>
      <c r="U715" s="28">
        <v>0</v>
      </c>
      <c r="V715" s="28">
        <v>0</v>
      </c>
      <c r="W715" s="28">
        <v>0.29482000000000003</v>
      </c>
      <c r="X715" s="28">
        <v>0.25328000000000001</v>
      </c>
      <c r="Y715" s="28">
        <v>9</v>
      </c>
      <c r="Z715" s="28">
        <v>90</v>
      </c>
      <c r="AA715" s="28">
        <v>7</v>
      </c>
      <c r="AB715" s="28">
        <v>158</v>
      </c>
      <c r="AC715" s="28">
        <v>0</v>
      </c>
      <c r="AD715" s="28">
        <v>213.99980500000001</v>
      </c>
      <c r="AE715" s="28">
        <v>1.4770000000000001E-17</v>
      </c>
      <c r="AF715" s="28">
        <v>1.4770000000000001E-17</v>
      </c>
    </row>
    <row r="716" spans="1:32" ht="16" x14ac:dyDescent="0.2">
      <c r="A716" s="28">
        <v>715</v>
      </c>
      <c r="B716" s="29" t="s">
        <v>1067</v>
      </c>
      <c r="C716" s="28">
        <v>3.63</v>
      </c>
      <c r="D716" s="29" t="s">
        <v>1513</v>
      </c>
      <c r="E716" s="29" t="s">
        <v>2670</v>
      </c>
      <c r="F716" s="28">
        <v>266269</v>
      </c>
      <c r="G716" s="28">
        <v>0</v>
      </c>
      <c r="H716" s="28">
        <v>63078</v>
      </c>
      <c r="I716" s="28">
        <v>0</v>
      </c>
      <c r="J716" s="29" t="s">
        <v>1069</v>
      </c>
      <c r="K716" s="28">
        <v>862</v>
      </c>
      <c r="L716" s="28">
        <v>1</v>
      </c>
      <c r="M716" s="29" t="s">
        <v>3179</v>
      </c>
      <c r="N716" s="28">
        <v>0</v>
      </c>
      <c r="O716" s="28">
        <v>0</v>
      </c>
      <c r="P716" s="29" t="s">
        <v>3179</v>
      </c>
      <c r="Q716" s="28">
        <v>0</v>
      </c>
      <c r="R716" s="28">
        <v>0</v>
      </c>
      <c r="S716" s="29" t="s">
        <v>3179</v>
      </c>
      <c r="T716" s="28">
        <v>0</v>
      </c>
      <c r="U716" s="28">
        <v>0</v>
      </c>
      <c r="V716" s="28">
        <v>0</v>
      </c>
      <c r="W716" s="28">
        <v>4.546E-2</v>
      </c>
      <c r="X716" s="28">
        <v>0.12314</v>
      </c>
      <c r="Y716" s="28">
        <v>30</v>
      </c>
      <c r="Z716" s="28">
        <v>25</v>
      </c>
      <c r="AA716" s="28">
        <v>0</v>
      </c>
      <c r="AB716" s="28">
        <v>100</v>
      </c>
      <c r="AC716" s="28">
        <v>0</v>
      </c>
      <c r="AD716" s="28">
        <v>99.908505000000005</v>
      </c>
      <c r="AE716" s="28">
        <v>1.9649999999999999E-17</v>
      </c>
      <c r="AF716" s="28">
        <v>1.9649999999999999E-17</v>
      </c>
    </row>
    <row r="717" spans="1:32" ht="16" x14ac:dyDescent="0.2">
      <c r="A717" s="28">
        <v>716</v>
      </c>
      <c r="B717" s="29" t="s">
        <v>1060</v>
      </c>
      <c r="C717" s="28">
        <v>8.4700000000000006</v>
      </c>
      <c r="D717" s="29" t="s">
        <v>1515</v>
      </c>
      <c r="E717" s="29" t="s">
        <v>3184</v>
      </c>
      <c r="F717" s="28">
        <v>266425</v>
      </c>
      <c r="G717" s="28">
        <v>64975</v>
      </c>
      <c r="H717" s="28">
        <v>0</v>
      </c>
      <c r="I717" s="28">
        <v>0</v>
      </c>
      <c r="J717" s="29" t="s">
        <v>1061</v>
      </c>
      <c r="K717" s="28">
        <v>865</v>
      </c>
      <c r="L717" s="28">
        <v>0.99729999999999996</v>
      </c>
      <c r="M717" s="29" t="s">
        <v>1062</v>
      </c>
      <c r="N717" s="28">
        <v>864</v>
      </c>
      <c r="O717" s="28">
        <v>2.7000000000000001E-3</v>
      </c>
      <c r="P717" s="29" t="s">
        <v>3179</v>
      </c>
      <c r="Q717" s="28">
        <v>0</v>
      </c>
      <c r="R717" s="28">
        <v>0</v>
      </c>
      <c r="S717" s="29" t="s">
        <v>3179</v>
      </c>
      <c r="T717" s="28">
        <v>0</v>
      </c>
      <c r="U717" s="28">
        <v>0</v>
      </c>
      <c r="V717" s="28">
        <v>0</v>
      </c>
      <c r="W717" s="28">
        <v>3.2770000000000001E-2</v>
      </c>
      <c r="X717" s="28">
        <v>0.35177000000000003</v>
      </c>
      <c r="Y717" s="28">
        <v>30</v>
      </c>
      <c r="Z717" s="28">
        <v>77</v>
      </c>
      <c r="AA717" s="28">
        <v>4</v>
      </c>
      <c r="AB717" s="28">
        <v>371</v>
      </c>
      <c r="AC717" s="28">
        <v>0</v>
      </c>
      <c r="AD717" s="28">
        <v>100.908289</v>
      </c>
      <c r="AE717" s="28">
        <v>2.642E-17</v>
      </c>
      <c r="AF717" s="28">
        <v>2.8369999999999999E-17</v>
      </c>
    </row>
    <row r="718" spans="1:32" ht="16" x14ac:dyDescent="0.2">
      <c r="A718" s="28">
        <v>717</v>
      </c>
      <c r="B718" s="29" t="s">
        <v>1044</v>
      </c>
      <c r="C718" s="28">
        <v>16.991</v>
      </c>
      <c r="D718" s="29" t="s">
        <v>1513</v>
      </c>
      <c r="E718" s="29" t="s">
        <v>2670</v>
      </c>
      <c r="F718" s="28">
        <v>266908</v>
      </c>
      <c r="G718" s="28">
        <v>0</v>
      </c>
      <c r="H718" s="28">
        <v>20854</v>
      </c>
      <c r="I718" s="28">
        <v>0</v>
      </c>
      <c r="J718" s="29" t="s">
        <v>1046</v>
      </c>
      <c r="K718" s="28">
        <v>868</v>
      </c>
      <c r="L718" s="28">
        <v>0.99875000000000003</v>
      </c>
      <c r="M718" s="29" t="s">
        <v>1047</v>
      </c>
      <c r="N718" s="28">
        <v>0</v>
      </c>
      <c r="O718" s="28">
        <v>1.2512000000000001E-3</v>
      </c>
      <c r="P718" s="29" t="s">
        <v>3179</v>
      </c>
      <c r="Q718" s="28">
        <v>0</v>
      </c>
      <c r="R718" s="28">
        <v>0</v>
      </c>
      <c r="S718" s="29" t="s">
        <v>3179</v>
      </c>
      <c r="T718" s="28">
        <v>0</v>
      </c>
      <c r="U718" s="28">
        <v>0</v>
      </c>
      <c r="V718" s="28">
        <v>0</v>
      </c>
      <c r="W718" s="28">
        <v>5.8100000000000001E-3</v>
      </c>
      <c r="X718" s="28">
        <v>1.457E-2</v>
      </c>
      <c r="Y718" s="28">
        <v>30</v>
      </c>
      <c r="Z718" s="28">
        <v>18</v>
      </c>
      <c r="AA718" s="28">
        <v>0</v>
      </c>
      <c r="AB718" s="28">
        <v>59</v>
      </c>
      <c r="AC718" s="28">
        <v>0</v>
      </c>
      <c r="AD718" s="28">
        <v>102.906087</v>
      </c>
      <c r="AE718" s="28">
        <v>9.0360000000000003E-18</v>
      </c>
      <c r="AF718" s="28">
        <v>9.0360000000000003E-18</v>
      </c>
    </row>
    <row r="719" spans="1:32" ht="16" x14ac:dyDescent="0.2">
      <c r="A719" s="28">
        <v>718</v>
      </c>
      <c r="B719" s="29" t="s">
        <v>1013</v>
      </c>
      <c r="C719" s="28">
        <v>6500000</v>
      </c>
      <c r="D719" s="29" t="s">
        <v>1516</v>
      </c>
      <c r="E719" s="29" t="s">
        <v>3183</v>
      </c>
      <c r="F719" s="28">
        <v>267016</v>
      </c>
      <c r="G719" s="28">
        <v>65083</v>
      </c>
      <c r="H719" s="28">
        <v>0</v>
      </c>
      <c r="I719" s="28">
        <v>0</v>
      </c>
      <c r="J719" s="29" t="s">
        <v>1014</v>
      </c>
      <c r="K719" s="28">
        <v>0</v>
      </c>
      <c r="L719" s="28">
        <v>1</v>
      </c>
      <c r="M719" s="29" t="s">
        <v>3179</v>
      </c>
      <c r="N719" s="28">
        <v>0</v>
      </c>
      <c r="O719" s="28">
        <v>0</v>
      </c>
      <c r="P719" s="29" t="s">
        <v>3179</v>
      </c>
      <c r="Q719" s="28">
        <v>0</v>
      </c>
      <c r="R719" s="28">
        <v>0</v>
      </c>
      <c r="S719" s="29" t="s">
        <v>3179</v>
      </c>
      <c r="T719" s="28">
        <v>0</v>
      </c>
      <c r="U719" s="28">
        <v>0</v>
      </c>
      <c r="V719" s="28">
        <v>0</v>
      </c>
      <c r="W719" s="28">
        <v>9.58E-3</v>
      </c>
      <c r="X719" s="28">
        <v>0</v>
      </c>
      <c r="Y719" s="28">
        <v>0</v>
      </c>
      <c r="Z719" s="28">
        <v>0</v>
      </c>
      <c r="AA719" s="28">
        <v>1</v>
      </c>
      <c r="AB719" s="28">
        <v>0</v>
      </c>
      <c r="AC719" s="28">
        <v>0</v>
      </c>
      <c r="AD719" s="28">
        <v>106.90513300000001</v>
      </c>
      <c r="AE719" s="28">
        <v>0</v>
      </c>
      <c r="AF719" s="28">
        <v>0</v>
      </c>
    </row>
    <row r="720" spans="1:32" ht="16" x14ac:dyDescent="0.2">
      <c r="A720" s="28">
        <v>719</v>
      </c>
      <c r="B720" s="29" t="s">
        <v>998</v>
      </c>
      <c r="C720" s="28">
        <v>13.7012</v>
      </c>
      <c r="D720" s="29" t="s">
        <v>1515</v>
      </c>
      <c r="E720" s="29" t="s">
        <v>3183</v>
      </c>
      <c r="F720" s="28">
        <v>267076</v>
      </c>
      <c r="G720" s="28">
        <v>65155</v>
      </c>
      <c r="H720" s="28">
        <v>0</v>
      </c>
      <c r="I720" s="28">
        <v>0</v>
      </c>
      <c r="J720" s="29" t="s">
        <v>999</v>
      </c>
      <c r="K720" s="28">
        <v>0</v>
      </c>
      <c r="L720" s="28">
        <v>1</v>
      </c>
      <c r="M720" s="29" t="s">
        <v>3179</v>
      </c>
      <c r="N720" s="28">
        <v>0</v>
      </c>
      <c r="O720" s="28">
        <v>0</v>
      </c>
      <c r="P720" s="29" t="s">
        <v>3179</v>
      </c>
      <c r="Q720" s="28">
        <v>0</v>
      </c>
      <c r="R720" s="28">
        <v>0</v>
      </c>
      <c r="S720" s="29" t="s">
        <v>3179</v>
      </c>
      <c r="T720" s="28">
        <v>0</v>
      </c>
      <c r="U720" s="28">
        <v>0</v>
      </c>
      <c r="V720" s="28">
        <v>0</v>
      </c>
      <c r="W720" s="28">
        <v>0.43795000000000001</v>
      </c>
      <c r="X720" s="28">
        <v>1.1769999999999999E-2</v>
      </c>
      <c r="Y720" s="28">
        <v>32</v>
      </c>
      <c r="Z720" s="28">
        <v>41</v>
      </c>
      <c r="AA720" s="28">
        <v>11</v>
      </c>
      <c r="AB720" s="28">
        <v>197</v>
      </c>
      <c r="AC720" s="28">
        <v>0</v>
      </c>
      <c r="AD720" s="28">
        <v>108.90595</v>
      </c>
      <c r="AE720" s="28">
        <v>3.7740000000000001E-18</v>
      </c>
      <c r="AF720" s="28">
        <v>3.7740000000000001E-18</v>
      </c>
    </row>
    <row r="721" spans="1:32" ht="16" x14ac:dyDescent="0.2">
      <c r="A721" s="28">
        <v>720</v>
      </c>
      <c r="B721" s="29" t="s">
        <v>997</v>
      </c>
      <c r="C721" s="28">
        <v>4.6900000000000004</v>
      </c>
      <c r="D721" s="29" t="s">
        <v>1514</v>
      </c>
      <c r="E721" s="29" t="s">
        <v>2671</v>
      </c>
      <c r="F721" s="28">
        <v>267018</v>
      </c>
      <c r="G721" s="28">
        <v>0</v>
      </c>
      <c r="H721" s="28">
        <v>0</v>
      </c>
      <c r="I721" s="28">
        <v>0</v>
      </c>
      <c r="J721" s="29" t="s">
        <v>998</v>
      </c>
      <c r="K721" s="28">
        <v>720</v>
      </c>
      <c r="L721" s="28">
        <v>1</v>
      </c>
      <c r="M721" s="29" t="s">
        <v>3179</v>
      </c>
      <c r="N721" s="28">
        <v>0</v>
      </c>
      <c r="O721" s="28">
        <v>0</v>
      </c>
      <c r="P721" s="29" t="s">
        <v>3179</v>
      </c>
      <c r="Q721" s="28">
        <v>0</v>
      </c>
      <c r="R721" s="28">
        <v>0</v>
      </c>
      <c r="S721" s="29" t="s">
        <v>3179</v>
      </c>
      <c r="T721" s="28">
        <v>0</v>
      </c>
      <c r="U721" s="28">
        <v>0</v>
      </c>
      <c r="V721" s="28">
        <v>0</v>
      </c>
      <c r="W721" s="28">
        <v>7.7700000000000005E-2</v>
      </c>
      <c r="X721" s="28">
        <v>0.11119</v>
      </c>
      <c r="Y721" s="28">
        <v>30</v>
      </c>
      <c r="Z721" s="28">
        <v>11</v>
      </c>
      <c r="AA721" s="28">
        <v>0</v>
      </c>
      <c r="AB721" s="28">
        <v>16</v>
      </c>
      <c r="AC721" s="28">
        <v>0</v>
      </c>
      <c r="AD721" s="28">
        <v>108.90595</v>
      </c>
      <c r="AE721" s="28">
        <v>6.6400000000000001E-18</v>
      </c>
      <c r="AF721" s="28">
        <v>6.6400000000000001E-18</v>
      </c>
    </row>
    <row r="722" spans="1:32" ht="16" x14ac:dyDescent="0.2">
      <c r="A722" s="28">
        <v>721</v>
      </c>
      <c r="B722" s="29" t="s">
        <v>980</v>
      </c>
      <c r="C722" s="28">
        <v>23.4</v>
      </c>
      <c r="D722" s="29" t="s">
        <v>1514</v>
      </c>
      <c r="E722" s="29" t="s">
        <v>3183</v>
      </c>
      <c r="F722" s="28">
        <v>267358</v>
      </c>
      <c r="G722" s="28">
        <v>65267</v>
      </c>
      <c r="H722" s="28">
        <v>0</v>
      </c>
      <c r="I722" s="28">
        <v>0</v>
      </c>
      <c r="J722" s="29" t="s">
        <v>981</v>
      </c>
      <c r="K722" s="28">
        <v>29</v>
      </c>
      <c r="L722" s="28">
        <v>0.99756</v>
      </c>
      <c r="M722" s="29" t="s">
        <v>982</v>
      </c>
      <c r="N722" s="28">
        <v>28</v>
      </c>
      <c r="O722" s="28">
        <v>2.4367999999999998E-3</v>
      </c>
      <c r="P722" s="29" t="s">
        <v>3179</v>
      </c>
      <c r="Q722" s="28">
        <v>0</v>
      </c>
      <c r="R722" s="28">
        <v>0</v>
      </c>
      <c r="S722" s="29" t="s">
        <v>3179</v>
      </c>
      <c r="T722" s="28">
        <v>0</v>
      </c>
      <c r="U722" s="28">
        <v>0</v>
      </c>
      <c r="V722" s="28">
        <v>0</v>
      </c>
      <c r="W722" s="28">
        <v>0.84089000000000003</v>
      </c>
      <c r="X722" s="28">
        <v>4.7800000000000002E-2</v>
      </c>
      <c r="Y722" s="28">
        <v>32</v>
      </c>
      <c r="Z722" s="28">
        <v>91</v>
      </c>
      <c r="AA722" s="28">
        <v>22</v>
      </c>
      <c r="AB722" s="28">
        <v>461</v>
      </c>
      <c r="AC722" s="28">
        <v>0</v>
      </c>
      <c r="AD722" s="28">
        <v>110.90767</v>
      </c>
      <c r="AE722" s="28">
        <v>1.7699999999999998E-18</v>
      </c>
      <c r="AF722" s="28">
        <v>1.7699999999999998E-18</v>
      </c>
    </row>
    <row r="723" spans="1:32" ht="16" x14ac:dyDescent="0.2">
      <c r="A723" s="28">
        <v>722</v>
      </c>
      <c r="B723" s="29" t="s">
        <v>972</v>
      </c>
      <c r="C723" s="28">
        <v>21.03</v>
      </c>
      <c r="D723" s="29" t="s">
        <v>1515</v>
      </c>
      <c r="E723" s="29" t="s">
        <v>3183</v>
      </c>
      <c r="F723" s="28">
        <v>267965</v>
      </c>
      <c r="G723" s="28">
        <v>65387</v>
      </c>
      <c r="H723" s="28">
        <v>0</v>
      </c>
      <c r="I723" s="28">
        <v>0</v>
      </c>
      <c r="J723" s="29" t="s">
        <v>973</v>
      </c>
      <c r="K723" s="28">
        <v>30</v>
      </c>
      <c r="L723" s="28">
        <v>1</v>
      </c>
      <c r="M723" s="29" t="s">
        <v>3179</v>
      </c>
      <c r="N723" s="28">
        <v>0</v>
      </c>
      <c r="O723" s="28">
        <v>0</v>
      </c>
      <c r="P723" s="29" t="s">
        <v>3179</v>
      </c>
      <c r="Q723" s="28">
        <v>0</v>
      </c>
      <c r="R723" s="28">
        <v>0</v>
      </c>
      <c r="S723" s="29" t="s">
        <v>3179</v>
      </c>
      <c r="T723" s="28">
        <v>0</v>
      </c>
      <c r="U723" s="28">
        <v>0</v>
      </c>
      <c r="V723" s="28">
        <v>0</v>
      </c>
      <c r="W723" s="28">
        <v>8.9980000000000004E-2</v>
      </c>
      <c r="X723" s="28">
        <v>5.0800000000000003E-3</v>
      </c>
      <c r="Y723" s="28">
        <v>32</v>
      </c>
      <c r="Z723" s="28">
        <v>1</v>
      </c>
      <c r="AA723" s="28">
        <v>1</v>
      </c>
      <c r="AB723" s="28">
        <v>13</v>
      </c>
      <c r="AC723" s="28">
        <v>0</v>
      </c>
      <c r="AD723" s="28">
        <v>111.907314</v>
      </c>
      <c r="AE723" s="28">
        <v>4.3119999999999999E-18</v>
      </c>
      <c r="AF723" s="28">
        <v>4.3119999999999999E-18</v>
      </c>
    </row>
    <row r="724" spans="1:32" ht="16" x14ac:dyDescent="0.2">
      <c r="A724" s="28">
        <v>723</v>
      </c>
      <c r="B724" s="29" t="s">
        <v>956</v>
      </c>
      <c r="C724" s="28">
        <v>2.42</v>
      </c>
      <c r="D724" s="29" t="s">
        <v>1514</v>
      </c>
      <c r="E724" s="29" t="s">
        <v>3183</v>
      </c>
      <c r="F724" s="28">
        <v>268013</v>
      </c>
      <c r="G724" s="28">
        <v>65483</v>
      </c>
      <c r="H724" s="28">
        <v>0</v>
      </c>
      <c r="I724" s="28">
        <v>0</v>
      </c>
      <c r="J724" s="29" t="s">
        <v>957</v>
      </c>
      <c r="K724" s="28">
        <v>33</v>
      </c>
      <c r="L724" s="28">
        <v>1</v>
      </c>
      <c r="M724" s="29" t="s">
        <v>3179</v>
      </c>
      <c r="N724" s="28">
        <v>0</v>
      </c>
      <c r="O724" s="28">
        <v>0</v>
      </c>
      <c r="P724" s="29" t="s">
        <v>3179</v>
      </c>
      <c r="Q724" s="28">
        <v>0</v>
      </c>
      <c r="R724" s="28">
        <v>0</v>
      </c>
      <c r="S724" s="29" t="s">
        <v>3179</v>
      </c>
      <c r="T724" s="28">
        <v>0</v>
      </c>
      <c r="U724" s="28">
        <v>0</v>
      </c>
      <c r="V724" s="28">
        <v>0</v>
      </c>
      <c r="W724" s="28">
        <v>0.53173000000000004</v>
      </c>
      <c r="X724" s="28">
        <v>2.588E-2</v>
      </c>
      <c r="Y724" s="28">
        <v>32</v>
      </c>
      <c r="Z724" s="28">
        <v>15</v>
      </c>
      <c r="AA724" s="28">
        <v>4</v>
      </c>
      <c r="AB724" s="28">
        <v>41</v>
      </c>
      <c r="AC724" s="28">
        <v>0</v>
      </c>
      <c r="AD724" s="28">
        <v>113.91036200000001</v>
      </c>
      <c r="AE724" s="28">
        <v>9.8919999999999991E-19</v>
      </c>
      <c r="AF724" s="28">
        <v>9.8919999999999991E-19</v>
      </c>
    </row>
    <row r="725" spans="1:32" ht="16" x14ac:dyDescent="0.2">
      <c r="A725" s="28">
        <v>724</v>
      </c>
      <c r="B725" s="29" t="s">
        <v>1096</v>
      </c>
      <c r="C725" s="28">
        <v>122</v>
      </c>
      <c r="D725" s="29" t="s">
        <v>1517</v>
      </c>
      <c r="E725" s="29" t="s">
        <v>3184</v>
      </c>
      <c r="F725" s="28">
        <v>268106</v>
      </c>
      <c r="G725" s="28">
        <v>65599</v>
      </c>
      <c r="H725" s="28">
        <v>0</v>
      </c>
      <c r="I725" s="28">
        <v>0</v>
      </c>
      <c r="J725" s="29" t="s">
        <v>1097</v>
      </c>
      <c r="K725" s="28">
        <v>881</v>
      </c>
      <c r="L725" s="28">
        <v>1</v>
      </c>
      <c r="M725" s="29" t="s">
        <v>3179</v>
      </c>
      <c r="N725" s="28">
        <v>0</v>
      </c>
      <c r="O725" s="28">
        <v>0</v>
      </c>
      <c r="P725" s="29" t="s">
        <v>3179</v>
      </c>
      <c r="Q725" s="28">
        <v>0</v>
      </c>
      <c r="R725" s="28">
        <v>0</v>
      </c>
      <c r="S725" s="29" t="s">
        <v>3179</v>
      </c>
      <c r="T725" s="28">
        <v>0</v>
      </c>
      <c r="U725" s="28">
        <v>0</v>
      </c>
      <c r="V725" s="28">
        <v>0</v>
      </c>
      <c r="W725" s="28">
        <v>0.22570000000000001</v>
      </c>
      <c r="X725" s="28">
        <v>1.4402699999999999</v>
      </c>
      <c r="Y725" s="28">
        <v>30</v>
      </c>
      <c r="Z725" s="28">
        <v>29</v>
      </c>
      <c r="AA725" s="28">
        <v>4</v>
      </c>
      <c r="AB725" s="28">
        <v>119</v>
      </c>
      <c r="AC725" s="28">
        <v>0</v>
      </c>
      <c r="AD725" s="28">
        <v>95.918164000000004</v>
      </c>
      <c r="AE725" s="28">
        <v>4.5930000000000001E-17</v>
      </c>
      <c r="AF725" s="28">
        <v>5.9039999999999994E-17</v>
      </c>
    </row>
    <row r="726" spans="1:32" ht="16" x14ac:dyDescent="0.2">
      <c r="A726" s="28">
        <v>725</v>
      </c>
      <c r="B726" s="29" t="s">
        <v>1087</v>
      </c>
      <c r="C726" s="28">
        <v>3.1</v>
      </c>
      <c r="D726" s="29" t="s">
        <v>1514</v>
      </c>
      <c r="E726" s="29" t="s">
        <v>3184</v>
      </c>
      <c r="F726" s="28">
        <v>268289</v>
      </c>
      <c r="G726" s="28">
        <v>65715</v>
      </c>
      <c r="H726" s="28">
        <v>0</v>
      </c>
      <c r="I726" s="28">
        <v>0</v>
      </c>
      <c r="J726" s="29" t="s">
        <v>1089</v>
      </c>
      <c r="K726" s="28">
        <v>882</v>
      </c>
      <c r="L726" s="28">
        <v>0.98838000000000004</v>
      </c>
      <c r="M726" s="29" t="s">
        <v>1088</v>
      </c>
      <c r="N726" s="28">
        <v>883</v>
      </c>
      <c r="O726" s="28">
        <v>1.1622E-2</v>
      </c>
      <c r="P726" s="29" t="s">
        <v>3179</v>
      </c>
      <c r="Q726" s="28">
        <v>0</v>
      </c>
      <c r="R726" s="28">
        <v>0</v>
      </c>
      <c r="S726" s="29" t="s">
        <v>3179</v>
      </c>
      <c r="T726" s="28">
        <v>0</v>
      </c>
      <c r="U726" s="28">
        <v>0</v>
      </c>
      <c r="V726" s="28">
        <v>0</v>
      </c>
      <c r="W726" s="28">
        <v>0.75244</v>
      </c>
      <c r="X726" s="28">
        <v>2.3812799999999998</v>
      </c>
      <c r="Y726" s="28">
        <v>30</v>
      </c>
      <c r="Z726" s="28">
        <v>74</v>
      </c>
      <c r="AA726" s="28">
        <v>20</v>
      </c>
      <c r="AB726" s="28">
        <v>287</v>
      </c>
      <c r="AC726" s="28">
        <v>0</v>
      </c>
      <c r="AD726" s="28">
        <v>96.916478999999995</v>
      </c>
      <c r="AE726" s="28">
        <v>5.9919999999999995E-17</v>
      </c>
      <c r="AF726" s="28">
        <v>8.4800000000000005E-17</v>
      </c>
    </row>
    <row r="727" spans="1:32" ht="16" x14ac:dyDescent="0.2">
      <c r="A727" s="28">
        <v>726</v>
      </c>
      <c r="B727" s="29" t="s">
        <v>1081</v>
      </c>
      <c r="C727" s="28">
        <v>17.7</v>
      </c>
      <c r="D727" s="29" t="s">
        <v>1514</v>
      </c>
      <c r="E727" s="29" t="s">
        <v>3184</v>
      </c>
      <c r="F727" s="28">
        <v>268701</v>
      </c>
      <c r="G727" s="28">
        <v>65841</v>
      </c>
      <c r="H727" s="28">
        <v>0</v>
      </c>
      <c r="I727" s="28">
        <v>0</v>
      </c>
      <c r="J727" s="29" t="s">
        <v>1082</v>
      </c>
      <c r="K727" s="28">
        <v>884</v>
      </c>
      <c r="L727" s="28">
        <v>1</v>
      </c>
      <c r="M727" s="29" t="s">
        <v>3179</v>
      </c>
      <c r="N727" s="28">
        <v>0</v>
      </c>
      <c r="O727" s="28">
        <v>0</v>
      </c>
      <c r="P727" s="29" t="s">
        <v>3179</v>
      </c>
      <c r="Q727" s="28">
        <v>0</v>
      </c>
      <c r="R727" s="28">
        <v>0</v>
      </c>
      <c r="S727" s="29" t="s">
        <v>3179</v>
      </c>
      <c r="T727" s="28">
        <v>0</v>
      </c>
      <c r="U727" s="28">
        <v>0</v>
      </c>
      <c r="V727" s="28">
        <v>0</v>
      </c>
      <c r="W727" s="28">
        <v>4.548E-2</v>
      </c>
      <c r="X727" s="28">
        <v>0.41538999999999998</v>
      </c>
      <c r="Y727" s="28">
        <v>30</v>
      </c>
      <c r="Z727" s="28">
        <v>27</v>
      </c>
      <c r="AA727" s="28">
        <v>3</v>
      </c>
      <c r="AB727" s="28">
        <v>107</v>
      </c>
      <c r="AC727" s="28">
        <v>0</v>
      </c>
      <c r="AD727" s="28">
        <v>97.912719999999993</v>
      </c>
      <c r="AE727" s="28">
        <v>2.3490000000000001E-17</v>
      </c>
      <c r="AF727" s="28">
        <v>2.5350000000000001E-17</v>
      </c>
    </row>
    <row r="728" spans="1:32" ht="16" x14ac:dyDescent="0.2">
      <c r="A728" s="28">
        <v>727</v>
      </c>
      <c r="B728" s="29" t="s">
        <v>1072</v>
      </c>
      <c r="C728" s="28">
        <v>21.4</v>
      </c>
      <c r="D728" s="29" t="s">
        <v>1514</v>
      </c>
      <c r="E728" s="29" t="s">
        <v>3184</v>
      </c>
      <c r="F728" s="28">
        <v>268869</v>
      </c>
      <c r="G728" s="28">
        <v>65948</v>
      </c>
      <c r="H728" s="28">
        <v>0</v>
      </c>
      <c r="I728" s="28">
        <v>0</v>
      </c>
      <c r="J728" s="29" t="s">
        <v>1073</v>
      </c>
      <c r="K728" s="28">
        <v>886</v>
      </c>
      <c r="L728" s="28">
        <v>0.96647000000000005</v>
      </c>
      <c r="M728" s="29" t="s">
        <v>1074</v>
      </c>
      <c r="N728" s="28">
        <v>885</v>
      </c>
      <c r="O728" s="28">
        <v>3.3529000000000003E-2</v>
      </c>
      <c r="P728" s="29" t="s">
        <v>3179</v>
      </c>
      <c r="Q728" s="28">
        <v>0</v>
      </c>
      <c r="R728" s="28">
        <v>0</v>
      </c>
      <c r="S728" s="29" t="s">
        <v>3179</v>
      </c>
      <c r="T728" s="28">
        <v>0</v>
      </c>
      <c r="U728" s="28">
        <v>0</v>
      </c>
      <c r="V728" s="28">
        <v>0</v>
      </c>
      <c r="W728" s="28">
        <v>0.44984000000000002</v>
      </c>
      <c r="X728" s="28">
        <v>1.2832600000000001</v>
      </c>
      <c r="Y728" s="28">
        <v>30</v>
      </c>
      <c r="Z728" s="28">
        <v>120</v>
      </c>
      <c r="AA728" s="28">
        <v>18</v>
      </c>
      <c r="AB728" s="28">
        <v>665</v>
      </c>
      <c r="AC728" s="28">
        <v>0</v>
      </c>
      <c r="AD728" s="28">
        <v>98.911766999999998</v>
      </c>
      <c r="AE728" s="28">
        <v>3.203E-17</v>
      </c>
      <c r="AF728" s="28">
        <v>5.058E-17</v>
      </c>
    </row>
    <row r="729" spans="1:32" ht="16" x14ac:dyDescent="0.2">
      <c r="A729" s="28">
        <v>728</v>
      </c>
      <c r="B729" s="29" t="s">
        <v>745</v>
      </c>
      <c r="C729" s="28">
        <v>107</v>
      </c>
      <c r="D729" s="29" t="s">
        <v>1517</v>
      </c>
      <c r="E729" s="29" t="s">
        <v>3184</v>
      </c>
      <c r="F729" s="28">
        <v>269703</v>
      </c>
      <c r="G729" s="28">
        <v>66069</v>
      </c>
      <c r="H729" s="28">
        <v>0</v>
      </c>
      <c r="I729" s="28">
        <v>0</v>
      </c>
      <c r="J729" s="29" t="s">
        <v>746</v>
      </c>
      <c r="K729" s="28">
        <v>629</v>
      </c>
      <c r="L729" s="28">
        <v>1</v>
      </c>
      <c r="M729" s="29" t="s">
        <v>3179</v>
      </c>
      <c r="N729" s="28">
        <v>0</v>
      </c>
      <c r="O729" s="28">
        <v>0</v>
      </c>
      <c r="P729" s="29" t="s">
        <v>3179</v>
      </c>
      <c r="Q729" s="28">
        <v>0</v>
      </c>
      <c r="R729" s="28">
        <v>0</v>
      </c>
      <c r="S729" s="29" t="s">
        <v>3179</v>
      </c>
      <c r="T729" s="28">
        <v>0</v>
      </c>
      <c r="U729" s="28">
        <v>0</v>
      </c>
      <c r="V729" s="28">
        <v>0</v>
      </c>
      <c r="W729" s="28">
        <v>2.1436199999999999</v>
      </c>
      <c r="X729" s="28">
        <v>2.7177600000000002</v>
      </c>
      <c r="Y729" s="28">
        <v>41</v>
      </c>
      <c r="Z729" s="28">
        <v>28</v>
      </c>
      <c r="AA729" s="28">
        <v>9</v>
      </c>
      <c r="AB729" s="28">
        <v>105</v>
      </c>
      <c r="AC729" s="28">
        <v>0</v>
      </c>
      <c r="AD729" s="28">
        <v>135.923565</v>
      </c>
      <c r="AE729" s="28">
        <v>6.6860000000000003E-17</v>
      </c>
      <c r="AF729" s="28">
        <v>1.016E-16</v>
      </c>
    </row>
    <row r="730" spans="1:32" ht="16" x14ac:dyDescent="0.2">
      <c r="A730" s="28">
        <v>729</v>
      </c>
      <c r="B730" s="29" t="s">
        <v>735</v>
      </c>
      <c r="C730" s="28">
        <v>2.4</v>
      </c>
      <c r="D730" s="29" t="s">
        <v>1514</v>
      </c>
      <c r="E730" s="29" t="s">
        <v>3184</v>
      </c>
      <c r="F730" s="28">
        <v>269887</v>
      </c>
      <c r="G730" s="28">
        <v>66201</v>
      </c>
      <c r="H730" s="28">
        <v>0</v>
      </c>
      <c r="I730" s="28">
        <v>0</v>
      </c>
      <c r="J730" s="29" t="s">
        <v>736</v>
      </c>
      <c r="K730" s="28">
        <v>630</v>
      </c>
      <c r="L730" s="28">
        <v>1</v>
      </c>
      <c r="M730" s="29" t="s">
        <v>3179</v>
      </c>
      <c r="N730" s="28">
        <v>0</v>
      </c>
      <c r="O730" s="28">
        <v>0</v>
      </c>
      <c r="P730" s="29" t="s">
        <v>3179</v>
      </c>
      <c r="Q730" s="28">
        <v>0</v>
      </c>
      <c r="R730" s="28">
        <v>0</v>
      </c>
      <c r="S730" s="29" t="s">
        <v>3179</v>
      </c>
      <c r="T730" s="28">
        <v>0</v>
      </c>
      <c r="U730" s="28">
        <v>0</v>
      </c>
      <c r="V730" s="28">
        <v>0</v>
      </c>
      <c r="W730" s="28">
        <v>1.11202</v>
      </c>
      <c r="X730" s="28">
        <v>1.78348</v>
      </c>
      <c r="Y730" s="28">
        <v>41</v>
      </c>
      <c r="Z730" s="28">
        <v>109</v>
      </c>
      <c r="AA730" s="28">
        <v>12</v>
      </c>
      <c r="AB730" s="28">
        <v>261</v>
      </c>
      <c r="AC730" s="28">
        <v>0</v>
      </c>
      <c r="AD730" s="28">
        <v>136.920479</v>
      </c>
      <c r="AE730" s="28">
        <v>4.1779999999999998E-17</v>
      </c>
      <c r="AF730" s="28">
        <v>6.7130000000000006E-17</v>
      </c>
    </row>
    <row r="731" spans="1:32" ht="16" x14ac:dyDescent="0.2">
      <c r="A731" s="28">
        <v>730</v>
      </c>
      <c r="B731" s="29" t="s">
        <v>718</v>
      </c>
      <c r="C731" s="28">
        <v>4.1500000000000004</v>
      </c>
      <c r="D731" s="29" t="s">
        <v>1514</v>
      </c>
      <c r="E731" s="29" t="s">
        <v>3184</v>
      </c>
      <c r="F731" s="28">
        <v>270311</v>
      </c>
      <c r="G731" s="28">
        <v>66329</v>
      </c>
      <c r="H731" s="28">
        <v>0</v>
      </c>
      <c r="I731" s="28">
        <v>0</v>
      </c>
      <c r="J731" s="29" t="s">
        <v>720</v>
      </c>
      <c r="K731" s="28">
        <v>632</v>
      </c>
      <c r="L731" s="28">
        <v>1</v>
      </c>
      <c r="M731" s="29" t="s">
        <v>3179</v>
      </c>
      <c r="N731" s="28">
        <v>0</v>
      </c>
      <c r="O731" s="28">
        <v>0</v>
      </c>
      <c r="P731" s="29" t="s">
        <v>3179</v>
      </c>
      <c r="Q731" s="28">
        <v>0</v>
      </c>
      <c r="R731" s="28">
        <v>0</v>
      </c>
      <c r="S731" s="29" t="s">
        <v>3179</v>
      </c>
      <c r="T731" s="28">
        <v>0</v>
      </c>
      <c r="U731" s="28">
        <v>0</v>
      </c>
      <c r="V731" s="28">
        <v>0</v>
      </c>
      <c r="W731" s="28">
        <v>1.0416399999999999</v>
      </c>
      <c r="X731" s="28">
        <v>0.93901000000000001</v>
      </c>
      <c r="Y731" s="28">
        <v>41</v>
      </c>
      <c r="Z731" s="28">
        <v>68</v>
      </c>
      <c r="AA731" s="28">
        <v>19</v>
      </c>
      <c r="AB731" s="28">
        <v>297</v>
      </c>
      <c r="AC731" s="28">
        <v>0</v>
      </c>
      <c r="AD731" s="28">
        <v>138.91680400000001</v>
      </c>
      <c r="AE731" s="28">
        <v>9.1769999999999998E-18</v>
      </c>
      <c r="AF731" s="28">
        <v>3.5559999999999999E-17</v>
      </c>
    </row>
    <row r="732" spans="1:32" ht="16" x14ac:dyDescent="0.2">
      <c r="A732" s="28">
        <v>731</v>
      </c>
      <c r="B732" s="29" t="s">
        <v>710</v>
      </c>
      <c r="C732" s="28">
        <v>9.1999999999999993</v>
      </c>
      <c r="D732" s="29" t="s">
        <v>1517</v>
      </c>
      <c r="E732" s="29" t="s">
        <v>3184</v>
      </c>
      <c r="F732" s="28">
        <v>270965</v>
      </c>
      <c r="G732" s="28">
        <v>66581</v>
      </c>
      <c r="H732" s="28">
        <v>0</v>
      </c>
      <c r="I732" s="28">
        <v>0</v>
      </c>
      <c r="J732" s="29" t="s">
        <v>711</v>
      </c>
      <c r="K732" s="28">
        <v>634</v>
      </c>
      <c r="L732" s="28">
        <v>1</v>
      </c>
      <c r="M732" s="29" t="s">
        <v>3179</v>
      </c>
      <c r="N732" s="28">
        <v>0</v>
      </c>
      <c r="O732" s="28">
        <v>0</v>
      </c>
      <c r="P732" s="29" t="s">
        <v>3179</v>
      </c>
      <c r="Q732" s="28">
        <v>0</v>
      </c>
      <c r="R732" s="28">
        <v>0</v>
      </c>
      <c r="S732" s="29" t="s">
        <v>3179</v>
      </c>
      <c r="T732" s="28">
        <v>0</v>
      </c>
      <c r="U732" s="28">
        <v>0</v>
      </c>
      <c r="V732" s="28">
        <v>0</v>
      </c>
      <c r="W732" s="28">
        <v>2.0431699999999999</v>
      </c>
      <c r="X732" s="28">
        <v>1.0505599999999999</v>
      </c>
      <c r="Y732" s="28">
        <v>41</v>
      </c>
      <c r="Z732" s="28">
        <v>30</v>
      </c>
      <c r="AA732" s="28">
        <v>7</v>
      </c>
      <c r="AB732" s="28">
        <v>73</v>
      </c>
      <c r="AC732" s="28">
        <v>0</v>
      </c>
      <c r="AD732" s="28">
        <v>139.91604100000001</v>
      </c>
      <c r="AE732" s="28">
        <v>5.234E-18</v>
      </c>
      <c r="AF732" s="28">
        <v>3.9619999999999997E-17</v>
      </c>
    </row>
    <row r="733" spans="1:32" ht="16" x14ac:dyDescent="0.2">
      <c r="A733" s="28">
        <v>732</v>
      </c>
      <c r="B733" s="29" t="s">
        <v>709</v>
      </c>
      <c r="C733" s="28">
        <v>5.95</v>
      </c>
      <c r="D733" s="29" t="s">
        <v>1514</v>
      </c>
      <c r="E733" s="29" t="s">
        <v>3184</v>
      </c>
      <c r="F733" s="28">
        <v>270737</v>
      </c>
      <c r="G733" s="28">
        <v>66455</v>
      </c>
      <c r="H733" s="28">
        <v>0</v>
      </c>
      <c r="I733" s="28">
        <v>0</v>
      </c>
      <c r="J733" s="29" t="s">
        <v>711</v>
      </c>
      <c r="K733" s="28">
        <v>634</v>
      </c>
      <c r="L733" s="28">
        <v>1</v>
      </c>
      <c r="M733" s="29" t="s">
        <v>3179</v>
      </c>
      <c r="N733" s="28">
        <v>0</v>
      </c>
      <c r="O733" s="28">
        <v>0</v>
      </c>
      <c r="P733" s="29" t="s">
        <v>3179</v>
      </c>
      <c r="Q733" s="28">
        <v>0</v>
      </c>
      <c r="R733" s="28">
        <v>0</v>
      </c>
      <c r="S733" s="29" t="s">
        <v>3179</v>
      </c>
      <c r="T733" s="28">
        <v>0</v>
      </c>
      <c r="U733" s="28">
        <v>0</v>
      </c>
      <c r="V733" s="28">
        <v>0</v>
      </c>
      <c r="W733" s="28">
        <v>0.99317</v>
      </c>
      <c r="X733" s="28">
        <v>3.0324200000000001</v>
      </c>
      <c r="Y733" s="28">
        <v>41</v>
      </c>
      <c r="Z733" s="28">
        <v>46</v>
      </c>
      <c r="AA733" s="28">
        <v>11</v>
      </c>
      <c r="AB733" s="28">
        <v>129</v>
      </c>
      <c r="AC733" s="28">
        <v>0</v>
      </c>
      <c r="AD733" s="28">
        <v>139.91604100000001</v>
      </c>
      <c r="AE733" s="28">
        <v>8.5850000000000005E-17</v>
      </c>
      <c r="AF733" s="28">
        <v>1.117E-16</v>
      </c>
    </row>
    <row r="734" spans="1:32" ht="16" x14ac:dyDescent="0.2">
      <c r="A734" s="28">
        <v>733</v>
      </c>
      <c r="B734" s="29" t="s">
        <v>701</v>
      </c>
      <c r="C734" s="28">
        <v>20.9</v>
      </c>
      <c r="D734" s="29" t="s">
        <v>1514</v>
      </c>
      <c r="E734" s="29" t="s">
        <v>3184</v>
      </c>
      <c r="F734" s="28">
        <v>271117</v>
      </c>
      <c r="G734" s="28">
        <v>66711</v>
      </c>
      <c r="H734" s="28">
        <v>0</v>
      </c>
      <c r="I734" s="28">
        <v>0</v>
      </c>
      <c r="J734" s="29" t="s">
        <v>703</v>
      </c>
      <c r="K734" s="28">
        <v>635</v>
      </c>
      <c r="L734" s="28">
        <v>0.99833000000000005</v>
      </c>
      <c r="M734" s="29" t="s">
        <v>702</v>
      </c>
      <c r="N734" s="28">
        <v>636</v>
      </c>
      <c r="O734" s="28">
        <v>1.6651000000000001E-3</v>
      </c>
      <c r="P734" s="29" t="s">
        <v>3179</v>
      </c>
      <c r="Q734" s="28">
        <v>0</v>
      </c>
      <c r="R734" s="28">
        <v>0</v>
      </c>
      <c r="S734" s="29" t="s">
        <v>3179</v>
      </c>
      <c r="T734" s="28">
        <v>0</v>
      </c>
      <c r="U734" s="28">
        <v>0</v>
      </c>
      <c r="V734" s="28">
        <v>0</v>
      </c>
      <c r="W734" s="28">
        <v>0.60535000000000005</v>
      </c>
      <c r="X734" s="28">
        <v>0.7349</v>
      </c>
      <c r="Y734" s="28">
        <v>41</v>
      </c>
      <c r="Z734" s="28">
        <v>82</v>
      </c>
      <c r="AA734" s="28">
        <v>16</v>
      </c>
      <c r="AB734" s="28">
        <v>417</v>
      </c>
      <c r="AC734" s="28">
        <v>0</v>
      </c>
      <c r="AD734" s="28">
        <v>140.913555</v>
      </c>
      <c r="AE734" s="28">
        <v>8.3109999999999999E-18</v>
      </c>
      <c r="AF734" s="28">
        <v>2.7769999999999999E-17</v>
      </c>
    </row>
    <row r="735" spans="1:32" ht="16" x14ac:dyDescent="0.2">
      <c r="A735" s="28">
        <v>734</v>
      </c>
      <c r="B735" s="29" t="s">
        <v>692</v>
      </c>
      <c r="C735" s="28">
        <v>40.5</v>
      </c>
      <c r="D735" s="29" t="s">
        <v>1517</v>
      </c>
      <c r="E735" s="29" t="s">
        <v>3184</v>
      </c>
      <c r="F735" s="28">
        <v>271674</v>
      </c>
      <c r="G735" s="28">
        <v>66834</v>
      </c>
      <c r="H735" s="28">
        <v>0</v>
      </c>
      <c r="I735" s="28">
        <v>0</v>
      </c>
      <c r="J735" s="29" t="s">
        <v>695</v>
      </c>
      <c r="K735" s="28">
        <v>0</v>
      </c>
      <c r="L735" s="28">
        <v>1</v>
      </c>
      <c r="M735" s="29" t="s">
        <v>3179</v>
      </c>
      <c r="N735" s="28">
        <v>0</v>
      </c>
      <c r="O735" s="28">
        <v>0</v>
      </c>
      <c r="P735" s="29" t="s">
        <v>3179</v>
      </c>
      <c r="Q735" s="28">
        <v>0</v>
      </c>
      <c r="R735" s="28">
        <v>0</v>
      </c>
      <c r="S735" s="29" t="s">
        <v>3179</v>
      </c>
      <c r="T735" s="28">
        <v>0</v>
      </c>
      <c r="U735" s="28">
        <v>0</v>
      </c>
      <c r="V735" s="28">
        <v>0</v>
      </c>
      <c r="W735" s="28">
        <v>1.3121700000000001</v>
      </c>
      <c r="X735" s="28">
        <v>0.85612999999999995</v>
      </c>
      <c r="Y735" s="28">
        <v>41</v>
      </c>
      <c r="Z735" s="28">
        <v>25</v>
      </c>
      <c r="AA735" s="28">
        <v>9</v>
      </c>
      <c r="AB735" s="28">
        <v>87</v>
      </c>
      <c r="AC735" s="28">
        <v>0</v>
      </c>
      <c r="AD735" s="28">
        <v>141.91287399999999</v>
      </c>
      <c r="AE735" s="28">
        <v>2.7629999999999999E-18</v>
      </c>
      <c r="AF735" s="28">
        <v>3.2460000000000001E-17</v>
      </c>
    </row>
    <row r="736" spans="1:32" ht="16" x14ac:dyDescent="0.2">
      <c r="A736" s="28">
        <v>735</v>
      </c>
      <c r="B736" s="29" t="s">
        <v>683</v>
      </c>
      <c r="C736" s="28">
        <v>265</v>
      </c>
      <c r="D736" s="29" t="s">
        <v>1513</v>
      </c>
      <c r="E736" s="29" t="s">
        <v>2670</v>
      </c>
      <c r="F736" s="28">
        <v>271837</v>
      </c>
      <c r="G736" s="28">
        <v>0</v>
      </c>
      <c r="H736" s="28">
        <v>114075</v>
      </c>
      <c r="I736" s="28">
        <v>0</v>
      </c>
      <c r="J736" s="29" t="s">
        <v>687</v>
      </c>
      <c r="K736" s="28">
        <v>0</v>
      </c>
      <c r="L736" s="28">
        <v>1</v>
      </c>
      <c r="M736" s="29" t="s">
        <v>3179</v>
      </c>
      <c r="N736" s="28">
        <v>0</v>
      </c>
      <c r="O736" s="28">
        <v>0</v>
      </c>
      <c r="P736" s="29" t="s">
        <v>3179</v>
      </c>
      <c r="Q736" s="28">
        <v>0</v>
      </c>
      <c r="R736" s="28">
        <v>0</v>
      </c>
      <c r="S736" s="29" t="s">
        <v>3179</v>
      </c>
      <c r="T736" s="28">
        <v>0</v>
      </c>
      <c r="U736" s="28">
        <v>0</v>
      </c>
      <c r="V736" s="28">
        <v>0</v>
      </c>
      <c r="W736" s="28">
        <v>8.2699999999999996E-3</v>
      </c>
      <c r="X736" s="28">
        <v>0.31572</v>
      </c>
      <c r="Y736" s="28">
        <v>41</v>
      </c>
      <c r="Z736" s="28">
        <v>13</v>
      </c>
      <c r="AA736" s="28">
        <v>0</v>
      </c>
      <c r="AB736" s="28">
        <v>21</v>
      </c>
      <c r="AC736" s="28">
        <v>0</v>
      </c>
      <c r="AD736" s="28">
        <v>142.910932</v>
      </c>
      <c r="AE736" s="28">
        <v>1.3500000000000001E-17</v>
      </c>
      <c r="AF736" s="28">
        <v>1.3500000000000001E-17</v>
      </c>
    </row>
    <row r="737" spans="1:32" ht="16" x14ac:dyDescent="0.2">
      <c r="A737" s="28">
        <v>736</v>
      </c>
      <c r="B737" s="29" t="s">
        <v>674</v>
      </c>
      <c r="C737" s="28">
        <v>363</v>
      </c>
      <c r="D737" s="29" t="s">
        <v>1513</v>
      </c>
      <c r="E737" s="29" t="s">
        <v>2670</v>
      </c>
      <c r="F737" s="28">
        <v>271913</v>
      </c>
      <c r="G737" s="28">
        <v>0</v>
      </c>
      <c r="H737" s="28">
        <v>0</v>
      </c>
      <c r="I737" s="28">
        <v>0</v>
      </c>
      <c r="J737" s="29" t="s">
        <v>678</v>
      </c>
      <c r="K737" s="28">
        <v>637</v>
      </c>
      <c r="L737" s="28">
        <v>1</v>
      </c>
      <c r="M737" s="29" t="s">
        <v>3179</v>
      </c>
      <c r="N737" s="28">
        <v>0</v>
      </c>
      <c r="O737" s="28">
        <v>0</v>
      </c>
      <c r="P737" s="29" t="s">
        <v>3179</v>
      </c>
      <c r="Q737" s="28">
        <v>0</v>
      </c>
      <c r="R737" s="28">
        <v>0</v>
      </c>
      <c r="S737" s="29" t="s">
        <v>3179</v>
      </c>
      <c r="T737" s="28">
        <v>0</v>
      </c>
      <c r="U737" s="28">
        <v>0</v>
      </c>
      <c r="V737" s="28">
        <v>0</v>
      </c>
      <c r="W737" s="28">
        <v>1.712E-2</v>
      </c>
      <c r="X737" s="28">
        <v>1.56311</v>
      </c>
      <c r="Y737" s="28">
        <v>41</v>
      </c>
      <c r="Z737" s="28">
        <v>25</v>
      </c>
      <c r="AA737" s="28">
        <v>0</v>
      </c>
      <c r="AB737" s="28">
        <v>93</v>
      </c>
      <c r="AC737" s="28">
        <v>0</v>
      </c>
      <c r="AD737" s="28">
        <v>143.91258999999999</v>
      </c>
      <c r="AE737" s="28">
        <v>6.0469999999999999E-17</v>
      </c>
      <c r="AF737" s="28">
        <v>6.0469999999999999E-17</v>
      </c>
    </row>
    <row r="738" spans="1:32" ht="16" x14ac:dyDescent="0.2">
      <c r="A738" s="28">
        <v>737</v>
      </c>
      <c r="B738" s="29" t="s">
        <v>667</v>
      </c>
      <c r="C738" s="28">
        <v>17.7</v>
      </c>
      <c r="D738" s="29" t="s">
        <v>1516</v>
      </c>
      <c r="E738" s="29" t="s">
        <v>3180</v>
      </c>
      <c r="F738" s="28">
        <v>272073</v>
      </c>
      <c r="G738" s="28">
        <v>0</v>
      </c>
      <c r="H738" s="28">
        <v>119473</v>
      </c>
      <c r="I738" s="28">
        <v>0</v>
      </c>
      <c r="J738" s="29" t="s">
        <v>670</v>
      </c>
      <c r="K738" s="28">
        <v>0</v>
      </c>
      <c r="L738" s="28">
        <v>1</v>
      </c>
      <c r="M738" s="29" t="s">
        <v>707</v>
      </c>
      <c r="N738" s="28">
        <v>0</v>
      </c>
      <c r="O738" s="28">
        <v>2.7999999999999998E-9</v>
      </c>
      <c r="P738" s="29" t="s">
        <v>3179</v>
      </c>
      <c r="Q738" s="28">
        <v>0</v>
      </c>
      <c r="R738" s="28">
        <v>0</v>
      </c>
      <c r="S738" s="29" t="s">
        <v>3179</v>
      </c>
      <c r="T738" s="28">
        <v>0</v>
      </c>
      <c r="U738" s="28">
        <v>0</v>
      </c>
      <c r="V738" s="28">
        <v>0</v>
      </c>
      <c r="W738" s="28">
        <v>1.2579999999999999E-2</v>
      </c>
      <c r="X738" s="28">
        <v>3.15E-2</v>
      </c>
      <c r="Y738" s="28">
        <v>41</v>
      </c>
      <c r="Z738" s="28">
        <v>14</v>
      </c>
      <c r="AA738" s="28">
        <v>0</v>
      </c>
      <c r="AB738" s="28">
        <v>27</v>
      </c>
      <c r="AC738" s="28">
        <v>1</v>
      </c>
      <c r="AD738" s="28">
        <v>144.91274899999999</v>
      </c>
      <c r="AE738" s="28">
        <v>2.9099999999999999E-18</v>
      </c>
      <c r="AF738" s="28">
        <v>2.9099999999999999E-18</v>
      </c>
    </row>
    <row r="739" spans="1:32" ht="16" x14ac:dyDescent="0.2">
      <c r="A739" s="28">
        <v>738</v>
      </c>
      <c r="B739" s="29" t="s">
        <v>659</v>
      </c>
      <c r="C739" s="28">
        <v>5.53</v>
      </c>
      <c r="D739" s="29" t="s">
        <v>1516</v>
      </c>
      <c r="E739" s="29" t="s">
        <v>3197</v>
      </c>
      <c r="F739" s="28">
        <v>272158</v>
      </c>
      <c r="G739" s="28">
        <v>66961</v>
      </c>
      <c r="H739" s="28">
        <v>0</v>
      </c>
      <c r="I739" s="28">
        <v>0</v>
      </c>
      <c r="J739" s="29" t="s">
        <v>660</v>
      </c>
      <c r="K739" s="28">
        <v>973</v>
      </c>
      <c r="L739" s="28">
        <v>0.34</v>
      </c>
      <c r="M739" s="29" t="s">
        <v>662</v>
      </c>
      <c r="N739" s="28">
        <v>0</v>
      </c>
      <c r="O739" s="28">
        <v>0.66</v>
      </c>
      <c r="P739" s="29" t="s">
        <v>3179</v>
      </c>
      <c r="Q739" s="28">
        <v>0</v>
      </c>
      <c r="R739" s="28">
        <v>0</v>
      </c>
      <c r="S739" s="29" t="s">
        <v>3179</v>
      </c>
      <c r="T739" s="28">
        <v>0</v>
      </c>
      <c r="U739" s="28">
        <v>0</v>
      </c>
      <c r="V739" s="28">
        <v>0</v>
      </c>
      <c r="W739" s="28">
        <v>9.4100000000000003E-2</v>
      </c>
      <c r="X739" s="28">
        <v>0.75122999999999995</v>
      </c>
      <c r="Y739" s="28">
        <v>82</v>
      </c>
      <c r="Z739" s="28">
        <v>30</v>
      </c>
      <c r="AA739" s="28">
        <v>2</v>
      </c>
      <c r="AB739" s="28">
        <v>66</v>
      </c>
      <c r="AC739" s="28">
        <v>0</v>
      </c>
      <c r="AD739" s="28">
        <v>145.91469599999999</v>
      </c>
      <c r="AE739" s="28">
        <v>2.9300000000000003E-17</v>
      </c>
      <c r="AF739" s="28">
        <v>2.9300000000000003E-17</v>
      </c>
    </row>
    <row r="740" spans="1:32" ht="16" x14ac:dyDescent="0.2">
      <c r="A740" s="28">
        <v>739</v>
      </c>
      <c r="B740" s="29" t="s">
        <v>654</v>
      </c>
      <c r="C740" s="28">
        <v>2.6234000000000002</v>
      </c>
      <c r="D740" s="29" t="s">
        <v>1516</v>
      </c>
      <c r="E740" s="29" t="s">
        <v>3183</v>
      </c>
      <c r="F740" s="28">
        <v>272339</v>
      </c>
      <c r="G740" s="28">
        <v>67069</v>
      </c>
      <c r="H740" s="28">
        <v>0</v>
      </c>
      <c r="I740" s="28">
        <v>0</v>
      </c>
      <c r="J740" s="29" t="s">
        <v>655</v>
      </c>
      <c r="K740" s="28">
        <v>974</v>
      </c>
      <c r="L740" s="28">
        <v>1</v>
      </c>
      <c r="M740" s="29" t="s">
        <v>3179</v>
      </c>
      <c r="N740" s="28">
        <v>0</v>
      </c>
      <c r="O740" s="28">
        <v>0</v>
      </c>
      <c r="P740" s="29" t="s">
        <v>3179</v>
      </c>
      <c r="Q740" s="28">
        <v>0</v>
      </c>
      <c r="R740" s="28">
        <v>0</v>
      </c>
      <c r="S740" s="29" t="s">
        <v>3179</v>
      </c>
      <c r="T740" s="28">
        <v>0</v>
      </c>
      <c r="U740" s="28">
        <v>0</v>
      </c>
      <c r="V740" s="28">
        <v>0</v>
      </c>
      <c r="W740" s="28">
        <v>6.1929999999999999E-2</v>
      </c>
      <c r="X740" s="28">
        <v>0</v>
      </c>
      <c r="Y740" s="28">
        <v>41</v>
      </c>
      <c r="Z740" s="28">
        <v>15</v>
      </c>
      <c r="AA740" s="28">
        <v>3</v>
      </c>
      <c r="AB740" s="28">
        <v>33</v>
      </c>
      <c r="AC740" s="28">
        <v>0</v>
      </c>
      <c r="AD740" s="28">
        <v>146.91513800000001</v>
      </c>
      <c r="AE740" s="28">
        <v>1.7920000000000001E-22</v>
      </c>
      <c r="AF740" s="28">
        <v>1.7920000000000001E-22</v>
      </c>
    </row>
    <row r="741" spans="1:32" ht="16" x14ac:dyDescent="0.2">
      <c r="A741" s="28">
        <v>740</v>
      </c>
      <c r="B741" s="29" t="s">
        <v>643</v>
      </c>
      <c r="C741" s="28">
        <v>5.3680000000000003</v>
      </c>
      <c r="D741" s="29" t="s">
        <v>1513</v>
      </c>
      <c r="E741" s="29" t="s">
        <v>3183</v>
      </c>
      <c r="F741" s="28">
        <v>272432</v>
      </c>
      <c r="G741" s="28">
        <v>67163</v>
      </c>
      <c r="H741" s="28">
        <v>0</v>
      </c>
      <c r="I741" s="28">
        <v>0</v>
      </c>
      <c r="J741" s="29" t="s">
        <v>644</v>
      </c>
      <c r="K741" s="28">
        <v>975</v>
      </c>
      <c r="L741" s="28">
        <v>1</v>
      </c>
      <c r="M741" s="29" t="s">
        <v>3179</v>
      </c>
      <c r="N741" s="28">
        <v>0</v>
      </c>
      <c r="O741" s="28">
        <v>0</v>
      </c>
      <c r="P741" s="29" t="s">
        <v>3179</v>
      </c>
      <c r="Q741" s="28">
        <v>0</v>
      </c>
      <c r="R741" s="28">
        <v>0</v>
      </c>
      <c r="S741" s="29" t="s">
        <v>3179</v>
      </c>
      <c r="T741" s="28">
        <v>0</v>
      </c>
      <c r="U741" s="28">
        <v>0</v>
      </c>
      <c r="V741" s="28">
        <v>0</v>
      </c>
      <c r="W741" s="28">
        <v>0.72840000000000005</v>
      </c>
      <c r="X741" s="28">
        <v>0.57433999999999996</v>
      </c>
      <c r="Y741" s="28">
        <v>41</v>
      </c>
      <c r="Z741" s="28">
        <v>34</v>
      </c>
      <c r="AA741" s="28">
        <v>10</v>
      </c>
      <c r="AB741" s="28">
        <v>147</v>
      </c>
      <c r="AC741" s="28">
        <v>0</v>
      </c>
      <c r="AD741" s="28">
        <v>147.917474</v>
      </c>
      <c r="AE741" s="28">
        <v>1.9879999999999999E-17</v>
      </c>
      <c r="AF741" s="28">
        <v>1.9879999999999999E-17</v>
      </c>
    </row>
    <row r="742" spans="1:32" ht="16" x14ac:dyDescent="0.2">
      <c r="A742" s="28">
        <v>741</v>
      </c>
      <c r="B742" s="29" t="s">
        <v>642</v>
      </c>
      <c r="C742" s="28">
        <v>41.29</v>
      </c>
      <c r="D742" s="29" t="s">
        <v>1513</v>
      </c>
      <c r="E742" s="29" t="s">
        <v>3191</v>
      </c>
      <c r="F742" s="28">
        <v>272665</v>
      </c>
      <c r="G742" s="28">
        <v>67285</v>
      </c>
      <c r="H742" s="28">
        <v>0</v>
      </c>
      <c r="I742" s="28">
        <v>0</v>
      </c>
      <c r="J742" s="29" t="s">
        <v>644</v>
      </c>
      <c r="K742" s="28">
        <v>975</v>
      </c>
      <c r="L742" s="28">
        <v>0.95799999999999996</v>
      </c>
      <c r="M742" s="29" t="s">
        <v>643</v>
      </c>
      <c r="N742" s="28">
        <v>741</v>
      </c>
      <c r="O742" s="28">
        <v>4.2000000000000003E-2</v>
      </c>
      <c r="P742" s="29" t="s">
        <v>3179</v>
      </c>
      <c r="Q742" s="28">
        <v>0</v>
      </c>
      <c r="R742" s="28">
        <v>0</v>
      </c>
      <c r="S742" s="29" t="s">
        <v>3179</v>
      </c>
      <c r="T742" s="28">
        <v>0</v>
      </c>
      <c r="U742" s="28">
        <v>0</v>
      </c>
      <c r="V742" s="28">
        <v>0</v>
      </c>
      <c r="W742" s="28">
        <v>0.16994000000000001</v>
      </c>
      <c r="X742" s="28">
        <v>1.99156</v>
      </c>
      <c r="Y742" s="28">
        <v>82</v>
      </c>
      <c r="Z742" s="28">
        <v>47</v>
      </c>
      <c r="AA742" s="28">
        <v>4</v>
      </c>
      <c r="AB742" s="28">
        <v>168</v>
      </c>
      <c r="AC742" s="28">
        <v>0</v>
      </c>
      <c r="AD742" s="28">
        <v>147.917474</v>
      </c>
      <c r="AE742" s="28">
        <v>7.4389999999999999E-17</v>
      </c>
      <c r="AF742" s="28">
        <v>7.4389999999999999E-17</v>
      </c>
    </row>
    <row r="743" spans="1:32" ht="16" x14ac:dyDescent="0.2">
      <c r="A743" s="28">
        <v>742</v>
      </c>
      <c r="B743" s="29" t="s">
        <v>635</v>
      </c>
      <c r="C743" s="28">
        <v>53.08</v>
      </c>
      <c r="D743" s="29" t="s">
        <v>1515</v>
      </c>
      <c r="E743" s="29" t="s">
        <v>3183</v>
      </c>
      <c r="F743" s="28">
        <v>272967</v>
      </c>
      <c r="G743" s="28">
        <v>67397</v>
      </c>
      <c r="H743" s="28">
        <v>0</v>
      </c>
      <c r="I743" s="28">
        <v>0</v>
      </c>
      <c r="J743" s="29" t="s">
        <v>636</v>
      </c>
      <c r="K743" s="28">
        <v>0</v>
      </c>
      <c r="L743" s="28">
        <v>1</v>
      </c>
      <c r="M743" s="29" t="s">
        <v>3179</v>
      </c>
      <c r="N743" s="28">
        <v>0</v>
      </c>
      <c r="O743" s="28">
        <v>0</v>
      </c>
      <c r="P743" s="29" t="s">
        <v>3179</v>
      </c>
      <c r="Q743" s="28">
        <v>0</v>
      </c>
      <c r="R743" s="28">
        <v>0</v>
      </c>
      <c r="S743" s="29" t="s">
        <v>3179</v>
      </c>
      <c r="T743" s="28">
        <v>0</v>
      </c>
      <c r="U743" s="28">
        <v>0</v>
      </c>
      <c r="V743" s="28">
        <v>0</v>
      </c>
      <c r="W743" s="28">
        <v>0.36503000000000002</v>
      </c>
      <c r="X743" s="28">
        <v>1.189E-2</v>
      </c>
      <c r="Y743" s="28">
        <v>41</v>
      </c>
      <c r="Z743" s="28">
        <v>62</v>
      </c>
      <c r="AA743" s="28">
        <v>15</v>
      </c>
      <c r="AB743" s="28">
        <v>254</v>
      </c>
      <c r="AC743" s="28">
        <v>0</v>
      </c>
      <c r="AD743" s="28">
        <v>148.91833399999999</v>
      </c>
      <c r="AE743" s="28">
        <v>4.4329999999999998E-19</v>
      </c>
      <c r="AF743" s="28">
        <v>4.4329999999999998E-19</v>
      </c>
    </row>
    <row r="744" spans="1:32" ht="16" x14ac:dyDescent="0.2">
      <c r="A744" s="28">
        <v>743</v>
      </c>
      <c r="B744" s="29" t="s">
        <v>627</v>
      </c>
      <c r="C744" s="28">
        <v>2.68</v>
      </c>
      <c r="D744" s="29" t="s">
        <v>1515</v>
      </c>
      <c r="E744" s="29" t="s">
        <v>3183</v>
      </c>
      <c r="F744" s="28">
        <v>273340</v>
      </c>
      <c r="G744" s="28">
        <v>67509</v>
      </c>
      <c r="H744" s="28">
        <v>0</v>
      </c>
      <c r="I744" s="28">
        <v>0</v>
      </c>
      <c r="J744" s="29" t="s">
        <v>628</v>
      </c>
      <c r="K744" s="28">
        <v>0</v>
      </c>
      <c r="L744" s="28">
        <v>1</v>
      </c>
      <c r="M744" s="29" t="s">
        <v>3179</v>
      </c>
      <c r="N744" s="28">
        <v>0</v>
      </c>
      <c r="O744" s="28">
        <v>0</v>
      </c>
      <c r="P744" s="29" t="s">
        <v>3179</v>
      </c>
      <c r="Q744" s="28">
        <v>0</v>
      </c>
      <c r="R744" s="28">
        <v>0</v>
      </c>
      <c r="S744" s="29" t="s">
        <v>3179</v>
      </c>
      <c r="T744" s="28">
        <v>0</v>
      </c>
      <c r="U744" s="28">
        <v>0</v>
      </c>
      <c r="V744" s="28">
        <v>0</v>
      </c>
      <c r="W744" s="28">
        <v>0.81010000000000004</v>
      </c>
      <c r="X744" s="28">
        <v>1.4704600000000001</v>
      </c>
      <c r="Y744" s="28">
        <v>41</v>
      </c>
      <c r="Z744" s="28">
        <v>157</v>
      </c>
      <c r="AA744" s="28">
        <v>29</v>
      </c>
      <c r="AB744" s="28">
        <v>747</v>
      </c>
      <c r="AC744" s="28">
        <v>0</v>
      </c>
      <c r="AD744" s="28">
        <v>149.92098300000001</v>
      </c>
      <c r="AE744" s="28">
        <v>5.0790000000000002E-17</v>
      </c>
      <c r="AF744" s="28">
        <v>5.0790000000000002E-17</v>
      </c>
    </row>
    <row r="745" spans="1:32" ht="16" x14ac:dyDescent="0.2">
      <c r="A745" s="28">
        <v>744</v>
      </c>
      <c r="B745" s="29" t="s">
        <v>617</v>
      </c>
      <c r="C745" s="28">
        <v>28.4</v>
      </c>
      <c r="D745" s="29" t="s">
        <v>1515</v>
      </c>
      <c r="E745" s="29" t="s">
        <v>3183</v>
      </c>
      <c r="F745" s="28">
        <v>274315</v>
      </c>
      <c r="G745" s="28">
        <v>67635</v>
      </c>
      <c r="H745" s="28">
        <v>0</v>
      </c>
      <c r="I745" s="28">
        <v>0</v>
      </c>
      <c r="J745" s="29" t="s">
        <v>618</v>
      </c>
      <c r="K745" s="28">
        <v>976</v>
      </c>
      <c r="L745" s="28">
        <v>1</v>
      </c>
      <c r="M745" s="29" t="s">
        <v>3179</v>
      </c>
      <c r="N745" s="28">
        <v>0</v>
      </c>
      <c r="O745" s="28">
        <v>0</v>
      </c>
      <c r="P745" s="29" t="s">
        <v>3179</v>
      </c>
      <c r="Q745" s="28">
        <v>0</v>
      </c>
      <c r="R745" s="28">
        <v>0</v>
      </c>
      <c r="S745" s="29" t="s">
        <v>3179</v>
      </c>
      <c r="T745" s="28">
        <v>0</v>
      </c>
      <c r="U745" s="28">
        <v>0</v>
      </c>
      <c r="V745" s="28">
        <v>0</v>
      </c>
      <c r="W745" s="28">
        <v>0.30476999999999999</v>
      </c>
      <c r="X745" s="28">
        <v>0.32890000000000003</v>
      </c>
      <c r="Y745" s="28">
        <v>42</v>
      </c>
      <c r="Z745" s="28">
        <v>245</v>
      </c>
      <c r="AA745" s="28">
        <v>38</v>
      </c>
      <c r="AB745" s="28">
        <v>1245</v>
      </c>
      <c r="AC745" s="28">
        <v>0</v>
      </c>
      <c r="AD745" s="28">
        <v>150.92120600000001</v>
      </c>
      <c r="AE745" s="28">
        <v>1.257E-17</v>
      </c>
      <c r="AF745" s="28">
        <v>1.257E-17</v>
      </c>
    </row>
    <row r="746" spans="1:32" ht="16" x14ac:dyDescent="0.2">
      <c r="A746" s="28">
        <v>745</v>
      </c>
      <c r="B746" s="29" t="s">
        <v>610</v>
      </c>
      <c r="C746" s="28">
        <v>4.12</v>
      </c>
      <c r="D746" s="29" t="s">
        <v>1514</v>
      </c>
      <c r="E746" s="29" t="s">
        <v>3183</v>
      </c>
      <c r="F746" s="28">
        <v>276387</v>
      </c>
      <c r="G746" s="28">
        <v>67874</v>
      </c>
      <c r="H746" s="28">
        <v>0</v>
      </c>
      <c r="I746" s="28">
        <v>0</v>
      </c>
      <c r="J746" s="29" t="s">
        <v>611</v>
      </c>
      <c r="K746" s="28">
        <v>0</v>
      </c>
      <c r="L746" s="28">
        <v>1</v>
      </c>
      <c r="M746" s="29" t="s">
        <v>3179</v>
      </c>
      <c r="N746" s="28">
        <v>0</v>
      </c>
      <c r="O746" s="28">
        <v>0</v>
      </c>
      <c r="P746" s="29" t="s">
        <v>3179</v>
      </c>
      <c r="Q746" s="28">
        <v>0</v>
      </c>
      <c r="R746" s="28">
        <v>0</v>
      </c>
      <c r="S746" s="29" t="s">
        <v>3179</v>
      </c>
      <c r="T746" s="28">
        <v>0</v>
      </c>
      <c r="U746" s="28">
        <v>0</v>
      </c>
      <c r="V746" s="28">
        <v>0</v>
      </c>
      <c r="W746" s="28">
        <v>1.32829</v>
      </c>
      <c r="X746" s="28">
        <v>0.28658</v>
      </c>
      <c r="Y746" s="28">
        <v>41</v>
      </c>
      <c r="Z746" s="28">
        <v>89</v>
      </c>
      <c r="AA746" s="28">
        <v>39</v>
      </c>
      <c r="AB746" s="28">
        <v>471</v>
      </c>
      <c r="AC746" s="28">
        <v>0</v>
      </c>
      <c r="AD746" s="28">
        <v>151.923496</v>
      </c>
      <c r="AE746" s="28">
        <v>1.007E-17</v>
      </c>
      <c r="AF746" s="28">
        <v>1.007E-17</v>
      </c>
    </row>
    <row r="747" spans="1:32" ht="16" x14ac:dyDescent="0.2">
      <c r="A747" s="28">
        <v>746</v>
      </c>
      <c r="B747" s="29" t="s">
        <v>608</v>
      </c>
      <c r="C747" s="28">
        <v>7.52</v>
      </c>
      <c r="D747" s="29" t="s">
        <v>1514</v>
      </c>
      <c r="E747" s="29" t="s">
        <v>3183</v>
      </c>
      <c r="F747" s="28">
        <v>275886</v>
      </c>
      <c r="G747" s="28">
        <v>67748</v>
      </c>
      <c r="H747" s="28">
        <v>0</v>
      </c>
      <c r="I747" s="28">
        <v>0</v>
      </c>
      <c r="J747" s="29" t="s">
        <v>611</v>
      </c>
      <c r="K747" s="28">
        <v>0</v>
      </c>
      <c r="L747" s="28">
        <v>1</v>
      </c>
      <c r="M747" s="29" t="s">
        <v>3179</v>
      </c>
      <c r="N747" s="28">
        <v>0</v>
      </c>
      <c r="O747" s="28">
        <v>0</v>
      </c>
      <c r="P747" s="29" t="s">
        <v>3179</v>
      </c>
      <c r="Q747" s="28">
        <v>0</v>
      </c>
      <c r="R747" s="28">
        <v>0</v>
      </c>
      <c r="S747" s="29" t="s">
        <v>3179</v>
      </c>
      <c r="T747" s="28">
        <v>0</v>
      </c>
      <c r="U747" s="28">
        <v>0</v>
      </c>
      <c r="V747" s="28">
        <v>0</v>
      </c>
      <c r="W747" s="28">
        <v>0.90551999999999999</v>
      </c>
      <c r="X747" s="28">
        <v>1.51888</v>
      </c>
      <c r="Y747" s="28">
        <v>41</v>
      </c>
      <c r="Z747" s="28">
        <v>79</v>
      </c>
      <c r="AA747" s="28">
        <v>23</v>
      </c>
      <c r="AB747" s="28">
        <v>357</v>
      </c>
      <c r="AC747" s="28">
        <v>0</v>
      </c>
      <c r="AD747" s="28">
        <v>151.923496</v>
      </c>
      <c r="AE747" s="28">
        <v>5.3239999999999997E-17</v>
      </c>
      <c r="AF747" s="28">
        <v>5.3239999999999997E-17</v>
      </c>
    </row>
    <row r="748" spans="1:32" ht="16" x14ac:dyDescent="0.2">
      <c r="A748" s="28">
        <v>747</v>
      </c>
      <c r="B748" s="29" t="s">
        <v>598</v>
      </c>
      <c r="C748" s="28">
        <v>5.25</v>
      </c>
      <c r="D748" s="29" t="s">
        <v>1514</v>
      </c>
      <c r="E748" s="29" t="s">
        <v>3183</v>
      </c>
      <c r="F748" s="28">
        <v>277028</v>
      </c>
      <c r="G748" s="28">
        <v>68000</v>
      </c>
      <c r="H748" s="28">
        <v>0</v>
      </c>
      <c r="I748" s="28">
        <v>0</v>
      </c>
      <c r="J748" s="29" t="s">
        <v>599</v>
      </c>
      <c r="K748" s="28">
        <v>977</v>
      </c>
      <c r="L748" s="28">
        <v>1</v>
      </c>
      <c r="M748" s="29" t="s">
        <v>3179</v>
      </c>
      <c r="N748" s="28">
        <v>0</v>
      </c>
      <c r="O748" s="28">
        <v>0</v>
      </c>
      <c r="P748" s="29" t="s">
        <v>3179</v>
      </c>
      <c r="Q748" s="28">
        <v>0</v>
      </c>
      <c r="R748" s="28">
        <v>0</v>
      </c>
      <c r="S748" s="29" t="s">
        <v>3179</v>
      </c>
      <c r="T748" s="28">
        <v>0</v>
      </c>
      <c r="U748" s="28">
        <v>0</v>
      </c>
      <c r="V748" s="28">
        <v>0</v>
      </c>
      <c r="W748" s="28">
        <v>0.68808000000000002</v>
      </c>
      <c r="X748" s="28">
        <v>7.6429999999999998E-2</v>
      </c>
      <c r="Y748" s="28">
        <v>42</v>
      </c>
      <c r="Z748" s="28">
        <v>65</v>
      </c>
      <c r="AA748" s="28">
        <v>23</v>
      </c>
      <c r="AB748" s="28">
        <v>272</v>
      </c>
      <c r="AC748" s="28">
        <v>0</v>
      </c>
      <c r="AD748" s="28">
        <v>152.924116</v>
      </c>
      <c r="AE748" s="28">
        <v>3.3479999999999998E-18</v>
      </c>
      <c r="AF748" s="28">
        <v>3.3479999999999998E-18</v>
      </c>
    </row>
    <row r="749" spans="1:32" ht="16" x14ac:dyDescent="0.2">
      <c r="A749" s="28">
        <v>748</v>
      </c>
      <c r="B749" s="29" t="s">
        <v>591</v>
      </c>
      <c r="C749" s="28">
        <v>1.73</v>
      </c>
      <c r="D749" s="29" t="s">
        <v>1514</v>
      </c>
      <c r="E749" s="29" t="s">
        <v>3183</v>
      </c>
      <c r="F749" s="28">
        <v>277431</v>
      </c>
      <c r="G749" s="28">
        <v>68119</v>
      </c>
      <c r="H749" s="28">
        <v>0</v>
      </c>
      <c r="I749" s="28">
        <v>0</v>
      </c>
      <c r="J749" s="29" t="s">
        <v>592</v>
      </c>
      <c r="K749" s="28">
        <v>0</v>
      </c>
      <c r="L749" s="28">
        <v>1</v>
      </c>
      <c r="M749" s="29" t="s">
        <v>3179</v>
      </c>
      <c r="N749" s="28">
        <v>0</v>
      </c>
      <c r="O749" s="28">
        <v>0</v>
      </c>
      <c r="P749" s="29" t="s">
        <v>3179</v>
      </c>
      <c r="Q749" s="28">
        <v>0</v>
      </c>
      <c r="R749" s="28">
        <v>0</v>
      </c>
      <c r="S749" s="29" t="s">
        <v>3179</v>
      </c>
      <c r="T749" s="28">
        <v>0</v>
      </c>
      <c r="U749" s="28">
        <v>0</v>
      </c>
      <c r="V749" s="28">
        <v>0</v>
      </c>
      <c r="W749" s="28">
        <v>0.87055000000000005</v>
      </c>
      <c r="X749" s="28">
        <v>1.7932600000000001</v>
      </c>
      <c r="Y749" s="28">
        <v>41</v>
      </c>
      <c r="Z749" s="28">
        <v>149</v>
      </c>
      <c r="AA749" s="28">
        <v>27</v>
      </c>
      <c r="AB749" s="28">
        <v>723</v>
      </c>
      <c r="AC749" s="28">
        <v>0</v>
      </c>
      <c r="AD749" s="28">
        <v>153.92646300000001</v>
      </c>
      <c r="AE749" s="28">
        <v>5.8330000000000003E-17</v>
      </c>
      <c r="AF749" s="28">
        <v>5.8330000000000003E-17</v>
      </c>
    </row>
    <row r="750" spans="1:32" ht="16" x14ac:dyDescent="0.2">
      <c r="A750" s="28">
        <v>749</v>
      </c>
      <c r="B750" s="29" t="s">
        <v>590</v>
      </c>
      <c r="C750" s="28">
        <v>2.68</v>
      </c>
      <c r="D750" s="29" t="s">
        <v>1514</v>
      </c>
      <c r="E750" s="29" t="s">
        <v>3183</v>
      </c>
      <c r="F750" s="28">
        <v>278372</v>
      </c>
      <c r="G750" s="28">
        <v>68246</v>
      </c>
      <c r="H750" s="28">
        <v>0</v>
      </c>
      <c r="I750" s="28">
        <v>0</v>
      </c>
      <c r="J750" s="29" t="s">
        <v>592</v>
      </c>
      <c r="K750" s="28">
        <v>0</v>
      </c>
      <c r="L750" s="28">
        <v>1</v>
      </c>
      <c r="M750" s="29" t="s">
        <v>3179</v>
      </c>
      <c r="N750" s="28">
        <v>0</v>
      </c>
      <c r="O750" s="28">
        <v>0</v>
      </c>
      <c r="P750" s="29" t="s">
        <v>3179</v>
      </c>
      <c r="Q750" s="28">
        <v>0</v>
      </c>
      <c r="R750" s="28">
        <v>0</v>
      </c>
      <c r="S750" s="29" t="s">
        <v>3179</v>
      </c>
      <c r="T750" s="28">
        <v>0</v>
      </c>
      <c r="U750" s="28">
        <v>0</v>
      </c>
      <c r="V750" s="28">
        <v>0</v>
      </c>
      <c r="W750" s="28">
        <v>0.94921999999999995</v>
      </c>
      <c r="X750" s="28">
        <v>1.7996000000000001</v>
      </c>
      <c r="Y750" s="28">
        <v>41</v>
      </c>
      <c r="Z750" s="28">
        <v>130</v>
      </c>
      <c r="AA750" s="28">
        <v>11</v>
      </c>
      <c r="AB750" s="28">
        <v>608</v>
      </c>
      <c r="AC750" s="28">
        <v>0</v>
      </c>
      <c r="AD750" s="28">
        <v>153.92646300000001</v>
      </c>
      <c r="AE750" s="28">
        <v>6.1669999999999999E-17</v>
      </c>
      <c r="AF750" s="28">
        <v>6.1669999999999999E-17</v>
      </c>
    </row>
    <row r="751" spans="1:32" ht="16" x14ac:dyDescent="0.2">
      <c r="A751" s="28">
        <v>750</v>
      </c>
      <c r="B751" s="29" t="s">
        <v>239</v>
      </c>
      <c r="C751" s="28">
        <v>36.700000000000003</v>
      </c>
      <c r="D751" s="29" t="s">
        <v>1514</v>
      </c>
      <c r="E751" s="29" t="s">
        <v>3193</v>
      </c>
      <c r="F751" s="28">
        <v>279163</v>
      </c>
      <c r="G751" s="28">
        <v>68373</v>
      </c>
      <c r="H751" s="28">
        <v>0</v>
      </c>
      <c r="I751" s="28">
        <v>0</v>
      </c>
      <c r="J751" s="29" t="s">
        <v>240</v>
      </c>
      <c r="K751" s="28">
        <v>127</v>
      </c>
      <c r="L751" s="28">
        <v>0.99890000000000001</v>
      </c>
      <c r="M751" s="29" t="s">
        <v>264</v>
      </c>
      <c r="N751" s="28">
        <v>702</v>
      </c>
      <c r="O751" s="28">
        <v>1.1000000000000001E-3</v>
      </c>
      <c r="P751" s="29" t="s">
        <v>3179</v>
      </c>
      <c r="Q751" s="28">
        <v>0</v>
      </c>
      <c r="R751" s="28">
        <v>0</v>
      </c>
      <c r="S751" s="29" t="s">
        <v>3179</v>
      </c>
      <c r="T751" s="28">
        <v>0</v>
      </c>
      <c r="U751" s="28">
        <v>0</v>
      </c>
      <c r="V751" s="28">
        <v>6.0000000000000001E-3</v>
      </c>
      <c r="W751" s="28">
        <v>0.16716</v>
      </c>
      <c r="X751" s="28">
        <v>1.6347700000000001</v>
      </c>
      <c r="Y751" s="28">
        <v>14</v>
      </c>
      <c r="Z751" s="28">
        <v>145</v>
      </c>
      <c r="AA751" s="28">
        <v>16</v>
      </c>
      <c r="AB751" s="28">
        <v>283</v>
      </c>
      <c r="AC751" s="28">
        <v>2</v>
      </c>
      <c r="AD751" s="28">
        <v>202.98142000000001</v>
      </c>
      <c r="AE751" s="28">
        <v>7.1459999999999994E-17</v>
      </c>
      <c r="AF751" s="28">
        <v>7.4210000000000002E-17</v>
      </c>
    </row>
    <row r="752" spans="1:32" ht="16" x14ac:dyDescent="0.2">
      <c r="A752" s="28">
        <v>751</v>
      </c>
      <c r="B752" s="29" t="s">
        <v>233</v>
      </c>
      <c r="C752" s="28">
        <v>3.53</v>
      </c>
      <c r="D752" s="29" t="s">
        <v>1515</v>
      </c>
      <c r="E752" s="29" t="s">
        <v>3180</v>
      </c>
      <c r="F752" s="28">
        <v>279626</v>
      </c>
      <c r="G752" s="28">
        <v>0</v>
      </c>
      <c r="H752" s="28">
        <v>0</v>
      </c>
      <c r="I752" s="28">
        <v>0</v>
      </c>
      <c r="J752" s="29" t="s">
        <v>234</v>
      </c>
      <c r="K752" s="28">
        <v>128</v>
      </c>
      <c r="L752" s="28">
        <v>0.99339999999999995</v>
      </c>
      <c r="M752" s="29" t="s">
        <v>258</v>
      </c>
      <c r="N752" s="28">
        <v>703</v>
      </c>
      <c r="O752" s="28">
        <v>6.6E-3</v>
      </c>
      <c r="P752" s="29" t="s">
        <v>3179</v>
      </c>
      <c r="Q752" s="28">
        <v>0</v>
      </c>
      <c r="R752" s="28">
        <v>0</v>
      </c>
      <c r="S752" s="29" t="s">
        <v>3179</v>
      </c>
      <c r="T752" s="28">
        <v>0</v>
      </c>
      <c r="U752" s="28">
        <v>0</v>
      </c>
      <c r="V752" s="28">
        <v>3.6200000000000003E-2</v>
      </c>
      <c r="W752" s="28">
        <v>0.18386</v>
      </c>
      <c r="X752" s="28">
        <v>1.1649799999999999</v>
      </c>
      <c r="Y752" s="28">
        <v>12</v>
      </c>
      <c r="Z752" s="28">
        <v>99</v>
      </c>
      <c r="AA752" s="28">
        <v>0</v>
      </c>
      <c r="AB752" s="28">
        <v>206</v>
      </c>
      <c r="AC752" s="28">
        <v>1</v>
      </c>
      <c r="AD752" s="28">
        <v>203.98031800000001</v>
      </c>
      <c r="AE752" s="28">
        <v>7.5319999999999997E-17</v>
      </c>
      <c r="AF752" s="28">
        <v>7.5319999999999997E-17</v>
      </c>
    </row>
    <row r="753" spans="1:32" ht="16" x14ac:dyDescent="0.2">
      <c r="A753" s="28">
        <v>752</v>
      </c>
      <c r="B753" s="29" t="s">
        <v>227</v>
      </c>
      <c r="C753" s="28">
        <v>1.66</v>
      </c>
      <c r="D753" s="29" t="s">
        <v>1515</v>
      </c>
      <c r="E753" s="29" t="s">
        <v>3193</v>
      </c>
      <c r="F753" s="28">
        <v>279946</v>
      </c>
      <c r="G753" s="28">
        <v>68499</v>
      </c>
      <c r="H753" s="28">
        <v>0</v>
      </c>
      <c r="I753" s="28">
        <v>0</v>
      </c>
      <c r="J753" s="29" t="s">
        <v>228</v>
      </c>
      <c r="K753" s="28">
        <v>129</v>
      </c>
      <c r="L753" s="28">
        <v>0.999</v>
      </c>
      <c r="M753" s="29" t="s">
        <v>253</v>
      </c>
      <c r="N753" s="28">
        <v>704</v>
      </c>
      <c r="O753" s="28">
        <v>4.0000000000000002E-4</v>
      </c>
      <c r="P753" s="29" t="s">
        <v>3179</v>
      </c>
      <c r="Q753" s="28">
        <v>0</v>
      </c>
      <c r="R753" s="28">
        <v>0</v>
      </c>
      <c r="S753" s="29" t="s">
        <v>3179</v>
      </c>
      <c r="T753" s="28">
        <v>0</v>
      </c>
      <c r="U753" s="28">
        <v>0</v>
      </c>
      <c r="V753" s="28">
        <v>2.0999999999999999E-3</v>
      </c>
      <c r="W753" s="28">
        <v>6.6019999999999995E-2</v>
      </c>
      <c r="X753" s="28">
        <v>1.58456</v>
      </c>
      <c r="Y753" s="28">
        <v>19</v>
      </c>
      <c r="Z753" s="28">
        <v>210</v>
      </c>
      <c r="AA753" s="28">
        <v>10</v>
      </c>
      <c r="AB753" s="28">
        <v>325</v>
      </c>
      <c r="AC753" s="28">
        <v>3</v>
      </c>
      <c r="AD753" s="28">
        <v>204.98120299999999</v>
      </c>
      <c r="AE753" s="28">
        <v>7.0239999999999996E-17</v>
      </c>
      <c r="AF753" s="28">
        <v>7.1119999999999998E-17</v>
      </c>
    </row>
    <row r="754" spans="1:32" ht="16" x14ac:dyDescent="0.2">
      <c r="A754" s="28">
        <v>753</v>
      </c>
      <c r="B754" s="29" t="s">
        <v>220</v>
      </c>
      <c r="C754" s="28">
        <v>8.8000000000000007</v>
      </c>
      <c r="D754" s="29" t="s">
        <v>1513</v>
      </c>
      <c r="E754" s="29" t="s">
        <v>3180</v>
      </c>
      <c r="F754" s="28">
        <v>280517</v>
      </c>
      <c r="G754" s="28">
        <v>0</v>
      </c>
      <c r="H754" s="28">
        <v>0</v>
      </c>
      <c r="I754" s="28">
        <v>0</v>
      </c>
      <c r="J754" s="29" t="s">
        <v>221</v>
      </c>
      <c r="K754" s="28">
        <v>130</v>
      </c>
      <c r="L754" s="28">
        <v>0.94550000000000001</v>
      </c>
      <c r="M754" s="29" t="s">
        <v>246</v>
      </c>
      <c r="N754" s="28">
        <v>706</v>
      </c>
      <c r="O754" s="28">
        <v>5.45E-2</v>
      </c>
      <c r="P754" s="29" t="s">
        <v>3179</v>
      </c>
      <c r="Q754" s="28">
        <v>0</v>
      </c>
      <c r="R754" s="28">
        <v>0</v>
      </c>
      <c r="S754" s="29" t="s">
        <v>3179</v>
      </c>
      <c r="T754" s="28">
        <v>0</v>
      </c>
      <c r="U754" s="28">
        <v>0</v>
      </c>
      <c r="V754" s="28">
        <v>0.29020000000000001</v>
      </c>
      <c r="W754" s="28">
        <v>0.16550000000000001</v>
      </c>
      <c r="X754" s="28">
        <v>1.1927700000000001</v>
      </c>
      <c r="Y754" s="28">
        <v>9</v>
      </c>
      <c r="Z754" s="28">
        <v>132</v>
      </c>
      <c r="AA754" s="28">
        <v>0</v>
      </c>
      <c r="AB754" s="28">
        <v>379</v>
      </c>
      <c r="AC754" s="28">
        <v>1</v>
      </c>
      <c r="AD754" s="28">
        <v>205.980481</v>
      </c>
      <c r="AE754" s="28">
        <v>7.0280000000000005E-17</v>
      </c>
      <c r="AF754" s="28">
        <v>7.0280000000000005E-17</v>
      </c>
    </row>
    <row r="755" spans="1:32" ht="16" x14ac:dyDescent="0.2">
      <c r="A755" s="28">
        <v>754</v>
      </c>
      <c r="B755" s="29" t="s">
        <v>214</v>
      </c>
      <c r="C755" s="28">
        <v>5.8</v>
      </c>
      <c r="D755" s="29" t="s">
        <v>1515</v>
      </c>
      <c r="E755" s="29" t="s">
        <v>3193</v>
      </c>
      <c r="F755" s="28">
        <v>281040</v>
      </c>
      <c r="G755" s="28">
        <v>68621</v>
      </c>
      <c r="H755" s="28">
        <v>0</v>
      </c>
      <c r="I755" s="28">
        <v>0</v>
      </c>
      <c r="J755" s="29" t="s">
        <v>215</v>
      </c>
      <c r="K755" s="28">
        <v>131</v>
      </c>
      <c r="L755" s="28">
        <v>0.99978999999999996</v>
      </c>
      <c r="M755" s="29" t="s">
        <v>241</v>
      </c>
      <c r="N755" s="28">
        <v>708</v>
      </c>
      <c r="O755" s="28">
        <v>2.1000000000000001E-4</v>
      </c>
      <c r="P755" s="29" t="s">
        <v>3179</v>
      </c>
      <c r="Q755" s="28">
        <v>0</v>
      </c>
      <c r="R755" s="28">
        <v>0</v>
      </c>
      <c r="S755" s="29" t="s">
        <v>3179</v>
      </c>
      <c r="T755" s="28">
        <v>0</v>
      </c>
      <c r="U755" s="28">
        <v>0</v>
      </c>
      <c r="V755" s="28">
        <v>1E-3</v>
      </c>
      <c r="W755" s="28">
        <v>4.8959999999999997E-2</v>
      </c>
      <c r="X755" s="28">
        <v>1.2846599999999999</v>
      </c>
      <c r="Y755" s="28">
        <v>19</v>
      </c>
      <c r="Z755" s="28">
        <v>175</v>
      </c>
      <c r="AA755" s="28">
        <v>3</v>
      </c>
      <c r="AB755" s="28">
        <v>293</v>
      </c>
      <c r="AC755" s="28">
        <v>3</v>
      </c>
      <c r="AD755" s="28">
        <v>206.981593</v>
      </c>
      <c r="AE755" s="28">
        <v>5.9530000000000003E-17</v>
      </c>
      <c r="AF755" s="28">
        <v>5.9739999999999998E-17</v>
      </c>
    </row>
    <row r="756" spans="1:32" ht="16" x14ac:dyDescent="0.2">
      <c r="A756" s="28">
        <v>755</v>
      </c>
      <c r="B756" s="29" t="s">
        <v>208</v>
      </c>
      <c r="C756" s="28">
        <v>2.8980000000000001</v>
      </c>
      <c r="D756" s="29" t="s">
        <v>1516</v>
      </c>
      <c r="E756" s="29" t="s">
        <v>3199</v>
      </c>
      <c r="F756" s="28">
        <v>281537</v>
      </c>
      <c r="G756" s="28">
        <v>0</v>
      </c>
      <c r="H756" s="28">
        <v>0</v>
      </c>
      <c r="I756" s="28">
        <v>0</v>
      </c>
      <c r="J756" s="29" t="s">
        <v>209</v>
      </c>
      <c r="K756" s="28">
        <v>132</v>
      </c>
      <c r="L756" s="28">
        <v>2.23E-5</v>
      </c>
      <c r="M756" s="29" t="s">
        <v>237</v>
      </c>
      <c r="N756" s="28">
        <v>0</v>
      </c>
      <c r="O756" s="28">
        <v>0.99997999999999998</v>
      </c>
      <c r="P756" s="29" t="s">
        <v>3179</v>
      </c>
      <c r="Q756" s="28">
        <v>0</v>
      </c>
      <c r="R756" s="28">
        <v>0</v>
      </c>
      <c r="S756" s="29" t="s">
        <v>3179</v>
      </c>
      <c r="T756" s="28">
        <v>0</v>
      </c>
      <c r="U756" s="28">
        <v>0</v>
      </c>
      <c r="V756" s="28">
        <v>5.2153</v>
      </c>
      <c r="W756" s="28">
        <v>0</v>
      </c>
      <c r="X756" s="28">
        <v>2.0000000000000002E-5</v>
      </c>
      <c r="Y756" s="28">
        <v>19</v>
      </c>
      <c r="Z756" s="28">
        <v>127</v>
      </c>
      <c r="AA756" s="28">
        <v>0</v>
      </c>
      <c r="AB756" s="28">
        <v>76</v>
      </c>
      <c r="AC756" s="28">
        <v>2</v>
      </c>
      <c r="AD756" s="28">
        <v>207.981245</v>
      </c>
      <c r="AE756" s="28">
        <v>1.4750000000000001E-21</v>
      </c>
      <c r="AF756" s="28">
        <v>1.4750000000000001E-21</v>
      </c>
    </row>
    <row r="757" spans="1:32" ht="16" x14ac:dyDescent="0.2">
      <c r="A757" s="28">
        <v>756</v>
      </c>
      <c r="B757" s="29" t="s">
        <v>203</v>
      </c>
      <c r="C757" s="28">
        <v>102</v>
      </c>
      <c r="D757" s="29" t="s">
        <v>1516</v>
      </c>
      <c r="E757" s="29" t="s">
        <v>3199</v>
      </c>
      <c r="F757" s="28">
        <v>281764</v>
      </c>
      <c r="G757" s="28">
        <v>0</v>
      </c>
      <c r="H757" s="28">
        <v>0</v>
      </c>
      <c r="I757" s="28">
        <v>0</v>
      </c>
      <c r="J757" s="29" t="s">
        <v>229</v>
      </c>
      <c r="K757" s="28">
        <v>710</v>
      </c>
      <c r="L757" s="28">
        <v>0.99519999999999997</v>
      </c>
      <c r="M757" s="29" t="s">
        <v>206</v>
      </c>
      <c r="N757" s="28">
        <v>0</v>
      </c>
      <c r="O757" s="28">
        <v>4.7999999999999996E-3</v>
      </c>
      <c r="P757" s="29" t="s">
        <v>3179</v>
      </c>
      <c r="Q757" s="28">
        <v>0</v>
      </c>
      <c r="R757" s="28">
        <v>0</v>
      </c>
      <c r="S757" s="29" t="s">
        <v>3179</v>
      </c>
      <c r="T757" s="28">
        <v>0</v>
      </c>
      <c r="U757" s="28">
        <v>0</v>
      </c>
      <c r="V757" s="28">
        <v>4.9527999999999999</v>
      </c>
      <c r="W757" s="28">
        <v>3.0300000000000001E-3</v>
      </c>
      <c r="X757" s="28">
        <v>6.2899999999999996E-3</v>
      </c>
      <c r="Y757" s="28">
        <v>20</v>
      </c>
      <c r="Z757" s="28">
        <v>122</v>
      </c>
      <c r="AA757" s="28">
        <v>0</v>
      </c>
      <c r="AB757" s="28">
        <v>49</v>
      </c>
      <c r="AC757" s="28">
        <v>5</v>
      </c>
      <c r="AD757" s="28">
        <v>208.98242999999999</v>
      </c>
      <c r="AE757" s="28">
        <v>3.2960000000000001E-19</v>
      </c>
      <c r="AF757" s="28">
        <v>3.2960000000000001E-19</v>
      </c>
    </row>
    <row r="758" spans="1:32" ht="16" x14ac:dyDescent="0.2">
      <c r="A758" s="28">
        <v>757</v>
      </c>
      <c r="B758" s="29" t="s">
        <v>200</v>
      </c>
      <c r="C758" s="28">
        <v>138.376</v>
      </c>
      <c r="D758" s="29" t="s">
        <v>1513</v>
      </c>
      <c r="E758" s="29" t="s">
        <v>2799</v>
      </c>
      <c r="F758" s="28">
        <v>281966</v>
      </c>
      <c r="G758" s="28">
        <v>0</v>
      </c>
      <c r="H758" s="28">
        <v>0</v>
      </c>
      <c r="I758" s="28">
        <v>0</v>
      </c>
      <c r="J758" s="29" t="s">
        <v>225</v>
      </c>
      <c r="K758" s="28">
        <v>0</v>
      </c>
      <c r="L758" s="28">
        <v>1</v>
      </c>
      <c r="M758" s="29" t="s">
        <v>3179</v>
      </c>
      <c r="N758" s="28">
        <v>0</v>
      </c>
      <c r="O758" s="28">
        <v>0</v>
      </c>
      <c r="P758" s="29" t="s">
        <v>3179</v>
      </c>
      <c r="Q758" s="28">
        <v>0</v>
      </c>
      <c r="R758" s="28">
        <v>0</v>
      </c>
      <c r="S758" s="29" t="s">
        <v>3179</v>
      </c>
      <c r="T758" s="28">
        <v>0</v>
      </c>
      <c r="U758" s="28">
        <v>0</v>
      </c>
      <c r="V758" s="28">
        <v>5.4074</v>
      </c>
      <c r="W758" s="28">
        <v>0</v>
      </c>
      <c r="X758" s="28">
        <v>0</v>
      </c>
      <c r="Y758" s="28">
        <v>10</v>
      </c>
      <c r="Z758" s="28">
        <v>60</v>
      </c>
      <c r="AA758" s="28">
        <v>0</v>
      </c>
      <c r="AB758" s="28">
        <v>21</v>
      </c>
      <c r="AC758" s="28">
        <v>2</v>
      </c>
      <c r="AD758" s="28">
        <v>209.98287300000001</v>
      </c>
      <c r="AE758" s="28">
        <v>3.5970000000000001E-22</v>
      </c>
      <c r="AF758" s="28">
        <v>3.5970000000000001E-22</v>
      </c>
    </row>
    <row r="759" spans="1:32" ht="16" x14ac:dyDescent="0.2">
      <c r="A759" s="28">
        <v>758</v>
      </c>
      <c r="B759" s="29" t="s">
        <v>193</v>
      </c>
      <c r="C759" s="28">
        <v>0.51600000000000001</v>
      </c>
      <c r="D759" s="29" t="s">
        <v>1517</v>
      </c>
      <c r="E759" s="29" t="s">
        <v>2799</v>
      </c>
      <c r="F759" s="28">
        <v>282062</v>
      </c>
      <c r="G759" s="28">
        <v>0</v>
      </c>
      <c r="H759" s="28">
        <v>0</v>
      </c>
      <c r="I759" s="28">
        <v>0</v>
      </c>
      <c r="J759" s="29" t="s">
        <v>218</v>
      </c>
      <c r="K759" s="28">
        <v>0</v>
      </c>
      <c r="L759" s="28">
        <v>1</v>
      </c>
      <c r="M759" s="29" t="s">
        <v>3179</v>
      </c>
      <c r="N759" s="28">
        <v>0</v>
      </c>
      <c r="O759" s="28">
        <v>0</v>
      </c>
      <c r="P759" s="29" t="s">
        <v>3179</v>
      </c>
      <c r="Q759" s="28">
        <v>0</v>
      </c>
      <c r="R759" s="28">
        <v>0</v>
      </c>
      <c r="S759" s="29" t="s">
        <v>3179</v>
      </c>
      <c r="T759" s="28">
        <v>0</v>
      </c>
      <c r="U759" s="28">
        <v>0</v>
      </c>
      <c r="V759" s="28">
        <v>7.5860000000000003</v>
      </c>
      <c r="W759" s="28">
        <v>1.8000000000000001E-4</v>
      </c>
      <c r="X759" s="28">
        <v>8.1700000000000002E-3</v>
      </c>
      <c r="Y759" s="28">
        <v>10</v>
      </c>
      <c r="Z759" s="28">
        <v>62</v>
      </c>
      <c r="AA759" s="28">
        <v>0</v>
      </c>
      <c r="AB759" s="28">
        <v>33</v>
      </c>
      <c r="AC759" s="28">
        <v>3</v>
      </c>
      <c r="AD759" s="28">
        <v>210.98665299999999</v>
      </c>
      <c r="AE759" s="28">
        <v>3.047E-19</v>
      </c>
      <c r="AF759" s="28">
        <v>3.047E-19</v>
      </c>
    </row>
    <row r="760" spans="1:32" ht="16" x14ac:dyDescent="0.2">
      <c r="A760" s="28">
        <v>759</v>
      </c>
      <c r="B760" s="29" t="s">
        <v>188</v>
      </c>
      <c r="C760" s="28">
        <v>2.9900000000000002E-7</v>
      </c>
      <c r="D760" s="29" t="s">
        <v>1517</v>
      </c>
      <c r="E760" s="29" t="s">
        <v>2799</v>
      </c>
      <c r="F760" s="28">
        <v>282279</v>
      </c>
      <c r="G760" s="28">
        <v>0</v>
      </c>
      <c r="H760" s="28">
        <v>0</v>
      </c>
      <c r="I760" s="28">
        <v>0</v>
      </c>
      <c r="J760" s="29" t="s">
        <v>211</v>
      </c>
      <c r="K760" s="28">
        <v>0</v>
      </c>
      <c r="L760" s="28">
        <v>1</v>
      </c>
      <c r="M760" s="29" t="s">
        <v>3179</v>
      </c>
      <c r="N760" s="28">
        <v>0</v>
      </c>
      <c r="O760" s="28">
        <v>0</v>
      </c>
      <c r="P760" s="29" t="s">
        <v>3179</v>
      </c>
      <c r="Q760" s="28">
        <v>0</v>
      </c>
      <c r="R760" s="28">
        <v>0</v>
      </c>
      <c r="S760" s="29" t="s">
        <v>3179</v>
      </c>
      <c r="T760" s="28">
        <v>0</v>
      </c>
      <c r="U760" s="28">
        <v>0</v>
      </c>
      <c r="V760" s="28">
        <v>8.9541000000000004</v>
      </c>
      <c r="W760" s="28">
        <v>0</v>
      </c>
      <c r="X760" s="28">
        <v>0</v>
      </c>
      <c r="Y760" s="28">
        <v>0</v>
      </c>
      <c r="Z760" s="28">
        <v>0</v>
      </c>
      <c r="AA760" s="28">
        <v>0</v>
      </c>
      <c r="AB760" s="28">
        <v>0</v>
      </c>
      <c r="AC760" s="28">
        <v>1</v>
      </c>
      <c r="AD760" s="28">
        <v>211.988867</v>
      </c>
      <c r="AE760" s="28">
        <v>0</v>
      </c>
      <c r="AF760" s="28">
        <v>0</v>
      </c>
    </row>
    <row r="761" spans="1:32" ht="16" x14ac:dyDescent="0.2">
      <c r="A761" s="28">
        <v>760</v>
      </c>
      <c r="B761" s="29" t="s">
        <v>186</v>
      </c>
      <c r="C761" s="28">
        <v>45.1</v>
      </c>
      <c r="D761" s="29" t="s">
        <v>1517</v>
      </c>
      <c r="E761" s="29" t="s">
        <v>2799</v>
      </c>
      <c r="F761" s="28">
        <v>282174</v>
      </c>
      <c r="G761" s="28">
        <v>0</v>
      </c>
      <c r="H761" s="28">
        <v>0</v>
      </c>
      <c r="I761" s="28">
        <v>0</v>
      </c>
      <c r="J761" s="29" t="s">
        <v>211</v>
      </c>
      <c r="K761" s="28">
        <v>0</v>
      </c>
      <c r="L761" s="28">
        <v>0.99929999999999997</v>
      </c>
      <c r="M761" s="29" t="s">
        <v>3179</v>
      </c>
      <c r="N761" s="28">
        <v>0</v>
      </c>
      <c r="O761" s="28">
        <v>0</v>
      </c>
      <c r="P761" s="29" t="s">
        <v>3179</v>
      </c>
      <c r="Q761" s="28">
        <v>0</v>
      </c>
      <c r="R761" s="28">
        <v>0</v>
      </c>
      <c r="S761" s="29" t="s">
        <v>3179</v>
      </c>
      <c r="T761" s="28">
        <v>0</v>
      </c>
      <c r="U761" s="28">
        <v>0</v>
      </c>
      <c r="V761" s="28">
        <v>11.775</v>
      </c>
      <c r="W761" s="28">
        <v>3.6000000000000002E-4</v>
      </c>
      <c r="X761" s="28">
        <v>7.9229999999999995E-2</v>
      </c>
      <c r="Y761" s="28">
        <v>10</v>
      </c>
      <c r="Z761" s="28">
        <v>61</v>
      </c>
      <c r="AA761" s="28">
        <v>0</v>
      </c>
      <c r="AB761" s="28">
        <v>27</v>
      </c>
      <c r="AC761" s="28">
        <v>3</v>
      </c>
      <c r="AD761" s="28">
        <v>211.988867</v>
      </c>
      <c r="AE761" s="28">
        <v>2.315E-18</v>
      </c>
      <c r="AF761" s="28">
        <v>2.315E-18</v>
      </c>
    </row>
    <row r="762" spans="1:32" ht="16" x14ac:dyDescent="0.2">
      <c r="A762" s="28">
        <v>761</v>
      </c>
      <c r="B762" s="29" t="s">
        <v>181</v>
      </c>
      <c r="C762" s="28">
        <v>4.1999999999999996E-6</v>
      </c>
      <c r="D762" s="29" t="s">
        <v>1517</v>
      </c>
      <c r="E762" s="29" t="s">
        <v>2799</v>
      </c>
      <c r="F762" s="28">
        <v>282282</v>
      </c>
      <c r="G762" s="28">
        <v>0</v>
      </c>
      <c r="H762" s="28">
        <v>0</v>
      </c>
      <c r="I762" s="28">
        <v>0</v>
      </c>
      <c r="J762" s="29" t="s">
        <v>205</v>
      </c>
      <c r="K762" s="28">
        <v>711</v>
      </c>
      <c r="L762" s="28">
        <v>1</v>
      </c>
      <c r="M762" s="29" t="s">
        <v>3179</v>
      </c>
      <c r="N762" s="28">
        <v>0</v>
      </c>
      <c r="O762" s="28">
        <v>0</v>
      </c>
      <c r="P762" s="29" t="s">
        <v>3179</v>
      </c>
      <c r="Q762" s="28">
        <v>0</v>
      </c>
      <c r="R762" s="28">
        <v>0</v>
      </c>
      <c r="S762" s="29" t="s">
        <v>3179</v>
      </c>
      <c r="T762" s="28">
        <v>0</v>
      </c>
      <c r="U762" s="28">
        <v>0</v>
      </c>
      <c r="V762" s="28">
        <v>8.5368999999999993</v>
      </c>
      <c r="W762" s="28">
        <v>0</v>
      </c>
      <c r="X762" s="28">
        <v>3.0000000000000001E-5</v>
      </c>
      <c r="Y762" s="28">
        <v>10</v>
      </c>
      <c r="Z762" s="28">
        <v>60</v>
      </c>
      <c r="AA762" s="28">
        <v>0</v>
      </c>
      <c r="AB762" s="28">
        <v>21</v>
      </c>
      <c r="AC762" s="28">
        <v>2</v>
      </c>
      <c r="AD762" s="28">
        <v>212.99285699999999</v>
      </c>
      <c r="AE762" s="28">
        <v>1.408E-21</v>
      </c>
      <c r="AF762" s="28">
        <v>1.408E-21</v>
      </c>
    </row>
    <row r="763" spans="1:32" ht="16" x14ac:dyDescent="0.2">
      <c r="A763" s="28">
        <v>762</v>
      </c>
      <c r="B763" s="29" t="s">
        <v>179</v>
      </c>
      <c r="C763" s="28">
        <v>1.6430000000000001E-4</v>
      </c>
      <c r="D763" s="29" t="s">
        <v>1517</v>
      </c>
      <c r="E763" s="29" t="s">
        <v>2799</v>
      </c>
      <c r="F763" s="28">
        <v>282378</v>
      </c>
      <c r="G763" s="28">
        <v>0</v>
      </c>
      <c r="H763" s="28">
        <v>0</v>
      </c>
      <c r="I763" s="28">
        <v>0</v>
      </c>
      <c r="J763" s="29" t="s">
        <v>198</v>
      </c>
      <c r="K763" s="28">
        <v>712</v>
      </c>
      <c r="L763" s="28">
        <v>1</v>
      </c>
      <c r="M763" s="29" t="s">
        <v>3179</v>
      </c>
      <c r="N763" s="28">
        <v>0</v>
      </c>
      <c r="O763" s="28">
        <v>0</v>
      </c>
      <c r="P763" s="29" t="s">
        <v>3179</v>
      </c>
      <c r="Q763" s="28">
        <v>0</v>
      </c>
      <c r="R763" s="28">
        <v>0</v>
      </c>
      <c r="S763" s="29" t="s">
        <v>3179</v>
      </c>
      <c r="T763" s="28">
        <v>0</v>
      </c>
      <c r="U763" s="28">
        <v>0</v>
      </c>
      <c r="V763" s="28">
        <v>7.8333000000000004</v>
      </c>
      <c r="W763" s="28">
        <v>0</v>
      </c>
      <c r="X763" s="28">
        <v>8.0000000000000007E-5</v>
      </c>
      <c r="Y763" s="28">
        <v>10</v>
      </c>
      <c r="Z763" s="28">
        <v>61</v>
      </c>
      <c r="AA763" s="28">
        <v>0</v>
      </c>
      <c r="AB763" s="28">
        <v>27</v>
      </c>
      <c r="AC763" s="28">
        <v>3</v>
      </c>
      <c r="AD763" s="28">
        <v>213.99520100000001</v>
      </c>
      <c r="AE763" s="28">
        <v>3.072E-21</v>
      </c>
      <c r="AF763" s="28">
        <v>3.072E-21</v>
      </c>
    </row>
    <row r="764" spans="1:32" ht="16" x14ac:dyDescent="0.2">
      <c r="A764" s="28">
        <v>763</v>
      </c>
      <c r="B764" s="29" t="s">
        <v>176</v>
      </c>
      <c r="C764" s="28">
        <v>1.781E-3</v>
      </c>
      <c r="D764" s="29" t="s">
        <v>1517</v>
      </c>
      <c r="E764" s="29" t="s">
        <v>2799</v>
      </c>
      <c r="F764" s="28">
        <v>282483</v>
      </c>
      <c r="G764" s="28">
        <v>0</v>
      </c>
      <c r="H764" s="28">
        <v>0</v>
      </c>
      <c r="I764" s="28">
        <v>0</v>
      </c>
      <c r="J764" s="29" t="s">
        <v>191</v>
      </c>
      <c r="K764" s="28">
        <v>713</v>
      </c>
      <c r="L764" s="28">
        <v>1</v>
      </c>
      <c r="M764" s="29" t="s">
        <v>3179</v>
      </c>
      <c r="N764" s="28">
        <v>0</v>
      </c>
      <c r="O764" s="28">
        <v>0</v>
      </c>
      <c r="P764" s="29" t="s">
        <v>3179</v>
      </c>
      <c r="Q764" s="28">
        <v>0</v>
      </c>
      <c r="R764" s="28">
        <v>0</v>
      </c>
      <c r="S764" s="29" t="s">
        <v>3179</v>
      </c>
      <c r="T764" s="28">
        <v>0</v>
      </c>
      <c r="U764" s="28">
        <v>0</v>
      </c>
      <c r="V764" s="28">
        <v>7.5260999999999996</v>
      </c>
      <c r="W764" s="28">
        <v>0</v>
      </c>
      <c r="X764" s="28">
        <v>1.7000000000000001E-4</v>
      </c>
      <c r="Y764" s="28">
        <v>10</v>
      </c>
      <c r="Z764" s="28">
        <v>60</v>
      </c>
      <c r="AA764" s="28">
        <v>0</v>
      </c>
      <c r="AB764" s="28">
        <v>21</v>
      </c>
      <c r="AC764" s="28">
        <v>3</v>
      </c>
      <c r="AD764" s="28">
        <v>214.99941899999999</v>
      </c>
      <c r="AE764" s="28">
        <v>6.8780000000000005E-21</v>
      </c>
      <c r="AF764" s="28">
        <v>6.8780000000000005E-21</v>
      </c>
    </row>
    <row r="765" spans="1:32" ht="16" x14ac:dyDescent="0.2">
      <c r="A765" s="28">
        <v>764</v>
      </c>
      <c r="B765" s="29" t="s">
        <v>172</v>
      </c>
      <c r="C765" s="28">
        <v>0.14499999999999999</v>
      </c>
      <c r="D765" s="29" t="s">
        <v>1517</v>
      </c>
      <c r="E765" s="29" t="s">
        <v>2799</v>
      </c>
      <c r="F765" s="28">
        <v>282581</v>
      </c>
      <c r="G765" s="28">
        <v>0</v>
      </c>
      <c r="H765" s="28">
        <v>0</v>
      </c>
      <c r="I765" s="28">
        <v>0</v>
      </c>
      <c r="J765" s="29" t="s">
        <v>185</v>
      </c>
      <c r="K765" s="28">
        <v>714</v>
      </c>
      <c r="L765" s="28">
        <v>1</v>
      </c>
      <c r="M765" s="29" t="s">
        <v>3179</v>
      </c>
      <c r="N765" s="28">
        <v>0</v>
      </c>
      <c r="O765" s="28">
        <v>0</v>
      </c>
      <c r="P765" s="29" t="s">
        <v>3179</v>
      </c>
      <c r="Q765" s="28">
        <v>0</v>
      </c>
      <c r="R765" s="28">
        <v>0</v>
      </c>
      <c r="S765" s="29" t="s">
        <v>3179</v>
      </c>
      <c r="T765" s="28">
        <v>0</v>
      </c>
      <c r="U765" s="28">
        <v>0</v>
      </c>
      <c r="V765" s="28">
        <v>6.9062999999999999</v>
      </c>
      <c r="W765" s="28">
        <v>0</v>
      </c>
      <c r="X765" s="28">
        <v>1.0000000000000001E-5</v>
      </c>
      <c r="Y765" s="28">
        <v>10</v>
      </c>
      <c r="Z765" s="28">
        <v>60</v>
      </c>
      <c r="AA765" s="28">
        <v>0</v>
      </c>
      <c r="AB765" s="28">
        <v>21</v>
      </c>
      <c r="AC765" s="28">
        <v>2</v>
      </c>
      <c r="AD765" s="28">
        <v>216.001915</v>
      </c>
      <c r="AE765" s="28">
        <v>5.6589999999999999E-22</v>
      </c>
      <c r="AF765" s="28">
        <v>5.6589999999999999E-22</v>
      </c>
    </row>
    <row r="766" spans="1:32" ht="16" x14ac:dyDescent="0.2">
      <c r="A766" s="28">
        <v>765</v>
      </c>
      <c r="B766" s="29" t="s">
        <v>164</v>
      </c>
      <c r="C766" s="28">
        <v>3.1</v>
      </c>
      <c r="D766" s="29" t="s">
        <v>1514</v>
      </c>
      <c r="E766" s="29" t="s">
        <v>3195</v>
      </c>
      <c r="F766" s="28">
        <v>282677</v>
      </c>
      <c r="G766" s="28">
        <v>68734</v>
      </c>
      <c r="H766" s="28">
        <v>0</v>
      </c>
      <c r="I766" s="28">
        <v>0</v>
      </c>
      <c r="J766" s="29" t="s">
        <v>177</v>
      </c>
      <c r="K766" s="28">
        <v>715</v>
      </c>
      <c r="L766" s="28">
        <v>0.99980000000000002</v>
      </c>
      <c r="M766" s="29" t="s">
        <v>165</v>
      </c>
      <c r="N766" s="28">
        <v>83</v>
      </c>
      <c r="O766" s="28">
        <v>2.0000000000000001E-4</v>
      </c>
      <c r="P766" s="29" t="s">
        <v>3179</v>
      </c>
      <c r="Q766" s="28">
        <v>0</v>
      </c>
      <c r="R766" s="28">
        <v>0</v>
      </c>
      <c r="S766" s="29" t="s">
        <v>3179</v>
      </c>
      <c r="T766" s="28">
        <v>0</v>
      </c>
      <c r="U766" s="28">
        <v>0</v>
      </c>
      <c r="V766" s="28">
        <v>6.1134000000000004</v>
      </c>
      <c r="W766" s="28">
        <v>1.0000000000000001E-5</v>
      </c>
      <c r="X766" s="28">
        <v>0</v>
      </c>
      <c r="Y766" s="28">
        <v>0</v>
      </c>
      <c r="Z766" s="28">
        <v>0</v>
      </c>
      <c r="AA766" s="28">
        <v>1</v>
      </c>
      <c r="AB766" s="28">
        <v>0</v>
      </c>
      <c r="AC766" s="28">
        <v>2</v>
      </c>
      <c r="AD766" s="28">
        <v>218.008973</v>
      </c>
      <c r="AE766" s="28">
        <v>0</v>
      </c>
      <c r="AF766" s="28">
        <v>0</v>
      </c>
    </row>
    <row r="767" spans="1:32" ht="16" x14ac:dyDescent="0.2">
      <c r="A767" s="28">
        <v>766</v>
      </c>
      <c r="B767" s="29" t="s">
        <v>765</v>
      </c>
      <c r="C767" s="28">
        <v>11</v>
      </c>
      <c r="D767" s="29" t="s">
        <v>1514</v>
      </c>
      <c r="E767" s="29" t="s">
        <v>3184</v>
      </c>
      <c r="F767" s="28">
        <v>282683</v>
      </c>
      <c r="G767" s="28">
        <v>68829</v>
      </c>
      <c r="H767" s="28">
        <v>0</v>
      </c>
      <c r="I767" s="28">
        <v>0</v>
      </c>
      <c r="J767" s="29" t="s">
        <v>766</v>
      </c>
      <c r="K767" s="28">
        <v>196</v>
      </c>
      <c r="L767" s="28">
        <v>1</v>
      </c>
      <c r="M767" s="29" t="s">
        <v>3179</v>
      </c>
      <c r="N767" s="28">
        <v>0</v>
      </c>
      <c r="O767" s="28">
        <v>0</v>
      </c>
      <c r="P767" s="29" t="s">
        <v>3179</v>
      </c>
      <c r="Q767" s="28">
        <v>0</v>
      </c>
      <c r="R767" s="28">
        <v>0</v>
      </c>
      <c r="S767" s="29" t="s">
        <v>3179</v>
      </c>
      <c r="T767" s="28">
        <v>0</v>
      </c>
      <c r="U767" s="28">
        <v>0</v>
      </c>
      <c r="V767" s="28">
        <v>0</v>
      </c>
      <c r="W767" s="28">
        <v>1.08006</v>
      </c>
      <c r="X767" s="28">
        <v>3.1504300000000001</v>
      </c>
      <c r="Y767" s="28">
        <v>41</v>
      </c>
      <c r="Z767" s="28">
        <v>55</v>
      </c>
      <c r="AA767" s="28">
        <v>12</v>
      </c>
      <c r="AB767" s="28">
        <v>213</v>
      </c>
      <c r="AC767" s="28">
        <v>0</v>
      </c>
      <c r="AD767" s="28">
        <v>133.91571099999999</v>
      </c>
      <c r="AE767" s="28">
        <v>8.815E-17</v>
      </c>
      <c r="AF767" s="28">
        <v>1.1570000000000001E-16</v>
      </c>
    </row>
    <row r="768" spans="1:32" ht="16" x14ac:dyDescent="0.2">
      <c r="A768" s="28">
        <v>767</v>
      </c>
      <c r="B768" s="29" t="s">
        <v>764</v>
      </c>
      <c r="C768" s="28">
        <v>17</v>
      </c>
      <c r="D768" s="29" t="s">
        <v>1514</v>
      </c>
      <c r="E768" s="29" t="s">
        <v>3184</v>
      </c>
      <c r="F768" s="28">
        <v>283005</v>
      </c>
      <c r="G768" s="28">
        <v>68957</v>
      </c>
      <c r="H768" s="28">
        <v>0</v>
      </c>
      <c r="I768" s="28">
        <v>0</v>
      </c>
      <c r="J768" s="29" t="s">
        <v>766</v>
      </c>
      <c r="K768" s="28">
        <v>196</v>
      </c>
      <c r="L768" s="28">
        <v>1</v>
      </c>
      <c r="M768" s="29" t="s">
        <v>3179</v>
      </c>
      <c r="N768" s="28">
        <v>0</v>
      </c>
      <c r="O768" s="28">
        <v>0</v>
      </c>
      <c r="P768" s="29" t="s">
        <v>3179</v>
      </c>
      <c r="Q768" s="28">
        <v>0</v>
      </c>
      <c r="R768" s="28">
        <v>0</v>
      </c>
      <c r="S768" s="29" t="s">
        <v>3179</v>
      </c>
      <c r="T768" s="28">
        <v>0</v>
      </c>
      <c r="U768" s="28">
        <v>0</v>
      </c>
      <c r="V768" s="28">
        <v>0</v>
      </c>
      <c r="W768" s="28">
        <v>1.5273600000000001</v>
      </c>
      <c r="X768" s="28">
        <v>2.3101099999999999</v>
      </c>
      <c r="Y768" s="28">
        <v>41</v>
      </c>
      <c r="Z768" s="28">
        <v>50</v>
      </c>
      <c r="AA768" s="28">
        <v>9</v>
      </c>
      <c r="AB768" s="28">
        <v>183</v>
      </c>
      <c r="AC768" s="28">
        <v>0</v>
      </c>
      <c r="AD768" s="28">
        <v>133.91571099999999</v>
      </c>
      <c r="AE768" s="28">
        <v>5.0679999999999998E-17</v>
      </c>
      <c r="AF768" s="28">
        <v>8.1939999999999994E-17</v>
      </c>
    </row>
    <row r="769" spans="1:32" ht="16" x14ac:dyDescent="0.2">
      <c r="A769" s="28">
        <v>768</v>
      </c>
      <c r="B769" s="29" t="s">
        <v>753</v>
      </c>
      <c r="C769" s="28">
        <v>24</v>
      </c>
      <c r="D769" s="29" t="s">
        <v>1514</v>
      </c>
      <c r="E769" s="29" t="s">
        <v>3184</v>
      </c>
      <c r="F769" s="28">
        <v>283289</v>
      </c>
      <c r="G769" s="28">
        <v>69086</v>
      </c>
      <c r="H769" s="28">
        <v>0</v>
      </c>
      <c r="I769" s="28">
        <v>0</v>
      </c>
      <c r="J769" s="29" t="s">
        <v>754</v>
      </c>
      <c r="K769" s="28">
        <v>197</v>
      </c>
      <c r="L769" s="28">
        <v>1</v>
      </c>
      <c r="M769" s="29" t="s">
        <v>3179</v>
      </c>
      <c r="N769" s="28">
        <v>0</v>
      </c>
      <c r="O769" s="28">
        <v>0</v>
      </c>
      <c r="P769" s="29" t="s">
        <v>3179</v>
      </c>
      <c r="Q769" s="28">
        <v>0</v>
      </c>
      <c r="R769" s="28">
        <v>0</v>
      </c>
      <c r="S769" s="29" t="s">
        <v>3179</v>
      </c>
      <c r="T769" s="28">
        <v>0</v>
      </c>
      <c r="U769" s="28">
        <v>0</v>
      </c>
      <c r="V769" s="28">
        <v>0</v>
      </c>
      <c r="W769" s="28">
        <v>0.57930999999999999</v>
      </c>
      <c r="X769" s="28">
        <v>0.87411000000000005</v>
      </c>
      <c r="Y769" s="28">
        <v>41</v>
      </c>
      <c r="Z769" s="28">
        <v>63</v>
      </c>
      <c r="AA769" s="28">
        <v>14</v>
      </c>
      <c r="AB769" s="28">
        <v>231</v>
      </c>
      <c r="AC769" s="28">
        <v>0</v>
      </c>
      <c r="AD769" s="28">
        <v>134.91311099999999</v>
      </c>
      <c r="AE769" s="28">
        <v>1.5129999999999999E-17</v>
      </c>
      <c r="AF769" s="28">
        <v>3.4379999999999997E-17</v>
      </c>
    </row>
    <row r="770" spans="1:32" ht="16" x14ac:dyDescent="0.2">
      <c r="A770" s="28">
        <v>769</v>
      </c>
      <c r="B770" s="29" t="s">
        <v>747</v>
      </c>
      <c r="C770" s="28">
        <v>13.1</v>
      </c>
      <c r="D770" s="29" t="s">
        <v>1514</v>
      </c>
      <c r="E770" s="29" t="s">
        <v>3184</v>
      </c>
      <c r="F770" s="28">
        <v>283639</v>
      </c>
      <c r="G770" s="28">
        <v>69209</v>
      </c>
      <c r="H770" s="28">
        <v>0</v>
      </c>
      <c r="I770" s="28">
        <v>0</v>
      </c>
      <c r="J770" s="29" t="s">
        <v>748</v>
      </c>
      <c r="K770" s="28">
        <v>0</v>
      </c>
      <c r="L770" s="28">
        <v>1</v>
      </c>
      <c r="M770" s="29" t="s">
        <v>3179</v>
      </c>
      <c r="N770" s="28">
        <v>0</v>
      </c>
      <c r="O770" s="28">
        <v>0</v>
      </c>
      <c r="P770" s="29" t="s">
        <v>3179</v>
      </c>
      <c r="Q770" s="28">
        <v>0</v>
      </c>
      <c r="R770" s="28">
        <v>0</v>
      </c>
      <c r="S770" s="29" t="s">
        <v>3179</v>
      </c>
      <c r="T770" s="28">
        <v>0</v>
      </c>
      <c r="U770" s="28">
        <v>0</v>
      </c>
      <c r="V770" s="28">
        <v>0</v>
      </c>
      <c r="W770" s="28">
        <v>0.75448000000000004</v>
      </c>
      <c r="X770" s="28">
        <v>2.1458400000000002</v>
      </c>
      <c r="Y770" s="28">
        <v>41</v>
      </c>
      <c r="Z770" s="28">
        <v>116</v>
      </c>
      <c r="AA770" s="28">
        <v>25</v>
      </c>
      <c r="AB770" s="28">
        <v>483</v>
      </c>
      <c r="AC770" s="28">
        <v>0</v>
      </c>
      <c r="AD770" s="28">
        <v>135.912691</v>
      </c>
      <c r="AE770" s="28">
        <v>5.5120000000000003E-17</v>
      </c>
      <c r="AF770" s="28">
        <v>7.7239999999999999E-17</v>
      </c>
    </row>
    <row r="771" spans="1:32" ht="16" x14ac:dyDescent="0.2">
      <c r="A771" s="28">
        <v>770</v>
      </c>
      <c r="B771" s="29" t="s">
        <v>737</v>
      </c>
      <c r="C771" s="28">
        <v>1.28</v>
      </c>
      <c r="D771" s="29" t="s">
        <v>1515</v>
      </c>
      <c r="E771" s="29" t="s">
        <v>3184</v>
      </c>
      <c r="F771" s="28">
        <v>284305</v>
      </c>
      <c r="G771" s="28">
        <v>69335</v>
      </c>
      <c r="H771" s="28">
        <v>0</v>
      </c>
      <c r="I771" s="28">
        <v>0</v>
      </c>
      <c r="J771" s="29" t="s">
        <v>739</v>
      </c>
      <c r="K771" s="28">
        <v>198</v>
      </c>
      <c r="L771" s="28">
        <v>1</v>
      </c>
      <c r="M771" s="29" t="s">
        <v>3179</v>
      </c>
      <c r="N771" s="28">
        <v>0</v>
      </c>
      <c r="O771" s="28">
        <v>0</v>
      </c>
      <c r="P771" s="29" t="s">
        <v>3179</v>
      </c>
      <c r="Q771" s="28">
        <v>0</v>
      </c>
      <c r="R771" s="28">
        <v>0</v>
      </c>
      <c r="S771" s="29" t="s">
        <v>3179</v>
      </c>
      <c r="T771" s="28">
        <v>0</v>
      </c>
      <c r="U771" s="28">
        <v>0</v>
      </c>
      <c r="V771" s="28">
        <v>0</v>
      </c>
      <c r="W771" s="28">
        <v>0.19469</v>
      </c>
      <c r="X771" s="28">
        <v>0.36931000000000003</v>
      </c>
      <c r="Y771" s="28">
        <v>41</v>
      </c>
      <c r="Z771" s="28">
        <v>132</v>
      </c>
      <c r="AA771" s="28">
        <v>11</v>
      </c>
      <c r="AB771" s="28">
        <v>621</v>
      </c>
      <c r="AC771" s="28">
        <v>0</v>
      </c>
      <c r="AD771" s="28">
        <v>136.91070500000001</v>
      </c>
      <c r="AE771" s="28">
        <v>5.7090000000000002E-18</v>
      </c>
      <c r="AF771" s="28">
        <v>1.5400000000000001E-17</v>
      </c>
    </row>
    <row r="772" spans="1:32" ht="16" x14ac:dyDescent="0.2">
      <c r="A772" s="28">
        <v>771</v>
      </c>
      <c r="B772" s="29" t="s">
        <v>728</v>
      </c>
      <c r="C772" s="28">
        <v>1.45</v>
      </c>
      <c r="D772" s="29" t="s">
        <v>1514</v>
      </c>
      <c r="E772" s="29" t="s">
        <v>3184</v>
      </c>
      <c r="F772" s="28">
        <v>285111</v>
      </c>
      <c r="G772" s="28">
        <v>69453</v>
      </c>
      <c r="H772" s="28">
        <v>0</v>
      </c>
      <c r="I772" s="28">
        <v>0</v>
      </c>
      <c r="J772" s="29" t="s">
        <v>730</v>
      </c>
      <c r="K772" s="28">
        <v>0</v>
      </c>
      <c r="L772" s="28">
        <v>1</v>
      </c>
      <c r="M772" s="29" t="s">
        <v>3179</v>
      </c>
      <c r="N772" s="28">
        <v>0</v>
      </c>
      <c r="O772" s="28">
        <v>0</v>
      </c>
      <c r="P772" s="29" t="s">
        <v>3179</v>
      </c>
      <c r="Q772" s="28">
        <v>0</v>
      </c>
      <c r="R772" s="28">
        <v>0</v>
      </c>
      <c r="S772" s="29" t="s">
        <v>3179</v>
      </c>
      <c r="T772" s="28">
        <v>0</v>
      </c>
      <c r="U772" s="28">
        <v>0</v>
      </c>
      <c r="V772" s="28">
        <v>0</v>
      </c>
      <c r="W772" s="28">
        <v>1.1616899999999999</v>
      </c>
      <c r="X772" s="28">
        <v>0.81528999999999996</v>
      </c>
      <c r="Y772" s="28">
        <v>41</v>
      </c>
      <c r="Z772" s="28">
        <v>30</v>
      </c>
      <c r="AA772" s="28">
        <v>11</v>
      </c>
      <c r="AB772" s="28">
        <v>121</v>
      </c>
      <c r="AC772" s="28">
        <v>0</v>
      </c>
      <c r="AD772" s="28">
        <v>137.910754</v>
      </c>
      <c r="AE772" s="28">
        <v>2.2850000000000002E-18</v>
      </c>
      <c r="AF772" s="28">
        <v>3.1320000000000003E-17</v>
      </c>
    </row>
    <row r="773" spans="1:32" ht="16" x14ac:dyDescent="0.2">
      <c r="A773" s="28">
        <v>772</v>
      </c>
      <c r="B773" s="29" t="s">
        <v>727</v>
      </c>
      <c r="C773" s="28">
        <v>2.12</v>
      </c>
      <c r="D773" s="29" t="s">
        <v>1515</v>
      </c>
      <c r="E773" s="29" t="s">
        <v>3184</v>
      </c>
      <c r="F773" s="28">
        <v>285315</v>
      </c>
      <c r="G773" s="28">
        <v>69579</v>
      </c>
      <c r="H773" s="28">
        <v>0</v>
      </c>
      <c r="I773" s="28">
        <v>0</v>
      </c>
      <c r="J773" s="29" t="s">
        <v>730</v>
      </c>
      <c r="K773" s="28">
        <v>0</v>
      </c>
      <c r="L773" s="28">
        <v>1</v>
      </c>
      <c r="M773" s="29" t="s">
        <v>3179</v>
      </c>
      <c r="N773" s="28">
        <v>0</v>
      </c>
      <c r="O773" s="28">
        <v>0</v>
      </c>
      <c r="P773" s="29" t="s">
        <v>3179</v>
      </c>
      <c r="Q773" s="28">
        <v>0</v>
      </c>
      <c r="R773" s="28">
        <v>0</v>
      </c>
      <c r="S773" s="29" t="s">
        <v>3179</v>
      </c>
      <c r="T773" s="28">
        <v>0</v>
      </c>
      <c r="U773" s="28">
        <v>0</v>
      </c>
      <c r="V773" s="28">
        <v>0</v>
      </c>
      <c r="W773" s="28">
        <v>0.22078999999999999</v>
      </c>
      <c r="X773" s="28">
        <v>2.47756</v>
      </c>
      <c r="Y773" s="28">
        <v>41</v>
      </c>
      <c r="Z773" s="28">
        <v>73</v>
      </c>
      <c r="AA773" s="28">
        <v>4</v>
      </c>
      <c r="AB773" s="28">
        <v>147</v>
      </c>
      <c r="AC773" s="28">
        <v>0</v>
      </c>
      <c r="AD773" s="28">
        <v>137.910754</v>
      </c>
      <c r="AE773" s="28">
        <v>8.2890000000000002E-17</v>
      </c>
      <c r="AF773" s="28">
        <v>9.1860000000000003E-17</v>
      </c>
    </row>
    <row r="774" spans="1:32" ht="16" x14ac:dyDescent="0.2">
      <c r="A774" s="28">
        <v>773</v>
      </c>
      <c r="B774" s="29" t="s">
        <v>721</v>
      </c>
      <c r="C774" s="28">
        <v>4.41</v>
      </c>
      <c r="D774" s="29" t="s">
        <v>1515</v>
      </c>
      <c r="E774" s="29" t="s">
        <v>3184</v>
      </c>
      <c r="F774" s="28">
        <v>285581</v>
      </c>
      <c r="G774" s="28">
        <v>69697</v>
      </c>
      <c r="H774" s="28">
        <v>0</v>
      </c>
      <c r="I774" s="28">
        <v>0</v>
      </c>
      <c r="J774" s="29" t="s">
        <v>722</v>
      </c>
      <c r="K774" s="28">
        <v>200</v>
      </c>
      <c r="L774" s="28">
        <v>1</v>
      </c>
      <c r="M774" s="29" t="s">
        <v>3179</v>
      </c>
      <c r="N774" s="28">
        <v>0</v>
      </c>
      <c r="O774" s="28">
        <v>0</v>
      </c>
      <c r="P774" s="29" t="s">
        <v>3179</v>
      </c>
      <c r="Q774" s="28">
        <v>0</v>
      </c>
      <c r="R774" s="28">
        <v>0</v>
      </c>
      <c r="S774" s="29" t="s">
        <v>3179</v>
      </c>
      <c r="T774" s="28">
        <v>0</v>
      </c>
      <c r="U774" s="28">
        <v>0</v>
      </c>
      <c r="V774" s="28">
        <v>0</v>
      </c>
      <c r="W774" s="28">
        <v>4.7829999999999998E-2</v>
      </c>
      <c r="X774" s="28">
        <v>0.12984000000000001</v>
      </c>
      <c r="Y774" s="28">
        <v>41</v>
      </c>
      <c r="Z774" s="28">
        <v>41</v>
      </c>
      <c r="AA774" s="28">
        <v>1</v>
      </c>
      <c r="AB774" s="28">
        <v>165</v>
      </c>
      <c r="AC774" s="28">
        <v>0</v>
      </c>
      <c r="AD774" s="28">
        <v>138.90893800000001</v>
      </c>
      <c r="AE774" s="28">
        <v>3.6879999999999999E-18</v>
      </c>
      <c r="AF774" s="28">
        <v>6.8939999999999997E-18</v>
      </c>
    </row>
    <row r="775" spans="1:32" ht="16" x14ac:dyDescent="0.2">
      <c r="A775" s="28">
        <v>774</v>
      </c>
      <c r="B775" s="29" t="s">
        <v>712</v>
      </c>
      <c r="C775" s="28">
        <v>3.39</v>
      </c>
      <c r="D775" s="29" t="s">
        <v>1514</v>
      </c>
      <c r="E775" s="29" t="s">
        <v>3184</v>
      </c>
      <c r="F775" s="28">
        <v>285830</v>
      </c>
      <c r="G775" s="28">
        <v>69810</v>
      </c>
      <c r="H775" s="28">
        <v>113005</v>
      </c>
      <c r="I775" s="28">
        <v>0</v>
      </c>
      <c r="J775" s="29" t="s">
        <v>716</v>
      </c>
      <c r="K775" s="28">
        <v>0</v>
      </c>
      <c r="L775" s="28">
        <v>1</v>
      </c>
      <c r="M775" s="29" t="s">
        <v>3179</v>
      </c>
      <c r="N775" s="28">
        <v>0</v>
      </c>
      <c r="O775" s="28">
        <v>0</v>
      </c>
      <c r="P775" s="29" t="s">
        <v>3179</v>
      </c>
      <c r="Q775" s="28">
        <v>0</v>
      </c>
      <c r="R775" s="28">
        <v>0</v>
      </c>
      <c r="S775" s="29" t="s">
        <v>3179</v>
      </c>
      <c r="T775" s="28">
        <v>0</v>
      </c>
      <c r="U775" s="28">
        <v>0</v>
      </c>
      <c r="V775" s="28">
        <v>0</v>
      </c>
      <c r="W775" s="28">
        <v>0.55162999999999995</v>
      </c>
      <c r="X775" s="28">
        <v>0.54666000000000003</v>
      </c>
      <c r="Y775" s="28">
        <v>41</v>
      </c>
      <c r="Z775" s="28">
        <v>24</v>
      </c>
      <c r="AA775" s="28">
        <v>3</v>
      </c>
      <c r="AB775" s="28">
        <v>89</v>
      </c>
      <c r="AC775" s="28">
        <v>0</v>
      </c>
      <c r="AD775" s="28">
        <v>139.909075</v>
      </c>
      <c r="AE775" s="28">
        <v>1.9409999999999999E-18</v>
      </c>
      <c r="AF775" s="28">
        <v>2.1760000000000001E-17</v>
      </c>
    </row>
    <row r="776" spans="1:32" ht="16" x14ac:dyDescent="0.2">
      <c r="A776" s="28">
        <v>775</v>
      </c>
      <c r="B776" s="29" t="s">
        <v>694</v>
      </c>
      <c r="C776" s="28">
        <v>19.12</v>
      </c>
      <c r="D776" s="29" t="s">
        <v>1515</v>
      </c>
      <c r="E776" s="29" t="s">
        <v>3190</v>
      </c>
      <c r="F776" s="28">
        <v>285988</v>
      </c>
      <c r="G776" s="28">
        <v>69931</v>
      </c>
      <c r="H776" s="28">
        <v>0</v>
      </c>
      <c r="I776" s="28">
        <v>0</v>
      </c>
      <c r="J776" s="29" t="s">
        <v>695</v>
      </c>
      <c r="K776" s="28">
        <v>0</v>
      </c>
      <c r="L776" s="28">
        <v>0.99983999999999995</v>
      </c>
      <c r="M776" s="29" t="s">
        <v>698</v>
      </c>
      <c r="N776" s="28">
        <v>0</v>
      </c>
      <c r="O776" s="28">
        <v>1.64E-4</v>
      </c>
      <c r="P776" s="29" t="s">
        <v>3179</v>
      </c>
      <c r="Q776" s="28">
        <v>0</v>
      </c>
      <c r="R776" s="28">
        <v>0</v>
      </c>
      <c r="S776" s="29" t="s">
        <v>3179</v>
      </c>
      <c r="T776" s="28">
        <v>0</v>
      </c>
      <c r="U776" s="28">
        <v>0</v>
      </c>
      <c r="V776" s="28">
        <v>0</v>
      </c>
      <c r="W776" s="28">
        <v>0.80978000000000006</v>
      </c>
      <c r="X776" s="28">
        <v>5.8099999999999999E-2</v>
      </c>
      <c r="Y776" s="28">
        <v>82</v>
      </c>
      <c r="Z776" s="28">
        <v>27</v>
      </c>
      <c r="AA776" s="28">
        <v>3</v>
      </c>
      <c r="AB776" s="28">
        <v>48</v>
      </c>
      <c r="AC776" s="28">
        <v>0</v>
      </c>
      <c r="AD776" s="28">
        <v>141.910044</v>
      </c>
      <c r="AE776" s="28">
        <v>1.8709999999999999E-18</v>
      </c>
      <c r="AF776" s="28">
        <v>1.8709999999999999E-18</v>
      </c>
    </row>
    <row r="777" spans="1:32" ht="16" x14ac:dyDescent="0.2">
      <c r="A777" s="28">
        <v>776</v>
      </c>
      <c r="B777" s="29" t="s">
        <v>693</v>
      </c>
      <c r="C777" s="28">
        <v>14.6</v>
      </c>
      <c r="D777" s="29" t="s">
        <v>1514</v>
      </c>
      <c r="E777" s="29" t="s">
        <v>2671</v>
      </c>
      <c r="F777" s="28">
        <v>286149</v>
      </c>
      <c r="G777" s="28">
        <v>0</v>
      </c>
      <c r="H777" s="28">
        <v>0</v>
      </c>
      <c r="I777" s="28">
        <v>0</v>
      </c>
      <c r="J777" s="29" t="s">
        <v>694</v>
      </c>
      <c r="K777" s="28">
        <v>776</v>
      </c>
      <c r="L777" s="28">
        <v>1</v>
      </c>
      <c r="M777" s="29" t="s">
        <v>3179</v>
      </c>
      <c r="N777" s="28">
        <v>0</v>
      </c>
      <c r="O777" s="28">
        <v>0</v>
      </c>
      <c r="P777" s="29" t="s">
        <v>3179</v>
      </c>
      <c r="Q777" s="28">
        <v>0</v>
      </c>
      <c r="R777" s="28">
        <v>0</v>
      </c>
      <c r="S777" s="29" t="s">
        <v>3179</v>
      </c>
      <c r="T777" s="28">
        <v>0</v>
      </c>
      <c r="U777" s="28">
        <v>0</v>
      </c>
      <c r="V777" s="28">
        <v>0</v>
      </c>
      <c r="W777" s="28">
        <v>3.62E-3</v>
      </c>
      <c r="X777" s="28">
        <v>1E-4</v>
      </c>
      <c r="Y777" s="28">
        <v>5</v>
      </c>
      <c r="Z777" s="28">
        <v>0</v>
      </c>
      <c r="AA777" s="28">
        <v>0</v>
      </c>
      <c r="AB777" s="28">
        <v>10</v>
      </c>
      <c r="AC777" s="28">
        <v>0</v>
      </c>
      <c r="AD777" s="28">
        <v>141.910044</v>
      </c>
      <c r="AE777" s="28">
        <v>0</v>
      </c>
      <c r="AF777" s="28">
        <v>0</v>
      </c>
    </row>
    <row r="778" spans="1:32" ht="16" x14ac:dyDescent="0.2">
      <c r="A778" s="28">
        <v>777</v>
      </c>
      <c r="B778" s="29" t="s">
        <v>686</v>
      </c>
      <c r="C778" s="28">
        <v>13.57</v>
      </c>
      <c r="D778" s="29" t="s">
        <v>1513</v>
      </c>
      <c r="E778" s="29" t="s">
        <v>3183</v>
      </c>
      <c r="F778" s="28">
        <v>286165</v>
      </c>
      <c r="G778" s="28">
        <v>70051</v>
      </c>
      <c r="H778" s="28">
        <v>0</v>
      </c>
      <c r="I778" s="28">
        <v>0</v>
      </c>
      <c r="J778" s="29" t="s">
        <v>687</v>
      </c>
      <c r="K778" s="28">
        <v>0</v>
      </c>
      <c r="L778" s="28">
        <v>1</v>
      </c>
      <c r="M778" s="29" t="s">
        <v>3179</v>
      </c>
      <c r="N778" s="28">
        <v>0</v>
      </c>
      <c r="O778" s="28">
        <v>0</v>
      </c>
      <c r="P778" s="29" t="s">
        <v>3179</v>
      </c>
      <c r="Q778" s="28">
        <v>0</v>
      </c>
      <c r="R778" s="28">
        <v>0</v>
      </c>
      <c r="S778" s="29" t="s">
        <v>3179</v>
      </c>
      <c r="T778" s="28">
        <v>0</v>
      </c>
      <c r="U778" s="28">
        <v>0</v>
      </c>
      <c r="V778" s="28">
        <v>0</v>
      </c>
      <c r="W778" s="28">
        <v>0.315</v>
      </c>
      <c r="X778" s="28">
        <v>0</v>
      </c>
      <c r="Y778" s="28">
        <v>41</v>
      </c>
      <c r="Z778" s="28">
        <v>13</v>
      </c>
      <c r="AA778" s="28">
        <v>2</v>
      </c>
      <c r="AB778" s="28">
        <v>21</v>
      </c>
      <c r="AC778" s="28">
        <v>0</v>
      </c>
      <c r="AD778" s="28">
        <v>142.91081600000001</v>
      </c>
      <c r="AE778" s="28">
        <v>3.3079999999999998E-25</v>
      </c>
      <c r="AF778" s="28">
        <v>3.3079999999999998E-25</v>
      </c>
    </row>
    <row r="779" spans="1:32" ht="16" x14ac:dyDescent="0.2">
      <c r="A779" s="28">
        <v>778</v>
      </c>
      <c r="B779" s="29" t="s">
        <v>677</v>
      </c>
      <c r="C779" s="28">
        <v>17.28</v>
      </c>
      <c r="D779" s="29" t="s">
        <v>1514</v>
      </c>
      <c r="E779" s="29" t="s">
        <v>3183</v>
      </c>
      <c r="F779" s="28">
        <v>286243</v>
      </c>
      <c r="G779" s="28">
        <v>70162</v>
      </c>
      <c r="H779" s="28">
        <v>0</v>
      </c>
      <c r="I779" s="28">
        <v>0</v>
      </c>
      <c r="J779" s="29" t="s">
        <v>678</v>
      </c>
      <c r="K779" s="28">
        <v>637</v>
      </c>
      <c r="L779" s="28">
        <v>1</v>
      </c>
      <c r="M779" s="29" t="s">
        <v>3179</v>
      </c>
      <c r="N779" s="28">
        <v>0</v>
      </c>
      <c r="O779" s="28">
        <v>0</v>
      </c>
      <c r="P779" s="29" t="s">
        <v>3179</v>
      </c>
      <c r="Q779" s="28">
        <v>0</v>
      </c>
      <c r="R779" s="28">
        <v>0</v>
      </c>
      <c r="S779" s="29" t="s">
        <v>3179</v>
      </c>
      <c r="T779" s="28">
        <v>0</v>
      </c>
      <c r="U779" s="28">
        <v>0</v>
      </c>
      <c r="V779" s="28">
        <v>0</v>
      </c>
      <c r="W779" s="28">
        <v>1.2084299999999999</v>
      </c>
      <c r="X779" s="28">
        <v>2.8850000000000001E-2</v>
      </c>
      <c r="Y779" s="28">
        <v>41</v>
      </c>
      <c r="Z779" s="28">
        <v>28</v>
      </c>
      <c r="AA779" s="28">
        <v>10</v>
      </c>
      <c r="AB779" s="28">
        <v>111</v>
      </c>
      <c r="AC779" s="28">
        <v>0</v>
      </c>
      <c r="AD779" s="28">
        <v>143.91330500000001</v>
      </c>
      <c r="AE779" s="28">
        <v>9.3549999999999995E-19</v>
      </c>
      <c r="AF779" s="28">
        <v>9.3549999999999995E-19</v>
      </c>
    </row>
    <row r="780" spans="1:32" ht="16" x14ac:dyDescent="0.2">
      <c r="A780" s="28">
        <v>779</v>
      </c>
      <c r="B780" s="29" t="s">
        <v>676</v>
      </c>
      <c r="C780" s="28">
        <v>7.2</v>
      </c>
      <c r="D780" s="29" t="s">
        <v>1514</v>
      </c>
      <c r="E780" s="29" t="s">
        <v>3192</v>
      </c>
      <c r="F780" s="28">
        <v>286434</v>
      </c>
      <c r="G780" s="28">
        <v>70286</v>
      </c>
      <c r="H780" s="28">
        <v>0</v>
      </c>
      <c r="I780" s="28">
        <v>0</v>
      </c>
      <c r="J780" s="29" t="s">
        <v>677</v>
      </c>
      <c r="K780" s="28">
        <v>779</v>
      </c>
      <c r="L780" s="28">
        <v>0.99929999999999997</v>
      </c>
      <c r="M780" s="29" t="s">
        <v>678</v>
      </c>
      <c r="N780" s="28">
        <v>637</v>
      </c>
      <c r="O780" s="28">
        <v>6.9999999999999999E-4</v>
      </c>
      <c r="P780" s="29" t="s">
        <v>3179</v>
      </c>
      <c r="Q780" s="28">
        <v>0</v>
      </c>
      <c r="R780" s="28">
        <v>0</v>
      </c>
      <c r="S780" s="29" t="s">
        <v>3179</v>
      </c>
      <c r="T780" s="28">
        <v>0</v>
      </c>
      <c r="U780" s="28">
        <v>0</v>
      </c>
      <c r="V780" s="28">
        <v>0</v>
      </c>
      <c r="W780" s="28">
        <v>4.7460000000000002E-2</v>
      </c>
      <c r="X780" s="28">
        <v>1.3350000000000001E-2</v>
      </c>
      <c r="Y780" s="28">
        <v>82</v>
      </c>
      <c r="Z780" s="28">
        <v>30</v>
      </c>
      <c r="AA780" s="28">
        <v>3</v>
      </c>
      <c r="AB780" s="28">
        <v>66</v>
      </c>
      <c r="AC780" s="28">
        <v>0</v>
      </c>
      <c r="AD780" s="28">
        <v>143.91330500000001</v>
      </c>
      <c r="AE780" s="28">
        <v>1.2550000000000001E-18</v>
      </c>
      <c r="AF780" s="28">
        <v>1.2550000000000001E-18</v>
      </c>
    </row>
    <row r="781" spans="1:32" ht="16" x14ac:dyDescent="0.2">
      <c r="A781" s="28">
        <v>780</v>
      </c>
      <c r="B781" s="29" t="s">
        <v>669</v>
      </c>
      <c r="C781" s="28">
        <v>5.984</v>
      </c>
      <c r="D781" s="29" t="s">
        <v>1515</v>
      </c>
      <c r="E781" s="29" t="s">
        <v>3183</v>
      </c>
      <c r="F781" s="28">
        <v>286616</v>
      </c>
      <c r="G781" s="28">
        <v>70403</v>
      </c>
      <c r="H781" s="28">
        <v>0</v>
      </c>
      <c r="I781" s="28">
        <v>0</v>
      </c>
      <c r="J781" s="29" t="s">
        <v>670</v>
      </c>
      <c r="K781" s="28">
        <v>0</v>
      </c>
      <c r="L781" s="28">
        <v>1</v>
      </c>
      <c r="M781" s="29" t="s">
        <v>3179</v>
      </c>
      <c r="N781" s="28">
        <v>0</v>
      </c>
      <c r="O781" s="28">
        <v>0</v>
      </c>
      <c r="P781" s="29" t="s">
        <v>3179</v>
      </c>
      <c r="Q781" s="28">
        <v>0</v>
      </c>
      <c r="R781" s="28">
        <v>0</v>
      </c>
      <c r="S781" s="29" t="s">
        <v>3179</v>
      </c>
      <c r="T781" s="28">
        <v>0</v>
      </c>
      <c r="U781" s="28">
        <v>0</v>
      </c>
      <c r="V781" s="28">
        <v>0</v>
      </c>
      <c r="W781" s="28">
        <v>0.67571999999999999</v>
      </c>
      <c r="X781" s="28">
        <v>1.8610000000000002E-2</v>
      </c>
      <c r="Y781" s="28">
        <v>41</v>
      </c>
      <c r="Z781" s="28">
        <v>73</v>
      </c>
      <c r="AA781" s="28">
        <v>13</v>
      </c>
      <c r="AB781" s="28">
        <v>357</v>
      </c>
      <c r="AC781" s="28">
        <v>0</v>
      </c>
      <c r="AD781" s="28">
        <v>144.914511</v>
      </c>
      <c r="AE781" s="28">
        <v>6.9410000000000003E-19</v>
      </c>
      <c r="AF781" s="28">
        <v>6.9410000000000003E-19</v>
      </c>
    </row>
    <row r="782" spans="1:32" ht="16" x14ac:dyDescent="0.2">
      <c r="A782" s="28">
        <v>781</v>
      </c>
      <c r="B782" s="29" t="s">
        <v>661</v>
      </c>
      <c r="C782" s="28">
        <v>24.15</v>
      </c>
      <c r="D782" s="29" t="s">
        <v>1514</v>
      </c>
      <c r="E782" s="29" t="s">
        <v>3183</v>
      </c>
      <c r="F782" s="28">
        <v>287101</v>
      </c>
      <c r="G782" s="28">
        <v>70522</v>
      </c>
      <c r="H782" s="28">
        <v>0</v>
      </c>
      <c r="I782" s="28">
        <v>0</v>
      </c>
      <c r="J782" s="29" t="s">
        <v>662</v>
      </c>
      <c r="K782" s="28">
        <v>0</v>
      </c>
      <c r="L782" s="28">
        <v>1</v>
      </c>
      <c r="M782" s="29" t="s">
        <v>3179</v>
      </c>
      <c r="N782" s="28">
        <v>0</v>
      </c>
      <c r="O782" s="28">
        <v>0</v>
      </c>
      <c r="P782" s="29" t="s">
        <v>3179</v>
      </c>
      <c r="Q782" s="28">
        <v>0</v>
      </c>
      <c r="R782" s="28">
        <v>0</v>
      </c>
      <c r="S782" s="29" t="s">
        <v>3179</v>
      </c>
      <c r="T782" s="28">
        <v>0</v>
      </c>
      <c r="U782" s="28">
        <v>0</v>
      </c>
      <c r="V782" s="28">
        <v>0</v>
      </c>
      <c r="W782" s="28">
        <v>1.32772</v>
      </c>
      <c r="X782" s="28">
        <v>1.01048</v>
      </c>
      <c r="Y782" s="28">
        <v>41</v>
      </c>
      <c r="Z782" s="28">
        <v>121</v>
      </c>
      <c r="AA782" s="28">
        <v>39</v>
      </c>
      <c r="AB782" s="28">
        <v>585</v>
      </c>
      <c r="AC782" s="28">
        <v>0</v>
      </c>
      <c r="AD782" s="28">
        <v>145.917644</v>
      </c>
      <c r="AE782" s="28">
        <v>3.4219999999999998E-17</v>
      </c>
      <c r="AF782" s="28">
        <v>3.4219999999999998E-17</v>
      </c>
    </row>
    <row r="783" spans="1:32" ht="16" x14ac:dyDescent="0.2">
      <c r="A783" s="28">
        <v>782</v>
      </c>
      <c r="B783" s="29" t="s">
        <v>652</v>
      </c>
      <c r="C783" s="28">
        <v>13.4</v>
      </c>
      <c r="D783" s="29" t="s">
        <v>1514</v>
      </c>
      <c r="E783" s="29" t="s">
        <v>3183</v>
      </c>
      <c r="F783" s="28">
        <v>287888</v>
      </c>
      <c r="G783" s="28">
        <v>70650</v>
      </c>
      <c r="H783" s="28">
        <v>0</v>
      </c>
      <c r="I783" s="28">
        <v>0</v>
      </c>
      <c r="J783" s="29" t="s">
        <v>653</v>
      </c>
      <c r="K783" s="28">
        <v>638</v>
      </c>
      <c r="L783" s="28">
        <v>1</v>
      </c>
      <c r="M783" s="29" t="s">
        <v>3179</v>
      </c>
      <c r="N783" s="28">
        <v>0</v>
      </c>
      <c r="O783" s="28">
        <v>0</v>
      </c>
      <c r="P783" s="29" t="s">
        <v>3179</v>
      </c>
      <c r="Q783" s="28">
        <v>0</v>
      </c>
      <c r="R783" s="28">
        <v>0</v>
      </c>
      <c r="S783" s="29" t="s">
        <v>3179</v>
      </c>
      <c r="T783" s="28">
        <v>0</v>
      </c>
      <c r="U783" s="28">
        <v>0</v>
      </c>
      <c r="V783" s="28">
        <v>0</v>
      </c>
      <c r="W783" s="28">
        <v>0.88963000000000003</v>
      </c>
      <c r="X783" s="28">
        <v>0.48871999999999999</v>
      </c>
      <c r="Y783" s="28">
        <v>41</v>
      </c>
      <c r="Z783" s="28">
        <v>110</v>
      </c>
      <c r="AA783" s="28">
        <v>25</v>
      </c>
      <c r="AB783" s="28">
        <v>513</v>
      </c>
      <c r="AC783" s="28">
        <v>0</v>
      </c>
      <c r="AD783" s="28">
        <v>146.918995</v>
      </c>
      <c r="AE783" s="28">
        <v>1.9670000000000001E-17</v>
      </c>
      <c r="AF783" s="28">
        <v>1.9670000000000001E-17</v>
      </c>
    </row>
    <row r="784" spans="1:32" ht="16" x14ac:dyDescent="0.2">
      <c r="A784" s="28">
        <v>783</v>
      </c>
      <c r="B784" s="29" t="s">
        <v>646</v>
      </c>
      <c r="C784" s="28">
        <v>2.29</v>
      </c>
      <c r="D784" s="29" t="s">
        <v>1514</v>
      </c>
      <c r="E784" s="29" t="s">
        <v>3183</v>
      </c>
      <c r="F784" s="28">
        <v>288578</v>
      </c>
      <c r="G784" s="28">
        <v>70773</v>
      </c>
      <c r="H784" s="28">
        <v>0</v>
      </c>
      <c r="I784" s="28">
        <v>0</v>
      </c>
      <c r="J784" s="29" t="s">
        <v>647</v>
      </c>
      <c r="K784" s="28">
        <v>0</v>
      </c>
      <c r="L784" s="28">
        <v>1</v>
      </c>
      <c r="M784" s="29" t="s">
        <v>3179</v>
      </c>
      <c r="N784" s="28">
        <v>0</v>
      </c>
      <c r="O784" s="28">
        <v>0</v>
      </c>
      <c r="P784" s="29" t="s">
        <v>3179</v>
      </c>
      <c r="Q784" s="28">
        <v>0</v>
      </c>
      <c r="R784" s="28">
        <v>0</v>
      </c>
      <c r="S784" s="29" t="s">
        <v>3179</v>
      </c>
      <c r="T784" s="28">
        <v>0</v>
      </c>
      <c r="U784" s="28">
        <v>0</v>
      </c>
      <c r="V784" s="28">
        <v>0</v>
      </c>
      <c r="W784" s="28">
        <v>1.6637299999999999</v>
      </c>
      <c r="X784" s="28">
        <v>0.99048999999999998</v>
      </c>
      <c r="Y784" s="28">
        <v>41</v>
      </c>
      <c r="Z784" s="28">
        <v>67</v>
      </c>
      <c r="AA784" s="28">
        <v>22</v>
      </c>
      <c r="AB784" s="28">
        <v>309</v>
      </c>
      <c r="AC784" s="28">
        <v>0</v>
      </c>
      <c r="AD784" s="28">
        <v>147.922135</v>
      </c>
      <c r="AE784" s="28">
        <v>3.3890000000000001E-17</v>
      </c>
      <c r="AF784" s="28">
        <v>3.3890000000000001E-17</v>
      </c>
    </row>
    <row r="785" spans="1:32" ht="16" x14ac:dyDescent="0.2">
      <c r="A785" s="28">
        <v>784</v>
      </c>
      <c r="B785" s="29" t="s">
        <v>645</v>
      </c>
      <c r="C785" s="28">
        <v>2.0099999999999998</v>
      </c>
      <c r="D785" s="29" t="s">
        <v>1514</v>
      </c>
      <c r="E785" s="29" t="s">
        <v>3183</v>
      </c>
      <c r="F785" s="28">
        <v>289018</v>
      </c>
      <c r="G785" s="28">
        <v>70902</v>
      </c>
      <c r="H785" s="28">
        <v>0</v>
      </c>
      <c r="I785" s="28">
        <v>0</v>
      </c>
      <c r="J785" s="29" t="s">
        <v>647</v>
      </c>
      <c r="K785" s="28">
        <v>0</v>
      </c>
      <c r="L785" s="28">
        <v>1</v>
      </c>
      <c r="M785" s="29" t="s">
        <v>3179</v>
      </c>
      <c r="N785" s="28">
        <v>0</v>
      </c>
      <c r="O785" s="28">
        <v>0</v>
      </c>
      <c r="P785" s="29" t="s">
        <v>3179</v>
      </c>
      <c r="Q785" s="28">
        <v>0</v>
      </c>
      <c r="R785" s="28">
        <v>0</v>
      </c>
      <c r="S785" s="29" t="s">
        <v>3179</v>
      </c>
      <c r="T785" s="28">
        <v>0</v>
      </c>
      <c r="U785" s="28">
        <v>0</v>
      </c>
      <c r="V785" s="28">
        <v>0</v>
      </c>
      <c r="W785" s="28">
        <v>1.6807000000000001</v>
      </c>
      <c r="X785" s="28">
        <v>0.93374000000000001</v>
      </c>
      <c r="Y785" s="28">
        <v>41</v>
      </c>
      <c r="Z785" s="28">
        <v>19</v>
      </c>
      <c r="AA785" s="28">
        <v>4</v>
      </c>
      <c r="AB785" s="28">
        <v>57</v>
      </c>
      <c r="AC785" s="28">
        <v>0</v>
      </c>
      <c r="AD785" s="28">
        <v>147.922135</v>
      </c>
      <c r="AE785" s="28">
        <v>3.4369999999999998E-17</v>
      </c>
      <c r="AF785" s="28">
        <v>3.4369999999999998E-17</v>
      </c>
    </row>
    <row r="786" spans="1:32" ht="16" x14ac:dyDescent="0.2">
      <c r="A786" s="28">
        <v>785</v>
      </c>
      <c r="B786" s="29" t="s">
        <v>382</v>
      </c>
      <c r="C786" s="28">
        <v>17.3</v>
      </c>
      <c r="D786" s="29" t="s">
        <v>1514</v>
      </c>
      <c r="E786" s="29" t="s">
        <v>3193</v>
      </c>
      <c r="F786" s="28">
        <v>289140</v>
      </c>
      <c r="G786" s="28">
        <v>71030</v>
      </c>
      <c r="H786" s="28">
        <v>0</v>
      </c>
      <c r="I786" s="28">
        <v>0</v>
      </c>
      <c r="J786" s="29" t="s">
        <v>383</v>
      </c>
      <c r="K786" s="28">
        <v>505</v>
      </c>
      <c r="L786" s="28">
        <v>1</v>
      </c>
      <c r="M786" s="29" t="s">
        <v>413</v>
      </c>
      <c r="N786" s="28">
        <v>667</v>
      </c>
      <c r="O786" s="28">
        <v>1.7E-5</v>
      </c>
      <c r="P786" s="29" t="s">
        <v>3179</v>
      </c>
      <c r="Q786" s="28">
        <v>0</v>
      </c>
      <c r="R786" s="28">
        <v>0</v>
      </c>
      <c r="S786" s="29" t="s">
        <v>3179</v>
      </c>
      <c r="T786" s="28">
        <v>0</v>
      </c>
      <c r="U786" s="28">
        <v>0</v>
      </c>
      <c r="V786" s="28">
        <v>0</v>
      </c>
      <c r="W786" s="28">
        <v>0.20038</v>
      </c>
      <c r="X786" s="28">
        <v>0.72660999999999998</v>
      </c>
      <c r="Y786" s="28">
        <v>13</v>
      </c>
      <c r="Z786" s="28">
        <v>180</v>
      </c>
      <c r="AA786" s="28">
        <v>11</v>
      </c>
      <c r="AB786" s="28">
        <v>535</v>
      </c>
      <c r="AC786" s="28">
        <v>1</v>
      </c>
      <c r="AD786" s="28">
        <v>183.95992200000001</v>
      </c>
      <c r="AE786" s="28">
        <v>4.6530000000000001E-17</v>
      </c>
      <c r="AF786" s="28">
        <v>4.6590000000000002E-17</v>
      </c>
    </row>
    <row r="787" spans="1:32" ht="16" x14ac:dyDescent="0.2">
      <c r="A787" s="28">
        <v>786</v>
      </c>
      <c r="B787" s="29" t="s">
        <v>368</v>
      </c>
      <c r="C787" s="28">
        <v>2.08</v>
      </c>
      <c r="D787" s="29" t="s">
        <v>1515</v>
      </c>
      <c r="E787" s="29" t="s">
        <v>3180</v>
      </c>
      <c r="F787" s="28">
        <v>289882</v>
      </c>
      <c r="G787" s="28">
        <v>0</v>
      </c>
      <c r="H787" s="28">
        <v>0</v>
      </c>
      <c r="I787" s="28">
        <v>0</v>
      </c>
      <c r="J787" s="29" t="s">
        <v>369</v>
      </c>
      <c r="K787" s="28">
        <v>508</v>
      </c>
      <c r="L787" s="28">
        <v>0.81942000000000004</v>
      </c>
      <c r="M787" s="29" t="s">
        <v>370</v>
      </c>
      <c r="N787" s="28">
        <v>507</v>
      </c>
      <c r="O787" s="28">
        <v>0.18057999999999999</v>
      </c>
      <c r="P787" s="29" t="s">
        <v>398</v>
      </c>
      <c r="Q787" s="28">
        <v>669</v>
      </c>
      <c r="R787" s="28">
        <v>9.9999999999999995E-7</v>
      </c>
      <c r="S787" s="29" t="s">
        <v>3179</v>
      </c>
      <c r="T787" s="28">
        <v>0</v>
      </c>
      <c r="U787" s="28">
        <v>0</v>
      </c>
      <c r="V787" s="28">
        <v>0</v>
      </c>
      <c r="W787" s="28">
        <v>4.5130000000000003E-2</v>
      </c>
      <c r="X787" s="28">
        <v>0.68442000000000003</v>
      </c>
      <c r="Y787" s="28">
        <v>15</v>
      </c>
      <c r="Z787" s="28">
        <v>132</v>
      </c>
      <c r="AA787" s="28">
        <v>0</v>
      </c>
      <c r="AB787" s="28">
        <v>496</v>
      </c>
      <c r="AC787" s="28">
        <v>1</v>
      </c>
      <c r="AD787" s="28">
        <v>185.95935</v>
      </c>
      <c r="AE787" s="28">
        <v>3.4059999999999999E-17</v>
      </c>
      <c r="AF787" s="28">
        <v>3.4059999999999999E-17</v>
      </c>
    </row>
    <row r="788" spans="1:32" ht="16" x14ac:dyDescent="0.2">
      <c r="A788" s="28">
        <v>787</v>
      </c>
      <c r="B788" s="29" t="s">
        <v>362</v>
      </c>
      <c r="C788" s="28">
        <v>2.35</v>
      </c>
      <c r="D788" s="29" t="s">
        <v>1515</v>
      </c>
      <c r="E788" s="29" t="s">
        <v>3184</v>
      </c>
      <c r="F788" s="28">
        <v>290528</v>
      </c>
      <c r="G788" s="28">
        <v>71142</v>
      </c>
      <c r="H788" s="28">
        <v>0</v>
      </c>
      <c r="I788" s="28">
        <v>0</v>
      </c>
      <c r="J788" s="29" t="s">
        <v>363</v>
      </c>
      <c r="K788" s="28">
        <v>509</v>
      </c>
      <c r="L788" s="28">
        <v>1</v>
      </c>
      <c r="M788" s="29" t="s">
        <v>3179</v>
      </c>
      <c r="N788" s="28">
        <v>0</v>
      </c>
      <c r="O788" s="28">
        <v>0</v>
      </c>
      <c r="P788" s="29" t="s">
        <v>3179</v>
      </c>
      <c r="Q788" s="28">
        <v>0</v>
      </c>
      <c r="R788" s="28">
        <v>0</v>
      </c>
      <c r="S788" s="29" t="s">
        <v>3179</v>
      </c>
      <c r="T788" s="28">
        <v>0</v>
      </c>
      <c r="U788" s="28">
        <v>0</v>
      </c>
      <c r="V788" s="28">
        <v>0</v>
      </c>
      <c r="W788" s="28">
        <v>0.15490000000000001</v>
      </c>
      <c r="X788" s="28">
        <v>0.61824999999999997</v>
      </c>
      <c r="Y788" s="28">
        <v>13</v>
      </c>
      <c r="Z788" s="28">
        <v>116</v>
      </c>
      <c r="AA788" s="28">
        <v>16</v>
      </c>
      <c r="AB788" s="28">
        <v>319</v>
      </c>
      <c r="AC788" s="28">
        <v>0</v>
      </c>
      <c r="AD788" s="28">
        <v>186.960587</v>
      </c>
      <c r="AE788" s="28">
        <v>3.3159999999999999E-17</v>
      </c>
      <c r="AF788" s="28">
        <v>3.5489999999999998E-17</v>
      </c>
    </row>
    <row r="789" spans="1:32" ht="16" x14ac:dyDescent="0.2">
      <c r="A789" s="28">
        <v>788</v>
      </c>
      <c r="B789" s="29" t="s">
        <v>355</v>
      </c>
      <c r="C789" s="28">
        <v>10.199999999999999</v>
      </c>
      <c r="D789" s="29" t="s">
        <v>1513</v>
      </c>
      <c r="E789" s="29" t="s">
        <v>3180</v>
      </c>
      <c r="F789" s="28">
        <v>290993</v>
      </c>
      <c r="G789" s="28">
        <v>0</v>
      </c>
      <c r="H789" s="28">
        <v>0</v>
      </c>
      <c r="I789" s="28">
        <v>0</v>
      </c>
      <c r="J789" s="29" t="s">
        <v>356</v>
      </c>
      <c r="K789" s="28">
        <v>510</v>
      </c>
      <c r="L789" s="28">
        <v>1</v>
      </c>
      <c r="M789" s="29" t="s">
        <v>384</v>
      </c>
      <c r="N789" s="28">
        <v>0</v>
      </c>
      <c r="O789" s="28">
        <v>2.8999999999999998E-7</v>
      </c>
      <c r="P789" s="29" t="s">
        <v>3179</v>
      </c>
      <c r="Q789" s="28">
        <v>0</v>
      </c>
      <c r="R789" s="28">
        <v>0</v>
      </c>
      <c r="S789" s="29" t="s">
        <v>3179</v>
      </c>
      <c r="T789" s="28">
        <v>0</v>
      </c>
      <c r="U789" s="28">
        <v>0</v>
      </c>
      <c r="V789" s="28">
        <v>0</v>
      </c>
      <c r="W789" s="28">
        <v>8.2339999999999997E-2</v>
      </c>
      <c r="X789" s="28">
        <v>0.20548</v>
      </c>
      <c r="Y789" s="28">
        <v>13</v>
      </c>
      <c r="Z789" s="28">
        <v>63</v>
      </c>
      <c r="AA789" s="28">
        <v>0</v>
      </c>
      <c r="AB789" s="28">
        <v>108</v>
      </c>
      <c r="AC789" s="28">
        <v>1</v>
      </c>
      <c r="AD789" s="28">
        <v>187.959395</v>
      </c>
      <c r="AE789" s="28">
        <v>1.7629999999999999E-17</v>
      </c>
      <c r="AF789" s="28">
        <v>1.7629999999999999E-17</v>
      </c>
    </row>
    <row r="790" spans="1:32" ht="16" x14ac:dyDescent="0.2">
      <c r="A790" s="28">
        <v>789</v>
      </c>
      <c r="B790" s="29" t="s">
        <v>350</v>
      </c>
      <c r="C790" s="28">
        <v>10.87</v>
      </c>
      <c r="D790" s="29" t="s">
        <v>1515</v>
      </c>
      <c r="E790" s="29" t="s">
        <v>3184</v>
      </c>
      <c r="F790" s="28">
        <v>291180</v>
      </c>
      <c r="G790" s="28">
        <v>71261</v>
      </c>
      <c r="H790" s="28">
        <v>0</v>
      </c>
      <c r="I790" s="28">
        <v>0</v>
      </c>
      <c r="J790" s="29" t="s">
        <v>351</v>
      </c>
      <c r="K790" s="28">
        <v>511</v>
      </c>
      <c r="L790" s="28">
        <v>1</v>
      </c>
      <c r="M790" s="29" t="s">
        <v>3179</v>
      </c>
      <c r="N790" s="28">
        <v>0</v>
      </c>
      <c r="O790" s="28">
        <v>0</v>
      </c>
      <c r="P790" s="29" t="s">
        <v>3179</v>
      </c>
      <c r="Q790" s="28">
        <v>0</v>
      </c>
      <c r="R790" s="28">
        <v>0</v>
      </c>
      <c r="S790" s="29" t="s">
        <v>3179</v>
      </c>
      <c r="T790" s="28">
        <v>0</v>
      </c>
      <c r="U790" s="28">
        <v>0</v>
      </c>
      <c r="V790" s="28">
        <v>0</v>
      </c>
      <c r="W790" s="28">
        <v>9.962E-2</v>
      </c>
      <c r="X790" s="28">
        <v>0.48703999999999997</v>
      </c>
      <c r="Y790" s="28">
        <v>13</v>
      </c>
      <c r="Z790" s="28">
        <v>217</v>
      </c>
      <c r="AA790" s="28">
        <v>4</v>
      </c>
      <c r="AB790" s="28">
        <v>838</v>
      </c>
      <c r="AC790" s="28">
        <v>0</v>
      </c>
      <c r="AD790" s="28">
        <v>188.96083300000001</v>
      </c>
      <c r="AE790" s="28">
        <v>3.1040000000000001E-17</v>
      </c>
      <c r="AF790" s="28">
        <v>3.1170000000000003E-17</v>
      </c>
    </row>
    <row r="791" spans="1:32" ht="16" x14ac:dyDescent="0.2">
      <c r="A791" s="28">
        <v>790</v>
      </c>
      <c r="B791" s="29" t="s">
        <v>341</v>
      </c>
      <c r="C791" s="28">
        <v>650000000000</v>
      </c>
      <c r="D791" s="29" t="s">
        <v>1516</v>
      </c>
      <c r="E791" s="29" t="s">
        <v>2799</v>
      </c>
      <c r="F791" s="28">
        <v>292253</v>
      </c>
      <c r="G791" s="28">
        <v>0</v>
      </c>
      <c r="H791" s="28">
        <v>0</v>
      </c>
      <c r="I791" s="28">
        <v>0</v>
      </c>
      <c r="J791" s="29" t="s">
        <v>373</v>
      </c>
      <c r="K791" s="28">
        <v>673</v>
      </c>
      <c r="L791" s="28">
        <v>1</v>
      </c>
      <c r="M791" s="29" t="s">
        <v>3179</v>
      </c>
      <c r="N791" s="28">
        <v>0</v>
      </c>
      <c r="O791" s="28">
        <v>0</v>
      </c>
      <c r="P791" s="29" t="s">
        <v>3179</v>
      </c>
      <c r="Q791" s="28">
        <v>0</v>
      </c>
      <c r="R791" s="28">
        <v>0</v>
      </c>
      <c r="S791" s="29" t="s">
        <v>3179</v>
      </c>
      <c r="T791" s="28">
        <v>0</v>
      </c>
      <c r="U791" s="28">
        <v>0</v>
      </c>
      <c r="V791" s="28">
        <v>3.2490000000000001</v>
      </c>
      <c r="W791" s="28">
        <v>0</v>
      </c>
      <c r="X791" s="28">
        <v>0</v>
      </c>
      <c r="Y791" s="28">
        <v>0</v>
      </c>
      <c r="Z791" s="28">
        <v>0</v>
      </c>
      <c r="AA791" s="28">
        <v>0</v>
      </c>
      <c r="AB791" s="28">
        <v>0</v>
      </c>
      <c r="AC791" s="28">
        <v>1</v>
      </c>
      <c r="AD791" s="28">
        <v>189.95993100000001</v>
      </c>
      <c r="AE791" s="28">
        <v>0</v>
      </c>
      <c r="AF791" s="28">
        <v>0</v>
      </c>
    </row>
    <row r="792" spans="1:32" ht="16" x14ac:dyDescent="0.2">
      <c r="A792" s="28">
        <v>791</v>
      </c>
      <c r="B792" s="29" t="s">
        <v>332</v>
      </c>
      <c r="C792" s="28">
        <v>2.802</v>
      </c>
      <c r="D792" s="29" t="s">
        <v>1513</v>
      </c>
      <c r="E792" s="29" t="s">
        <v>2670</v>
      </c>
      <c r="F792" s="28">
        <v>292256</v>
      </c>
      <c r="G792" s="28">
        <v>0</v>
      </c>
      <c r="H792" s="28">
        <v>61712</v>
      </c>
      <c r="I792" s="28">
        <v>0</v>
      </c>
      <c r="J792" s="29" t="s">
        <v>336</v>
      </c>
      <c r="K792" s="28">
        <v>0</v>
      </c>
      <c r="L792" s="28">
        <v>1</v>
      </c>
      <c r="M792" s="29" t="s">
        <v>3179</v>
      </c>
      <c r="N792" s="28">
        <v>0</v>
      </c>
      <c r="O792" s="28">
        <v>0</v>
      </c>
      <c r="P792" s="29" t="s">
        <v>3179</v>
      </c>
      <c r="Q792" s="28">
        <v>0</v>
      </c>
      <c r="R792" s="28">
        <v>0</v>
      </c>
      <c r="S792" s="29" t="s">
        <v>3179</v>
      </c>
      <c r="T792" s="28">
        <v>0</v>
      </c>
      <c r="U792" s="28">
        <v>0</v>
      </c>
      <c r="V792" s="28">
        <v>0</v>
      </c>
      <c r="W792" s="28">
        <v>7.485E-2</v>
      </c>
      <c r="X792" s="28">
        <v>0.29602000000000001</v>
      </c>
      <c r="Y792" s="28">
        <v>13</v>
      </c>
      <c r="Z792" s="28">
        <v>106</v>
      </c>
      <c r="AA792" s="28">
        <v>0</v>
      </c>
      <c r="AB792" s="28">
        <v>318</v>
      </c>
      <c r="AC792" s="28">
        <v>0</v>
      </c>
      <c r="AD792" s="28">
        <v>190.96167600000001</v>
      </c>
      <c r="AE792" s="28">
        <v>2.309E-17</v>
      </c>
      <c r="AF792" s="28">
        <v>2.309E-17</v>
      </c>
    </row>
    <row r="793" spans="1:32" ht="16" x14ac:dyDescent="0.2">
      <c r="A793" s="28">
        <v>792</v>
      </c>
      <c r="B793" s="29" t="s">
        <v>319</v>
      </c>
      <c r="C793" s="28">
        <v>50</v>
      </c>
      <c r="D793" s="29" t="s">
        <v>1516</v>
      </c>
      <c r="E793" s="29" t="s">
        <v>2670</v>
      </c>
      <c r="F793" s="28">
        <v>292694</v>
      </c>
      <c r="G793" s="28">
        <v>0</v>
      </c>
      <c r="H793" s="28">
        <v>129890</v>
      </c>
      <c r="I793" s="28">
        <v>0</v>
      </c>
      <c r="J793" s="29" t="s">
        <v>322</v>
      </c>
      <c r="K793" s="28">
        <v>0</v>
      </c>
      <c r="L793" s="28">
        <v>1</v>
      </c>
      <c r="M793" s="29" t="s">
        <v>3179</v>
      </c>
      <c r="N793" s="28">
        <v>0</v>
      </c>
      <c r="O793" s="28">
        <v>0</v>
      </c>
      <c r="P793" s="29" t="s">
        <v>3179</v>
      </c>
      <c r="Q793" s="28">
        <v>0</v>
      </c>
      <c r="R793" s="28">
        <v>0</v>
      </c>
      <c r="S793" s="29" t="s">
        <v>3179</v>
      </c>
      <c r="T793" s="28">
        <v>0</v>
      </c>
      <c r="U793" s="28">
        <v>0</v>
      </c>
      <c r="V793" s="28">
        <v>0</v>
      </c>
      <c r="W793" s="28">
        <v>7.1399999999999996E-3</v>
      </c>
      <c r="X793" s="28">
        <v>2.5799999999999998E-3</v>
      </c>
      <c r="Y793" s="28">
        <v>13</v>
      </c>
      <c r="Z793" s="28">
        <v>33</v>
      </c>
      <c r="AA793" s="28">
        <v>0</v>
      </c>
      <c r="AB793" s="28">
        <v>11</v>
      </c>
      <c r="AC793" s="28">
        <v>0</v>
      </c>
      <c r="AD793" s="28">
        <v>192.962987</v>
      </c>
      <c r="AE793" s="28">
        <v>4.7339999999999996E-18</v>
      </c>
      <c r="AF793" s="28">
        <v>4.7339999999999996E-18</v>
      </c>
    </row>
    <row r="794" spans="1:32" ht="16" x14ac:dyDescent="0.2">
      <c r="A794" s="28">
        <v>793</v>
      </c>
      <c r="B794" s="29" t="s">
        <v>318</v>
      </c>
      <c r="C794" s="28">
        <v>4.33</v>
      </c>
      <c r="D794" s="29" t="s">
        <v>1513</v>
      </c>
      <c r="E794" s="29" t="s">
        <v>2671</v>
      </c>
      <c r="F794" s="28">
        <v>292752</v>
      </c>
      <c r="G794" s="28">
        <v>0</v>
      </c>
      <c r="H794" s="28">
        <v>93062</v>
      </c>
      <c r="I794" s="28">
        <v>0</v>
      </c>
      <c r="J794" s="29" t="s">
        <v>319</v>
      </c>
      <c r="K794" s="28">
        <v>793</v>
      </c>
      <c r="L794" s="28">
        <v>1</v>
      </c>
      <c r="M794" s="29" t="s">
        <v>3179</v>
      </c>
      <c r="N794" s="28">
        <v>0</v>
      </c>
      <c r="O794" s="28">
        <v>0</v>
      </c>
      <c r="P794" s="29" t="s">
        <v>3179</v>
      </c>
      <c r="Q794" s="28">
        <v>0</v>
      </c>
      <c r="R794" s="28">
        <v>0</v>
      </c>
      <c r="S794" s="29" t="s">
        <v>3179</v>
      </c>
      <c r="T794" s="28">
        <v>0</v>
      </c>
      <c r="U794" s="28">
        <v>0</v>
      </c>
      <c r="V794" s="28">
        <v>0</v>
      </c>
      <c r="W794" s="28">
        <v>0.13772999999999999</v>
      </c>
      <c r="X794" s="28">
        <v>1.3220000000000001E-2</v>
      </c>
      <c r="Y794" s="28">
        <v>13</v>
      </c>
      <c r="Z794" s="28">
        <v>52</v>
      </c>
      <c r="AA794" s="28">
        <v>0</v>
      </c>
      <c r="AB794" s="28">
        <v>24</v>
      </c>
      <c r="AC794" s="28">
        <v>0</v>
      </c>
      <c r="AD794" s="28">
        <v>192.962987</v>
      </c>
      <c r="AE794" s="28">
        <v>4.4910000000000002E-18</v>
      </c>
      <c r="AF794" s="28">
        <v>4.4910000000000002E-18</v>
      </c>
    </row>
    <row r="795" spans="1:32" ht="16" x14ac:dyDescent="0.2">
      <c r="A795" s="28">
        <v>794</v>
      </c>
      <c r="B795" s="29" t="s">
        <v>303</v>
      </c>
      <c r="C795" s="28">
        <v>4.0199999999999996</v>
      </c>
      <c r="D795" s="29" t="s">
        <v>1513</v>
      </c>
      <c r="E795" s="29" t="s">
        <v>2671</v>
      </c>
      <c r="F795" s="28">
        <v>292842</v>
      </c>
      <c r="G795" s="28">
        <v>0</v>
      </c>
      <c r="H795" s="28">
        <v>99072</v>
      </c>
      <c r="I795" s="28">
        <v>0</v>
      </c>
      <c r="J795" s="29" t="s">
        <v>304</v>
      </c>
      <c r="K795" s="28">
        <v>0</v>
      </c>
      <c r="L795" s="28">
        <v>1</v>
      </c>
      <c r="M795" s="29" t="s">
        <v>3179</v>
      </c>
      <c r="N795" s="28">
        <v>0</v>
      </c>
      <c r="O795" s="28">
        <v>0</v>
      </c>
      <c r="P795" s="29" t="s">
        <v>3179</v>
      </c>
      <c r="Q795" s="28">
        <v>0</v>
      </c>
      <c r="R795" s="28">
        <v>0</v>
      </c>
      <c r="S795" s="29" t="s">
        <v>3179</v>
      </c>
      <c r="T795" s="28">
        <v>0</v>
      </c>
      <c r="U795" s="28">
        <v>0</v>
      </c>
      <c r="V795" s="28">
        <v>0</v>
      </c>
      <c r="W795" s="28">
        <v>0.18448999999999999</v>
      </c>
      <c r="X795" s="28">
        <v>7.7160000000000006E-2</v>
      </c>
      <c r="Y795" s="28">
        <v>12</v>
      </c>
      <c r="Z795" s="28">
        <v>59</v>
      </c>
      <c r="AA795" s="28">
        <v>0</v>
      </c>
      <c r="AB795" s="28">
        <v>65</v>
      </c>
      <c r="AC795" s="28">
        <v>0</v>
      </c>
      <c r="AD795" s="28">
        <v>194.96479099999999</v>
      </c>
      <c r="AE795" s="28">
        <v>1.6410000000000001E-17</v>
      </c>
      <c r="AF795" s="28">
        <v>1.6410000000000001E-17</v>
      </c>
    </row>
    <row r="796" spans="1:32" ht="16" x14ac:dyDescent="0.2">
      <c r="A796" s="28">
        <v>795</v>
      </c>
      <c r="B796" s="29" t="s">
        <v>284</v>
      </c>
      <c r="C796" s="28">
        <v>19.891500000000001</v>
      </c>
      <c r="D796" s="29" t="s">
        <v>1515</v>
      </c>
      <c r="E796" s="29" t="s">
        <v>3183</v>
      </c>
      <c r="F796" s="28">
        <v>292979</v>
      </c>
      <c r="G796" s="28">
        <v>71372</v>
      </c>
      <c r="H796" s="28">
        <v>120558</v>
      </c>
      <c r="I796" s="28">
        <v>0</v>
      </c>
      <c r="J796" s="29" t="s">
        <v>285</v>
      </c>
      <c r="K796" s="28">
        <v>0</v>
      </c>
      <c r="L796" s="28">
        <v>1</v>
      </c>
      <c r="M796" s="29" t="s">
        <v>3179</v>
      </c>
      <c r="N796" s="28">
        <v>0</v>
      </c>
      <c r="O796" s="28">
        <v>0</v>
      </c>
      <c r="P796" s="29" t="s">
        <v>3179</v>
      </c>
      <c r="Q796" s="28">
        <v>0</v>
      </c>
      <c r="R796" s="28">
        <v>0</v>
      </c>
      <c r="S796" s="29" t="s">
        <v>3179</v>
      </c>
      <c r="T796" s="28">
        <v>0</v>
      </c>
      <c r="U796" s="28">
        <v>0</v>
      </c>
      <c r="V796" s="28">
        <v>0</v>
      </c>
      <c r="W796" s="28">
        <v>0.25522</v>
      </c>
      <c r="X796" s="28">
        <v>2.563E-2</v>
      </c>
      <c r="Y796" s="28">
        <v>12</v>
      </c>
      <c r="Z796" s="28">
        <v>53</v>
      </c>
      <c r="AA796" s="28">
        <v>3</v>
      </c>
      <c r="AB796" s="28">
        <v>31</v>
      </c>
      <c r="AC796" s="28">
        <v>0</v>
      </c>
      <c r="AD796" s="28">
        <v>196.96734000000001</v>
      </c>
      <c r="AE796" s="28">
        <v>5.4190000000000002E-18</v>
      </c>
      <c r="AF796" s="28">
        <v>5.4190000000000002E-18</v>
      </c>
    </row>
    <row r="797" spans="1:32" ht="16" x14ac:dyDescent="0.2">
      <c r="A797" s="28">
        <v>796</v>
      </c>
      <c r="B797" s="29" t="s">
        <v>283</v>
      </c>
      <c r="C797" s="28">
        <v>95.41</v>
      </c>
      <c r="D797" s="29" t="s">
        <v>1514</v>
      </c>
      <c r="E797" s="29" t="s">
        <v>3192</v>
      </c>
      <c r="F797" s="28">
        <v>293079</v>
      </c>
      <c r="G797" s="28">
        <v>71479</v>
      </c>
      <c r="H797" s="28">
        <v>73173</v>
      </c>
      <c r="I797" s="28">
        <v>0</v>
      </c>
      <c r="J797" s="29" t="s">
        <v>284</v>
      </c>
      <c r="K797" s="28">
        <v>796</v>
      </c>
      <c r="L797" s="28">
        <v>0.96699999999999997</v>
      </c>
      <c r="M797" s="29" t="s">
        <v>285</v>
      </c>
      <c r="N797" s="28">
        <v>0</v>
      </c>
      <c r="O797" s="28">
        <v>3.3000000000000002E-2</v>
      </c>
      <c r="P797" s="29" t="s">
        <v>3179</v>
      </c>
      <c r="Q797" s="28">
        <v>0</v>
      </c>
      <c r="R797" s="28">
        <v>0</v>
      </c>
      <c r="S797" s="29" t="s">
        <v>3179</v>
      </c>
      <c r="T797" s="28">
        <v>0</v>
      </c>
      <c r="U797" s="28">
        <v>0</v>
      </c>
      <c r="V797" s="28">
        <v>0</v>
      </c>
      <c r="W797" s="28">
        <v>0.32499</v>
      </c>
      <c r="X797" s="28">
        <v>8.3890000000000006E-2</v>
      </c>
      <c r="Y797" s="28">
        <v>24</v>
      </c>
      <c r="Z797" s="28">
        <v>107</v>
      </c>
      <c r="AA797" s="28">
        <v>1</v>
      </c>
      <c r="AB797" s="28">
        <v>68</v>
      </c>
      <c r="AC797" s="28">
        <v>0</v>
      </c>
      <c r="AD797" s="28">
        <v>196.96734000000001</v>
      </c>
      <c r="AE797" s="28">
        <v>1.4719999999999999E-17</v>
      </c>
      <c r="AF797" s="28">
        <v>1.4719999999999999E-17</v>
      </c>
    </row>
    <row r="798" spans="1:32" ht="16" x14ac:dyDescent="0.2">
      <c r="A798" s="28">
        <v>797</v>
      </c>
      <c r="B798" s="29" t="s">
        <v>267</v>
      </c>
      <c r="C798" s="28">
        <v>30.8</v>
      </c>
      <c r="D798" s="29" t="s">
        <v>1514</v>
      </c>
      <c r="E798" s="29" t="s">
        <v>3183</v>
      </c>
      <c r="F798" s="28">
        <v>293280</v>
      </c>
      <c r="G798" s="28">
        <v>71586</v>
      </c>
      <c r="H798" s="28">
        <v>0</v>
      </c>
      <c r="I798" s="28">
        <v>0</v>
      </c>
      <c r="J798" s="29" t="s">
        <v>268</v>
      </c>
      <c r="K798" s="28">
        <v>100</v>
      </c>
      <c r="L798" s="28">
        <v>1</v>
      </c>
      <c r="M798" s="29" t="s">
        <v>3179</v>
      </c>
      <c r="N798" s="28">
        <v>0</v>
      </c>
      <c r="O798" s="28">
        <v>0</v>
      </c>
      <c r="P798" s="29" t="s">
        <v>3179</v>
      </c>
      <c r="Q798" s="28">
        <v>0</v>
      </c>
      <c r="R798" s="28">
        <v>0</v>
      </c>
      <c r="S798" s="29" t="s">
        <v>3179</v>
      </c>
      <c r="T798" s="28">
        <v>0</v>
      </c>
      <c r="U798" s="28">
        <v>0</v>
      </c>
      <c r="V798" s="28">
        <v>0</v>
      </c>
      <c r="W798" s="28">
        <v>0.54552</v>
      </c>
      <c r="X798" s="28">
        <v>0.19950999999999999</v>
      </c>
      <c r="Y798" s="28">
        <v>12</v>
      </c>
      <c r="Z798" s="28">
        <v>93</v>
      </c>
      <c r="AA798" s="28">
        <v>15</v>
      </c>
      <c r="AB798" s="28">
        <v>270</v>
      </c>
      <c r="AC798" s="28">
        <v>0</v>
      </c>
      <c r="AD798" s="28">
        <v>198.97059300000001</v>
      </c>
      <c r="AE798" s="28">
        <v>8.3099999999999997E-18</v>
      </c>
      <c r="AF798" s="28">
        <v>8.3099999999999997E-18</v>
      </c>
    </row>
    <row r="799" spans="1:32" ht="16" x14ac:dyDescent="0.2">
      <c r="A799" s="28">
        <v>798</v>
      </c>
      <c r="B799" s="29" t="s">
        <v>261</v>
      </c>
      <c r="C799" s="28">
        <v>12.5</v>
      </c>
      <c r="D799" s="29" t="s">
        <v>1515</v>
      </c>
      <c r="E799" s="29" t="s">
        <v>3183</v>
      </c>
      <c r="F799" s="28">
        <v>293671</v>
      </c>
      <c r="G799" s="28">
        <v>71704</v>
      </c>
      <c r="H799" s="28">
        <v>0</v>
      </c>
      <c r="I799" s="28">
        <v>0</v>
      </c>
      <c r="J799" s="29" t="s">
        <v>262</v>
      </c>
      <c r="K799" s="28">
        <v>101</v>
      </c>
      <c r="L799" s="28">
        <v>1</v>
      </c>
      <c r="M799" s="29" t="s">
        <v>3179</v>
      </c>
      <c r="N799" s="28">
        <v>0</v>
      </c>
      <c r="O799" s="28">
        <v>0</v>
      </c>
      <c r="P799" s="29" t="s">
        <v>3179</v>
      </c>
      <c r="Q799" s="28">
        <v>0</v>
      </c>
      <c r="R799" s="28">
        <v>0</v>
      </c>
      <c r="S799" s="29" t="s">
        <v>3179</v>
      </c>
      <c r="T799" s="28">
        <v>0</v>
      </c>
      <c r="U799" s="28">
        <v>0</v>
      </c>
      <c r="V799" s="28">
        <v>0</v>
      </c>
      <c r="W799" s="28">
        <v>0.23208000000000001</v>
      </c>
      <c r="X799" s="28">
        <v>6.0519999999999997E-2</v>
      </c>
      <c r="Y799" s="28">
        <v>12</v>
      </c>
      <c r="Z799" s="28">
        <v>86</v>
      </c>
      <c r="AA799" s="28">
        <v>8</v>
      </c>
      <c r="AB799" s="28">
        <v>202</v>
      </c>
      <c r="AC799" s="28">
        <v>0</v>
      </c>
      <c r="AD799" s="28">
        <v>199.97144</v>
      </c>
      <c r="AE799" s="28">
        <v>7.3650000000000005E-18</v>
      </c>
      <c r="AF799" s="28">
        <v>7.3650000000000005E-18</v>
      </c>
    </row>
    <row r="800" spans="1:32" ht="16" x14ac:dyDescent="0.2">
      <c r="A800" s="28">
        <v>799</v>
      </c>
      <c r="B800" s="29" t="s">
        <v>248</v>
      </c>
      <c r="C800" s="28">
        <v>44</v>
      </c>
      <c r="D800" s="29" t="s">
        <v>1515</v>
      </c>
      <c r="E800" s="29" t="s">
        <v>3183</v>
      </c>
      <c r="F800" s="28">
        <v>293980</v>
      </c>
      <c r="G800" s="28">
        <v>71810</v>
      </c>
      <c r="H800" s="28">
        <v>0</v>
      </c>
      <c r="I800" s="28">
        <v>0</v>
      </c>
      <c r="J800" s="29" t="s">
        <v>249</v>
      </c>
      <c r="K800" s="28">
        <v>104</v>
      </c>
      <c r="L800" s="28">
        <v>1</v>
      </c>
      <c r="M800" s="29" t="s">
        <v>3179</v>
      </c>
      <c r="N800" s="28">
        <v>0</v>
      </c>
      <c r="O800" s="28">
        <v>0</v>
      </c>
      <c r="P800" s="29" t="s">
        <v>3179</v>
      </c>
      <c r="Q800" s="28">
        <v>0</v>
      </c>
      <c r="R800" s="28">
        <v>0</v>
      </c>
      <c r="S800" s="29" t="s">
        <v>3179</v>
      </c>
      <c r="T800" s="28">
        <v>0</v>
      </c>
      <c r="U800" s="28">
        <v>0</v>
      </c>
      <c r="V800" s="28">
        <v>0</v>
      </c>
      <c r="W800" s="28">
        <v>0.65364999999999995</v>
      </c>
      <c r="X800" s="28">
        <v>0</v>
      </c>
      <c r="Y800" s="28">
        <v>0</v>
      </c>
      <c r="Z800" s="28">
        <v>0</v>
      </c>
      <c r="AA800" s="28">
        <v>1</v>
      </c>
      <c r="AB800" s="28">
        <v>0</v>
      </c>
      <c r="AC800" s="28">
        <v>0</v>
      </c>
      <c r="AD800" s="28">
        <v>201.97574</v>
      </c>
      <c r="AE800" s="28">
        <v>0</v>
      </c>
      <c r="AF800" s="28">
        <v>0</v>
      </c>
    </row>
    <row r="801" spans="1:32" ht="16" x14ac:dyDescent="0.2">
      <c r="A801" s="28">
        <v>800</v>
      </c>
      <c r="B801" s="29" t="s">
        <v>109</v>
      </c>
      <c r="C801" s="28">
        <v>33.700000000000003</v>
      </c>
      <c r="D801" s="29" t="s">
        <v>1514</v>
      </c>
      <c r="E801" s="29" t="s">
        <v>3180</v>
      </c>
      <c r="F801" s="28">
        <v>293982</v>
      </c>
      <c r="G801" s="28">
        <v>0</v>
      </c>
      <c r="H801" s="28">
        <v>0</v>
      </c>
      <c r="I801" s="28">
        <v>0</v>
      </c>
      <c r="J801" s="29" t="s">
        <v>110</v>
      </c>
      <c r="K801" s="28">
        <v>650</v>
      </c>
      <c r="L801" s="28">
        <v>0.77</v>
      </c>
      <c r="M801" s="29" t="s">
        <v>126</v>
      </c>
      <c r="N801" s="28">
        <v>1159</v>
      </c>
      <c r="O801" s="28">
        <v>0.23</v>
      </c>
      <c r="P801" s="29" t="s">
        <v>3179</v>
      </c>
      <c r="Q801" s="28">
        <v>0</v>
      </c>
      <c r="R801" s="28">
        <v>0</v>
      </c>
      <c r="S801" s="29" t="s">
        <v>3179</v>
      </c>
      <c r="T801" s="28">
        <v>0</v>
      </c>
      <c r="U801" s="28">
        <v>0</v>
      </c>
      <c r="V801" s="28">
        <v>1.5402</v>
      </c>
      <c r="W801" s="28">
        <v>8.6800000000000002E-3</v>
      </c>
      <c r="X801" s="28">
        <v>6.3339999999999994E-2</v>
      </c>
      <c r="Y801" s="28">
        <v>7</v>
      </c>
      <c r="Z801" s="28">
        <v>67</v>
      </c>
      <c r="AA801" s="28">
        <v>0</v>
      </c>
      <c r="AB801" s="28">
        <v>15</v>
      </c>
      <c r="AC801" s="28">
        <v>2</v>
      </c>
      <c r="AD801" s="28">
        <v>232.04118700000001</v>
      </c>
      <c r="AE801" s="28">
        <v>9.0749999999999999E-18</v>
      </c>
      <c r="AF801" s="28">
        <v>9.0749999999999999E-18</v>
      </c>
    </row>
    <row r="802" spans="1:32" ht="16" x14ac:dyDescent="0.2">
      <c r="A802" s="28">
        <v>801</v>
      </c>
      <c r="B802" s="29" t="s">
        <v>98</v>
      </c>
      <c r="C802" s="28">
        <v>8.8000000000000007</v>
      </c>
      <c r="D802" s="29" t="s">
        <v>1515</v>
      </c>
      <c r="E802" s="29" t="s">
        <v>3180</v>
      </c>
      <c r="F802" s="28">
        <v>294076</v>
      </c>
      <c r="G802" s="28">
        <v>0</v>
      </c>
      <c r="H802" s="28">
        <v>0</v>
      </c>
      <c r="I802" s="28">
        <v>0</v>
      </c>
      <c r="J802" s="29" t="s">
        <v>99</v>
      </c>
      <c r="K802" s="28">
        <v>652</v>
      </c>
      <c r="L802" s="28">
        <v>0.94</v>
      </c>
      <c r="M802" s="29" t="s">
        <v>120</v>
      </c>
      <c r="N802" s="28">
        <v>1160</v>
      </c>
      <c r="O802" s="28">
        <v>0.06</v>
      </c>
      <c r="P802" s="29" t="s">
        <v>3179</v>
      </c>
      <c r="Q802" s="28">
        <v>0</v>
      </c>
      <c r="R802" s="28">
        <v>0</v>
      </c>
      <c r="S802" s="29" t="s">
        <v>3179</v>
      </c>
      <c r="T802" s="28">
        <v>0</v>
      </c>
      <c r="U802" s="28">
        <v>0</v>
      </c>
      <c r="V802" s="28">
        <v>0.3775</v>
      </c>
      <c r="W802" s="28">
        <v>1.137E-2</v>
      </c>
      <c r="X802" s="28">
        <v>6.9330000000000003E-2</v>
      </c>
      <c r="Y802" s="28">
        <v>14</v>
      </c>
      <c r="Z802" s="28">
        <v>136</v>
      </c>
      <c r="AA802" s="28">
        <v>0</v>
      </c>
      <c r="AB802" s="28">
        <v>41</v>
      </c>
      <c r="AC802" s="28">
        <v>3</v>
      </c>
      <c r="AD802" s="28">
        <v>234.043317</v>
      </c>
      <c r="AE802" s="28">
        <v>1.087E-17</v>
      </c>
      <c r="AF802" s="28">
        <v>1.087E-17</v>
      </c>
    </row>
    <row r="803" spans="1:32" ht="16" x14ac:dyDescent="0.2">
      <c r="A803" s="28">
        <v>802</v>
      </c>
      <c r="B803" s="29" t="s">
        <v>92</v>
      </c>
      <c r="C803" s="28">
        <v>25.3</v>
      </c>
      <c r="D803" s="29" t="s">
        <v>1514</v>
      </c>
      <c r="E803" s="29" t="s">
        <v>3180</v>
      </c>
      <c r="F803" s="28">
        <v>294274</v>
      </c>
      <c r="G803" s="28">
        <v>0</v>
      </c>
      <c r="H803" s="28">
        <v>0</v>
      </c>
      <c r="I803" s="28">
        <v>0</v>
      </c>
      <c r="J803" s="29" t="s">
        <v>93</v>
      </c>
      <c r="K803" s="28">
        <v>653</v>
      </c>
      <c r="L803" s="28">
        <v>0.99997000000000003</v>
      </c>
      <c r="M803" s="29" t="s">
        <v>115</v>
      </c>
      <c r="N803" s="28">
        <v>1161</v>
      </c>
      <c r="O803" s="28">
        <v>2.6999999999999999E-5</v>
      </c>
      <c r="P803" s="29" t="s">
        <v>3179</v>
      </c>
      <c r="Q803" s="28">
        <v>0</v>
      </c>
      <c r="R803" s="28">
        <v>0</v>
      </c>
      <c r="S803" s="29" t="s">
        <v>3179</v>
      </c>
      <c r="T803" s="28">
        <v>0</v>
      </c>
      <c r="U803" s="28">
        <v>0</v>
      </c>
      <c r="V803" s="28">
        <v>1E-4</v>
      </c>
      <c r="W803" s="28">
        <v>2.2790000000000001E-2</v>
      </c>
      <c r="X803" s="28">
        <v>9.572E-2</v>
      </c>
      <c r="Y803" s="28">
        <v>7</v>
      </c>
      <c r="Z803" s="28">
        <v>82</v>
      </c>
      <c r="AA803" s="28">
        <v>0</v>
      </c>
      <c r="AB803" s="28">
        <v>97</v>
      </c>
      <c r="AC803" s="28">
        <v>1</v>
      </c>
      <c r="AD803" s="28">
        <v>235.045286</v>
      </c>
      <c r="AE803" s="28">
        <v>1.5670000000000001E-17</v>
      </c>
      <c r="AF803" s="28">
        <v>1.5670000000000001E-17</v>
      </c>
    </row>
    <row r="804" spans="1:32" ht="16" x14ac:dyDescent="0.2">
      <c r="A804" s="28">
        <v>803</v>
      </c>
      <c r="B804" s="29" t="s">
        <v>88</v>
      </c>
      <c r="C804" s="28">
        <v>2.8580000000000001</v>
      </c>
      <c r="D804" s="29" t="s">
        <v>1516</v>
      </c>
      <c r="E804" s="29" t="s">
        <v>3198</v>
      </c>
      <c r="F804" s="28">
        <v>294463</v>
      </c>
      <c r="G804" s="28">
        <v>71928</v>
      </c>
      <c r="H804" s="28">
        <v>0</v>
      </c>
      <c r="I804" s="28">
        <v>1167</v>
      </c>
      <c r="J804" s="29" t="s">
        <v>112</v>
      </c>
      <c r="K804" s="28">
        <v>1162</v>
      </c>
      <c r="L804" s="28">
        <v>1</v>
      </c>
      <c r="M804" s="29" t="s">
        <v>2658</v>
      </c>
      <c r="N804" s="28">
        <v>9999</v>
      </c>
      <c r="O804" s="28">
        <v>1.37E-9</v>
      </c>
      <c r="P804" s="29" t="s">
        <v>3179</v>
      </c>
      <c r="Q804" s="28">
        <v>0</v>
      </c>
      <c r="R804" s="28">
        <v>0</v>
      </c>
      <c r="S804" s="29" t="s">
        <v>3179</v>
      </c>
      <c r="T804" s="28">
        <v>0</v>
      </c>
      <c r="U804" s="28">
        <v>0</v>
      </c>
      <c r="V804" s="28">
        <v>5.8522999999999996</v>
      </c>
      <c r="W804" s="28">
        <v>1.282E-2</v>
      </c>
      <c r="X804" s="28">
        <v>2.2399999999999998E-3</v>
      </c>
      <c r="Y804" s="28">
        <v>7</v>
      </c>
      <c r="Z804" s="28">
        <v>145</v>
      </c>
      <c r="AA804" s="28">
        <v>1</v>
      </c>
      <c r="AB804" s="28">
        <v>65</v>
      </c>
      <c r="AC804" s="28">
        <v>8</v>
      </c>
      <c r="AD804" s="28">
        <v>236.04605699999999</v>
      </c>
      <c r="AE804" s="28">
        <v>2.8460000000000001E-18</v>
      </c>
      <c r="AF804" s="28">
        <v>2.8460000000000001E-18</v>
      </c>
    </row>
    <row r="805" spans="1:32" ht="16" x14ac:dyDescent="0.2">
      <c r="A805" s="28">
        <v>804</v>
      </c>
      <c r="B805" s="29" t="s">
        <v>82</v>
      </c>
      <c r="C805" s="28">
        <v>45.2</v>
      </c>
      <c r="D805" s="29" t="s">
        <v>1513</v>
      </c>
      <c r="E805" s="29" t="s">
        <v>3180</v>
      </c>
      <c r="F805" s="28">
        <v>294700</v>
      </c>
      <c r="G805" s="28">
        <v>0</v>
      </c>
      <c r="H805" s="28">
        <v>0</v>
      </c>
      <c r="I805" s="28">
        <v>0</v>
      </c>
      <c r="J805" s="29" t="s">
        <v>85</v>
      </c>
      <c r="K805" s="28">
        <v>656</v>
      </c>
      <c r="L805" s="28">
        <v>1</v>
      </c>
      <c r="M805" s="29" t="s">
        <v>108</v>
      </c>
      <c r="N805" s="28">
        <v>1163</v>
      </c>
      <c r="O805" s="28">
        <v>4.1999999999999998E-5</v>
      </c>
      <c r="P805" s="29" t="s">
        <v>3179</v>
      </c>
      <c r="Q805" s="28">
        <v>0</v>
      </c>
      <c r="R805" s="28">
        <v>0</v>
      </c>
      <c r="S805" s="29" t="s">
        <v>3179</v>
      </c>
      <c r="T805" s="28">
        <v>0</v>
      </c>
      <c r="U805" s="28">
        <v>0</v>
      </c>
      <c r="V805" s="28">
        <v>2.0000000000000001E-4</v>
      </c>
      <c r="W805" s="28">
        <v>1.7139999999999999E-2</v>
      </c>
      <c r="X805" s="28">
        <v>5.3650000000000003E-2</v>
      </c>
      <c r="Y805" s="28">
        <v>14</v>
      </c>
      <c r="Z805" s="28">
        <v>161</v>
      </c>
      <c r="AA805" s="28">
        <v>0</v>
      </c>
      <c r="AB805" s="28">
        <v>182</v>
      </c>
      <c r="AC805" s="28">
        <v>10</v>
      </c>
      <c r="AD805" s="28">
        <v>237.04840899999999</v>
      </c>
      <c r="AE805" s="28">
        <v>1.211E-17</v>
      </c>
      <c r="AF805" s="28">
        <v>1.211E-17</v>
      </c>
    </row>
    <row r="806" spans="1:32" ht="16" x14ac:dyDescent="0.2">
      <c r="A806" s="28">
        <v>805</v>
      </c>
      <c r="B806" s="29" t="s">
        <v>79</v>
      </c>
      <c r="C806" s="28">
        <v>87.7</v>
      </c>
      <c r="D806" s="29" t="s">
        <v>1516</v>
      </c>
      <c r="E806" s="29" t="s">
        <v>3198</v>
      </c>
      <c r="F806" s="28">
        <v>295078</v>
      </c>
      <c r="G806" s="28">
        <v>72055</v>
      </c>
      <c r="H806" s="28">
        <v>0</v>
      </c>
      <c r="I806" s="28">
        <v>1220</v>
      </c>
      <c r="J806" s="29" t="s">
        <v>103</v>
      </c>
      <c r="K806" s="28">
        <v>1164</v>
      </c>
      <c r="L806" s="28">
        <v>1</v>
      </c>
      <c r="M806" s="29" t="s">
        <v>2658</v>
      </c>
      <c r="N806" s="28">
        <v>9999</v>
      </c>
      <c r="O806" s="28">
        <v>1.85E-9</v>
      </c>
      <c r="P806" s="29" t="s">
        <v>3179</v>
      </c>
      <c r="Q806" s="28">
        <v>0</v>
      </c>
      <c r="R806" s="28">
        <v>0</v>
      </c>
      <c r="S806" s="29" t="s">
        <v>3179</v>
      </c>
      <c r="T806" s="28">
        <v>0</v>
      </c>
      <c r="U806" s="28">
        <v>0</v>
      </c>
      <c r="V806" s="28">
        <v>5.5801999999999996</v>
      </c>
      <c r="W806" s="28">
        <v>1.068E-2</v>
      </c>
      <c r="X806" s="28">
        <v>2.0500000000000002E-3</v>
      </c>
      <c r="Y806" s="28">
        <v>7</v>
      </c>
      <c r="Z806" s="28">
        <v>168</v>
      </c>
      <c r="AA806" s="28">
        <v>1</v>
      </c>
      <c r="AB806" s="28">
        <v>206</v>
      </c>
      <c r="AC806" s="28">
        <v>15</v>
      </c>
      <c r="AD806" s="28">
        <v>238.04955899999999</v>
      </c>
      <c r="AE806" s="28">
        <v>2.6360000000000001E-18</v>
      </c>
      <c r="AF806" s="28">
        <v>2.6360000000000001E-18</v>
      </c>
    </row>
    <row r="807" spans="1:32" ht="16" x14ac:dyDescent="0.2">
      <c r="A807" s="28">
        <v>806</v>
      </c>
      <c r="B807" s="29" t="s">
        <v>75</v>
      </c>
      <c r="C807" s="28">
        <v>24110</v>
      </c>
      <c r="D807" s="29" t="s">
        <v>1516</v>
      </c>
      <c r="E807" s="29" t="s">
        <v>2799</v>
      </c>
      <c r="F807" s="28">
        <v>295493</v>
      </c>
      <c r="G807" s="28">
        <v>0</v>
      </c>
      <c r="H807" s="28">
        <v>0</v>
      </c>
      <c r="I807" s="28">
        <v>0</v>
      </c>
      <c r="J807" s="29" t="s">
        <v>96</v>
      </c>
      <c r="K807" s="28">
        <v>1166</v>
      </c>
      <c r="L807" s="28">
        <v>0.99939999999999996</v>
      </c>
      <c r="M807" s="29" t="s">
        <v>97</v>
      </c>
      <c r="N807" s="28">
        <v>1165</v>
      </c>
      <c r="O807" s="28">
        <v>5.9999999999999995E-4</v>
      </c>
      <c r="P807" s="29" t="s">
        <v>3179</v>
      </c>
      <c r="Q807" s="28">
        <v>0</v>
      </c>
      <c r="R807" s="28">
        <v>0</v>
      </c>
      <c r="S807" s="29" t="s">
        <v>3179</v>
      </c>
      <c r="T807" s="28">
        <v>0</v>
      </c>
      <c r="U807" s="28">
        <v>0</v>
      </c>
      <c r="V807" s="28">
        <v>5.2356999999999996</v>
      </c>
      <c r="W807" s="28">
        <v>7.45E-3</v>
      </c>
      <c r="X807" s="28">
        <v>1.07E-3</v>
      </c>
      <c r="Y807" s="28">
        <v>7</v>
      </c>
      <c r="Z807" s="28">
        <v>274</v>
      </c>
      <c r="AA807" s="28">
        <v>0</v>
      </c>
      <c r="AB807" s="28">
        <v>1031</v>
      </c>
      <c r="AC807" s="28">
        <v>52</v>
      </c>
      <c r="AD807" s="28">
        <v>239.05216300000001</v>
      </c>
      <c r="AE807" s="28">
        <v>1.113E-18</v>
      </c>
      <c r="AF807" s="28">
        <v>1.113E-18</v>
      </c>
    </row>
    <row r="808" spans="1:32" ht="16" x14ac:dyDescent="0.2">
      <c r="A808" s="28">
        <v>807</v>
      </c>
      <c r="B808" s="29" t="s">
        <v>70</v>
      </c>
      <c r="C808" s="28">
        <v>6564</v>
      </c>
      <c r="D808" s="29" t="s">
        <v>1516</v>
      </c>
      <c r="E808" s="29" t="s">
        <v>3198</v>
      </c>
      <c r="F808" s="28">
        <v>296910</v>
      </c>
      <c r="G808" s="28">
        <v>72182</v>
      </c>
      <c r="H808" s="28">
        <v>0</v>
      </c>
      <c r="I808" s="28">
        <v>1273</v>
      </c>
      <c r="J808" s="29" t="s">
        <v>91</v>
      </c>
      <c r="K808" s="28">
        <v>1167</v>
      </c>
      <c r="L808" s="28">
        <v>1</v>
      </c>
      <c r="M808" s="29" t="s">
        <v>2658</v>
      </c>
      <c r="N808" s="28">
        <v>9999</v>
      </c>
      <c r="O808" s="28">
        <v>5.7499999999999999E-8</v>
      </c>
      <c r="P808" s="29" t="s">
        <v>3179</v>
      </c>
      <c r="Q808" s="28">
        <v>0</v>
      </c>
      <c r="R808" s="28">
        <v>0</v>
      </c>
      <c r="S808" s="29" t="s">
        <v>3179</v>
      </c>
      <c r="T808" s="28">
        <v>0</v>
      </c>
      <c r="U808" s="28">
        <v>0</v>
      </c>
      <c r="V808" s="28">
        <v>5.2434000000000003</v>
      </c>
      <c r="W808" s="28">
        <v>1.051E-2</v>
      </c>
      <c r="X808" s="28">
        <v>1.9300000000000001E-3</v>
      </c>
      <c r="Y808" s="28">
        <v>7</v>
      </c>
      <c r="Z808" s="28">
        <v>149</v>
      </c>
      <c r="AA808" s="28">
        <v>1</v>
      </c>
      <c r="AB808" s="28">
        <v>85</v>
      </c>
      <c r="AC808" s="28">
        <v>7</v>
      </c>
      <c r="AD808" s="28">
        <v>240.05381299999999</v>
      </c>
      <c r="AE808" s="28">
        <v>2.4760000000000002E-18</v>
      </c>
      <c r="AF808" s="28">
        <v>2.4760000000000002E-18</v>
      </c>
    </row>
    <row r="809" spans="1:32" ht="16" x14ac:dyDescent="0.2">
      <c r="A809" s="28">
        <v>808</v>
      </c>
      <c r="B809" s="29" t="s">
        <v>63</v>
      </c>
      <c r="C809" s="28">
        <v>14.35</v>
      </c>
      <c r="D809" s="29" t="s">
        <v>1516</v>
      </c>
      <c r="E809" s="29" t="s">
        <v>3182</v>
      </c>
      <c r="F809" s="28">
        <v>297169</v>
      </c>
      <c r="G809" s="28">
        <v>72309</v>
      </c>
      <c r="H809" s="28">
        <v>0</v>
      </c>
      <c r="I809" s="28">
        <v>0</v>
      </c>
      <c r="J809" s="29" t="s">
        <v>64</v>
      </c>
      <c r="K809" s="28">
        <v>45</v>
      </c>
      <c r="L809" s="28">
        <v>0.99997999999999998</v>
      </c>
      <c r="M809" s="29" t="s">
        <v>84</v>
      </c>
      <c r="N809" s="28">
        <v>1168</v>
      </c>
      <c r="O809" s="28">
        <v>2.4499999999999999E-5</v>
      </c>
      <c r="P809" s="29" t="s">
        <v>3179</v>
      </c>
      <c r="Q809" s="28">
        <v>0</v>
      </c>
      <c r="R809" s="28">
        <v>0</v>
      </c>
      <c r="S809" s="29" t="s">
        <v>3179</v>
      </c>
      <c r="T809" s="28">
        <v>0</v>
      </c>
      <c r="U809" s="28">
        <v>0</v>
      </c>
      <c r="V809" s="28">
        <v>1E-4</v>
      </c>
      <c r="W809" s="28">
        <v>5.2300000000000003E-3</v>
      </c>
      <c r="X809" s="28">
        <v>0</v>
      </c>
      <c r="Y809" s="28">
        <v>7</v>
      </c>
      <c r="Z809" s="28">
        <v>81</v>
      </c>
      <c r="AA809" s="28">
        <v>1</v>
      </c>
      <c r="AB809" s="28">
        <v>85</v>
      </c>
      <c r="AC809" s="28">
        <v>11</v>
      </c>
      <c r="AD809" s="28">
        <v>241.05685099999999</v>
      </c>
      <c r="AE809" s="28">
        <v>3.7059999999999999E-22</v>
      </c>
      <c r="AF809" s="28">
        <v>3.7059999999999999E-22</v>
      </c>
    </row>
    <row r="810" spans="1:32" ht="16" x14ac:dyDescent="0.2">
      <c r="A810" s="28">
        <v>809</v>
      </c>
      <c r="B810" s="29" t="s">
        <v>60</v>
      </c>
      <c r="C810" s="28">
        <v>375000</v>
      </c>
      <c r="D810" s="29" t="s">
        <v>1516</v>
      </c>
      <c r="E810" s="29" t="s">
        <v>3198</v>
      </c>
      <c r="F810" s="28">
        <v>297366</v>
      </c>
      <c r="G810" s="28">
        <v>72375</v>
      </c>
      <c r="H810" s="28">
        <v>0</v>
      </c>
      <c r="I810" s="28">
        <v>1326</v>
      </c>
      <c r="J810" s="29" t="s">
        <v>80</v>
      </c>
      <c r="K810" s="28">
        <v>1169</v>
      </c>
      <c r="L810" s="28">
        <v>1</v>
      </c>
      <c r="M810" s="29" t="s">
        <v>2658</v>
      </c>
      <c r="N810" s="28">
        <v>9999</v>
      </c>
      <c r="O810" s="28">
        <v>5.5400000000000003E-6</v>
      </c>
      <c r="P810" s="29" t="s">
        <v>3179</v>
      </c>
      <c r="Q810" s="28">
        <v>0</v>
      </c>
      <c r="R810" s="28">
        <v>0</v>
      </c>
      <c r="S810" s="29" t="s">
        <v>3179</v>
      </c>
      <c r="T810" s="28">
        <v>0</v>
      </c>
      <c r="U810" s="28">
        <v>0</v>
      </c>
      <c r="V810" s="28">
        <v>4.9737999999999998</v>
      </c>
      <c r="W810" s="28">
        <v>8.9499999999999996E-3</v>
      </c>
      <c r="X810" s="28">
        <v>1.73E-3</v>
      </c>
      <c r="Y810" s="28">
        <v>7</v>
      </c>
      <c r="Z810" s="28">
        <v>140</v>
      </c>
      <c r="AA810" s="28">
        <v>1</v>
      </c>
      <c r="AB810" s="28">
        <v>31</v>
      </c>
      <c r="AC810" s="28">
        <v>4</v>
      </c>
      <c r="AD810" s="28">
        <v>242.058742</v>
      </c>
      <c r="AE810" s="28">
        <v>2.1230000000000002E-18</v>
      </c>
      <c r="AF810" s="28">
        <v>2.1310000000000001E-18</v>
      </c>
    </row>
    <row r="811" spans="1:32" ht="16" x14ac:dyDescent="0.2">
      <c r="A811" s="28">
        <v>810</v>
      </c>
      <c r="B811" s="29" t="s">
        <v>52</v>
      </c>
      <c r="C811" s="28">
        <v>4.9560000000000004</v>
      </c>
      <c r="D811" s="29" t="s">
        <v>1515</v>
      </c>
      <c r="E811" s="29" t="s">
        <v>3183</v>
      </c>
      <c r="F811" s="28">
        <v>297556</v>
      </c>
      <c r="G811" s="28">
        <v>72502</v>
      </c>
      <c r="H811" s="28">
        <v>0</v>
      </c>
      <c r="I811" s="28">
        <v>0</v>
      </c>
      <c r="J811" s="29" t="s">
        <v>53</v>
      </c>
      <c r="K811" s="28">
        <v>48</v>
      </c>
      <c r="L811" s="28">
        <v>1</v>
      </c>
      <c r="M811" s="29" t="s">
        <v>3179</v>
      </c>
      <c r="N811" s="28">
        <v>0</v>
      </c>
      <c r="O811" s="28">
        <v>0</v>
      </c>
      <c r="P811" s="29" t="s">
        <v>3179</v>
      </c>
      <c r="Q811" s="28">
        <v>0</v>
      </c>
      <c r="R811" s="28">
        <v>0</v>
      </c>
      <c r="S811" s="29" t="s">
        <v>3179</v>
      </c>
      <c r="T811" s="28">
        <v>0</v>
      </c>
      <c r="U811" s="28">
        <v>0</v>
      </c>
      <c r="V811" s="28">
        <v>0</v>
      </c>
      <c r="W811" s="28">
        <v>0.17294000000000001</v>
      </c>
      <c r="X811" s="28">
        <v>2.5870000000000001E-2</v>
      </c>
      <c r="Y811" s="28">
        <v>7</v>
      </c>
      <c r="Z811" s="28">
        <v>87</v>
      </c>
      <c r="AA811" s="28">
        <v>9</v>
      </c>
      <c r="AB811" s="28">
        <v>124</v>
      </c>
      <c r="AC811" s="28">
        <v>0</v>
      </c>
      <c r="AD811" s="28">
        <v>243.062003</v>
      </c>
      <c r="AE811" s="28">
        <v>3.388E-18</v>
      </c>
      <c r="AF811" s="28">
        <v>3.388E-18</v>
      </c>
    </row>
    <row r="812" spans="1:32" ht="16" x14ac:dyDescent="0.2">
      <c r="A812" s="28">
        <v>811</v>
      </c>
      <c r="B812" s="29" t="s">
        <v>50</v>
      </c>
      <c r="C812" s="28">
        <v>80000000</v>
      </c>
      <c r="D812" s="29" t="s">
        <v>1516</v>
      </c>
      <c r="E812" s="29" t="s">
        <v>3198</v>
      </c>
      <c r="F812" s="28">
        <v>297784</v>
      </c>
      <c r="G812" s="28">
        <v>72606</v>
      </c>
      <c r="H812" s="28">
        <v>0</v>
      </c>
      <c r="I812" s="28">
        <v>1379</v>
      </c>
      <c r="J812" s="29" t="s">
        <v>67</v>
      </c>
      <c r="K812" s="28">
        <v>1171</v>
      </c>
      <c r="L812" s="28">
        <v>0.99878999999999996</v>
      </c>
      <c r="M812" s="29" t="s">
        <v>2658</v>
      </c>
      <c r="N812" s="28">
        <v>9999</v>
      </c>
      <c r="O812" s="28">
        <v>1.2099999999999999E-3</v>
      </c>
      <c r="P812" s="29" t="s">
        <v>3179</v>
      </c>
      <c r="Q812" s="28">
        <v>0</v>
      </c>
      <c r="R812" s="28">
        <v>0</v>
      </c>
      <c r="S812" s="29" t="s">
        <v>3179</v>
      </c>
      <c r="T812" s="28">
        <v>0</v>
      </c>
      <c r="U812" s="28">
        <v>0</v>
      </c>
      <c r="V812" s="28">
        <v>4.6513</v>
      </c>
      <c r="W812" s="28">
        <v>1.9740000000000001E-2</v>
      </c>
      <c r="X812" s="28">
        <v>2.112E-2</v>
      </c>
      <c r="Y812" s="28">
        <v>7</v>
      </c>
      <c r="Z812" s="28">
        <v>122</v>
      </c>
      <c r="AA812" s="28">
        <v>1</v>
      </c>
      <c r="AB812" s="28">
        <v>17</v>
      </c>
      <c r="AC812" s="28">
        <v>2</v>
      </c>
      <c r="AD812" s="28">
        <v>244.06420299999999</v>
      </c>
      <c r="AE812" s="28">
        <v>1.7599999999999999E-18</v>
      </c>
      <c r="AF812" s="28">
        <v>3.5029999999999998E-18</v>
      </c>
    </row>
    <row r="813" spans="1:32" ht="16" x14ac:dyDescent="0.2">
      <c r="A813" s="28">
        <v>812</v>
      </c>
      <c r="B813" s="29" t="s">
        <v>43</v>
      </c>
      <c r="C813" s="28">
        <v>10.5</v>
      </c>
      <c r="D813" s="29" t="s">
        <v>1515</v>
      </c>
      <c r="E813" s="29" t="s">
        <v>3183</v>
      </c>
      <c r="F813" s="28">
        <v>297938</v>
      </c>
      <c r="G813" s="28">
        <v>72733</v>
      </c>
      <c r="H813" s="28">
        <v>0</v>
      </c>
      <c r="I813" s="28">
        <v>0</v>
      </c>
      <c r="J813" s="29" t="s">
        <v>44</v>
      </c>
      <c r="K813" s="28">
        <v>51</v>
      </c>
      <c r="L813" s="28">
        <v>1</v>
      </c>
      <c r="M813" s="29" t="s">
        <v>3179</v>
      </c>
      <c r="N813" s="28">
        <v>0</v>
      </c>
      <c r="O813" s="28">
        <v>0</v>
      </c>
      <c r="P813" s="29" t="s">
        <v>3179</v>
      </c>
      <c r="Q813" s="28">
        <v>0</v>
      </c>
      <c r="R813" s="28">
        <v>0</v>
      </c>
      <c r="S813" s="29" t="s">
        <v>3179</v>
      </c>
      <c r="T813" s="28">
        <v>0</v>
      </c>
      <c r="U813" s="28">
        <v>0</v>
      </c>
      <c r="V813" s="28">
        <v>0</v>
      </c>
      <c r="W813" s="28">
        <v>0.31903999999999999</v>
      </c>
      <c r="X813" s="28">
        <v>0.40267999999999998</v>
      </c>
      <c r="Y813" s="28">
        <v>7</v>
      </c>
      <c r="Z813" s="28">
        <v>180</v>
      </c>
      <c r="AA813" s="28">
        <v>12</v>
      </c>
      <c r="AB813" s="28">
        <v>416</v>
      </c>
      <c r="AC813" s="28">
        <v>0</v>
      </c>
      <c r="AD813" s="28">
        <v>245.067747</v>
      </c>
      <c r="AE813" s="28">
        <v>1.7990000000000001E-17</v>
      </c>
      <c r="AF813" s="28">
        <v>1.7990000000000001E-17</v>
      </c>
    </row>
    <row r="814" spans="1:32" ht="32" x14ac:dyDescent="0.2">
      <c r="A814" s="28">
        <v>813</v>
      </c>
      <c r="B814" s="29" t="s">
        <v>38</v>
      </c>
      <c r="C814" s="28">
        <v>10.84</v>
      </c>
      <c r="D814" s="29" t="s">
        <v>1513</v>
      </c>
      <c r="E814" s="29" t="s">
        <v>3183</v>
      </c>
      <c r="F814" s="28">
        <v>298554</v>
      </c>
      <c r="G814" s="28">
        <v>72846</v>
      </c>
      <c r="H814" s="28">
        <v>0</v>
      </c>
      <c r="I814" s="28">
        <v>0</v>
      </c>
      <c r="J814" s="29" t="s">
        <v>40</v>
      </c>
      <c r="K814" s="28">
        <v>53</v>
      </c>
      <c r="L814" s="28">
        <v>1</v>
      </c>
      <c r="M814" s="29" t="s">
        <v>3179</v>
      </c>
      <c r="N814" s="28">
        <v>0</v>
      </c>
      <c r="O814" s="28">
        <v>0</v>
      </c>
      <c r="P814" s="29" t="s">
        <v>3179</v>
      </c>
      <c r="Q814" s="28">
        <v>0</v>
      </c>
      <c r="R814" s="28">
        <v>0</v>
      </c>
      <c r="S814" s="29" t="s">
        <v>3179</v>
      </c>
      <c r="T814" s="28">
        <v>0</v>
      </c>
      <c r="U814" s="28">
        <v>0</v>
      </c>
      <c r="V814" s="28">
        <v>0</v>
      </c>
      <c r="W814" s="28">
        <v>0.11591</v>
      </c>
      <c r="X814" s="28">
        <v>0.14308000000000001</v>
      </c>
      <c r="Y814" s="28">
        <v>7</v>
      </c>
      <c r="Z814" s="28">
        <v>81</v>
      </c>
      <c r="AA814" s="28">
        <v>5</v>
      </c>
      <c r="AB814" s="28">
        <v>91</v>
      </c>
      <c r="AC814" s="28">
        <v>0</v>
      </c>
      <c r="AD814" s="28">
        <v>246.07020399999999</v>
      </c>
      <c r="AE814" s="28">
        <v>1.441E-17</v>
      </c>
      <c r="AF814" s="28">
        <v>1.441E-17</v>
      </c>
    </row>
    <row r="815" spans="1:32" ht="16" x14ac:dyDescent="0.2">
      <c r="A815" s="28">
        <v>814</v>
      </c>
      <c r="B815" s="29" t="s">
        <v>160</v>
      </c>
      <c r="C815" s="28">
        <v>10</v>
      </c>
      <c r="D815" s="29" t="s">
        <v>1518</v>
      </c>
      <c r="E815" s="29" t="s">
        <v>2799</v>
      </c>
      <c r="F815" s="28">
        <v>298739</v>
      </c>
      <c r="G815" s="28">
        <v>0</v>
      </c>
      <c r="H815" s="28">
        <v>0</v>
      </c>
      <c r="I815" s="28">
        <v>0</v>
      </c>
      <c r="J815" s="29" t="s">
        <v>173</v>
      </c>
      <c r="K815" s="28">
        <v>892</v>
      </c>
      <c r="L815" s="28">
        <v>1</v>
      </c>
      <c r="M815" s="29" t="s">
        <v>3179</v>
      </c>
      <c r="N815" s="28">
        <v>0</v>
      </c>
      <c r="O815" s="28">
        <v>0</v>
      </c>
      <c r="P815" s="29" t="s">
        <v>3179</v>
      </c>
      <c r="Q815" s="28">
        <v>0</v>
      </c>
      <c r="R815" s="28">
        <v>0</v>
      </c>
      <c r="S815" s="29" t="s">
        <v>3179</v>
      </c>
      <c r="T815" s="28">
        <v>0</v>
      </c>
      <c r="U815" s="28">
        <v>0</v>
      </c>
      <c r="V815" s="28">
        <v>7.9010999999999996</v>
      </c>
      <c r="W815" s="28">
        <v>5.9970000000000002E-2</v>
      </c>
      <c r="X815" s="28">
        <v>0.17015</v>
      </c>
      <c r="Y815" s="28">
        <v>7</v>
      </c>
      <c r="Z815" s="28">
        <v>68</v>
      </c>
      <c r="AA815" s="28">
        <v>0</v>
      </c>
      <c r="AB815" s="28">
        <v>51</v>
      </c>
      <c r="AC815" s="28">
        <v>5</v>
      </c>
      <c r="AD815" s="28">
        <v>219.010085</v>
      </c>
      <c r="AE815" s="28">
        <v>9.1549999999999994E-18</v>
      </c>
      <c r="AF815" s="28">
        <v>9.1549999999999994E-18</v>
      </c>
    </row>
    <row r="816" spans="1:32" ht="16" x14ac:dyDescent="0.2">
      <c r="A816" s="28">
        <v>815</v>
      </c>
      <c r="B816" s="29" t="s">
        <v>157</v>
      </c>
      <c r="C816" s="28">
        <v>1.7899999999999999E-2</v>
      </c>
      <c r="D816" s="29" t="s">
        <v>1517</v>
      </c>
      <c r="E816" s="29" t="s">
        <v>2799</v>
      </c>
      <c r="F816" s="28">
        <v>298876</v>
      </c>
      <c r="G816" s="28">
        <v>0</v>
      </c>
      <c r="H816" s="28">
        <v>0</v>
      </c>
      <c r="I816" s="28">
        <v>0</v>
      </c>
      <c r="J816" s="29" t="s">
        <v>169</v>
      </c>
      <c r="K816" s="28">
        <v>893</v>
      </c>
      <c r="L816" s="28">
        <v>1</v>
      </c>
      <c r="M816" s="29" t="s">
        <v>3179</v>
      </c>
      <c r="N816" s="28">
        <v>0</v>
      </c>
      <c r="O816" s="28">
        <v>0</v>
      </c>
      <c r="P816" s="29" t="s">
        <v>3179</v>
      </c>
      <c r="Q816" s="28">
        <v>0</v>
      </c>
      <c r="R816" s="28">
        <v>0</v>
      </c>
      <c r="S816" s="29" t="s">
        <v>3179</v>
      </c>
      <c r="T816" s="28">
        <v>0</v>
      </c>
      <c r="U816" s="28">
        <v>0</v>
      </c>
      <c r="V816" s="28">
        <v>7.5903</v>
      </c>
      <c r="W816" s="28">
        <v>1.7000000000000001E-4</v>
      </c>
      <c r="X816" s="28">
        <v>4.6699999999999997E-3</v>
      </c>
      <c r="Y816" s="28">
        <v>7</v>
      </c>
      <c r="Z816" s="28">
        <v>63</v>
      </c>
      <c r="AA816" s="28">
        <v>0</v>
      </c>
      <c r="AB816" s="28">
        <v>21</v>
      </c>
      <c r="AC816" s="28">
        <v>2</v>
      </c>
      <c r="AD816" s="28">
        <v>220.01102800000001</v>
      </c>
      <c r="AE816" s="28">
        <v>1.8179999999999999E-19</v>
      </c>
      <c r="AF816" s="28">
        <v>1.8179999999999999E-19</v>
      </c>
    </row>
    <row r="817" spans="1:32" ht="16" x14ac:dyDescent="0.2">
      <c r="A817" s="28">
        <v>816</v>
      </c>
      <c r="B817" s="29" t="s">
        <v>154</v>
      </c>
      <c r="C817" s="28">
        <v>28</v>
      </c>
      <c r="D817" s="29" t="s">
        <v>1517</v>
      </c>
      <c r="E817" s="29" t="s">
        <v>2799</v>
      </c>
      <c r="F817" s="28">
        <v>298972</v>
      </c>
      <c r="G817" s="28">
        <v>0</v>
      </c>
      <c r="H817" s="28">
        <v>0</v>
      </c>
      <c r="I817" s="28">
        <v>0</v>
      </c>
      <c r="J817" s="29" t="s">
        <v>167</v>
      </c>
      <c r="K817" s="28">
        <v>894</v>
      </c>
      <c r="L817" s="28">
        <v>1</v>
      </c>
      <c r="M817" s="29" t="s">
        <v>3179</v>
      </c>
      <c r="N817" s="28">
        <v>0</v>
      </c>
      <c r="O817" s="28">
        <v>0</v>
      </c>
      <c r="P817" s="29" t="s">
        <v>3179</v>
      </c>
      <c r="Q817" s="28">
        <v>0</v>
      </c>
      <c r="R817" s="28">
        <v>0</v>
      </c>
      <c r="S817" s="29" t="s">
        <v>3179</v>
      </c>
      <c r="T817" s="28">
        <v>0</v>
      </c>
      <c r="U817" s="28">
        <v>0</v>
      </c>
      <c r="V817" s="28">
        <v>6.7915000000000001</v>
      </c>
      <c r="W817" s="28">
        <v>6.8970000000000004E-2</v>
      </c>
      <c r="X817" s="28">
        <v>3.9010000000000003E-2</v>
      </c>
      <c r="Y817" s="28">
        <v>7</v>
      </c>
      <c r="Z817" s="28">
        <v>83</v>
      </c>
      <c r="AA817" s="28">
        <v>0</v>
      </c>
      <c r="AB817" s="28">
        <v>130</v>
      </c>
      <c r="AC817" s="28">
        <v>12</v>
      </c>
      <c r="AD817" s="28">
        <v>221.01391699999999</v>
      </c>
      <c r="AE817" s="28">
        <v>8.9970000000000007E-18</v>
      </c>
      <c r="AF817" s="28">
        <v>8.9970000000000007E-18</v>
      </c>
    </row>
    <row r="818" spans="1:32" ht="16" x14ac:dyDescent="0.2">
      <c r="A818" s="28">
        <v>817</v>
      </c>
      <c r="B818" s="29" t="s">
        <v>152</v>
      </c>
      <c r="C818" s="28">
        <v>38</v>
      </c>
      <c r="D818" s="29" t="s">
        <v>1517</v>
      </c>
      <c r="E818" s="29" t="s">
        <v>2799</v>
      </c>
      <c r="F818" s="28">
        <v>299217</v>
      </c>
      <c r="G818" s="28">
        <v>0</v>
      </c>
      <c r="H818" s="28">
        <v>0</v>
      </c>
      <c r="I818" s="28">
        <v>0</v>
      </c>
      <c r="J818" s="29" t="s">
        <v>166</v>
      </c>
      <c r="K818" s="28">
        <v>895</v>
      </c>
      <c r="L818" s="28">
        <v>1</v>
      </c>
      <c r="M818" s="29" t="s">
        <v>3179</v>
      </c>
      <c r="N818" s="28">
        <v>0</v>
      </c>
      <c r="O818" s="28">
        <v>0</v>
      </c>
      <c r="P818" s="29" t="s">
        <v>3179</v>
      </c>
      <c r="Q818" s="28">
        <v>0</v>
      </c>
      <c r="R818" s="28">
        <v>0</v>
      </c>
      <c r="S818" s="29" t="s">
        <v>3179</v>
      </c>
      <c r="T818" s="28">
        <v>0</v>
      </c>
      <c r="U818" s="28">
        <v>0</v>
      </c>
      <c r="V818" s="28">
        <v>6.6710000000000003</v>
      </c>
      <c r="W818" s="28">
        <v>8.4999999999999995E-4</v>
      </c>
      <c r="X818" s="28">
        <v>9.1900000000000003E-3</v>
      </c>
      <c r="Y818" s="28">
        <v>7</v>
      </c>
      <c r="Z818" s="28">
        <v>68</v>
      </c>
      <c r="AA818" s="28">
        <v>0</v>
      </c>
      <c r="AB818" s="28">
        <v>51</v>
      </c>
      <c r="AC818" s="28">
        <v>5</v>
      </c>
      <c r="AD818" s="28">
        <v>222.01537400000001</v>
      </c>
      <c r="AE818" s="28">
        <v>3.7490000000000002E-19</v>
      </c>
      <c r="AF818" s="28">
        <v>3.7490000000000002E-19</v>
      </c>
    </row>
    <row r="819" spans="1:32" ht="16" x14ac:dyDescent="0.2">
      <c r="A819" s="28">
        <v>818</v>
      </c>
      <c r="B819" s="29" t="s">
        <v>150</v>
      </c>
      <c r="C819" s="28">
        <v>11.43</v>
      </c>
      <c r="D819" s="29" t="s">
        <v>1513</v>
      </c>
      <c r="E819" s="29" t="s">
        <v>2799</v>
      </c>
      <c r="F819" s="28">
        <v>299354</v>
      </c>
      <c r="G819" s="28">
        <v>0</v>
      </c>
      <c r="H819" s="28">
        <v>0</v>
      </c>
      <c r="I819" s="28">
        <v>0</v>
      </c>
      <c r="J819" s="29" t="s">
        <v>162</v>
      </c>
      <c r="K819" s="28">
        <v>896</v>
      </c>
      <c r="L819" s="28">
        <v>1</v>
      </c>
      <c r="M819" s="29" t="s">
        <v>3179</v>
      </c>
      <c r="N819" s="28">
        <v>0</v>
      </c>
      <c r="O819" s="28">
        <v>0</v>
      </c>
      <c r="P819" s="29" t="s">
        <v>3179</v>
      </c>
      <c r="Q819" s="28">
        <v>0</v>
      </c>
      <c r="R819" s="28">
        <v>0</v>
      </c>
      <c r="S819" s="29" t="s">
        <v>3179</v>
      </c>
      <c r="T819" s="28">
        <v>0</v>
      </c>
      <c r="U819" s="28">
        <v>0</v>
      </c>
      <c r="V819" s="28">
        <v>5.7701000000000002</v>
      </c>
      <c r="W819" s="28">
        <v>7.8090000000000007E-2</v>
      </c>
      <c r="X819" s="28">
        <v>0.14126</v>
      </c>
      <c r="Y819" s="28">
        <v>8</v>
      </c>
      <c r="Z819" s="28">
        <v>162</v>
      </c>
      <c r="AA819" s="28">
        <v>0</v>
      </c>
      <c r="AB819" s="28">
        <v>468</v>
      </c>
      <c r="AC819" s="28">
        <v>25</v>
      </c>
      <c r="AD819" s="28">
        <v>223.01850200000001</v>
      </c>
      <c r="AE819" s="28">
        <v>1.315E-17</v>
      </c>
      <c r="AF819" s="28">
        <v>1.315E-17</v>
      </c>
    </row>
    <row r="820" spans="1:32" ht="16" x14ac:dyDescent="0.2">
      <c r="A820" s="28">
        <v>819</v>
      </c>
      <c r="B820" s="29" t="s">
        <v>145</v>
      </c>
      <c r="C820" s="28">
        <v>3.66</v>
      </c>
      <c r="D820" s="29" t="s">
        <v>1513</v>
      </c>
      <c r="E820" s="29" t="s">
        <v>2799</v>
      </c>
      <c r="F820" s="28">
        <v>300043</v>
      </c>
      <c r="G820" s="28">
        <v>0</v>
      </c>
      <c r="H820" s="28">
        <v>0</v>
      </c>
      <c r="I820" s="28">
        <v>0</v>
      </c>
      <c r="J820" s="29" t="s">
        <v>159</v>
      </c>
      <c r="K820" s="28">
        <v>897</v>
      </c>
      <c r="L820" s="28">
        <v>1</v>
      </c>
      <c r="M820" s="29" t="s">
        <v>3179</v>
      </c>
      <c r="N820" s="28">
        <v>0</v>
      </c>
      <c r="O820" s="28">
        <v>0</v>
      </c>
      <c r="P820" s="29" t="s">
        <v>3179</v>
      </c>
      <c r="Q820" s="28">
        <v>0</v>
      </c>
      <c r="R820" s="28">
        <v>0</v>
      </c>
      <c r="S820" s="29" t="s">
        <v>3179</v>
      </c>
      <c r="T820" s="28">
        <v>0</v>
      </c>
      <c r="U820" s="28">
        <v>0</v>
      </c>
      <c r="V820" s="28">
        <v>5.7765000000000004</v>
      </c>
      <c r="W820" s="28">
        <v>2.32E-3</v>
      </c>
      <c r="X820" s="28">
        <v>1.039E-2</v>
      </c>
      <c r="Y820" s="28">
        <v>7</v>
      </c>
      <c r="Z820" s="28">
        <v>67</v>
      </c>
      <c r="AA820" s="28">
        <v>0</v>
      </c>
      <c r="AB820" s="28">
        <v>45</v>
      </c>
      <c r="AC820" s="28">
        <v>5</v>
      </c>
      <c r="AD820" s="28">
        <v>224.02021099999999</v>
      </c>
      <c r="AE820" s="28">
        <v>4.9620000000000001E-19</v>
      </c>
      <c r="AF820" s="28">
        <v>4.9620000000000001E-19</v>
      </c>
    </row>
    <row r="821" spans="1:32" ht="16" x14ac:dyDescent="0.2">
      <c r="A821" s="28">
        <v>820</v>
      </c>
      <c r="B821" s="29" t="s">
        <v>140</v>
      </c>
      <c r="C821" s="28">
        <v>14.9</v>
      </c>
      <c r="D821" s="29" t="s">
        <v>1513</v>
      </c>
      <c r="E821" s="29" t="s">
        <v>3183</v>
      </c>
      <c r="F821" s="28">
        <v>300173</v>
      </c>
      <c r="G821" s="28">
        <v>72946</v>
      </c>
      <c r="H821" s="28">
        <v>0</v>
      </c>
      <c r="I821" s="28">
        <v>0</v>
      </c>
      <c r="J821" s="29" t="s">
        <v>141</v>
      </c>
      <c r="K821" s="28">
        <v>4</v>
      </c>
      <c r="L821" s="28">
        <v>1</v>
      </c>
      <c r="M821" s="29" t="s">
        <v>3179</v>
      </c>
      <c r="N821" s="28">
        <v>0</v>
      </c>
      <c r="O821" s="28">
        <v>0</v>
      </c>
      <c r="P821" s="29" t="s">
        <v>3179</v>
      </c>
      <c r="Q821" s="28">
        <v>0</v>
      </c>
      <c r="R821" s="28">
        <v>0</v>
      </c>
      <c r="S821" s="29" t="s">
        <v>3179</v>
      </c>
      <c r="T821" s="28">
        <v>0</v>
      </c>
      <c r="U821" s="28">
        <v>0</v>
      </c>
      <c r="V821" s="28">
        <v>0</v>
      </c>
      <c r="W821" s="28">
        <v>0.10496</v>
      </c>
      <c r="X821" s="28">
        <v>1.4460000000000001E-2</v>
      </c>
      <c r="Y821" s="28">
        <v>7</v>
      </c>
      <c r="Z821" s="28">
        <v>49</v>
      </c>
      <c r="AA821" s="28">
        <v>4</v>
      </c>
      <c r="AB821" s="28">
        <v>17</v>
      </c>
      <c r="AC821" s="28">
        <v>0</v>
      </c>
      <c r="AD821" s="28">
        <v>225.02361099999999</v>
      </c>
      <c r="AE821" s="28">
        <v>5.1439999999999997E-18</v>
      </c>
      <c r="AF821" s="28">
        <v>5.1439999999999997E-18</v>
      </c>
    </row>
    <row r="822" spans="1:32" ht="16" x14ac:dyDescent="0.2">
      <c r="A822" s="28">
        <v>821</v>
      </c>
      <c r="B822" s="29" t="s">
        <v>139</v>
      </c>
      <c r="C822" s="28">
        <v>1600</v>
      </c>
      <c r="D822" s="29" t="s">
        <v>1516</v>
      </c>
      <c r="E822" s="29" t="s">
        <v>2799</v>
      </c>
      <c r="F822" s="28">
        <v>300251</v>
      </c>
      <c r="G822" s="28">
        <v>0</v>
      </c>
      <c r="H822" s="28">
        <v>0</v>
      </c>
      <c r="I822" s="28">
        <v>0</v>
      </c>
      <c r="J822" s="29" t="s">
        <v>153</v>
      </c>
      <c r="K822" s="28">
        <v>898</v>
      </c>
      <c r="L822" s="28">
        <v>1</v>
      </c>
      <c r="M822" s="29" t="s">
        <v>3179</v>
      </c>
      <c r="N822" s="28">
        <v>0</v>
      </c>
      <c r="O822" s="28">
        <v>0</v>
      </c>
      <c r="P822" s="29" t="s">
        <v>3179</v>
      </c>
      <c r="Q822" s="28">
        <v>0</v>
      </c>
      <c r="R822" s="28">
        <v>0</v>
      </c>
      <c r="S822" s="29" t="s">
        <v>3179</v>
      </c>
      <c r="T822" s="28">
        <v>0</v>
      </c>
      <c r="U822" s="28">
        <v>0</v>
      </c>
      <c r="V822" s="28">
        <v>4.8601999999999999</v>
      </c>
      <c r="W822" s="28">
        <v>3.9100000000000003E-3</v>
      </c>
      <c r="X822" s="28">
        <v>7.3899999999999999E-3</v>
      </c>
      <c r="Y822" s="28">
        <v>7</v>
      </c>
      <c r="Z822" s="28">
        <v>67</v>
      </c>
      <c r="AA822" s="28">
        <v>0</v>
      </c>
      <c r="AB822" s="28">
        <v>45</v>
      </c>
      <c r="AC822" s="28">
        <v>5</v>
      </c>
      <c r="AD822" s="28">
        <v>226.025409</v>
      </c>
      <c r="AE822" s="28">
        <v>5.2270000000000002E-19</v>
      </c>
      <c r="AF822" s="28">
        <v>5.2270000000000002E-19</v>
      </c>
    </row>
    <row r="823" spans="1:32" ht="16" x14ac:dyDescent="0.2">
      <c r="A823" s="28">
        <v>822</v>
      </c>
      <c r="B823" s="29" t="s">
        <v>134</v>
      </c>
      <c r="C823" s="28">
        <v>42.2</v>
      </c>
      <c r="D823" s="29" t="s">
        <v>1514</v>
      </c>
      <c r="E823" s="29" t="s">
        <v>3183</v>
      </c>
      <c r="F823" s="28">
        <v>300381</v>
      </c>
      <c r="G823" s="28">
        <v>73045</v>
      </c>
      <c r="H823" s="28">
        <v>0</v>
      </c>
      <c r="I823" s="28">
        <v>0</v>
      </c>
      <c r="J823" s="29" t="s">
        <v>135</v>
      </c>
      <c r="K823" s="28">
        <v>6</v>
      </c>
      <c r="L823" s="28">
        <v>1</v>
      </c>
      <c r="M823" s="29" t="s">
        <v>3179</v>
      </c>
      <c r="N823" s="28">
        <v>0</v>
      </c>
      <c r="O823" s="28">
        <v>0</v>
      </c>
      <c r="P823" s="29" t="s">
        <v>3179</v>
      </c>
      <c r="Q823" s="28">
        <v>0</v>
      </c>
      <c r="R823" s="28">
        <v>0</v>
      </c>
      <c r="S823" s="29" t="s">
        <v>3179</v>
      </c>
      <c r="T823" s="28">
        <v>0</v>
      </c>
      <c r="U823" s="28">
        <v>0</v>
      </c>
      <c r="V823" s="28">
        <v>0</v>
      </c>
      <c r="W823" s="28">
        <v>0.45106000000000002</v>
      </c>
      <c r="X823" s="28">
        <v>0.15082999999999999</v>
      </c>
      <c r="Y823" s="28">
        <v>7</v>
      </c>
      <c r="Z823" s="28">
        <v>126</v>
      </c>
      <c r="AA823" s="28">
        <v>19</v>
      </c>
      <c r="AB823" s="28">
        <v>347</v>
      </c>
      <c r="AC823" s="28">
        <v>0</v>
      </c>
      <c r="AD823" s="28">
        <v>227.029177</v>
      </c>
      <c r="AE823" s="28">
        <v>1.9110000000000001E-17</v>
      </c>
      <c r="AF823" s="28">
        <v>1.9110000000000001E-17</v>
      </c>
    </row>
    <row r="824" spans="1:32" ht="16" x14ac:dyDescent="0.2">
      <c r="A824" s="28">
        <v>823</v>
      </c>
      <c r="B824" s="29" t="s">
        <v>128</v>
      </c>
      <c r="C824" s="28">
        <v>5.75</v>
      </c>
      <c r="D824" s="29" t="s">
        <v>1516</v>
      </c>
      <c r="E824" s="29" t="s">
        <v>3183</v>
      </c>
      <c r="F824" s="28">
        <v>300881</v>
      </c>
      <c r="G824" s="28">
        <v>73159</v>
      </c>
      <c r="H824" s="28">
        <v>0</v>
      </c>
      <c r="I824" s="28">
        <v>0</v>
      </c>
      <c r="J824" s="29" t="s">
        <v>129</v>
      </c>
      <c r="K824" s="28">
        <v>7</v>
      </c>
      <c r="L824" s="28">
        <v>1</v>
      </c>
      <c r="M824" s="29" t="s">
        <v>3179</v>
      </c>
      <c r="N824" s="28">
        <v>0</v>
      </c>
      <c r="O824" s="28">
        <v>0</v>
      </c>
      <c r="P824" s="29" t="s">
        <v>3179</v>
      </c>
      <c r="Q824" s="28">
        <v>0</v>
      </c>
      <c r="R824" s="28">
        <v>0</v>
      </c>
      <c r="S824" s="29" t="s">
        <v>3179</v>
      </c>
      <c r="T824" s="28">
        <v>0</v>
      </c>
      <c r="U824" s="28">
        <v>0</v>
      </c>
      <c r="V824" s="28">
        <v>0</v>
      </c>
      <c r="W824" s="28">
        <v>1.319E-2</v>
      </c>
      <c r="X824" s="28">
        <v>3.0599999999999998E-3</v>
      </c>
      <c r="Y824" s="28">
        <v>9</v>
      </c>
      <c r="Z824" s="28">
        <v>54</v>
      </c>
      <c r="AA824" s="28">
        <v>4</v>
      </c>
      <c r="AB824" s="28">
        <v>25</v>
      </c>
      <c r="AC824" s="28">
        <v>0</v>
      </c>
      <c r="AD824" s="28">
        <v>228.03107</v>
      </c>
      <c r="AE824" s="28">
        <v>3.8469999999999996E-18</v>
      </c>
      <c r="AF824" s="28">
        <v>3.8469999999999996E-18</v>
      </c>
    </row>
    <row r="825" spans="1:32" ht="16" x14ac:dyDescent="0.2">
      <c r="A825" s="28">
        <v>824</v>
      </c>
      <c r="B825" s="29" t="s">
        <v>121</v>
      </c>
      <c r="C825" s="28">
        <v>93</v>
      </c>
      <c r="D825" s="29" t="s">
        <v>1514</v>
      </c>
      <c r="E825" s="29" t="s">
        <v>3183</v>
      </c>
      <c r="F825" s="28">
        <v>300974</v>
      </c>
      <c r="G825" s="28">
        <v>73232</v>
      </c>
      <c r="H825" s="28">
        <v>0</v>
      </c>
      <c r="I825" s="28">
        <v>0</v>
      </c>
      <c r="J825" s="29" t="s">
        <v>122</v>
      </c>
      <c r="K825" s="28">
        <v>8</v>
      </c>
      <c r="L825" s="28">
        <v>1</v>
      </c>
      <c r="M825" s="29" t="s">
        <v>3179</v>
      </c>
      <c r="N825" s="28">
        <v>0</v>
      </c>
      <c r="O825" s="28">
        <v>0</v>
      </c>
      <c r="P825" s="29" t="s">
        <v>3179</v>
      </c>
      <c r="Q825" s="28">
        <v>0</v>
      </c>
      <c r="R825" s="28">
        <v>0</v>
      </c>
      <c r="S825" s="29" t="s">
        <v>3179</v>
      </c>
      <c r="T825" s="28">
        <v>0</v>
      </c>
      <c r="U825" s="28">
        <v>0</v>
      </c>
      <c r="V825" s="28">
        <v>0</v>
      </c>
      <c r="W825" s="28">
        <v>0.22006000000000001</v>
      </c>
      <c r="X825" s="28">
        <v>7.9439999999999997E-2</v>
      </c>
      <c r="Y825" s="28">
        <v>8</v>
      </c>
      <c r="Z825" s="28">
        <v>112</v>
      </c>
      <c r="AA825" s="28">
        <v>18</v>
      </c>
      <c r="AB825" s="28">
        <v>246</v>
      </c>
      <c r="AC825" s="28">
        <v>0</v>
      </c>
      <c r="AD825" s="28">
        <v>230.03705600000001</v>
      </c>
      <c r="AE825" s="28">
        <v>6.4940000000000003E-18</v>
      </c>
      <c r="AF825" s="28">
        <v>6.4940000000000003E-18</v>
      </c>
    </row>
    <row r="826" spans="1:32" ht="16" x14ac:dyDescent="0.2">
      <c r="A826" s="28">
        <v>825</v>
      </c>
      <c r="B826" s="29" t="s">
        <v>1252</v>
      </c>
      <c r="C826" s="28">
        <v>3.77</v>
      </c>
      <c r="D826" s="29" t="s">
        <v>1514</v>
      </c>
      <c r="E826" s="29" t="s">
        <v>3184</v>
      </c>
      <c r="F826" s="28">
        <v>301359</v>
      </c>
      <c r="G826" s="28">
        <v>73339</v>
      </c>
      <c r="H826" s="28">
        <v>0</v>
      </c>
      <c r="I826" s="28">
        <v>0</v>
      </c>
      <c r="J826" s="29" t="s">
        <v>1253</v>
      </c>
      <c r="K826" s="28">
        <v>536</v>
      </c>
      <c r="L826" s="28">
        <v>1</v>
      </c>
      <c r="M826" s="29" t="s">
        <v>3179</v>
      </c>
      <c r="N826" s="28">
        <v>0</v>
      </c>
      <c r="O826" s="28">
        <v>0</v>
      </c>
      <c r="P826" s="29" t="s">
        <v>3179</v>
      </c>
      <c r="Q826" s="28">
        <v>0</v>
      </c>
      <c r="R826" s="28">
        <v>0</v>
      </c>
      <c r="S826" s="29" t="s">
        <v>3179</v>
      </c>
      <c r="T826" s="28">
        <v>0</v>
      </c>
      <c r="U826" s="28">
        <v>0</v>
      </c>
      <c r="V826" s="28">
        <v>0</v>
      </c>
      <c r="W826" s="28">
        <v>1.6865300000000001</v>
      </c>
      <c r="X826" s="28">
        <v>1.54522</v>
      </c>
      <c r="Y826" s="28">
        <v>24</v>
      </c>
      <c r="Z826" s="28">
        <v>102</v>
      </c>
      <c r="AA826" s="28">
        <v>33</v>
      </c>
      <c r="AB826" s="28">
        <v>531</v>
      </c>
      <c r="AC826" s="28">
        <v>0</v>
      </c>
      <c r="AD826" s="28">
        <v>76.930408</v>
      </c>
      <c r="AE826" s="28">
        <v>2.4080000000000001E-17</v>
      </c>
      <c r="AF826" s="28">
        <v>6.136E-17</v>
      </c>
    </row>
    <row r="827" spans="1:32" ht="16" x14ac:dyDescent="0.2">
      <c r="A827" s="28">
        <v>826</v>
      </c>
      <c r="B827" s="29" t="s">
        <v>1246</v>
      </c>
      <c r="C827" s="28">
        <v>17.66</v>
      </c>
      <c r="D827" s="29" t="s">
        <v>1514</v>
      </c>
      <c r="E827" s="29" t="s">
        <v>3184</v>
      </c>
      <c r="F827" s="28">
        <v>302688</v>
      </c>
      <c r="G827" s="28">
        <v>73597</v>
      </c>
      <c r="H827" s="28">
        <v>0</v>
      </c>
      <c r="I827" s="28">
        <v>0</v>
      </c>
      <c r="J827" s="29" t="s">
        <v>1248</v>
      </c>
      <c r="K827" s="28">
        <v>0</v>
      </c>
      <c r="L827" s="28">
        <v>1</v>
      </c>
      <c r="M827" s="29" t="s">
        <v>3179</v>
      </c>
      <c r="N827" s="28">
        <v>0</v>
      </c>
      <c r="O827" s="28">
        <v>0</v>
      </c>
      <c r="P827" s="29" t="s">
        <v>3179</v>
      </c>
      <c r="Q827" s="28">
        <v>0</v>
      </c>
      <c r="R827" s="28">
        <v>0</v>
      </c>
      <c r="S827" s="29" t="s">
        <v>3179</v>
      </c>
      <c r="T827" s="28">
        <v>0</v>
      </c>
      <c r="U827" s="28">
        <v>0</v>
      </c>
      <c r="V827" s="28">
        <v>0</v>
      </c>
      <c r="W827" s="28">
        <v>1.2889200000000001</v>
      </c>
      <c r="X827" s="28">
        <v>4.0918400000000004</v>
      </c>
      <c r="Y827" s="28">
        <v>24</v>
      </c>
      <c r="Z827" s="28">
        <v>128</v>
      </c>
      <c r="AA827" s="28">
        <v>39</v>
      </c>
      <c r="AB827" s="28">
        <v>723</v>
      </c>
      <c r="AC827" s="28">
        <v>0</v>
      </c>
      <c r="AD827" s="28">
        <v>77.928140999999997</v>
      </c>
      <c r="AE827" s="28">
        <v>9.2839999999999996E-17</v>
      </c>
      <c r="AF827" s="28">
        <v>1.2729999999999999E-16</v>
      </c>
    </row>
    <row r="828" spans="1:32" ht="16" x14ac:dyDescent="0.2">
      <c r="A828" s="28">
        <v>827</v>
      </c>
      <c r="B828" s="29" t="s">
        <v>1245</v>
      </c>
      <c r="C828" s="28">
        <v>5.74</v>
      </c>
      <c r="D828" s="29" t="s">
        <v>1514</v>
      </c>
      <c r="E828" s="29" t="s">
        <v>3185</v>
      </c>
      <c r="F828" s="28">
        <v>302050</v>
      </c>
      <c r="G828" s="28">
        <v>73467</v>
      </c>
      <c r="H828" s="28">
        <v>0</v>
      </c>
      <c r="I828" s="28">
        <v>0</v>
      </c>
      <c r="J828" s="29" t="s">
        <v>1246</v>
      </c>
      <c r="K828" s="28">
        <v>827</v>
      </c>
      <c r="L828" s="28">
        <v>0.1</v>
      </c>
      <c r="M828" s="29" t="s">
        <v>1248</v>
      </c>
      <c r="N828" s="28">
        <v>0</v>
      </c>
      <c r="O828" s="28">
        <v>0.9</v>
      </c>
      <c r="P828" s="29" t="s">
        <v>3179</v>
      </c>
      <c r="Q828" s="28">
        <v>0</v>
      </c>
      <c r="R828" s="28">
        <v>0</v>
      </c>
      <c r="S828" s="29" t="s">
        <v>3179</v>
      </c>
      <c r="T828" s="28">
        <v>0</v>
      </c>
      <c r="U828" s="28">
        <v>0</v>
      </c>
      <c r="V828" s="28">
        <v>0</v>
      </c>
      <c r="W828" s="28">
        <v>1.4992399999999999</v>
      </c>
      <c r="X828" s="28">
        <v>3.2148599999999998</v>
      </c>
      <c r="Y828" s="28">
        <v>49</v>
      </c>
      <c r="Z828" s="28">
        <v>92</v>
      </c>
      <c r="AA828" s="28">
        <v>32</v>
      </c>
      <c r="AB828" s="28">
        <v>464</v>
      </c>
      <c r="AC828" s="28">
        <v>0</v>
      </c>
      <c r="AD828" s="28">
        <v>77.928140999999997</v>
      </c>
      <c r="AE828" s="28">
        <v>7.9110000000000005E-17</v>
      </c>
      <c r="AF828" s="28">
        <v>1.1270000000000001E-16</v>
      </c>
    </row>
    <row r="829" spans="1:32" ht="16" x14ac:dyDescent="0.2">
      <c r="A829" s="28">
        <v>828</v>
      </c>
      <c r="B829" s="29" t="s">
        <v>1239</v>
      </c>
      <c r="C829" s="28">
        <v>22.9</v>
      </c>
      <c r="D829" s="29" t="s">
        <v>1514</v>
      </c>
      <c r="E829" s="29" t="s">
        <v>3184</v>
      </c>
      <c r="F829" s="28">
        <v>303603</v>
      </c>
      <c r="G829" s="28">
        <v>73729</v>
      </c>
      <c r="H829" s="28">
        <v>0</v>
      </c>
      <c r="I829" s="28">
        <v>0</v>
      </c>
      <c r="J829" s="29" t="s">
        <v>1240</v>
      </c>
      <c r="K829" s="28">
        <v>537</v>
      </c>
      <c r="L829" s="28">
        <v>1</v>
      </c>
      <c r="M829" s="29" t="s">
        <v>3179</v>
      </c>
      <c r="N829" s="28">
        <v>0</v>
      </c>
      <c r="O829" s="28">
        <v>0</v>
      </c>
      <c r="P829" s="29" t="s">
        <v>3179</v>
      </c>
      <c r="Q829" s="28">
        <v>0</v>
      </c>
      <c r="R829" s="28">
        <v>0</v>
      </c>
      <c r="S829" s="29" t="s">
        <v>3179</v>
      </c>
      <c r="T829" s="28">
        <v>0</v>
      </c>
      <c r="U829" s="28">
        <v>0</v>
      </c>
      <c r="V829" s="28">
        <v>0</v>
      </c>
      <c r="W829" s="28">
        <v>0.80986999999999998</v>
      </c>
      <c r="X829" s="28">
        <v>1.4492700000000001</v>
      </c>
      <c r="Y829" s="28">
        <v>24</v>
      </c>
      <c r="Z829" s="28">
        <v>262</v>
      </c>
      <c r="AA829" s="28">
        <v>27</v>
      </c>
      <c r="AB829" s="28">
        <v>777</v>
      </c>
      <c r="AC829" s="28">
        <v>0</v>
      </c>
      <c r="AD829" s="28">
        <v>78.923989000000006</v>
      </c>
      <c r="AE829" s="28">
        <v>3.1940000000000001E-17</v>
      </c>
      <c r="AF829" s="28">
        <v>6.4229999999999998E-17</v>
      </c>
    </row>
    <row r="830" spans="1:32" ht="16" x14ac:dyDescent="0.2">
      <c r="A830" s="28">
        <v>829</v>
      </c>
      <c r="B830" s="29" t="s">
        <v>1233</v>
      </c>
      <c r="C830" s="28">
        <v>33.4</v>
      </c>
      <c r="D830" s="29" t="s">
        <v>1517</v>
      </c>
      <c r="E830" s="29" t="s">
        <v>3184</v>
      </c>
      <c r="F830" s="28">
        <v>304694</v>
      </c>
      <c r="G830" s="28">
        <v>73852</v>
      </c>
      <c r="H830" s="28">
        <v>0</v>
      </c>
      <c r="I830" s="28">
        <v>0</v>
      </c>
      <c r="J830" s="29" t="s">
        <v>1236</v>
      </c>
      <c r="K830" s="28">
        <v>0</v>
      </c>
      <c r="L830" s="28">
        <v>1</v>
      </c>
      <c r="M830" s="29" t="s">
        <v>3179</v>
      </c>
      <c r="N830" s="28">
        <v>0</v>
      </c>
      <c r="O830" s="28">
        <v>0</v>
      </c>
      <c r="P830" s="29" t="s">
        <v>3179</v>
      </c>
      <c r="Q830" s="28">
        <v>0</v>
      </c>
      <c r="R830" s="28">
        <v>0</v>
      </c>
      <c r="S830" s="29" t="s">
        <v>3179</v>
      </c>
      <c r="T830" s="28">
        <v>0</v>
      </c>
      <c r="U830" s="28">
        <v>0</v>
      </c>
      <c r="V830" s="28">
        <v>0</v>
      </c>
      <c r="W830" s="28">
        <v>2.0454500000000002</v>
      </c>
      <c r="X830" s="28">
        <v>1.19001</v>
      </c>
      <c r="Y830" s="28">
        <v>24</v>
      </c>
      <c r="Z830" s="28">
        <v>13</v>
      </c>
      <c r="AA830" s="28">
        <v>4</v>
      </c>
      <c r="AB830" s="28">
        <v>33</v>
      </c>
      <c r="AC830" s="28">
        <v>0</v>
      </c>
      <c r="AD830" s="28">
        <v>79.922518999999994</v>
      </c>
      <c r="AE830" s="28">
        <v>7.2369999999999993E-18</v>
      </c>
      <c r="AF830" s="28">
        <v>4.5330000000000001E-17</v>
      </c>
    </row>
    <row r="831" spans="1:32" ht="16" x14ac:dyDescent="0.2">
      <c r="A831" s="28">
        <v>830</v>
      </c>
      <c r="B831" s="29" t="s">
        <v>1226</v>
      </c>
      <c r="C831" s="28">
        <v>4.5759999999999996</v>
      </c>
      <c r="D831" s="29" t="s">
        <v>1515</v>
      </c>
      <c r="E831" s="29" t="s">
        <v>3184</v>
      </c>
      <c r="F831" s="28">
        <v>304769</v>
      </c>
      <c r="G831" s="28">
        <v>73981</v>
      </c>
      <c r="H831" s="28">
        <v>0</v>
      </c>
      <c r="I831" s="28">
        <v>0</v>
      </c>
      <c r="J831" s="29" t="s">
        <v>1227</v>
      </c>
      <c r="K831" s="28">
        <v>539</v>
      </c>
      <c r="L831" s="28">
        <v>0.95691000000000004</v>
      </c>
      <c r="M831" s="29" t="s">
        <v>1228</v>
      </c>
      <c r="N831" s="28">
        <v>538</v>
      </c>
      <c r="O831" s="28">
        <v>4.3090999999999997E-2</v>
      </c>
      <c r="P831" s="29" t="s">
        <v>3179</v>
      </c>
      <c r="Q831" s="28">
        <v>0</v>
      </c>
      <c r="R831" s="28">
        <v>0</v>
      </c>
      <c r="S831" s="29" t="s">
        <v>3179</v>
      </c>
      <c r="T831" s="28">
        <v>0</v>
      </c>
      <c r="U831" s="28">
        <v>0</v>
      </c>
      <c r="V831" s="28">
        <v>0</v>
      </c>
      <c r="W831" s="28">
        <v>0.12223000000000001</v>
      </c>
      <c r="X831" s="28">
        <v>0.50812999999999997</v>
      </c>
      <c r="Y831" s="28">
        <v>24</v>
      </c>
      <c r="Z831" s="28">
        <v>71</v>
      </c>
      <c r="AA831" s="28">
        <v>9</v>
      </c>
      <c r="AB831" s="28">
        <v>327</v>
      </c>
      <c r="AC831" s="28">
        <v>0</v>
      </c>
      <c r="AD831" s="28">
        <v>80.918994999999995</v>
      </c>
      <c r="AE831" s="28">
        <v>2.309E-17</v>
      </c>
      <c r="AF831" s="28">
        <v>3.3640000000000003E-17</v>
      </c>
    </row>
    <row r="832" spans="1:32" ht="16" x14ac:dyDescent="0.2">
      <c r="A832" s="28">
        <v>831</v>
      </c>
      <c r="B832" s="29" t="s">
        <v>1225</v>
      </c>
      <c r="C832" s="28">
        <v>30.5</v>
      </c>
      <c r="D832" s="29" t="s">
        <v>1514</v>
      </c>
      <c r="E832" s="29" t="s">
        <v>3186</v>
      </c>
      <c r="F832" s="28">
        <v>305201</v>
      </c>
      <c r="G832" s="28">
        <v>74095</v>
      </c>
      <c r="H832" s="28">
        <v>0</v>
      </c>
      <c r="I832" s="28">
        <v>0</v>
      </c>
      <c r="J832" s="29" t="s">
        <v>1226</v>
      </c>
      <c r="K832" s="28">
        <v>831</v>
      </c>
      <c r="L832" s="28">
        <v>0.97599999999999998</v>
      </c>
      <c r="M832" s="29" t="s">
        <v>1228</v>
      </c>
      <c r="N832" s="28">
        <v>538</v>
      </c>
      <c r="O832" s="28">
        <v>2.3786000000000002E-2</v>
      </c>
      <c r="P832" s="29" t="s">
        <v>1227</v>
      </c>
      <c r="Q832" s="28">
        <v>539</v>
      </c>
      <c r="R832" s="28">
        <v>2.1354999999999999E-4</v>
      </c>
      <c r="S832" s="29" t="s">
        <v>3179</v>
      </c>
      <c r="T832" s="28">
        <v>0</v>
      </c>
      <c r="U832" s="28">
        <v>0</v>
      </c>
      <c r="V832" s="28">
        <v>0</v>
      </c>
      <c r="W832" s="28">
        <v>8.1689999999999999E-2</v>
      </c>
      <c r="X832" s="28">
        <v>3.0280000000000001E-2</v>
      </c>
      <c r="Y832" s="28">
        <v>49</v>
      </c>
      <c r="Z832" s="28">
        <v>60</v>
      </c>
      <c r="AA832" s="28">
        <v>7</v>
      </c>
      <c r="AB832" s="28">
        <v>260</v>
      </c>
      <c r="AC832" s="28">
        <v>0</v>
      </c>
      <c r="AD832" s="28">
        <v>80.918994999999995</v>
      </c>
      <c r="AE832" s="28">
        <v>1.4489999999999999E-17</v>
      </c>
      <c r="AF832" s="28">
        <v>1.4869999999999999E-17</v>
      </c>
    </row>
    <row r="833" spans="1:32" ht="16" x14ac:dyDescent="0.2">
      <c r="A833" s="28">
        <v>832</v>
      </c>
      <c r="B833" s="29" t="s">
        <v>1219</v>
      </c>
      <c r="C833" s="28">
        <v>1.2729999999999999</v>
      </c>
      <c r="D833" s="29" t="s">
        <v>1514</v>
      </c>
      <c r="E833" s="29" t="s">
        <v>3184</v>
      </c>
      <c r="F833" s="28">
        <v>305578</v>
      </c>
      <c r="G833" s="28">
        <v>74210</v>
      </c>
      <c r="H833" s="28">
        <v>110226</v>
      </c>
      <c r="I833" s="28">
        <v>0</v>
      </c>
      <c r="J833" s="29" t="s">
        <v>1222</v>
      </c>
      <c r="K833" s="28">
        <v>0</v>
      </c>
      <c r="L833" s="28">
        <v>1</v>
      </c>
      <c r="M833" s="29" t="s">
        <v>3179</v>
      </c>
      <c r="N833" s="28">
        <v>0</v>
      </c>
      <c r="O833" s="28">
        <v>0</v>
      </c>
      <c r="P833" s="29" t="s">
        <v>3179</v>
      </c>
      <c r="Q833" s="28">
        <v>0</v>
      </c>
      <c r="R833" s="28">
        <v>0</v>
      </c>
      <c r="S833" s="29" t="s">
        <v>3179</v>
      </c>
      <c r="T833" s="28">
        <v>0</v>
      </c>
      <c r="U833" s="28">
        <v>0</v>
      </c>
      <c r="V833" s="28">
        <v>0</v>
      </c>
      <c r="W833" s="28">
        <v>1.41123</v>
      </c>
      <c r="X833" s="28">
        <v>1.1083000000000001</v>
      </c>
      <c r="Y833" s="28">
        <v>24</v>
      </c>
      <c r="Z833" s="28">
        <v>55</v>
      </c>
      <c r="AA833" s="28">
        <v>15</v>
      </c>
      <c r="AB833" s="28">
        <v>285</v>
      </c>
      <c r="AC833" s="28">
        <v>0</v>
      </c>
      <c r="AD833" s="28">
        <v>81.918208000000007</v>
      </c>
      <c r="AE833" s="28">
        <v>5.7689999999999999E-18</v>
      </c>
      <c r="AF833" s="28">
        <v>4.2710000000000002E-17</v>
      </c>
    </row>
    <row r="834" spans="1:32" ht="16" x14ac:dyDescent="0.2">
      <c r="A834" s="28">
        <v>833</v>
      </c>
      <c r="B834" s="29" t="s">
        <v>1218</v>
      </c>
      <c r="C834" s="28">
        <v>6.4720000000000004</v>
      </c>
      <c r="D834" s="29" t="s">
        <v>1515</v>
      </c>
      <c r="E834" s="29" t="s">
        <v>3184</v>
      </c>
      <c r="F834" s="28">
        <v>305958</v>
      </c>
      <c r="G834" s="28">
        <v>74336</v>
      </c>
      <c r="H834" s="28">
        <v>0</v>
      </c>
      <c r="I834" s="28">
        <v>0</v>
      </c>
      <c r="J834" s="29" t="s">
        <v>1222</v>
      </c>
      <c r="K834" s="28">
        <v>0</v>
      </c>
      <c r="L834" s="28">
        <v>1</v>
      </c>
      <c r="M834" s="29" t="s">
        <v>3179</v>
      </c>
      <c r="N834" s="28">
        <v>0</v>
      </c>
      <c r="O834" s="28">
        <v>0</v>
      </c>
      <c r="P834" s="29" t="s">
        <v>3179</v>
      </c>
      <c r="Q834" s="28">
        <v>0</v>
      </c>
      <c r="R834" s="28">
        <v>0</v>
      </c>
      <c r="S834" s="29" t="s">
        <v>3179</v>
      </c>
      <c r="T834" s="28">
        <v>0</v>
      </c>
      <c r="U834" s="28">
        <v>0</v>
      </c>
      <c r="V834" s="28">
        <v>0</v>
      </c>
      <c r="W834" s="28">
        <v>9.3520000000000006E-2</v>
      </c>
      <c r="X834" s="28">
        <v>2.9211499999999999</v>
      </c>
      <c r="Y834" s="28">
        <v>24</v>
      </c>
      <c r="Z834" s="28">
        <v>73</v>
      </c>
      <c r="AA834" s="28">
        <v>15</v>
      </c>
      <c r="AB834" s="28">
        <v>327</v>
      </c>
      <c r="AC834" s="28">
        <v>0</v>
      </c>
      <c r="AD834" s="28">
        <v>81.918208000000007</v>
      </c>
      <c r="AE834" s="28">
        <v>1.1300000000000001E-16</v>
      </c>
      <c r="AF834" s="28">
        <v>1.2129999999999999E-16</v>
      </c>
    </row>
    <row r="835" spans="1:32" ht="16" x14ac:dyDescent="0.2">
      <c r="A835" s="28">
        <v>834</v>
      </c>
      <c r="B835" s="29" t="s">
        <v>1211</v>
      </c>
      <c r="C835" s="28">
        <v>86.2</v>
      </c>
      <c r="D835" s="29" t="s">
        <v>1513</v>
      </c>
      <c r="E835" s="29" t="s">
        <v>2670</v>
      </c>
      <c r="F835" s="28">
        <v>306398</v>
      </c>
      <c r="G835" s="28">
        <v>0</v>
      </c>
      <c r="H835" s="28">
        <v>10949</v>
      </c>
      <c r="I835" s="28">
        <v>0</v>
      </c>
      <c r="J835" s="29" t="s">
        <v>1215</v>
      </c>
      <c r="K835" s="28">
        <v>540</v>
      </c>
      <c r="L835" s="28">
        <v>0.74292000000000002</v>
      </c>
      <c r="M835" s="29" t="s">
        <v>1216</v>
      </c>
      <c r="N835" s="28">
        <v>0</v>
      </c>
      <c r="O835" s="28">
        <v>0.25707999999999998</v>
      </c>
      <c r="P835" s="29" t="s">
        <v>3179</v>
      </c>
      <c r="Q835" s="28">
        <v>0</v>
      </c>
      <c r="R835" s="28">
        <v>0</v>
      </c>
      <c r="S835" s="29" t="s">
        <v>3179</v>
      </c>
      <c r="T835" s="28">
        <v>0</v>
      </c>
      <c r="U835" s="28">
        <v>0</v>
      </c>
      <c r="V835" s="28">
        <v>0</v>
      </c>
      <c r="W835" s="28">
        <v>8.3000000000000001E-3</v>
      </c>
      <c r="X835" s="28">
        <v>0.49142999999999998</v>
      </c>
      <c r="Y835" s="28">
        <v>25</v>
      </c>
      <c r="Z835" s="28">
        <v>19</v>
      </c>
      <c r="AA835" s="28">
        <v>0</v>
      </c>
      <c r="AB835" s="28">
        <v>80</v>
      </c>
      <c r="AC835" s="28">
        <v>0</v>
      </c>
      <c r="AD835" s="28">
        <v>82.915109000000001</v>
      </c>
      <c r="AE835" s="28">
        <v>3.8360000000000002E-17</v>
      </c>
      <c r="AF835" s="28">
        <v>3.8360000000000002E-17</v>
      </c>
    </row>
    <row r="836" spans="1:32" ht="16" x14ac:dyDescent="0.2">
      <c r="A836" s="28">
        <v>835</v>
      </c>
      <c r="B836" s="29" t="s">
        <v>1202</v>
      </c>
      <c r="C836" s="28">
        <v>32.770000000000003</v>
      </c>
      <c r="D836" s="29" t="s">
        <v>1513</v>
      </c>
      <c r="E836" s="29" t="s">
        <v>3187</v>
      </c>
      <c r="F836" s="28">
        <v>306523</v>
      </c>
      <c r="G836" s="28">
        <v>74459</v>
      </c>
      <c r="H836" s="28">
        <v>0</v>
      </c>
      <c r="I836" s="28">
        <v>0</v>
      </c>
      <c r="J836" s="29" t="s">
        <v>1207</v>
      </c>
      <c r="K836" s="28">
        <v>0</v>
      </c>
      <c r="L836" s="28">
        <v>0.96199999999999997</v>
      </c>
      <c r="M836" s="29" t="s">
        <v>1203</v>
      </c>
      <c r="N836" s="28">
        <v>0</v>
      </c>
      <c r="O836" s="28">
        <v>3.7999999999999999E-2</v>
      </c>
      <c r="P836" s="29" t="s">
        <v>3179</v>
      </c>
      <c r="Q836" s="28">
        <v>0</v>
      </c>
      <c r="R836" s="28">
        <v>0</v>
      </c>
      <c r="S836" s="29" t="s">
        <v>3179</v>
      </c>
      <c r="T836" s="28">
        <v>0</v>
      </c>
      <c r="U836" s="28">
        <v>0</v>
      </c>
      <c r="V836" s="28">
        <v>0</v>
      </c>
      <c r="W836" s="28">
        <v>0.16334000000000001</v>
      </c>
      <c r="X836" s="28">
        <v>0.90769</v>
      </c>
      <c r="Y836" s="28">
        <v>24</v>
      </c>
      <c r="Z836" s="28">
        <v>12</v>
      </c>
      <c r="AA836" s="28">
        <v>3</v>
      </c>
      <c r="AB836" s="28">
        <v>27</v>
      </c>
      <c r="AC836" s="28">
        <v>0</v>
      </c>
      <c r="AD836" s="28">
        <v>83.914383999999998</v>
      </c>
      <c r="AE836" s="28">
        <v>3.6609999999999999E-17</v>
      </c>
      <c r="AF836" s="28">
        <v>4.7099999999999997E-17</v>
      </c>
    </row>
    <row r="837" spans="1:32" ht="16" x14ac:dyDescent="0.2">
      <c r="A837" s="28">
        <v>836</v>
      </c>
      <c r="B837" s="29" t="s">
        <v>1201</v>
      </c>
      <c r="C837" s="28">
        <v>20.260000000000002</v>
      </c>
      <c r="D837" s="29" t="s">
        <v>1514</v>
      </c>
      <c r="E837" s="29" t="s">
        <v>2671</v>
      </c>
      <c r="F837" s="28">
        <v>306590</v>
      </c>
      <c r="G837" s="28">
        <v>0</v>
      </c>
      <c r="H837" s="28">
        <v>0</v>
      </c>
      <c r="I837" s="28">
        <v>0</v>
      </c>
      <c r="J837" s="29" t="s">
        <v>1202</v>
      </c>
      <c r="K837" s="28">
        <v>836</v>
      </c>
      <c r="L837" s="28">
        <v>1</v>
      </c>
      <c r="M837" s="29" t="s">
        <v>3179</v>
      </c>
      <c r="N837" s="28">
        <v>0</v>
      </c>
      <c r="O837" s="28">
        <v>0</v>
      </c>
      <c r="P837" s="29" t="s">
        <v>3179</v>
      </c>
      <c r="Q837" s="28">
        <v>0</v>
      </c>
      <c r="R837" s="28">
        <v>0</v>
      </c>
      <c r="S837" s="29" t="s">
        <v>3179</v>
      </c>
      <c r="T837" s="28">
        <v>0</v>
      </c>
      <c r="U837" s="28">
        <v>0</v>
      </c>
      <c r="V837" s="28">
        <v>0</v>
      </c>
      <c r="W837" s="28">
        <v>8.133E-2</v>
      </c>
      <c r="X837" s="28">
        <v>0.38305</v>
      </c>
      <c r="Y837" s="28">
        <v>25</v>
      </c>
      <c r="Z837" s="28">
        <v>11</v>
      </c>
      <c r="AA837" s="28">
        <v>0</v>
      </c>
      <c r="AB837" s="28">
        <v>29</v>
      </c>
      <c r="AC837" s="28">
        <v>0</v>
      </c>
      <c r="AD837" s="28">
        <v>83.914383999999998</v>
      </c>
      <c r="AE837" s="28">
        <v>2.0010000000000001E-17</v>
      </c>
      <c r="AF837" s="28">
        <v>2.0010000000000001E-17</v>
      </c>
    </row>
    <row r="838" spans="1:32" ht="16" x14ac:dyDescent="0.2">
      <c r="A838" s="28">
        <v>837</v>
      </c>
      <c r="B838" s="29" t="s">
        <v>1188</v>
      </c>
      <c r="C838" s="28">
        <v>18.641999999999999</v>
      </c>
      <c r="D838" s="29" t="s">
        <v>1513</v>
      </c>
      <c r="E838" s="29" t="s">
        <v>3190</v>
      </c>
      <c r="F838" s="28">
        <v>306708</v>
      </c>
      <c r="G838" s="28">
        <v>74577</v>
      </c>
      <c r="H838" s="28">
        <v>0</v>
      </c>
      <c r="I838" s="28">
        <v>0</v>
      </c>
      <c r="J838" s="29" t="s">
        <v>1189</v>
      </c>
      <c r="K838" s="28">
        <v>0</v>
      </c>
      <c r="L838" s="28">
        <v>0.99995000000000001</v>
      </c>
      <c r="M838" s="29" t="s">
        <v>1190</v>
      </c>
      <c r="N838" s="28">
        <v>0</v>
      </c>
      <c r="O838" s="28">
        <v>5.1999999999999997E-5</v>
      </c>
      <c r="P838" s="29" t="s">
        <v>3179</v>
      </c>
      <c r="Q838" s="28">
        <v>0</v>
      </c>
      <c r="R838" s="28">
        <v>0</v>
      </c>
      <c r="S838" s="29" t="s">
        <v>3179</v>
      </c>
      <c r="T838" s="28">
        <v>0</v>
      </c>
      <c r="U838" s="28">
        <v>0</v>
      </c>
      <c r="V838" s="28">
        <v>0</v>
      </c>
      <c r="W838" s="28">
        <v>0.66798999999999997</v>
      </c>
      <c r="X838" s="28">
        <v>9.3039999999999998E-2</v>
      </c>
      <c r="Y838" s="28">
        <v>49</v>
      </c>
      <c r="Z838" s="28">
        <v>17</v>
      </c>
      <c r="AA838" s="28">
        <v>2</v>
      </c>
      <c r="AB838" s="28">
        <v>26</v>
      </c>
      <c r="AC838" s="28">
        <v>0</v>
      </c>
      <c r="AD838" s="28">
        <v>85.911167000000006</v>
      </c>
      <c r="AE838" s="28">
        <v>3.2749999999999999E-18</v>
      </c>
      <c r="AF838" s="28">
        <v>3.2749999999999999E-18</v>
      </c>
    </row>
    <row r="839" spans="1:32" ht="16" x14ac:dyDescent="0.2">
      <c r="A839" s="28">
        <v>838</v>
      </c>
      <c r="B839" s="29" t="s">
        <v>1187</v>
      </c>
      <c r="C839" s="28">
        <v>1.0169999999999999</v>
      </c>
      <c r="D839" s="29" t="s">
        <v>1514</v>
      </c>
      <c r="E839" s="29" t="s">
        <v>2671</v>
      </c>
      <c r="F839" s="28">
        <v>306656</v>
      </c>
      <c r="G839" s="28">
        <v>0</v>
      </c>
      <c r="H839" s="28">
        <v>0</v>
      </c>
      <c r="I839" s="28">
        <v>0</v>
      </c>
      <c r="J839" s="29" t="s">
        <v>1188</v>
      </c>
      <c r="K839" s="28">
        <v>838</v>
      </c>
      <c r="L839" s="28">
        <v>1</v>
      </c>
      <c r="M839" s="29" t="s">
        <v>3179</v>
      </c>
      <c r="N839" s="28">
        <v>0</v>
      </c>
      <c r="O839" s="28">
        <v>0</v>
      </c>
      <c r="P839" s="29" t="s">
        <v>3179</v>
      </c>
      <c r="Q839" s="28">
        <v>0</v>
      </c>
      <c r="R839" s="28">
        <v>0</v>
      </c>
      <c r="S839" s="29" t="s">
        <v>3179</v>
      </c>
      <c r="T839" s="28">
        <v>0</v>
      </c>
      <c r="U839" s="28">
        <v>0</v>
      </c>
      <c r="V839" s="28">
        <v>0</v>
      </c>
      <c r="W839" s="28">
        <v>9.9699999999999997E-3</v>
      </c>
      <c r="X839" s="28">
        <v>0.54608999999999996</v>
      </c>
      <c r="Y839" s="28">
        <v>25</v>
      </c>
      <c r="Z839" s="28">
        <v>9</v>
      </c>
      <c r="AA839" s="28">
        <v>0</v>
      </c>
      <c r="AB839" s="28">
        <v>17</v>
      </c>
      <c r="AC839" s="28">
        <v>0</v>
      </c>
      <c r="AD839" s="28">
        <v>85.911167000000006</v>
      </c>
      <c r="AE839" s="28">
        <v>2.0980000000000001E-17</v>
      </c>
      <c r="AF839" s="28">
        <v>2.0980000000000001E-17</v>
      </c>
    </row>
    <row r="840" spans="1:32" ht="16" x14ac:dyDescent="0.2">
      <c r="A840" s="28">
        <v>839</v>
      </c>
      <c r="B840" s="29" t="s">
        <v>1182</v>
      </c>
      <c r="C840" s="28">
        <v>49230000000</v>
      </c>
      <c r="D840" s="29" t="s">
        <v>1516</v>
      </c>
      <c r="E840" s="29" t="s">
        <v>3183</v>
      </c>
      <c r="F840" s="28">
        <v>306803</v>
      </c>
      <c r="G840" s="28">
        <v>74695</v>
      </c>
      <c r="H840" s="28">
        <v>0</v>
      </c>
      <c r="I840" s="28">
        <v>0</v>
      </c>
      <c r="J840" s="29" t="s">
        <v>1183</v>
      </c>
      <c r="K840" s="28">
        <v>0</v>
      </c>
      <c r="L840" s="28">
        <v>1</v>
      </c>
      <c r="M840" s="29" t="s">
        <v>3179</v>
      </c>
      <c r="N840" s="28">
        <v>0</v>
      </c>
      <c r="O840" s="28">
        <v>0</v>
      </c>
      <c r="P840" s="29" t="s">
        <v>3179</v>
      </c>
      <c r="Q840" s="28">
        <v>0</v>
      </c>
      <c r="R840" s="28">
        <v>0</v>
      </c>
      <c r="S840" s="29" t="s">
        <v>3179</v>
      </c>
      <c r="T840" s="28">
        <v>0</v>
      </c>
      <c r="U840" s="28">
        <v>0</v>
      </c>
      <c r="V840" s="28">
        <v>0</v>
      </c>
      <c r="W840" s="28">
        <v>0.1154</v>
      </c>
      <c r="X840" s="28">
        <v>0</v>
      </c>
      <c r="Y840" s="28">
        <v>0</v>
      </c>
      <c r="Z840" s="28">
        <v>0</v>
      </c>
      <c r="AA840" s="28">
        <v>1</v>
      </c>
      <c r="AB840" s="28">
        <v>0</v>
      </c>
      <c r="AC840" s="28">
        <v>0</v>
      </c>
      <c r="AD840" s="28">
        <v>86.909180000000006</v>
      </c>
      <c r="AE840" s="28">
        <v>0</v>
      </c>
      <c r="AF840" s="28">
        <v>0</v>
      </c>
    </row>
    <row r="841" spans="1:32" ht="16" x14ac:dyDescent="0.2">
      <c r="A841" s="28">
        <v>840</v>
      </c>
      <c r="B841" s="29" t="s">
        <v>1174</v>
      </c>
      <c r="C841" s="28">
        <v>17.78</v>
      </c>
      <c r="D841" s="29" t="s">
        <v>1514</v>
      </c>
      <c r="E841" s="29" t="s">
        <v>3183</v>
      </c>
      <c r="F841" s="28">
        <v>306805</v>
      </c>
      <c r="G841" s="28">
        <v>74792</v>
      </c>
      <c r="H841" s="28">
        <v>0</v>
      </c>
      <c r="I841" s="28">
        <v>0</v>
      </c>
      <c r="J841" s="29" t="s">
        <v>1175</v>
      </c>
      <c r="K841" s="28">
        <v>0</v>
      </c>
      <c r="L841" s="28">
        <v>1</v>
      </c>
      <c r="M841" s="29" t="s">
        <v>3179</v>
      </c>
      <c r="N841" s="28">
        <v>0</v>
      </c>
      <c r="O841" s="28">
        <v>0</v>
      </c>
      <c r="P841" s="29" t="s">
        <v>3179</v>
      </c>
      <c r="Q841" s="28">
        <v>0</v>
      </c>
      <c r="R841" s="28">
        <v>0</v>
      </c>
      <c r="S841" s="29" t="s">
        <v>3179</v>
      </c>
      <c r="T841" s="28">
        <v>0</v>
      </c>
      <c r="U841" s="28">
        <v>0</v>
      </c>
      <c r="V841" s="28">
        <v>0</v>
      </c>
      <c r="W841" s="28">
        <v>2.0719599999999998</v>
      </c>
      <c r="X841" s="28">
        <v>0.63695999999999997</v>
      </c>
      <c r="Y841" s="28">
        <v>25</v>
      </c>
      <c r="Z841" s="28">
        <v>38</v>
      </c>
      <c r="AA841" s="28">
        <v>14</v>
      </c>
      <c r="AB841" s="28">
        <v>191</v>
      </c>
      <c r="AC841" s="28">
        <v>0</v>
      </c>
      <c r="AD841" s="28">
        <v>87.911315000000002</v>
      </c>
      <c r="AE841" s="28">
        <v>2.0000000000000001E-17</v>
      </c>
      <c r="AF841" s="28">
        <v>2.0000000000000001E-17</v>
      </c>
    </row>
    <row r="842" spans="1:32" ht="16" x14ac:dyDescent="0.2">
      <c r="A842" s="28">
        <v>841</v>
      </c>
      <c r="B842" s="29" t="s">
        <v>1166</v>
      </c>
      <c r="C842" s="28">
        <v>15.15</v>
      </c>
      <c r="D842" s="29" t="s">
        <v>1514</v>
      </c>
      <c r="E842" s="29" t="s">
        <v>3183</v>
      </c>
      <c r="F842" s="28">
        <v>307074</v>
      </c>
      <c r="G842" s="28">
        <v>74922</v>
      </c>
      <c r="H842" s="28">
        <v>0</v>
      </c>
      <c r="I842" s="28">
        <v>0</v>
      </c>
      <c r="J842" s="29" t="s">
        <v>1167</v>
      </c>
      <c r="K842" s="28">
        <v>1011</v>
      </c>
      <c r="L842" s="28">
        <v>1</v>
      </c>
      <c r="M842" s="29" t="s">
        <v>3179</v>
      </c>
      <c r="N842" s="28">
        <v>0</v>
      </c>
      <c r="O842" s="28">
        <v>0</v>
      </c>
      <c r="P842" s="29" t="s">
        <v>3179</v>
      </c>
      <c r="Q842" s="28">
        <v>0</v>
      </c>
      <c r="R842" s="28">
        <v>0</v>
      </c>
      <c r="S842" s="29" t="s">
        <v>3179</v>
      </c>
      <c r="T842" s="28">
        <v>0</v>
      </c>
      <c r="U842" s="28">
        <v>0</v>
      </c>
      <c r="V842" s="28">
        <v>0</v>
      </c>
      <c r="W842" s="28">
        <v>0.95282999999999995</v>
      </c>
      <c r="X842" s="28">
        <v>2.2430400000000001</v>
      </c>
      <c r="Y842" s="28">
        <v>25</v>
      </c>
      <c r="Z842" s="28">
        <v>70</v>
      </c>
      <c r="AA842" s="28">
        <v>19</v>
      </c>
      <c r="AB842" s="28">
        <v>305</v>
      </c>
      <c r="AC842" s="28">
        <v>0</v>
      </c>
      <c r="AD842" s="28">
        <v>88.912278000000001</v>
      </c>
      <c r="AE842" s="28">
        <v>7.3260000000000006E-17</v>
      </c>
      <c r="AF842" s="28">
        <v>7.3260000000000006E-17</v>
      </c>
    </row>
    <row r="843" spans="1:32" ht="16" x14ac:dyDescent="0.2">
      <c r="A843" s="28">
        <v>842</v>
      </c>
      <c r="B843" s="29" t="s">
        <v>1155</v>
      </c>
      <c r="C843" s="28">
        <v>158</v>
      </c>
      <c r="D843" s="29" t="s">
        <v>1517</v>
      </c>
      <c r="E843" s="29" t="s">
        <v>3183</v>
      </c>
      <c r="F843" s="28">
        <v>307494</v>
      </c>
      <c r="G843" s="28">
        <v>75050</v>
      </c>
      <c r="H843" s="28">
        <v>0</v>
      </c>
      <c r="I843" s="28">
        <v>0</v>
      </c>
      <c r="J843" s="29" t="s">
        <v>1156</v>
      </c>
      <c r="K843" s="28">
        <v>1012</v>
      </c>
      <c r="L843" s="28">
        <v>1</v>
      </c>
      <c r="M843" s="29" t="s">
        <v>3179</v>
      </c>
      <c r="N843" s="28">
        <v>0</v>
      </c>
      <c r="O843" s="28">
        <v>0</v>
      </c>
      <c r="P843" s="29" t="s">
        <v>3179</v>
      </c>
      <c r="Q843" s="28">
        <v>0</v>
      </c>
      <c r="R843" s="28">
        <v>0</v>
      </c>
      <c r="S843" s="29" t="s">
        <v>3179</v>
      </c>
      <c r="T843" s="28">
        <v>0</v>
      </c>
      <c r="U843" s="28">
        <v>0</v>
      </c>
      <c r="V843" s="28">
        <v>0</v>
      </c>
      <c r="W843" s="28">
        <v>2.0442900000000002</v>
      </c>
      <c r="X843" s="28">
        <v>2.0285700000000002</v>
      </c>
      <c r="Y843" s="28">
        <v>25</v>
      </c>
      <c r="Z843" s="28">
        <v>103</v>
      </c>
      <c r="AA843" s="28">
        <v>26</v>
      </c>
      <c r="AB843" s="28">
        <v>515</v>
      </c>
      <c r="AC843" s="28">
        <v>0</v>
      </c>
      <c r="AD843" s="28">
        <v>89.914800999999997</v>
      </c>
      <c r="AE843" s="28">
        <v>5.5120000000000003E-17</v>
      </c>
      <c r="AF843" s="28">
        <v>5.5120000000000003E-17</v>
      </c>
    </row>
    <row r="844" spans="1:32" ht="16" x14ac:dyDescent="0.2">
      <c r="A844" s="28">
        <v>843</v>
      </c>
      <c r="B844" s="29" t="s">
        <v>1154</v>
      </c>
      <c r="C844" s="28">
        <v>258</v>
      </c>
      <c r="D844" s="29" t="s">
        <v>1517</v>
      </c>
      <c r="E844" s="29" t="s">
        <v>3191</v>
      </c>
      <c r="F844" s="28">
        <v>308164</v>
      </c>
      <c r="G844" s="28">
        <v>75183</v>
      </c>
      <c r="H844" s="28">
        <v>0</v>
      </c>
      <c r="I844" s="28">
        <v>0</v>
      </c>
      <c r="J844" s="29" t="s">
        <v>1156</v>
      </c>
      <c r="K844" s="28">
        <v>1012</v>
      </c>
      <c r="L844" s="28">
        <v>0.97399999999999998</v>
      </c>
      <c r="M844" s="29" t="s">
        <v>1155</v>
      </c>
      <c r="N844" s="28">
        <v>843</v>
      </c>
      <c r="O844" s="28">
        <v>2.5999999999999999E-2</v>
      </c>
      <c r="P844" s="29" t="s">
        <v>3179</v>
      </c>
      <c r="Q844" s="28">
        <v>0</v>
      </c>
      <c r="R844" s="28">
        <v>0</v>
      </c>
      <c r="S844" s="29" t="s">
        <v>3179</v>
      </c>
      <c r="T844" s="28">
        <v>0</v>
      </c>
      <c r="U844" s="28">
        <v>0</v>
      </c>
      <c r="V844" s="28">
        <v>0</v>
      </c>
      <c r="W844" s="28">
        <v>1.4104099999999999</v>
      </c>
      <c r="X844" s="28">
        <v>3.2406199999999998</v>
      </c>
      <c r="Y844" s="28">
        <v>50</v>
      </c>
      <c r="Z844" s="28">
        <v>125</v>
      </c>
      <c r="AA844" s="28">
        <v>35</v>
      </c>
      <c r="AB844" s="28">
        <v>676</v>
      </c>
      <c r="AC844" s="28">
        <v>0</v>
      </c>
      <c r="AD844" s="28">
        <v>89.914800999999997</v>
      </c>
      <c r="AE844" s="28">
        <v>9.9139999999999995E-17</v>
      </c>
      <c r="AF844" s="28">
        <v>9.9139999999999995E-17</v>
      </c>
    </row>
    <row r="845" spans="1:32" ht="16" x14ac:dyDescent="0.2">
      <c r="A845" s="28">
        <v>844</v>
      </c>
      <c r="B845" s="29" t="s">
        <v>429</v>
      </c>
      <c r="C845" s="28">
        <v>13.2</v>
      </c>
      <c r="D845" s="29" t="s">
        <v>1514</v>
      </c>
      <c r="E845" s="29" t="s">
        <v>3184</v>
      </c>
      <c r="F845" s="28">
        <v>309051</v>
      </c>
      <c r="G845" s="28">
        <v>75314</v>
      </c>
      <c r="H845" s="28">
        <v>0</v>
      </c>
      <c r="I845" s="28">
        <v>0</v>
      </c>
      <c r="J845" s="29" t="s">
        <v>430</v>
      </c>
      <c r="K845" s="28">
        <v>1180</v>
      </c>
      <c r="L845" s="28">
        <v>1</v>
      </c>
      <c r="M845" s="29" t="s">
        <v>3179</v>
      </c>
      <c r="N845" s="28">
        <v>0</v>
      </c>
      <c r="O845" s="28">
        <v>0</v>
      </c>
      <c r="P845" s="29" t="s">
        <v>3179</v>
      </c>
      <c r="Q845" s="28">
        <v>0</v>
      </c>
      <c r="R845" s="28">
        <v>0</v>
      </c>
      <c r="S845" s="29" t="s">
        <v>3179</v>
      </c>
      <c r="T845" s="28">
        <v>0</v>
      </c>
      <c r="U845" s="28">
        <v>0</v>
      </c>
      <c r="V845" s="28">
        <v>0</v>
      </c>
      <c r="W845" s="28">
        <v>0.61924000000000001</v>
      </c>
      <c r="X845" s="28">
        <v>1.7084900000000001</v>
      </c>
      <c r="Y845" s="28">
        <v>22</v>
      </c>
      <c r="Z845" s="28">
        <v>153</v>
      </c>
      <c r="AA845" s="28">
        <v>12</v>
      </c>
      <c r="AB845" s="28">
        <v>399</v>
      </c>
      <c r="AC845" s="28">
        <v>0</v>
      </c>
      <c r="AD845" s="28">
        <v>177.95098899999999</v>
      </c>
      <c r="AE845" s="28">
        <v>4.2790000000000001E-17</v>
      </c>
      <c r="AF845" s="28">
        <v>5.6550000000000002E-17</v>
      </c>
    </row>
    <row r="846" spans="1:32" ht="16" x14ac:dyDescent="0.2">
      <c r="A846" s="28">
        <v>845</v>
      </c>
      <c r="B846" s="29" t="s">
        <v>421</v>
      </c>
      <c r="C846" s="28">
        <v>19.5</v>
      </c>
      <c r="D846" s="29" t="s">
        <v>1514</v>
      </c>
      <c r="E846" s="29" t="s">
        <v>3184</v>
      </c>
      <c r="F846" s="28">
        <v>309638</v>
      </c>
      <c r="G846" s="28">
        <v>75441</v>
      </c>
      <c r="H846" s="28">
        <v>0</v>
      </c>
      <c r="I846" s="28">
        <v>0</v>
      </c>
      <c r="J846" s="29" t="s">
        <v>423</v>
      </c>
      <c r="K846" s="28">
        <v>1181</v>
      </c>
      <c r="L846" s="28">
        <v>0.76078999999999997</v>
      </c>
      <c r="M846" s="29" t="s">
        <v>422</v>
      </c>
      <c r="N846" s="28">
        <v>1182</v>
      </c>
      <c r="O846" s="28">
        <v>0.23921000000000001</v>
      </c>
      <c r="P846" s="29" t="s">
        <v>3179</v>
      </c>
      <c r="Q846" s="28">
        <v>0</v>
      </c>
      <c r="R846" s="28">
        <v>0</v>
      </c>
      <c r="S846" s="29" t="s">
        <v>3179</v>
      </c>
      <c r="T846" s="28">
        <v>0</v>
      </c>
      <c r="U846" s="28">
        <v>0</v>
      </c>
      <c r="V846" s="28">
        <v>0</v>
      </c>
      <c r="W846" s="28">
        <v>6.6830000000000001E-2</v>
      </c>
      <c r="X846" s="28">
        <v>1.0841099999999999</v>
      </c>
      <c r="Y846" s="28">
        <v>22</v>
      </c>
      <c r="Z846" s="28">
        <v>219</v>
      </c>
      <c r="AA846" s="28">
        <v>9</v>
      </c>
      <c r="AB846" s="28">
        <v>583</v>
      </c>
      <c r="AC846" s="28">
        <v>0</v>
      </c>
      <c r="AD846" s="28">
        <v>178.94998699999999</v>
      </c>
      <c r="AE846" s="28">
        <v>3.8859999999999998E-17</v>
      </c>
      <c r="AF846" s="28">
        <v>3.9280000000000001E-17</v>
      </c>
    </row>
    <row r="847" spans="1:32" ht="16" x14ac:dyDescent="0.2">
      <c r="A847" s="28">
        <v>846</v>
      </c>
      <c r="B847" s="29" t="s">
        <v>414</v>
      </c>
      <c r="C847" s="28">
        <v>2.44</v>
      </c>
      <c r="D847" s="29" t="s">
        <v>1514</v>
      </c>
      <c r="E847" s="29" t="s">
        <v>3184</v>
      </c>
      <c r="F847" s="28">
        <v>310472</v>
      </c>
      <c r="G847" s="28">
        <v>75555</v>
      </c>
      <c r="H847" s="28">
        <v>0</v>
      </c>
      <c r="I847" s="28">
        <v>0</v>
      </c>
      <c r="J847" s="29" t="s">
        <v>417</v>
      </c>
      <c r="K847" s="28">
        <v>0</v>
      </c>
      <c r="L847" s="28">
        <v>1</v>
      </c>
      <c r="M847" s="29" t="s">
        <v>3179</v>
      </c>
      <c r="N847" s="28">
        <v>0</v>
      </c>
      <c r="O847" s="28">
        <v>0</v>
      </c>
      <c r="P847" s="29" t="s">
        <v>3179</v>
      </c>
      <c r="Q847" s="28">
        <v>0</v>
      </c>
      <c r="R847" s="28">
        <v>0</v>
      </c>
      <c r="S847" s="29" t="s">
        <v>3179</v>
      </c>
      <c r="T847" s="28">
        <v>0</v>
      </c>
      <c r="U847" s="28">
        <v>0</v>
      </c>
      <c r="V847" s="28">
        <v>0</v>
      </c>
      <c r="W847" s="28">
        <v>0.17201</v>
      </c>
      <c r="X847" s="28">
        <v>1.20279</v>
      </c>
      <c r="Y847" s="28">
        <v>22</v>
      </c>
      <c r="Z847" s="28">
        <v>138</v>
      </c>
      <c r="AA847" s="28">
        <v>10</v>
      </c>
      <c r="AB847" s="28">
        <v>405</v>
      </c>
      <c r="AC847" s="28">
        <v>0</v>
      </c>
      <c r="AD847" s="28">
        <v>179.95078899999999</v>
      </c>
      <c r="AE847" s="28">
        <v>4.0680000000000002E-17</v>
      </c>
      <c r="AF847" s="28">
        <v>4.468E-17</v>
      </c>
    </row>
    <row r="848" spans="1:32" ht="16" x14ac:dyDescent="0.2">
      <c r="A848" s="28">
        <v>847</v>
      </c>
      <c r="B848" s="29" t="s">
        <v>407</v>
      </c>
      <c r="C848" s="28">
        <v>19.899999999999999</v>
      </c>
      <c r="D848" s="29" t="s">
        <v>1515</v>
      </c>
      <c r="E848" s="29" t="s">
        <v>3184</v>
      </c>
      <c r="F848" s="28">
        <v>311048</v>
      </c>
      <c r="G848" s="28">
        <v>75678</v>
      </c>
      <c r="H848" s="28">
        <v>0</v>
      </c>
      <c r="I848" s="28">
        <v>0</v>
      </c>
      <c r="J848" s="29" t="s">
        <v>408</v>
      </c>
      <c r="K848" s="28">
        <v>1183</v>
      </c>
      <c r="L848" s="28">
        <v>1</v>
      </c>
      <c r="M848" s="29" t="s">
        <v>3179</v>
      </c>
      <c r="N848" s="28">
        <v>0</v>
      </c>
      <c r="O848" s="28">
        <v>0</v>
      </c>
      <c r="P848" s="29" t="s">
        <v>3179</v>
      </c>
      <c r="Q848" s="28">
        <v>0</v>
      </c>
      <c r="R848" s="28">
        <v>0</v>
      </c>
      <c r="S848" s="29" t="s">
        <v>3179</v>
      </c>
      <c r="T848" s="28">
        <v>0</v>
      </c>
      <c r="U848" s="28">
        <v>0</v>
      </c>
      <c r="V848" s="28">
        <v>0</v>
      </c>
      <c r="W848" s="28">
        <v>0.13600000000000001</v>
      </c>
      <c r="X848" s="28">
        <v>0.80444000000000004</v>
      </c>
      <c r="Y848" s="28">
        <v>22</v>
      </c>
      <c r="Z848" s="28">
        <v>168</v>
      </c>
      <c r="AA848" s="28">
        <v>1</v>
      </c>
      <c r="AB848" s="28">
        <v>664</v>
      </c>
      <c r="AC848" s="28">
        <v>0</v>
      </c>
      <c r="AD848" s="28">
        <v>180.95006699999999</v>
      </c>
      <c r="AE848" s="28">
        <v>3.0890000000000001E-17</v>
      </c>
      <c r="AF848" s="28">
        <v>3.0890000000000001E-17</v>
      </c>
    </row>
    <row r="849" spans="1:32" ht="16" x14ac:dyDescent="0.2">
      <c r="A849" s="28">
        <v>848</v>
      </c>
      <c r="B849" s="29" t="s">
        <v>400</v>
      </c>
      <c r="C849" s="28">
        <v>64</v>
      </c>
      <c r="D849" s="29" t="s">
        <v>1515</v>
      </c>
      <c r="E849" s="29" t="s">
        <v>2670</v>
      </c>
      <c r="F849" s="28">
        <v>311904</v>
      </c>
      <c r="G849" s="28">
        <v>0</v>
      </c>
      <c r="H849" s="28">
        <v>0</v>
      </c>
      <c r="I849" s="28">
        <v>0</v>
      </c>
      <c r="J849" s="29" t="s">
        <v>405</v>
      </c>
      <c r="K849" s="28">
        <v>0</v>
      </c>
      <c r="L849" s="28">
        <v>1</v>
      </c>
      <c r="M849" s="29" t="s">
        <v>3179</v>
      </c>
      <c r="N849" s="28">
        <v>0</v>
      </c>
      <c r="O849" s="28">
        <v>0</v>
      </c>
      <c r="P849" s="29" t="s">
        <v>3179</v>
      </c>
      <c r="Q849" s="28">
        <v>0</v>
      </c>
      <c r="R849" s="28">
        <v>0</v>
      </c>
      <c r="S849" s="29" t="s">
        <v>3179</v>
      </c>
      <c r="T849" s="28">
        <v>0</v>
      </c>
      <c r="U849" s="28">
        <v>0</v>
      </c>
      <c r="V849" s="28">
        <v>0</v>
      </c>
      <c r="W849" s="28">
        <v>0.20452999999999999</v>
      </c>
      <c r="X849" s="28">
        <v>1.7982100000000001</v>
      </c>
      <c r="Y849" s="28">
        <v>22</v>
      </c>
      <c r="Z849" s="28">
        <v>137</v>
      </c>
      <c r="AA849" s="28">
        <v>0</v>
      </c>
      <c r="AB849" s="28">
        <v>601</v>
      </c>
      <c r="AC849" s="28">
        <v>0</v>
      </c>
      <c r="AD849" s="28">
        <v>181.95121</v>
      </c>
      <c r="AE849" s="28">
        <v>6.48E-17</v>
      </c>
      <c r="AF849" s="28">
        <v>6.48E-17</v>
      </c>
    </row>
    <row r="850" spans="1:32" ht="16" x14ac:dyDescent="0.2">
      <c r="A850" s="28">
        <v>849</v>
      </c>
      <c r="B850" s="29" t="s">
        <v>399</v>
      </c>
      <c r="C850" s="28">
        <v>12.7</v>
      </c>
      <c r="D850" s="29" t="s">
        <v>1515</v>
      </c>
      <c r="E850" s="29" t="s">
        <v>3184</v>
      </c>
      <c r="F850" s="28">
        <v>312665</v>
      </c>
      <c r="G850" s="28">
        <v>75777</v>
      </c>
      <c r="H850" s="28">
        <v>0</v>
      </c>
      <c r="I850" s="28">
        <v>0</v>
      </c>
      <c r="J850" s="29" t="s">
        <v>405</v>
      </c>
      <c r="K850" s="28">
        <v>0</v>
      </c>
      <c r="L850" s="28">
        <v>1</v>
      </c>
      <c r="M850" s="29" t="s">
        <v>3179</v>
      </c>
      <c r="N850" s="28">
        <v>0</v>
      </c>
      <c r="O850" s="28">
        <v>0</v>
      </c>
      <c r="P850" s="29" t="s">
        <v>3179</v>
      </c>
      <c r="Q850" s="28">
        <v>0</v>
      </c>
      <c r="R850" s="28">
        <v>0</v>
      </c>
      <c r="S850" s="29" t="s">
        <v>3179</v>
      </c>
      <c r="T850" s="28">
        <v>0</v>
      </c>
      <c r="U850" s="28">
        <v>0</v>
      </c>
      <c r="V850" s="28">
        <v>0</v>
      </c>
      <c r="W850" s="28">
        <v>9.2219999999999996E-2</v>
      </c>
      <c r="X850" s="28">
        <v>1.2213799999999999</v>
      </c>
      <c r="Y850" s="28">
        <v>22</v>
      </c>
      <c r="Z850" s="28">
        <v>122</v>
      </c>
      <c r="AA850" s="28">
        <v>5</v>
      </c>
      <c r="AB850" s="28">
        <v>461</v>
      </c>
      <c r="AC850" s="28">
        <v>0</v>
      </c>
      <c r="AD850" s="28">
        <v>181.95121</v>
      </c>
      <c r="AE850" s="28">
        <v>4.2860000000000002E-17</v>
      </c>
      <c r="AF850" s="28">
        <v>4.3499999999999998E-17</v>
      </c>
    </row>
    <row r="851" spans="1:32" ht="16" x14ac:dyDescent="0.2">
      <c r="A851" s="28">
        <v>850</v>
      </c>
      <c r="B851" s="29" t="s">
        <v>393</v>
      </c>
      <c r="C851" s="28">
        <v>70</v>
      </c>
      <c r="D851" s="29" t="s">
        <v>1513</v>
      </c>
      <c r="E851" s="29" t="s">
        <v>2670</v>
      </c>
      <c r="F851" s="28">
        <v>313276</v>
      </c>
      <c r="G851" s="28">
        <v>0</v>
      </c>
      <c r="H851" s="28">
        <v>0</v>
      </c>
      <c r="I851" s="28">
        <v>0</v>
      </c>
      <c r="J851" s="29" t="s">
        <v>396</v>
      </c>
      <c r="K851" s="28">
        <v>0</v>
      </c>
      <c r="L851" s="28">
        <v>1</v>
      </c>
      <c r="M851" s="29" t="s">
        <v>3179</v>
      </c>
      <c r="N851" s="28">
        <v>0</v>
      </c>
      <c r="O851" s="28">
        <v>0</v>
      </c>
      <c r="P851" s="29" t="s">
        <v>3179</v>
      </c>
      <c r="Q851" s="28">
        <v>0</v>
      </c>
      <c r="R851" s="28">
        <v>0</v>
      </c>
      <c r="S851" s="29" t="s">
        <v>3179</v>
      </c>
      <c r="T851" s="28">
        <v>0</v>
      </c>
      <c r="U851" s="28">
        <v>0</v>
      </c>
      <c r="V851" s="28">
        <v>0</v>
      </c>
      <c r="W851" s="28">
        <v>0.10926</v>
      </c>
      <c r="X851" s="28">
        <v>0.15745999999999999</v>
      </c>
      <c r="Y851" s="28">
        <v>22</v>
      </c>
      <c r="Z851" s="28">
        <v>66</v>
      </c>
      <c r="AA851" s="28">
        <v>0</v>
      </c>
      <c r="AB851" s="28">
        <v>180</v>
      </c>
      <c r="AC851" s="28">
        <v>0</v>
      </c>
      <c r="AD851" s="28">
        <v>182.950819</v>
      </c>
      <c r="AE851" s="28">
        <v>7.5700000000000005E-18</v>
      </c>
      <c r="AF851" s="28">
        <v>7.5700000000000005E-18</v>
      </c>
    </row>
    <row r="852" spans="1:32" ht="16" x14ac:dyDescent="0.2">
      <c r="A852" s="28">
        <v>851</v>
      </c>
      <c r="B852" s="29" t="s">
        <v>386</v>
      </c>
      <c r="C852" s="28">
        <v>38</v>
      </c>
      <c r="D852" s="29" t="s">
        <v>1513</v>
      </c>
      <c r="E852" s="29" t="s">
        <v>3184</v>
      </c>
      <c r="F852" s="28">
        <v>313545</v>
      </c>
      <c r="G852" s="28">
        <v>75895</v>
      </c>
      <c r="H852" s="28">
        <v>0</v>
      </c>
      <c r="I852" s="28">
        <v>0</v>
      </c>
      <c r="J852" s="29" t="s">
        <v>389</v>
      </c>
      <c r="K852" s="28">
        <v>0</v>
      </c>
      <c r="L852" s="28">
        <v>1</v>
      </c>
      <c r="M852" s="29" t="s">
        <v>3179</v>
      </c>
      <c r="N852" s="28">
        <v>0</v>
      </c>
      <c r="O852" s="28">
        <v>0</v>
      </c>
      <c r="P852" s="29" t="s">
        <v>3179</v>
      </c>
      <c r="Q852" s="28">
        <v>0</v>
      </c>
      <c r="R852" s="28">
        <v>0</v>
      </c>
      <c r="S852" s="29" t="s">
        <v>3179</v>
      </c>
      <c r="T852" s="28">
        <v>0</v>
      </c>
      <c r="U852" s="28">
        <v>0</v>
      </c>
      <c r="V852" s="28">
        <v>0</v>
      </c>
      <c r="W852" s="28">
        <v>5.62E-2</v>
      </c>
      <c r="X852" s="28">
        <v>0.89185000000000003</v>
      </c>
      <c r="Y852" s="28">
        <v>22</v>
      </c>
      <c r="Z852" s="28">
        <v>69</v>
      </c>
      <c r="AA852" s="28">
        <v>1</v>
      </c>
      <c r="AB852" s="28">
        <v>195</v>
      </c>
      <c r="AC852" s="28">
        <v>0</v>
      </c>
      <c r="AD852" s="28">
        <v>183.95251999999999</v>
      </c>
      <c r="AE852" s="28">
        <v>3.3549999999999998E-17</v>
      </c>
      <c r="AF852" s="28">
        <v>3.3549999999999998E-17</v>
      </c>
    </row>
    <row r="853" spans="1:32" ht="16" x14ac:dyDescent="0.2">
      <c r="A853" s="28">
        <v>852</v>
      </c>
      <c r="B853" s="29" t="s">
        <v>385</v>
      </c>
      <c r="C853" s="28">
        <v>169</v>
      </c>
      <c r="D853" s="29" t="s">
        <v>1513</v>
      </c>
      <c r="E853" s="29" t="s">
        <v>3196</v>
      </c>
      <c r="F853" s="28">
        <v>313833</v>
      </c>
      <c r="G853" s="28">
        <v>0</v>
      </c>
      <c r="H853" s="28">
        <v>0</v>
      </c>
      <c r="I853" s="28">
        <v>0</v>
      </c>
      <c r="J853" s="29" t="s">
        <v>386</v>
      </c>
      <c r="K853" s="28">
        <v>852</v>
      </c>
      <c r="L853" s="28">
        <v>0.754</v>
      </c>
      <c r="M853" s="29" t="s">
        <v>389</v>
      </c>
      <c r="N853" s="28">
        <v>0</v>
      </c>
      <c r="O853" s="28">
        <v>0.246</v>
      </c>
      <c r="P853" s="29" t="s">
        <v>3179</v>
      </c>
      <c r="Q853" s="28">
        <v>0</v>
      </c>
      <c r="R853" s="28">
        <v>0</v>
      </c>
      <c r="S853" s="29" t="s">
        <v>3179</v>
      </c>
      <c r="T853" s="28">
        <v>0</v>
      </c>
      <c r="U853" s="28">
        <v>0</v>
      </c>
      <c r="V853" s="28">
        <v>0</v>
      </c>
      <c r="W853" s="28">
        <v>0.14129</v>
      </c>
      <c r="X853" s="28">
        <v>0.38357999999999998</v>
      </c>
      <c r="Y853" s="28">
        <v>38</v>
      </c>
      <c r="Z853" s="28">
        <v>118</v>
      </c>
      <c r="AA853" s="28">
        <v>0</v>
      </c>
      <c r="AB853" s="28">
        <v>243</v>
      </c>
      <c r="AC853" s="28">
        <v>0</v>
      </c>
      <c r="AD853" s="28">
        <v>183.95251999999999</v>
      </c>
      <c r="AE853" s="28">
        <v>2.0069999999999999E-17</v>
      </c>
      <c r="AF853" s="28">
        <v>2.0069999999999999E-17</v>
      </c>
    </row>
    <row r="854" spans="1:32" ht="16" x14ac:dyDescent="0.2">
      <c r="A854" s="28">
        <v>853</v>
      </c>
      <c r="B854" s="29" t="s">
        <v>372</v>
      </c>
      <c r="C854" s="28">
        <v>3.7183000000000002</v>
      </c>
      <c r="D854" s="29" t="s">
        <v>1513</v>
      </c>
      <c r="E854" s="29" t="s">
        <v>3190</v>
      </c>
      <c r="F854" s="28">
        <v>314233</v>
      </c>
      <c r="G854" s="28">
        <v>75994</v>
      </c>
      <c r="H854" s="28">
        <v>0</v>
      </c>
      <c r="I854" s="28">
        <v>0</v>
      </c>
      <c r="J854" s="29" t="s">
        <v>373</v>
      </c>
      <c r="K854" s="28">
        <v>673</v>
      </c>
      <c r="L854" s="28">
        <v>0.92530000000000001</v>
      </c>
      <c r="M854" s="29" t="s">
        <v>375</v>
      </c>
      <c r="N854" s="28">
        <v>0</v>
      </c>
      <c r="O854" s="28">
        <v>7.4700000000000003E-2</v>
      </c>
      <c r="P854" s="29" t="s">
        <v>3179</v>
      </c>
      <c r="Q854" s="28">
        <v>0</v>
      </c>
      <c r="R854" s="28">
        <v>0</v>
      </c>
      <c r="S854" s="29" t="s">
        <v>3179</v>
      </c>
      <c r="T854" s="28">
        <v>0</v>
      </c>
      <c r="U854" s="28">
        <v>0</v>
      </c>
      <c r="V854" s="28">
        <v>0</v>
      </c>
      <c r="W854" s="28">
        <v>0.33623999999999998</v>
      </c>
      <c r="X854" s="28">
        <v>2.0789999999999999E-2</v>
      </c>
      <c r="Y854" s="28">
        <v>36</v>
      </c>
      <c r="Z854" s="28">
        <v>93</v>
      </c>
      <c r="AA854" s="28">
        <v>4</v>
      </c>
      <c r="AB854" s="28">
        <v>84</v>
      </c>
      <c r="AC854" s="28">
        <v>0</v>
      </c>
      <c r="AD854" s="28">
        <v>185.95498599999999</v>
      </c>
      <c r="AE854" s="28">
        <v>1.6320000000000001E-18</v>
      </c>
      <c r="AF854" s="28">
        <v>1.6320000000000001E-18</v>
      </c>
    </row>
    <row r="855" spans="1:32" ht="16" x14ac:dyDescent="0.2">
      <c r="A855" s="28">
        <v>854</v>
      </c>
      <c r="B855" s="29" t="s">
        <v>371</v>
      </c>
      <c r="C855" s="28">
        <v>200000</v>
      </c>
      <c r="D855" s="29" t="s">
        <v>1516</v>
      </c>
      <c r="E855" s="29" t="s">
        <v>2671</v>
      </c>
      <c r="F855" s="28">
        <v>314451</v>
      </c>
      <c r="G855" s="28">
        <v>0</v>
      </c>
      <c r="H855" s="28">
        <v>0</v>
      </c>
      <c r="I855" s="28">
        <v>0</v>
      </c>
      <c r="J855" s="29" t="s">
        <v>372</v>
      </c>
      <c r="K855" s="28">
        <v>854</v>
      </c>
      <c r="L855" s="28">
        <v>1</v>
      </c>
      <c r="M855" s="29" t="s">
        <v>3179</v>
      </c>
      <c r="N855" s="28">
        <v>0</v>
      </c>
      <c r="O855" s="28">
        <v>0</v>
      </c>
      <c r="P855" s="29" t="s">
        <v>3179</v>
      </c>
      <c r="Q855" s="28">
        <v>0</v>
      </c>
      <c r="R855" s="28">
        <v>0</v>
      </c>
      <c r="S855" s="29" t="s">
        <v>3179</v>
      </c>
      <c r="T855" s="28">
        <v>0</v>
      </c>
      <c r="U855" s="28">
        <v>0</v>
      </c>
      <c r="V855" s="28">
        <v>0</v>
      </c>
      <c r="W855" s="28">
        <v>0.12669</v>
      </c>
      <c r="X855" s="28">
        <v>2.0670000000000001E-2</v>
      </c>
      <c r="Y855" s="28">
        <v>17</v>
      </c>
      <c r="Z855" s="28">
        <v>50</v>
      </c>
      <c r="AA855" s="28">
        <v>0</v>
      </c>
      <c r="AB855" s="28">
        <v>48</v>
      </c>
      <c r="AC855" s="28">
        <v>0</v>
      </c>
      <c r="AD855" s="28">
        <v>185.95498599999999</v>
      </c>
      <c r="AE855" s="28">
        <v>1.5159999999999999E-17</v>
      </c>
      <c r="AF855" s="28">
        <v>1.5159999999999999E-17</v>
      </c>
    </row>
    <row r="856" spans="1:32" ht="16" x14ac:dyDescent="0.2">
      <c r="A856" s="28">
        <v>855</v>
      </c>
      <c r="B856" s="29" t="s">
        <v>365</v>
      </c>
      <c r="C856" s="28">
        <v>41200000000</v>
      </c>
      <c r="D856" s="29" t="s">
        <v>1516</v>
      </c>
      <c r="E856" s="29" t="s">
        <v>3183</v>
      </c>
      <c r="F856" s="28">
        <v>314567</v>
      </c>
      <c r="G856" s="28">
        <v>76106</v>
      </c>
      <c r="H856" s="28">
        <v>0</v>
      </c>
      <c r="I856" s="28">
        <v>0</v>
      </c>
      <c r="J856" s="29" t="s">
        <v>366</v>
      </c>
      <c r="K856" s="28">
        <v>0</v>
      </c>
      <c r="L856" s="28">
        <v>1</v>
      </c>
      <c r="M856" s="29" t="s">
        <v>3179</v>
      </c>
      <c r="N856" s="28">
        <v>0</v>
      </c>
      <c r="O856" s="28">
        <v>0</v>
      </c>
      <c r="P856" s="29" t="s">
        <v>3179</v>
      </c>
      <c r="Q856" s="28">
        <v>0</v>
      </c>
      <c r="R856" s="28">
        <v>0</v>
      </c>
      <c r="S856" s="29" t="s">
        <v>3179</v>
      </c>
      <c r="T856" s="28">
        <v>0</v>
      </c>
      <c r="U856" s="28">
        <v>0</v>
      </c>
      <c r="V856" s="28">
        <v>0</v>
      </c>
      <c r="W856" s="28">
        <v>6.0999999999999997E-4</v>
      </c>
      <c r="X856" s="28">
        <v>0</v>
      </c>
      <c r="Y856" s="28">
        <v>0</v>
      </c>
      <c r="Z856" s="28">
        <v>0</v>
      </c>
      <c r="AA856" s="28">
        <v>1</v>
      </c>
      <c r="AB856" s="28">
        <v>0</v>
      </c>
      <c r="AC856" s="28">
        <v>0</v>
      </c>
      <c r="AD856" s="28">
        <v>186.95575299999999</v>
      </c>
      <c r="AE856" s="28">
        <v>0</v>
      </c>
      <c r="AF856" s="28">
        <v>0</v>
      </c>
    </row>
    <row r="857" spans="1:32" ht="16" x14ac:dyDescent="0.2">
      <c r="A857" s="28">
        <v>856</v>
      </c>
      <c r="B857" s="29" t="s">
        <v>359</v>
      </c>
      <c r="C857" s="28">
        <v>17.004000000000001</v>
      </c>
      <c r="D857" s="29" t="s">
        <v>1515</v>
      </c>
      <c r="E857" s="29" t="s">
        <v>3183</v>
      </c>
      <c r="F857" s="28">
        <v>314569</v>
      </c>
      <c r="G857" s="28">
        <v>76147</v>
      </c>
      <c r="H857" s="28">
        <v>126893</v>
      </c>
      <c r="I857" s="28">
        <v>0</v>
      </c>
      <c r="J857" s="29" t="s">
        <v>360</v>
      </c>
      <c r="K857" s="28">
        <v>0</v>
      </c>
      <c r="L857" s="28">
        <v>1</v>
      </c>
      <c r="M857" s="29" t="s">
        <v>3179</v>
      </c>
      <c r="N857" s="28">
        <v>0</v>
      </c>
      <c r="O857" s="28">
        <v>0</v>
      </c>
      <c r="P857" s="29" t="s">
        <v>3179</v>
      </c>
      <c r="Q857" s="28">
        <v>0</v>
      </c>
      <c r="R857" s="28">
        <v>0</v>
      </c>
      <c r="S857" s="29" t="s">
        <v>3179</v>
      </c>
      <c r="T857" s="28">
        <v>0</v>
      </c>
      <c r="U857" s="28">
        <v>0</v>
      </c>
      <c r="V857" s="28">
        <v>0</v>
      </c>
      <c r="W857" s="28">
        <v>0.77934000000000003</v>
      </c>
      <c r="X857" s="28">
        <v>6.1249999999999999E-2</v>
      </c>
      <c r="Y857" s="28">
        <v>14</v>
      </c>
      <c r="Z857" s="28">
        <v>106</v>
      </c>
      <c r="AA857" s="28">
        <v>26</v>
      </c>
      <c r="AB857" s="28">
        <v>363</v>
      </c>
      <c r="AC857" s="28">
        <v>0</v>
      </c>
      <c r="AD857" s="28">
        <v>187.95811399999999</v>
      </c>
      <c r="AE857" s="28">
        <v>3.047E-18</v>
      </c>
      <c r="AF857" s="28">
        <v>3.047E-18</v>
      </c>
    </row>
    <row r="858" spans="1:32" ht="16" x14ac:dyDescent="0.2">
      <c r="A858" s="28">
        <v>857</v>
      </c>
      <c r="B858" s="29" t="s">
        <v>358</v>
      </c>
      <c r="C858" s="28">
        <v>18.59</v>
      </c>
      <c r="D858" s="29" t="s">
        <v>1514</v>
      </c>
      <c r="E858" s="29" t="s">
        <v>2671</v>
      </c>
      <c r="F858" s="28">
        <v>315079</v>
      </c>
      <c r="G858" s="28">
        <v>0</v>
      </c>
      <c r="H858" s="28">
        <v>80235</v>
      </c>
      <c r="I858" s="28">
        <v>0</v>
      </c>
      <c r="J858" s="29" t="s">
        <v>359</v>
      </c>
      <c r="K858" s="28">
        <v>857</v>
      </c>
      <c r="L858" s="28">
        <v>1</v>
      </c>
      <c r="M858" s="29" t="s">
        <v>3179</v>
      </c>
      <c r="N858" s="28">
        <v>0</v>
      </c>
      <c r="O858" s="28">
        <v>0</v>
      </c>
      <c r="P858" s="29" t="s">
        <v>3179</v>
      </c>
      <c r="Q858" s="28">
        <v>0</v>
      </c>
      <c r="R858" s="28">
        <v>0</v>
      </c>
      <c r="S858" s="29" t="s">
        <v>3179</v>
      </c>
      <c r="T858" s="28">
        <v>0</v>
      </c>
      <c r="U858" s="28">
        <v>0</v>
      </c>
      <c r="V858" s="28">
        <v>0</v>
      </c>
      <c r="W858" s="28">
        <v>9.7610000000000002E-2</v>
      </c>
      <c r="X858" s="28">
        <v>7.1529999999999996E-2</v>
      </c>
      <c r="Y858" s="28">
        <v>17</v>
      </c>
      <c r="Z858" s="28">
        <v>50</v>
      </c>
      <c r="AA858" s="28">
        <v>0</v>
      </c>
      <c r="AB858" s="28">
        <v>51</v>
      </c>
      <c r="AC858" s="28">
        <v>0</v>
      </c>
      <c r="AD858" s="28">
        <v>187.95811399999999</v>
      </c>
      <c r="AE858" s="28">
        <v>1.218E-17</v>
      </c>
      <c r="AF858" s="28">
        <v>1.218E-17</v>
      </c>
    </row>
    <row r="859" spans="1:32" ht="16" x14ac:dyDescent="0.2">
      <c r="A859" s="28">
        <v>858</v>
      </c>
      <c r="B859" s="29" t="s">
        <v>352</v>
      </c>
      <c r="C859" s="28">
        <v>24.3</v>
      </c>
      <c r="D859" s="29" t="s">
        <v>1515</v>
      </c>
      <c r="E859" s="29" t="s">
        <v>3183</v>
      </c>
      <c r="F859" s="28">
        <v>315198</v>
      </c>
      <c r="G859" s="28">
        <v>76267</v>
      </c>
      <c r="H859" s="28">
        <v>0</v>
      </c>
      <c r="I859" s="28">
        <v>0</v>
      </c>
      <c r="J859" s="29" t="s">
        <v>353</v>
      </c>
      <c r="K859" s="28">
        <v>674</v>
      </c>
      <c r="L859" s="28">
        <v>0.12211</v>
      </c>
      <c r="M859" s="29" t="s">
        <v>354</v>
      </c>
      <c r="N859" s="28">
        <v>0</v>
      </c>
      <c r="O859" s="28">
        <v>0.87788999999999995</v>
      </c>
      <c r="P859" s="29" t="s">
        <v>3179</v>
      </c>
      <c r="Q859" s="28">
        <v>0</v>
      </c>
      <c r="R859" s="28">
        <v>0</v>
      </c>
      <c r="S859" s="29" t="s">
        <v>3179</v>
      </c>
      <c r="T859" s="28">
        <v>0</v>
      </c>
      <c r="U859" s="28">
        <v>0</v>
      </c>
      <c r="V859" s="28">
        <v>0</v>
      </c>
      <c r="W859" s="28">
        <v>0.32599</v>
      </c>
      <c r="X859" s="28">
        <v>5.5640000000000002E-2</v>
      </c>
      <c r="Y859" s="28">
        <v>14</v>
      </c>
      <c r="Z859" s="28">
        <v>117</v>
      </c>
      <c r="AA859" s="28">
        <v>18</v>
      </c>
      <c r="AB859" s="28">
        <v>398</v>
      </c>
      <c r="AC859" s="28">
        <v>0</v>
      </c>
      <c r="AD859" s="28">
        <v>188.95922899999999</v>
      </c>
      <c r="AE859" s="28">
        <v>3.395E-18</v>
      </c>
      <c r="AF859" s="28">
        <v>3.395E-18</v>
      </c>
    </row>
    <row r="860" spans="1:32" ht="16" x14ac:dyDescent="0.2">
      <c r="A860" s="28">
        <v>859</v>
      </c>
      <c r="B860" s="29" t="s">
        <v>348</v>
      </c>
      <c r="C860" s="28">
        <v>3.1</v>
      </c>
      <c r="D860" s="29" t="s">
        <v>1514</v>
      </c>
      <c r="E860" s="29" t="s">
        <v>3183</v>
      </c>
      <c r="F860" s="28">
        <v>315746</v>
      </c>
      <c r="G860" s="28">
        <v>76379</v>
      </c>
      <c r="H860" s="28">
        <v>0</v>
      </c>
      <c r="I860" s="28">
        <v>0</v>
      </c>
      <c r="J860" s="29" t="s">
        <v>349</v>
      </c>
      <c r="K860" s="28">
        <v>0</v>
      </c>
      <c r="L860" s="28">
        <v>1</v>
      </c>
      <c r="M860" s="29" t="s">
        <v>3179</v>
      </c>
      <c r="N860" s="28">
        <v>0</v>
      </c>
      <c r="O860" s="28">
        <v>0</v>
      </c>
      <c r="P860" s="29" t="s">
        <v>3179</v>
      </c>
      <c r="Q860" s="28">
        <v>0</v>
      </c>
      <c r="R860" s="28">
        <v>0</v>
      </c>
      <c r="S860" s="29" t="s">
        <v>3179</v>
      </c>
      <c r="T860" s="28">
        <v>0</v>
      </c>
      <c r="U860" s="28">
        <v>0</v>
      </c>
      <c r="V860" s="28">
        <v>0</v>
      </c>
      <c r="W860" s="28">
        <v>0.68627000000000005</v>
      </c>
      <c r="X860" s="28">
        <v>1.33758</v>
      </c>
      <c r="Y860" s="28">
        <v>14</v>
      </c>
      <c r="Z860" s="28">
        <v>75</v>
      </c>
      <c r="AA860" s="28">
        <v>3</v>
      </c>
      <c r="AB860" s="28">
        <v>189</v>
      </c>
      <c r="AC860" s="28">
        <v>0</v>
      </c>
      <c r="AD860" s="28">
        <v>189.961817</v>
      </c>
      <c r="AE860" s="28">
        <v>5.1100000000000001E-17</v>
      </c>
      <c r="AF860" s="28">
        <v>5.1100000000000001E-17</v>
      </c>
    </row>
    <row r="861" spans="1:32" ht="16" x14ac:dyDescent="0.2">
      <c r="A861" s="28">
        <v>860</v>
      </c>
      <c r="B861" s="29" t="s">
        <v>346</v>
      </c>
      <c r="C861" s="28">
        <v>3.2</v>
      </c>
      <c r="D861" s="29" t="s">
        <v>1515</v>
      </c>
      <c r="E861" s="29" t="s">
        <v>3191</v>
      </c>
      <c r="F861" s="28">
        <v>316028</v>
      </c>
      <c r="G861" s="28">
        <v>76497</v>
      </c>
      <c r="H861" s="28">
        <v>0</v>
      </c>
      <c r="I861" s="28">
        <v>0</v>
      </c>
      <c r="J861" s="29" t="s">
        <v>348</v>
      </c>
      <c r="K861" s="28">
        <v>860</v>
      </c>
      <c r="L861" s="28">
        <v>0.45600000000000002</v>
      </c>
      <c r="M861" s="29" t="s">
        <v>349</v>
      </c>
      <c r="N861" s="28">
        <v>0</v>
      </c>
      <c r="O861" s="28">
        <v>0.54400000000000004</v>
      </c>
      <c r="P861" s="29" t="s">
        <v>3179</v>
      </c>
      <c r="Q861" s="28">
        <v>0</v>
      </c>
      <c r="R861" s="28">
        <v>0</v>
      </c>
      <c r="S861" s="29" t="s">
        <v>3179</v>
      </c>
      <c r="T861" s="28">
        <v>0</v>
      </c>
      <c r="U861" s="28">
        <v>0</v>
      </c>
      <c r="V861" s="28">
        <v>0</v>
      </c>
      <c r="W861" s="28">
        <v>0.44561000000000001</v>
      </c>
      <c r="X861" s="28">
        <v>0.92573000000000005</v>
      </c>
      <c r="Y861" s="28">
        <v>30</v>
      </c>
      <c r="Z861" s="28">
        <v>180</v>
      </c>
      <c r="AA861" s="28">
        <v>14</v>
      </c>
      <c r="AB861" s="28">
        <v>396</v>
      </c>
      <c r="AC861" s="28">
        <v>0</v>
      </c>
      <c r="AD861" s="28">
        <v>189.961817</v>
      </c>
      <c r="AE861" s="28">
        <v>3.9299999999999999E-17</v>
      </c>
      <c r="AF861" s="28">
        <v>3.9299999999999999E-17</v>
      </c>
    </row>
    <row r="862" spans="1:32" ht="16" x14ac:dyDescent="0.2">
      <c r="A862" s="28">
        <v>861</v>
      </c>
      <c r="B862" s="29" t="s">
        <v>1069</v>
      </c>
      <c r="C862" s="28">
        <v>20.8</v>
      </c>
      <c r="D862" s="29" t="s">
        <v>1515</v>
      </c>
      <c r="E862" s="29" t="s">
        <v>3184</v>
      </c>
      <c r="F862" s="28">
        <v>316916</v>
      </c>
      <c r="G862" s="28">
        <v>76737</v>
      </c>
      <c r="H862" s="28">
        <v>20369</v>
      </c>
      <c r="I862" s="28">
        <v>0</v>
      </c>
      <c r="J862" s="29" t="s">
        <v>1070</v>
      </c>
      <c r="K862" s="28">
        <v>0</v>
      </c>
      <c r="L862" s="28">
        <v>1</v>
      </c>
      <c r="M862" s="29" t="s">
        <v>3179</v>
      </c>
      <c r="N862" s="28">
        <v>0</v>
      </c>
      <c r="O862" s="28">
        <v>0</v>
      </c>
      <c r="P862" s="29" t="s">
        <v>3179</v>
      </c>
      <c r="Q862" s="28">
        <v>0</v>
      </c>
      <c r="R862" s="28">
        <v>0</v>
      </c>
      <c r="S862" s="29" t="s">
        <v>3179</v>
      </c>
      <c r="T862" s="28">
        <v>0</v>
      </c>
      <c r="U862" s="28">
        <v>0</v>
      </c>
      <c r="V862" s="28">
        <v>0</v>
      </c>
      <c r="W862" s="28">
        <v>4.9430000000000002E-2</v>
      </c>
      <c r="X862" s="28">
        <v>2.7425299999999999</v>
      </c>
      <c r="Y862" s="28">
        <v>30</v>
      </c>
      <c r="Z862" s="28">
        <v>143</v>
      </c>
      <c r="AA862" s="28">
        <v>10</v>
      </c>
      <c r="AB862" s="28">
        <v>779</v>
      </c>
      <c r="AC862" s="28">
        <v>0</v>
      </c>
      <c r="AD862" s="28">
        <v>99.908120999999994</v>
      </c>
      <c r="AE862" s="28">
        <v>9.7349999999999994E-17</v>
      </c>
      <c r="AF862" s="28">
        <v>9.8849999999999994E-17</v>
      </c>
    </row>
    <row r="863" spans="1:32" ht="16" x14ac:dyDescent="0.2">
      <c r="A863" s="28">
        <v>862</v>
      </c>
      <c r="B863" s="29" t="s">
        <v>1068</v>
      </c>
      <c r="C863" s="28">
        <v>4.5999999999999996</v>
      </c>
      <c r="D863" s="29" t="s">
        <v>1514</v>
      </c>
      <c r="E863" s="29" t="s">
        <v>3186</v>
      </c>
      <c r="F863" s="28">
        <v>316649</v>
      </c>
      <c r="G863" s="28">
        <v>76621</v>
      </c>
      <c r="H863" s="28">
        <v>0</v>
      </c>
      <c r="I863" s="28">
        <v>0</v>
      </c>
      <c r="J863" s="29" t="s">
        <v>1069</v>
      </c>
      <c r="K863" s="28">
        <v>862</v>
      </c>
      <c r="L863" s="28">
        <v>0.98299999999999998</v>
      </c>
      <c r="M863" s="29" t="s">
        <v>1070</v>
      </c>
      <c r="N863" s="28">
        <v>0</v>
      </c>
      <c r="O863" s="28">
        <v>1.7000000000000001E-2</v>
      </c>
      <c r="P863" s="29" t="s">
        <v>3179</v>
      </c>
      <c r="Q863" s="28">
        <v>0</v>
      </c>
      <c r="R863" s="28">
        <v>0</v>
      </c>
      <c r="S863" s="29" t="s">
        <v>3179</v>
      </c>
      <c r="T863" s="28">
        <v>0</v>
      </c>
      <c r="U863" s="28">
        <v>0</v>
      </c>
      <c r="V863" s="28">
        <v>0</v>
      </c>
      <c r="W863" s="28">
        <v>8.0170000000000005E-2</v>
      </c>
      <c r="X863" s="28">
        <v>6.3700000000000007E-2</v>
      </c>
      <c r="Y863" s="28">
        <v>60</v>
      </c>
      <c r="Z863" s="28">
        <v>44</v>
      </c>
      <c r="AA863" s="28">
        <v>8</v>
      </c>
      <c r="AB863" s="28">
        <v>154</v>
      </c>
      <c r="AC863" s="28">
        <v>0</v>
      </c>
      <c r="AD863" s="28">
        <v>99.908120999999994</v>
      </c>
      <c r="AE863" s="28">
        <v>1.291E-17</v>
      </c>
      <c r="AF863" s="28">
        <v>1.3070000000000001E-17</v>
      </c>
    </row>
    <row r="864" spans="1:32" ht="16" x14ac:dyDescent="0.2">
      <c r="A864" s="28">
        <v>863</v>
      </c>
      <c r="B864" s="29" t="s">
        <v>1062</v>
      </c>
      <c r="C864" s="28">
        <v>3.3</v>
      </c>
      <c r="D864" s="29" t="s">
        <v>1516</v>
      </c>
      <c r="E864" s="29" t="s">
        <v>2670</v>
      </c>
      <c r="F864" s="28">
        <v>317879</v>
      </c>
      <c r="G864" s="28">
        <v>0</v>
      </c>
      <c r="H864" s="28">
        <v>0</v>
      </c>
      <c r="I864" s="28">
        <v>0</v>
      </c>
      <c r="J864" s="29" t="s">
        <v>1065</v>
      </c>
      <c r="K864" s="28">
        <v>0</v>
      </c>
      <c r="L864" s="28">
        <v>1</v>
      </c>
      <c r="M864" s="29" t="s">
        <v>3179</v>
      </c>
      <c r="N864" s="28">
        <v>0</v>
      </c>
      <c r="O864" s="28">
        <v>0</v>
      </c>
      <c r="P864" s="29" t="s">
        <v>3179</v>
      </c>
      <c r="Q864" s="28">
        <v>0</v>
      </c>
      <c r="R864" s="28">
        <v>0</v>
      </c>
      <c r="S864" s="29" t="s">
        <v>3179</v>
      </c>
      <c r="T864" s="28">
        <v>0</v>
      </c>
      <c r="U864" s="28">
        <v>0</v>
      </c>
      <c r="V864" s="28">
        <v>0</v>
      </c>
      <c r="W864" s="28">
        <v>2.665E-2</v>
      </c>
      <c r="X864" s="28">
        <v>0.28781000000000001</v>
      </c>
      <c r="Y864" s="28">
        <v>30</v>
      </c>
      <c r="Z864" s="28">
        <v>17</v>
      </c>
      <c r="AA864" s="28">
        <v>0</v>
      </c>
      <c r="AB864" s="28">
        <v>53</v>
      </c>
      <c r="AC864" s="28">
        <v>0</v>
      </c>
      <c r="AD864" s="28">
        <v>100.90616300000001</v>
      </c>
      <c r="AE864" s="28">
        <v>2.0340000000000001E-17</v>
      </c>
      <c r="AF864" s="28">
        <v>2.0340000000000001E-17</v>
      </c>
    </row>
    <row r="865" spans="1:32" ht="16" x14ac:dyDescent="0.2">
      <c r="A865" s="28">
        <v>864</v>
      </c>
      <c r="B865" s="29" t="s">
        <v>1061</v>
      </c>
      <c r="C865" s="28">
        <v>4.34</v>
      </c>
      <c r="D865" s="29" t="s">
        <v>1513</v>
      </c>
      <c r="E865" s="29" t="s">
        <v>3189</v>
      </c>
      <c r="F865" s="28">
        <v>317980</v>
      </c>
      <c r="G865" s="28">
        <v>0</v>
      </c>
      <c r="H865" s="28">
        <v>0</v>
      </c>
      <c r="I865" s="28">
        <v>0</v>
      </c>
      <c r="J865" s="29" t="s">
        <v>1062</v>
      </c>
      <c r="K865" s="28">
        <v>864</v>
      </c>
      <c r="L865" s="28">
        <v>6.4000000000000001E-2</v>
      </c>
      <c r="M865" s="29" t="s">
        <v>1065</v>
      </c>
      <c r="N865" s="28">
        <v>0</v>
      </c>
      <c r="O865" s="28">
        <v>0.93600000000000005</v>
      </c>
      <c r="P865" s="29" t="s">
        <v>3179</v>
      </c>
      <c r="Q865" s="28">
        <v>0</v>
      </c>
      <c r="R865" s="28">
        <v>0</v>
      </c>
      <c r="S865" s="29" t="s">
        <v>3179</v>
      </c>
      <c r="T865" s="28">
        <v>0</v>
      </c>
      <c r="U865" s="28">
        <v>0</v>
      </c>
      <c r="V865" s="28">
        <v>0</v>
      </c>
      <c r="W865" s="28">
        <v>1.993E-2</v>
      </c>
      <c r="X865" s="28">
        <v>0.28766999999999998</v>
      </c>
      <c r="Y865" s="28">
        <v>60</v>
      </c>
      <c r="Z865" s="28">
        <v>30</v>
      </c>
      <c r="AA865" s="28">
        <v>0</v>
      </c>
      <c r="AB865" s="28">
        <v>82</v>
      </c>
      <c r="AC865" s="28">
        <v>0</v>
      </c>
      <c r="AD865" s="28">
        <v>100.90616300000001</v>
      </c>
      <c r="AE865" s="28">
        <v>1.994E-17</v>
      </c>
      <c r="AF865" s="28">
        <v>1.994E-17</v>
      </c>
    </row>
    <row r="866" spans="1:32" ht="16" x14ac:dyDescent="0.2">
      <c r="A866" s="28">
        <v>865</v>
      </c>
      <c r="B866" s="29" t="s">
        <v>1052</v>
      </c>
      <c r="C866" s="28">
        <v>207</v>
      </c>
      <c r="D866" s="29" t="s">
        <v>1513</v>
      </c>
      <c r="E866" s="29" t="s">
        <v>3187</v>
      </c>
      <c r="F866" s="28">
        <v>318153</v>
      </c>
      <c r="G866" s="28">
        <v>76860</v>
      </c>
      <c r="H866" s="28">
        <v>0</v>
      </c>
      <c r="I866" s="28">
        <v>0</v>
      </c>
      <c r="J866" s="29" t="s">
        <v>1057</v>
      </c>
      <c r="K866" s="28">
        <v>0</v>
      </c>
      <c r="L866" s="28">
        <v>0.78</v>
      </c>
      <c r="M866" s="29" t="s">
        <v>1053</v>
      </c>
      <c r="N866" s="28">
        <v>0</v>
      </c>
      <c r="O866" s="28">
        <v>0.22</v>
      </c>
      <c r="P866" s="29" t="s">
        <v>3179</v>
      </c>
      <c r="Q866" s="28">
        <v>0</v>
      </c>
      <c r="R866" s="28">
        <v>0</v>
      </c>
      <c r="S866" s="29" t="s">
        <v>3179</v>
      </c>
      <c r="T866" s="28">
        <v>0</v>
      </c>
      <c r="U866" s="28">
        <v>0</v>
      </c>
      <c r="V866" s="28">
        <v>0</v>
      </c>
      <c r="W866" s="28">
        <v>0.17172000000000001</v>
      </c>
      <c r="X866" s="28">
        <v>0.50597000000000003</v>
      </c>
      <c r="Y866" s="28">
        <v>60</v>
      </c>
      <c r="Z866" s="28">
        <v>50</v>
      </c>
      <c r="AA866" s="28">
        <v>6</v>
      </c>
      <c r="AB866" s="28">
        <v>199</v>
      </c>
      <c r="AC866" s="28">
        <v>0</v>
      </c>
      <c r="AD866" s="28">
        <v>101.90684299999999</v>
      </c>
      <c r="AE866" s="28">
        <v>1.89E-17</v>
      </c>
      <c r="AF866" s="28">
        <v>2.4859999999999999E-17</v>
      </c>
    </row>
    <row r="867" spans="1:32" ht="16" x14ac:dyDescent="0.2">
      <c r="A867" s="28">
        <v>866</v>
      </c>
      <c r="B867" s="29" t="s">
        <v>1051</v>
      </c>
      <c r="C867" s="28">
        <v>3.742</v>
      </c>
      <c r="D867" s="29" t="s">
        <v>1516</v>
      </c>
      <c r="E867" s="29" t="s">
        <v>3185</v>
      </c>
      <c r="F867" s="28">
        <v>318469</v>
      </c>
      <c r="G867" s="28">
        <v>76975</v>
      </c>
      <c r="H867" s="28">
        <v>0</v>
      </c>
      <c r="I867" s="28">
        <v>0</v>
      </c>
      <c r="J867" s="29" t="s">
        <v>1052</v>
      </c>
      <c r="K867" s="28">
        <v>866</v>
      </c>
      <c r="L867" s="28">
        <v>2.33E-3</v>
      </c>
      <c r="M867" s="29" t="s">
        <v>1057</v>
      </c>
      <c r="N867" s="28">
        <v>0</v>
      </c>
      <c r="O867" s="28">
        <v>0.99766999999999995</v>
      </c>
      <c r="P867" s="29" t="s">
        <v>3179</v>
      </c>
      <c r="Q867" s="28">
        <v>0</v>
      </c>
      <c r="R867" s="28">
        <v>0</v>
      </c>
      <c r="S867" s="29" t="s">
        <v>3179</v>
      </c>
      <c r="T867" s="28">
        <v>0</v>
      </c>
      <c r="U867" s="28">
        <v>0</v>
      </c>
      <c r="V867" s="28">
        <v>0</v>
      </c>
      <c r="W867" s="28">
        <v>1.2489999999999999E-2</v>
      </c>
      <c r="X867" s="28">
        <v>2.1535600000000001</v>
      </c>
      <c r="Y867" s="28">
        <v>60</v>
      </c>
      <c r="Z867" s="28">
        <v>40</v>
      </c>
      <c r="AA867" s="28">
        <v>1</v>
      </c>
      <c r="AB867" s="28">
        <v>135</v>
      </c>
      <c r="AC867" s="28">
        <v>0</v>
      </c>
      <c r="AD867" s="28">
        <v>101.90684299999999</v>
      </c>
      <c r="AE867" s="28">
        <v>8.8789999999999997E-17</v>
      </c>
      <c r="AF867" s="28">
        <v>8.8789999999999997E-17</v>
      </c>
    </row>
    <row r="868" spans="1:32" ht="16" x14ac:dyDescent="0.2">
      <c r="A868" s="28">
        <v>867</v>
      </c>
      <c r="B868" s="29" t="s">
        <v>1046</v>
      </c>
      <c r="C868" s="28">
        <v>56.113999999999997</v>
      </c>
      <c r="D868" s="29" t="s">
        <v>1514</v>
      </c>
      <c r="E868" s="29" t="s">
        <v>2671</v>
      </c>
      <c r="F868" s="28">
        <v>318706</v>
      </c>
      <c r="G868" s="28">
        <v>0</v>
      </c>
      <c r="H868" s="28">
        <v>6612</v>
      </c>
      <c r="I868" s="28">
        <v>0</v>
      </c>
      <c r="J868" s="29" t="s">
        <v>1047</v>
      </c>
      <c r="K868" s="28">
        <v>0</v>
      </c>
      <c r="L868" s="28">
        <v>1</v>
      </c>
      <c r="M868" s="29" t="s">
        <v>3179</v>
      </c>
      <c r="N868" s="28">
        <v>0</v>
      </c>
      <c r="O868" s="28">
        <v>0</v>
      </c>
      <c r="P868" s="29" t="s">
        <v>3179</v>
      </c>
      <c r="Q868" s="28">
        <v>0</v>
      </c>
      <c r="R868" s="28">
        <v>0</v>
      </c>
      <c r="S868" s="29" t="s">
        <v>3179</v>
      </c>
      <c r="T868" s="28">
        <v>0</v>
      </c>
      <c r="U868" s="28">
        <v>0</v>
      </c>
      <c r="V868" s="28">
        <v>0</v>
      </c>
      <c r="W868" s="28">
        <v>3.7679999999999998E-2</v>
      </c>
      <c r="X868" s="28">
        <v>1.72E-3</v>
      </c>
      <c r="Y868" s="28">
        <v>30</v>
      </c>
      <c r="Z868" s="28">
        <v>11</v>
      </c>
      <c r="AA868" s="28">
        <v>0</v>
      </c>
      <c r="AB868" s="28">
        <v>17</v>
      </c>
      <c r="AC868" s="28">
        <v>0</v>
      </c>
      <c r="AD868" s="28">
        <v>102.90550399999999</v>
      </c>
      <c r="AE868" s="28">
        <v>9.6150000000000005E-19</v>
      </c>
      <c r="AF868" s="28">
        <v>9.6150000000000005E-19</v>
      </c>
    </row>
    <row r="869" spans="1:32" ht="16" x14ac:dyDescent="0.2">
      <c r="A869" s="28">
        <v>868</v>
      </c>
      <c r="B869" s="29" t="s">
        <v>1037</v>
      </c>
      <c r="C869" s="28">
        <v>42.3</v>
      </c>
      <c r="D869" s="29" t="s">
        <v>1517</v>
      </c>
      <c r="E869" s="29" t="s">
        <v>3190</v>
      </c>
      <c r="F869" s="28">
        <v>318765</v>
      </c>
      <c r="G869" s="28">
        <v>77074</v>
      </c>
      <c r="H869" s="28">
        <v>0</v>
      </c>
      <c r="I869" s="28">
        <v>0</v>
      </c>
      <c r="J869" s="29" t="s">
        <v>1038</v>
      </c>
      <c r="K869" s="28">
        <v>0</v>
      </c>
      <c r="L869" s="28">
        <v>0.99550000000000005</v>
      </c>
      <c r="M869" s="29" t="s">
        <v>1040</v>
      </c>
      <c r="N869" s="28">
        <v>0</v>
      </c>
      <c r="O869" s="28">
        <v>4.4999999999999997E-3</v>
      </c>
      <c r="P869" s="29" t="s">
        <v>3179</v>
      </c>
      <c r="Q869" s="28">
        <v>0</v>
      </c>
      <c r="R869" s="28">
        <v>0</v>
      </c>
      <c r="S869" s="29" t="s">
        <v>3179</v>
      </c>
      <c r="T869" s="28">
        <v>0</v>
      </c>
      <c r="U869" s="28">
        <v>0</v>
      </c>
      <c r="V869" s="28">
        <v>0</v>
      </c>
      <c r="W869" s="28">
        <v>0.98224999999999996</v>
      </c>
      <c r="X869" s="28">
        <v>1.242E-2</v>
      </c>
      <c r="Y869" s="28">
        <v>60</v>
      </c>
      <c r="Z869" s="28">
        <v>35</v>
      </c>
      <c r="AA869" s="28">
        <v>7</v>
      </c>
      <c r="AB869" s="28">
        <v>115</v>
      </c>
      <c r="AC869" s="28">
        <v>0</v>
      </c>
      <c r="AD869" s="28">
        <v>103.906655</v>
      </c>
      <c r="AE869" s="28">
        <v>5.0919999999999996E-19</v>
      </c>
      <c r="AF869" s="28">
        <v>5.0919999999999996E-19</v>
      </c>
    </row>
    <row r="870" spans="1:32" ht="16" x14ac:dyDescent="0.2">
      <c r="A870" s="28">
        <v>869</v>
      </c>
      <c r="B870" s="29" t="s">
        <v>1036</v>
      </c>
      <c r="C870" s="28">
        <v>4.34</v>
      </c>
      <c r="D870" s="29" t="s">
        <v>1514</v>
      </c>
      <c r="E870" s="29" t="s">
        <v>3192</v>
      </c>
      <c r="F870" s="28">
        <v>318983</v>
      </c>
      <c r="G870" s="28">
        <v>77196</v>
      </c>
      <c r="H870" s="28">
        <v>0</v>
      </c>
      <c r="I870" s="28">
        <v>0</v>
      </c>
      <c r="J870" s="29" t="s">
        <v>1037</v>
      </c>
      <c r="K870" s="28">
        <v>869</v>
      </c>
      <c r="L870" s="28">
        <v>0.99870000000000003</v>
      </c>
      <c r="M870" s="29" t="s">
        <v>1038</v>
      </c>
      <c r="N870" s="28">
        <v>0</v>
      </c>
      <c r="O870" s="28">
        <v>1.2999999999999999E-3</v>
      </c>
      <c r="P870" s="29" t="s">
        <v>3179</v>
      </c>
      <c r="Q870" s="28">
        <v>0</v>
      </c>
      <c r="R870" s="28">
        <v>0</v>
      </c>
      <c r="S870" s="29" t="s">
        <v>3179</v>
      </c>
      <c r="T870" s="28">
        <v>0</v>
      </c>
      <c r="U870" s="28">
        <v>0</v>
      </c>
      <c r="V870" s="28">
        <v>0</v>
      </c>
      <c r="W870" s="28">
        <v>8.4610000000000005E-2</v>
      </c>
      <c r="X870" s="28">
        <v>4.4089999999999997E-2</v>
      </c>
      <c r="Y870" s="28">
        <v>60</v>
      </c>
      <c r="Z870" s="28">
        <v>51</v>
      </c>
      <c r="AA870" s="28">
        <v>4</v>
      </c>
      <c r="AB870" s="28">
        <v>207</v>
      </c>
      <c r="AC870" s="28">
        <v>0</v>
      </c>
      <c r="AD870" s="28">
        <v>103.906655</v>
      </c>
      <c r="AE870" s="28">
        <v>9.9889999999999998E-18</v>
      </c>
      <c r="AF870" s="28">
        <v>9.9889999999999998E-18</v>
      </c>
    </row>
    <row r="871" spans="1:32" ht="16" x14ac:dyDescent="0.2">
      <c r="A871" s="28">
        <v>870</v>
      </c>
      <c r="B871" s="29" t="s">
        <v>1031</v>
      </c>
      <c r="C871" s="28">
        <v>35.36</v>
      </c>
      <c r="D871" s="29" t="s">
        <v>1515</v>
      </c>
      <c r="E871" s="29" t="s">
        <v>3183</v>
      </c>
      <c r="F871" s="28">
        <v>319306</v>
      </c>
      <c r="G871" s="28">
        <v>77310</v>
      </c>
      <c r="H871" s="28">
        <v>0</v>
      </c>
      <c r="I871" s="28">
        <v>0</v>
      </c>
      <c r="J871" s="29" t="s">
        <v>1032</v>
      </c>
      <c r="K871" s="28">
        <v>0</v>
      </c>
      <c r="L871" s="28">
        <v>1</v>
      </c>
      <c r="M871" s="29" t="s">
        <v>3179</v>
      </c>
      <c r="N871" s="28">
        <v>0</v>
      </c>
      <c r="O871" s="28">
        <v>0</v>
      </c>
      <c r="P871" s="29" t="s">
        <v>3179</v>
      </c>
      <c r="Q871" s="28">
        <v>0</v>
      </c>
      <c r="R871" s="28">
        <v>0</v>
      </c>
      <c r="S871" s="29" t="s">
        <v>3179</v>
      </c>
      <c r="T871" s="28">
        <v>0</v>
      </c>
      <c r="U871" s="28">
        <v>0</v>
      </c>
      <c r="V871" s="28">
        <v>0</v>
      </c>
      <c r="W871" s="28">
        <v>0.15331</v>
      </c>
      <c r="X871" s="28">
        <v>7.7270000000000005E-2</v>
      </c>
      <c r="Y871" s="28">
        <v>30</v>
      </c>
      <c r="Z871" s="28">
        <v>15</v>
      </c>
      <c r="AA871" s="28">
        <v>4</v>
      </c>
      <c r="AB871" s="28">
        <v>40</v>
      </c>
      <c r="AC871" s="28">
        <v>0</v>
      </c>
      <c r="AD871" s="28">
        <v>104.905693</v>
      </c>
      <c r="AE871" s="28">
        <v>2.8970000000000001E-18</v>
      </c>
      <c r="AF871" s="28">
        <v>2.8970000000000001E-18</v>
      </c>
    </row>
    <row r="872" spans="1:32" ht="16" x14ac:dyDescent="0.2">
      <c r="A872" s="28">
        <v>871</v>
      </c>
      <c r="B872" s="29" t="s">
        <v>1023</v>
      </c>
      <c r="C872" s="28">
        <v>29.8</v>
      </c>
      <c r="D872" s="29" t="s">
        <v>1517</v>
      </c>
      <c r="E872" s="29" t="s">
        <v>3183</v>
      </c>
      <c r="F872" s="28">
        <v>319396</v>
      </c>
      <c r="G872" s="28">
        <v>77414</v>
      </c>
      <c r="H872" s="28">
        <v>0</v>
      </c>
      <c r="I872" s="28">
        <v>0</v>
      </c>
      <c r="J872" s="29" t="s">
        <v>1024</v>
      </c>
      <c r="K872" s="28">
        <v>0</v>
      </c>
      <c r="L872" s="28">
        <v>1</v>
      </c>
      <c r="M872" s="29" t="s">
        <v>3179</v>
      </c>
      <c r="N872" s="28">
        <v>0</v>
      </c>
      <c r="O872" s="28">
        <v>0</v>
      </c>
      <c r="P872" s="29" t="s">
        <v>3179</v>
      </c>
      <c r="Q872" s="28">
        <v>0</v>
      </c>
      <c r="R872" s="28">
        <v>0</v>
      </c>
      <c r="S872" s="29" t="s">
        <v>3179</v>
      </c>
      <c r="T872" s="28">
        <v>0</v>
      </c>
      <c r="U872" s="28">
        <v>0</v>
      </c>
      <c r="V872" s="28">
        <v>0</v>
      </c>
      <c r="W872" s="28">
        <v>1.4111400000000001</v>
      </c>
      <c r="X872" s="28">
        <v>0.20605999999999999</v>
      </c>
      <c r="Y872" s="28">
        <v>30</v>
      </c>
      <c r="Z872" s="28">
        <v>96</v>
      </c>
      <c r="AA872" s="28">
        <v>30</v>
      </c>
      <c r="AB872" s="28">
        <v>534</v>
      </c>
      <c r="AC872" s="28">
        <v>0</v>
      </c>
      <c r="AD872" s="28">
        <v>105.907287</v>
      </c>
      <c r="AE872" s="28">
        <v>7.6780000000000003E-18</v>
      </c>
      <c r="AF872" s="28">
        <v>7.6780000000000003E-18</v>
      </c>
    </row>
    <row r="873" spans="1:32" ht="16" x14ac:dyDescent="0.2">
      <c r="A873" s="28">
        <v>872</v>
      </c>
      <c r="B873" s="29" t="s">
        <v>1021</v>
      </c>
      <c r="C873" s="28">
        <v>131</v>
      </c>
      <c r="D873" s="29" t="s">
        <v>1514</v>
      </c>
      <c r="E873" s="29" t="s">
        <v>3183</v>
      </c>
      <c r="F873" s="28">
        <v>320087</v>
      </c>
      <c r="G873" s="28">
        <v>77540</v>
      </c>
      <c r="H873" s="28">
        <v>0</v>
      </c>
      <c r="I873" s="28">
        <v>0</v>
      </c>
      <c r="J873" s="29" t="s">
        <v>1024</v>
      </c>
      <c r="K873" s="28">
        <v>0</v>
      </c>
      <c r="L873" s="28">
        <v>1</v>
      </c>
      <c r="M873" s="29" t="s">
        <v>3179</v>
      </c>
      <c r="N873" s="28">
        <v>0</v>
      </c>
      <c r="O873" s="28">
        <v>0</v>
      </c>
      <c r="P873" s="29" t="s">
        <v>3179</v>
      </c>
      <c r="Q873" s="28">
        <v>0</v>
      </c>
      <c r="R873" s="28">
        <v>0</v>
      </c>
      <c r="S873" s="29" t="s">
        <v>3179</v>
      </c>
      <c r="T873" s="28">
        <v>0</v>
      </c>
      <c r="U873" s="28">
        <v>0</v>
      </c>
      <c r="V873" s="28">
        <v>0</v>
      </c>
      <c r="W873" s="28">
        <v>0.34921999999999997</v>
      </c>
      <c r="X873" s="28">
        <v>2.8525800000000001</v>
      </c>
      <c r="Y873" s="28">
        <v>30</v>
      </c>
      <c r="Z873" s="28">
        <v>52</v>
      </c>
      <c r="AA873" s="28">
        <v>8</v>
      </c>
      <c r="AB873" s="28">
        <v>250</v>
      </c>
      <c r="AC873" s="28">
        <v>0</v>
      </c>
      <c r="AD873" s="28">
        <v>105.907287</v>
      </c>
      <c r="AE873" s="28">
        <v>1.024E-16</v>
      </c>
      <c r="AF873" s="28">
        <v>1.024E-16</v>
      </c>
    </row>
    <row r="874" spans="1:32" ht="16" x14ac:dyDescent="0.2">
      <c r="A874" s="28">
        <v>873</v>
      </c>
      <c r="B874" s="29" t="s">
        <v>1012</v>
      </c>
      <c r="C874" s="28">
        <v>21.7</v>
      </c>
      <c r="D874" s="29" t="s">
        <v>1514</v>
      </c>
      <c r="E874" s="29" t="s">
        <v>3183</v>
      </c>
      <c r="F874" s="28">
        <v>320428</v>
      </c>
      <c r="G874" s="28">
        <v>77658</v>
      </c>
      <c r="H874" s="28">
        <v>0</v>
      </c>
      <c r="I874" s="28">
        <v>0</v>
      </c>
      <c r="J874" s="29" t="s">
        <v>1013</v>
      </c>
      <c r="K874" s="28">
        <v>719</v>
      </c>
      <c r="L874" s="28">
        <v>1</v>
      </c>
      <c r="M874" s="29" t="s">
        <v>3179</v>
      </c>
      <c r="N874" s="28">
        <v>0</v>
      </c>
      <c r="O874" s="28">
        <v>0</v>
      </c>
      <c r="P874" s="29" t="s">
        <v>3179</v>
      </c>
      <c r="Q874" s="28">
        <v>0</v>
      </c>
      <c r="R874" s="28">
        <v>0</v>
      </c>
      <c r="S874" s="29" t="s">
        <v>3179</v>
      </c>
      <c r="T874" s="28">
        <v>0</v>
      </c>
      <c r="U874" s="28">
        <v>0</v>
      </c>
      <c r="V874" s="28">
        <v>0</v>
      </c>
      <c r="W874" s="28">
        <v>0.44067000000000001</v>
      </c>
      <c r="X874" s="28">
        <v>0.31325999999999998</v>
      </c>
      <c r="Y874" s="28">
        <v>30</v>
      </c>
      <c r="Z874" s="28">
        <v>49</v>
      </c>
      <c r="AA874" s="28">
        <v>8</v>
      </c>
      <c r="AB874" s="28">
        <v>208</v>
      </c>
      <c r="AC874" s="28">
        <v>0</v>
      </c>
      <c r="AD874" s="28">
        <v>106.90674799999999</v>
      </c>
      <c r="AE874" s="28">
        <v>1.1719999999999999E-17</v>
      </c>
      <c r="AF874" s="28">
        <v>1.1719999999999999E-17</v>
      </c>
    </row>
    <row r="875" spans="1:32" ht="16" x14ac:dyDescent="0.2">
      <c r="A875" s="28">
        <v>874</v>
      </c>
      <c r="B875" s="29" t="s">
        <v>1007</v>
      </c>
      <c r="C875" s="28">
        <v>16.8</v>
      </c>
      <c r="D875" s="29" t="s">
        <v>1517</v>
      </c>
      <c r="E875" s="29" t="s">
        <v>3183</v>
      </c>
      <c r="F875" s="28">
        <v>320724</v>
      </c>
      <c r="G875" s="28">
        <v>77775</v>
      </c>
      <c r="H875" s="28">
        <v>0</v>
      </c>
      <c r="I875" s="28">
        <v>0</v>
      </c>
      <c r="J875" s="29" t="s">
        <v>1008</v>
      </c>
      <c r="K875" s="28">
        <v>0</v>
      </c>
      <c r="L875" s="28">
        <v>1</v>
      </c>
      <c r="M875" s="29" t="s">
        <v>3179</v>
      </c>
      <c r="N875" s="28">
        <v>0</v>
      </c>
      <c r="O875" s="28">
        <v>0</v>
      </c>
      <c r="P875" s="29" t="s">
        <v>3179</v>
      </c>
      <c r="Q875" s="28">
        <v>0</v>
      </c>
      <c r="R875" s="28">
        <v>0</v>
      </c>
      <c r="S875" s="29" t="s">
        <v>3179</v>
      </c>
      <c r="T875" s="28">
        <v>0</v>
      </c>
      <c r="U875" s="28">
        <v>0</v>
      </c>
      <c r="V875" s="28">
        <v>0</v>
      </c>
      <c r="W875" s="28">
        <v>1.82094</v>
      </c>
      <c r="X875" s="28">
        <v>0.31716</v>
      </c>
      <c r="Y875" s="28">
        <v>30</v>
      </c>
      <c r="Z875" s="28">
        <v>14</v>
      </c>
      <c r="AA875" s="28">
        <v>4</v>
      </c>
      <c r="AB875" s="28">
        <v>34</v>
      </c>
      <c r="AC875" s="28">
        <v>0</v>
      </c>
      <c r="AD875" s="28">
        <v>107.908728</v>
      </c>
      <c r="AE875" s="28">
        <v>1.199E-17</v>
      </c>
      <c r="AF875" s="28">
        <v>1.199E-17</v>
      </c>
    </row>
    <row r="876" spans="1:32" ht="16" x14ac:dyDescent="0.2">
      <c r="A876" s="28">
        <v>875</v>
      </c>
      <c r="B876" s="29" t="s">
        <v>996</v>
      </c>
      <c r="C876" s="28">
        <v>80</v>
      </c>
      <c r="D876" s="29" t="s">
        <v>1517</v>
      </c>
      <c r="E876" s="29" t="s">
        <v>3183</v>
      </c>
      <c r="F876" s="28">
        <v>320807</v>
      </c>
      <c r="G876" s="28">
        <v>77904</v>
      </c>
      <c r="H876" s="28">
        <v>0</v>
      </c>
      <c r="I876" s="28">
        <v>0</v>
      </c>
      <c r="J876" s="29" t="s">
        <v>998</v>
      </c>
      <c r="K876" s="28">
        <v>720</v>
      </c>
      <c r="L876" s="28">
        <v>1</v>
      </c>
      <c r="M876" s="29" t="s">
        <v>3179</v>
      </c>
      <c r="N876" s="28">
        <v>0</v>
      </c>
      <c r="O876" s="28">
        <v>0</v>
      </c>
      <c r="P876" s="29" t="s">
        <v>3179</v>
      </c>
      <c r="Q876" s="28">
        <v>0</v>
      </c>
      <c r="R876" s="28">
        <v>0</v>
      </c>
      <c r="S876" s="29" t="s">
        <v>3179</v>
      </c>
      <c r="T876" s="28">
        <v>0</v>
      </c>
      <c r="U876" s="28">
        <v>0</v>
      </c>
      <c r="V876" s="28">
        <v>0</v>
      </c>
      <c r="W876" s="28">
        <v>0.93198999999999999</v>
      </c>
      <c r="X876" s="28">
        <v>0.29948000000000002</v>
      </c>
      <c r="Y876" s="28">
        <v>30</v>
      </c>
      <c r="Z876" s="28">
        <v>47</v>
      </c>
      <c r="AA876" s="28">
        <v>9</v>
      </c>
      <c r="AB876" s="28">
        <v>220</v>
      </c>
      <c r="AC876" s="28">
        <v>0</v>
      </c>
      <c r="AD876" s="28">
        <v>108.908737</v>
      </c>
      <c r="AE876" s="28">
        <v>1.205E-17</v>
      </c>
      <c r="AF876" s="28">
        <v>1.205E-17</v>
      </c>
    </row>
    <row r="877" spans="1:32" ht="16" x14ac:dyDescent="0.2">
      <c r="A877" s="28">
        <v>876</v>
      </c>
      <c r="B877" s="29" t="s">
        <v>1114</v>
      </c>
      <c r="C877" s="28">
        <v>70.599999999999994</v>
      </c>
      <c r="D877" s="29" t="s">
        <v>1517</v>
      </c>
      <c r="E877" s="29" t="s">
        <v>3184</v>
      </c>
      <c r="F877" s="28">
        <v>321114</v>
      </c>
      <c r="G877" s="28">
        <v>78026</v>
      </c>
      <c r="H877" s="28">
        <v>0</v>
      </c>
      <c r="I877" s="28">
        <v>0</v>
      </c>
      <c r="J877" s="29" t="s">
        <v>1115</v>
      </c>
      <c r="K877" s="28">
        <v>906</v>
      </c>
      <c r="L877" s="28">
        <v>1</v>
      </c>
      <c r="M877" s="29" t="s">
        <v>3179</v>
      </c>
      <c r="N877" s="28">
        <v>0</v>
      </c>
      <c r="O877" s="28">
        <v>0</v>
      </c>
      <c r="P877" s="29" t="s">
        <v>3179</v>
      </c>
      <c r="Q877" s="28">
        <v>0</v>
      </c>
      <c r="R877" s="28">
        <v>0</v>
      </c>
      <c r="S877" s="29" t="s">
        <v>3179</v>
      </c>
      <c r="T877" s="28">
        <v>0</v>
      </c>
      <c r="U877" s="28">
        <v>0</v>
      </c>
      <c r="V877" s="28">
        <v>0</v>
      </c>
      <c r="W877" s="28">
        <v>2.90116</v>
      </c>
      <c r="X877" s="28">
        <v>3.7633700000000001</v>
      </c>
      <c r="Y877" s="28">
        <v>30</v>
      </c>
      <c r="Z877" s="28">
        <v>31</v>
      </c>
      <c r="AA877" s="28">
        <v>8</v>
      </c>
      <c r="AB877" s="28">
        <v>65</v>
      </c>
      <c r="AC877" s="28">
        <v>0</v>
      </c>
      <c r="AD877" s="28">
        <v>93.921698000000006</v>
      </c>
      <c r="AE877" s="28">
        <v>9.2170000000000002E-17</v>
      </c>
      <c r="AF877" s="28">
        <v>1.3029999999999999E-16</v>
      </c>
    </row>
    <row r="878" spans="1:32" ht="16" x14ac:dyDescent="0.2">
      <c r="A878" s="28">
        <v>877</v>
      </c>
      <c r="B878" s="29" t="s">
        <v>1105</v>
      </c>
      <c r="C878" s="28">
        <v>5.0199999999999996</v>
      </c>
      <c r="D878" s="29" t="s">
        <v>1514</v>
      </c>
      <c r="E878" s="29" t="s">
        <v>3184</v>
      </c>
      <c r="F878" s="28">
        <v>321249</v>
      </c>
      <c r="G878" s="28">
        <v>78160</v>
      </c>
      <c r="H878" s="28">
        <v>0</v>
      </c>
      <c r="I878" s="28">
        <v>0</v>
      </c>
      <c r="J878" s="29" t="s">
        <v>1106</v>
      </c>
      <c r="K878" s="28">
        <v>907</v>
      </c>
      <c r="L878" s="28">
        <v>1</v>
      </c>
      <c r="M878" s="29" t="s">
        <v>3179</v>
      </c>
      <c r="N878" s="28">
        <v>0</v>
      </c>
      <c r="O878" s="28">
        <v>0</v>
      </c>
      <c r="P878" s="29" t="s">
        <v>3179</v>
      </c>
      <c r="Q878" s="28">
        <v>0</v>
      </c>
      <c r="R878" s="28">
        <v>0</v>
      </c>
      <c r="S878" s="29" t="s">
        <v>3179</v>
      </c>
      <c r="T878" s="28">
        <v>0</v>
      </c>
      <c r="U878" s="28">
        <v>0</v>
      </c>
      <c r="V878" s="28">
        <v>0</v>
      </c>
      <c r="W878" s="28">
        <v>0.89724999999999999</v>
      </c>
      <c r="X878" s="28">
        <v>2.56033</v>
      </c>
      <c r="Y878" s="28">
        <v>30</v>
      </c>
      <c r="Z878" s="28">
        <v>79</v>
      </c>
      <c r="AA878" s="28">
        <v>23</v>
      </c>
      <c r="AB878" s="28">
        <v>401</v>
      </c>
      <c r="AC878" s="28">
        <v>0</v>
      </c>
      <c r="AD878" s="28">
        <v>94.915897999999999</v>
      </c>
      <c r="AE878" s="28">
        <v>6.3430000000000002E-17</v>
      </c>
      <c r="AF878" s="28">
        <v>9.1169999999999998E-17</v>
      </c>
    </row>
    <row r="879" spans="1:32" ht="16" x14ac:dyDescent="0.2">
      <c r="A879" s="28">
        <v>878</v>
      </c>
      <c r="B879" s="29" t="s">
        <v>1104</v>
      </c>
      <c r="C879" s="28">
        <v>1.96</v>
      </c>
      <c r="D879" s="29" t="s">
        <v>1514</v>
      </c>
      <c r="E879" s="29" t="s">
        <v>3186</v>
      </c>
      <c r="F879" s="28">
        <v>321783</v>
      </c>
      <c r="G879" s="28">
        <v>78285</v>
      </c>
      <c r="H879" s="28">
        <v>0</v>
      </c>
      <c r="I879" s="28">
        <v>0</v>
      </c>
      <c r="J879" s="29" t="s">
        <v>1105</v>
      </c>
      <c r="K879" s="28">
        <v>878</v>
      </c>
      <c r="L879" s="28">
        <v>0.88</v>
      </c>
      <c r="M879" s="29" t="s">
        <v>1106</v>
      </c>
      <c r="N879" s="28">
        <v>907</v>
      </c>
      <c r="O879" s="28">
        <v>0.12</v>
      </c>
      <c r="P879" s="29" t="s">
        <v>3179</v>
      </c>
      <c r="Q879" s="28">
        <v>0</v>
      </c>
      <c r="R879" s="28">
        <v>0</v>
      </c>
      <c r="S879" s="29" t="s">
        <v>3179</v>
      </c>
      <c r="T879" s="28">
        <v>0</v>
      </c>
      <c r="U879" s="28">
        <v>0</v>
      </c>
      <c r="V879" s="28">
        <v>0</v>
      </c>
      <c r="W879" s="28">
        <v>0.18218999999999999</v>
      </c>
      <c r="X879" s="28">
        <v>0.89724999999999999</v>
      </c>
      <c r="Y879" s="28">
        <v>60</v>
      </c>
      <c r="Z879" s="28">
        <v>31</v>
      </c>
      <c r="AA879" s="28">
        <v>4</v>
      </c>
      <c r="AB879" s="28">
        <v>52</v>
      </c>
      <c r="AC879" s="28">
        <v>0</v>
      </c>
      <c r="AD879" s="28">
        <v>94.915897999999999</v>
      </c>
      <c r="AE879" s="28">
        <v>2.7509999999999999E-17</v>
      </c>
      <c r="AF879" s="28">
        <v>3.0880000000000002E-17</v>
      </c>
    </row>
    <row r="880" spans="1:32" ht="16" x14ac:dyDescent="0.2">
      <c r="A880" s="28">
        <v>879</v>
      </c>
      <c r="B880" s="29" t="s">
        <v>1098</v>
      </c>
      <c r="C880" s="28">
        <v>9.9</v>
      </c>
      <c r="D880" s="29" t="s">
        <v>1514</v>
      </c>
      <c r="E880" s="29" t="s">
        <v>3184</v>
      </c>
      <c r="F880" s="28">
        <v>321931</v>
      </c>
      <c r="G880" s="28">
        <v>78412</v>
      </c>
      <c r="H880" s="28">
        <v>0</v>
      </c>
      <c r="I880" s="28">
        <v>0</v>
      </c>
      <c r="J880" s="29" t="s">
        <v>1099</v>
      </c>
      <c r="K880" s="28">
        <v>0</v>
      </c>
      <c r="L880" s="28">
        <v>1</v>
      </c>
      <c r="M880" s="29" t="s">
        <v>3179</v>
      </c>
      <c r="N880" s="28">
        <v>0</v>
      </c>
      <c r="O880" s="28">
        <v>0</v>
      </c>
      <c r="P880" s="29" t="s">
        <v>3179</v>
      </c>
      <c r="Q880" s="28">
        <v>0</v>
      </c>
      <c r="R880" s="28">
        <v>0</v>
      </c>
      <c r="S880" s="29" t="s">
        <v>3179</v>
      </c>
      <c r="T880" s="28">
        <v>0</v>
      </c>
      <c r="U880" s="28">
        <v>0</v>
      </c>
      <c r="V880" s="28">
        <v>0</v>
      </c>
      <c r="W880" s="28">
        <v>0.74192999999999998</v>
      </c>
      <c r="X880" s="28">
        <v>3.9265599999999998</v>
      </c>
      <c r="Y880" s="28">
        <v>30</v>
      </c>
      <c r="Z880" s="28">
        <v>120</v>
      </c>
      <c r="AA880" s="28">
        <v>31</v>
      </c>
      <c r="AB880" s="28">
        <v>527</v>
      </c>
      <c r="AC880" s="28">
        <v>0</v>
      </c>
      <c r="AD880" s="28">
        <v>95.914460000000005</v>
      </c>
      <c r="AE880" s="28">
        <v>1.1769999999999999E-16</v>
      </c>
      <c r="AF880" s="28">
        <v>1.446E-16</v>
      </c>
    </row>
    <row r="881" spans="1:32" ht="16" x14ac:dyDescent="0.2">
      <c r="A881" s="28">
        <v>880</v>
      </c>
      <c r="B881" s="29" t="s">
        <v>1097</v>
      </c>
      <c r="C881" s="28">
        <v>1.51</v>
      </c>
      <c r="D881" s="29" t="s">
        <v>1514</v>
      </c>
      <c r="E881" s="29" t="s">
        <v>3186</v>
      </c>
      <c r="F881" s="28">
        <v>322640</v>
      </c>
      <c r="G881" s="28">
        <v>78538</v>
      </c>
      <c r="H881" s="28">
        <v>0</v>
      </c>
      <c r="I881" s="28">
        <v>0</v>
      </c>
      <c r="J881" s="29" t="s">
        <v>1098</v>
      </c>
      <c r="K881" s="28">
        <v>880</v>
      </c>
      <c r="L881" s="28">
        <v>0.6</v>
      </c>
      <c r="M881" s="29" t="s">
        <v>1099</v>
      </c>
      <c r="N881" s="28">
        <v>0</v>
      </c>
      <c r="O881" s="28">
        <v>0.4</v>
      </c>
      <c r="P881" s="29" t="s">
        <v>3179</v>
      </c>
      <c r="Q881" s="28">
        <v>0</v>
      </c>
      <c r="R881" s="28">
        <v>0</v>
      </c>
      <c r="S881" s="29" t="s">
        <v>3179</v>
      </c>
      <c r="T881" s="28">
        <v>0</v>
      </c>
      <c r="U881" s="28">
        <v>0</v>
      </c>
      <c r="V881" s="28">
        <v>0</v>
      </c>
      <c r="W881" s="28">
        <v>0.56728999999999996</v>
      </c>
      <c r="X881" s="28">
        <v>1.2818499999999999</v>
      </c>
      <c r="Y881" s="28">
        <v>60</v>
      </c>
      <c r="Z881" s="28">
        <v>50</v>
      </c>
      <c r="AA881" s="28">
        <v>14</v>
      </c>
      <c r="AB881" s="28">
        <v>184</v>
      </c>
      <c r="AC881" s="28">
        <v>0</v>
      </c>
      <c r="AD881" s="28">
        <v>95.914460000000005</v>
      </c>
      <c r="AE881" s="28">
        <v>3.4749999999999998E-17</v>
      </c>
      <c r="AF881" s="28">
        <v>4.8499999999999999E-17</v>
      </c>
    </row>
    <row r="882" spans="1:32" ht="16" x14ac:dyDescent="0.2">
      <c r="A882" s="28">
        <v>881</v>
      </c>
      <c r="B882" s="29" t="s">
        <v>1089</v>
      </c>
      <c r="C882" s="28">
        <v>30.7</v>
      </c>
      <c r="D882" s="29" t="s">
        <v>1514</v>
      </c>
      <c r="E882" s="29" t="s">
        <v>3184</v>
      </c>
      <c r="F882" s="28">
        <v>322949</v>
      </c>
      <c r="G882" s="28">
        <v>78667</v>
      </c>
      <c r="H882" s="28">
        <v>0</v>
      </c>
      <c r="I882" s="28">
        <v>0</v>
      </c>
      <c r="J882" s="29" t="s">
        <v>1090</v>
      </c>
      <c r="K882" s="28">
        <v>908</v>
      </c>
      <c r="L882" s="28">
        <v>1</v>
      </c>
      <c r="M882" s="29" t="s">
        <v>3179</v>
      </c>
      <c r="N882" s="28">
        <v>0</v>
      </c>
      <c r="O882" s="28">
        <v>0</v>
      </c>
      <c r="P882" s="29" t="s">
        <v>3179</v>
      </c>
      <c r="Q882" s="28">
        <v>0</v>
      </c>
      <c r="R882" s="28">
        <v>0</v>
      </c>
      <c r="S882" s="29" t="s">
        <v>3179</v>
      </c>
      <c r="T882" s="28">
        <v>0</v>
      </c>
      <c r="U882" s="28">
        <v>0</v>
      </c>
      <c r="V882" s="28">
        <v>0</v>
      </c>
      <c r="W882" s="28">
        <v>0.52114000000000005</v>
      </c>
      <c r="X882" s="28">
        <v>1.4448300000000001</v>
      </c>
      <c r="Y882" s="28">
        <v>30</v>
      </c>
      <c r="Z882" s="28">
        <v>88</v>
      </c>
      <c r="AA882" s="28">
        <v>12</v>
      </c>
      <c r="AB882" s="28">
        <v>311</v>
      </c>
      <c r="AC882" s="28">
        <v>0</v>
      </c>
      <c r="AD882" s="28">
        <v>96.911336000000006</v>
      </c>
      <c r="AE882" s="28">
        <v>3.3890000000000001E-17</v>
      </c>
      <c r="AF882" s="28">
        <v>5.6489999999999994E-17</v>
      </c>
    </row>
    <row r="883" spans="1:32" ht="16" x14ac:dyDescent="0.2">
      <c r="A883" s="28">
        <v>882</v>
      </c>
      <c r="B883" s="29" t="s">
        <v>1088</v>
      </c>
      <c r="C883" s="28">
        <v>46.2</v>
      </c>
      <c r="D883" s="29" t="s">
        <v>1514</v>
      </c>
      <c r="E883" s="29" t="s">
        <v>3185</v>
      </c>
      <c r="F883" s="28">
        <v>323391</v>
      </c>
      <c r="G883" s="28">
        <v>78787</v>
      </c>
      <c r="H883" s="28">
        <v>0</v>
      </c>
      <c r="I883" s="28">
        <v>0</v>
      </c>
      <c r="J883" s="29" t="s">
        <v>1090</v>
      </c>
      <c r="K883" s="28">
        <v>908</v>
      </c>
      <c r="L883" s="28">
        <v>0.94399999999999995</v>
      </c>
      <c r="M883" s="29" t="s">
        <v>1089</v>
      </c>
      <c r="N883" s="28">
        <v>882</v>
      </c>
      <c r="O883" s="28">
        <v>5.6000000000000001E-2</v>
      </c>
      <c r="P883" s="29" t="s">
        <v>3179</v>
      </c>
      <c r="Q883" s="28">
        <v>0</v>
      </c>
      <c r="R883" s="28">
        <v>0</v>
      </c>
      <c r="S883" s="29" t="s">
        <v>3179</v>
      </c>
      <c r="T883" s="28">
        <v>0</v>
      </c>
      <c r="U883" s="28">
        <v>0</v>
      </c>
      <c r="V883" s="28">
        <v>0</v>
      </c>
      <c r="W883" s="28">
        <v>0.19919000000000001</v>
      </c>
      <c r="X883" s="28">
        <v>2.2016900000000001</v>
      </c>
      <c r="Y883" s="28">
        <v>60</v>
      </c>
      <c r="Z883" s="28">
        <v>106</v>
      </c>
      <c r="AA883" s="28">
        <v>12</v>
      </c>
      <c r="AB883" s="28">
        <v>466</v>
      </c>
      <c r="AC883" s="28">
        <v>0</v>
      </c>
      <c r="AD883" s="28">
        <v>96.911336000000006</v>
      </c>
      <c r="AE883" s="28">
        <v>7.1129999999999997E-17</v>
      </c>
      <c r="AF883" s="28">
        <v>7.8060000000000005E-17</v>
      </c>
    </row>
    <row r="884" spans="1:32" ht="16" x14ac:dyDescent="0.2">
      <c r="A884" s="28">
        <v>883</v>
      </c>
      <c r="B884" s="29" t="s">
        <v>1082</v>
      </c>
      <c r="C884" s="28">
        <v>8.6999999999999993</v>
      </c>
      <c r="D884" s="29" t="s">
        <v>1514</v>
      </c>
      <c r="E884" s="29" t="s">
        <v>3184</v>
      </c>
      <c r="F884" s="28">
        <v>324036</v>
      </c>
      <c r="G884" s="28">
        <v>78909</v>
      </c>
      <c r="H884" s="28">
        <v>0</v>
      </c>
      <c r="I884" s="28">
        <v>0</v>
      </c>
      <c r="J884" s="29" t="s">
        <v>1084</v>
      </c>
      <c r="K884" s="28">
        <v>0</v>
      </c>
      <c r="L884" s="28">
        <v>1</v>
      </c>
      <c r="M884" s="29" t="s">
        <v>3179</v>
      </c>
      <c r="N884" s="28">
        <v>0</v>
      </c>
      <c r="O884" s="28">
        <v>0</v>
      </c>
      <c r="P884" s="29" t="s">
        <v>3179</v>
      </c>
      <c r="Q884" s="28">
        <v>0</v>
      </c>
      <c r="R884" s="28">
        <v>0</v>
      </c>
      <c r="S884" s="29" t="s">
        <v>3179</v>
      </c>
      <c r="T884" s="28">
        <v>0</v>
      </c>
      <c r="U884" s="28">
        <v>0</v>
      </c>
      <c r="V884" s="28">
        <v>0</v>
      </c>
      <c r="W884" s="28">
        <v>1.3370599999999999</v>
      </c>
      <c r="X884" s="28">
        <v>1.8115000000000001</v>
      </c>
      <c r="Y884" s="28">
        <v>30</v>
      </c>
      <c r="Z884" s="28">
        <v>24</v>
      </c>
      <c r="AA884" s="28">
        <v>4</v>
      </c>
      <c r="AB884" s="28">
        <v>47</v>
      </c>
      <c r="AC884" s="28">
        <v>0</v>
      </c>
      <c r="AD884" s="28">
        <v>97.910708</v>
      </c>
      <c r="AE884" s="28">
        <v>3.2799999999999998E-17</v>
      </c>
      <c r="AF884" s="28">
        <v>6.7689999999999996E-17</v>
      </c>
    </row>
    <row r="885" spans="1:32" ht="16" x14ac:dyDescent="0.2">
      <c r="A885" s="28">
        <v>884</v>
      </c>
      <c r="B885" s="29" t="s">
        <v>1074</v>
      </c>
      <c r="C885" s="28">
        <v>16.100000000000001</v>
      </c>
      <c r="D885" s="29" t="s">
        <v>1513</v>
      </c>
      <c r="E885" s="29" t="s">
        <v>3184</v>
      </c>
      <c r="F885" s="28">
        <v>324142</v>
      </c>
      <c r="G885" s="28">
        <v>79035</v>
      </c>
      <c r="H885" s="28">
        <v>0</v>
      </c>
      <c r="I885" s="28">
        <v>0</v>
      </c>
      <c r="J885" s="29" t="s">
        <v>1080</v>
      </c>
      <c r="K885" s="28">
        <v>0</v>
      </c>
      <c r="L885" s="28">
        <v>1</v>
      </c>
      <c r="M885" s="29" t="s">
        <v>3179</v>
      </c>
      <c r="N885" s="28">
        <v>0</v>
      </c>
      <c r="O885" s="28">
        <v>0</v>
      </c>
      <c r="P885" s="29" t="s">
        <v>3179</v>
      </c>
      <c r="Q885" s="28">
        <v>0</v>
      </c>
      <c r="R885" s="28">
        <v>0</v>
      </c>
      <c r="S885" s="29" t="s">
        <v>3179</v>
      </c>
      <c r="T885" s="28">
        <v>0</v>
      </c>
      <c r="U885" s="28">
        <v>0</v>
      </c>
      <c r="V885" s="28">
        <v>0</v>
      </c>
      <c r="W885" s="28">
        <v>6.114E-2</v>
      </c>
      <c r="X885" s="28">
        <v>0.56269000000000002</v>
      </c>
      <c r="Y885" s="28">
        <v>30</v>
      </c>
      <c r="Z885" s="28">
        <v>46</v>
      </c>
      <c r="AA885" s="28">
        <v>6</v>
      </c>
      <c r="AB885" s="28">
        <v>215</v>
      </c>
      <c r="AC885" s="28">
        <v>0</v>
      </c>
      <c r="AD885" s="28">
        <v>98.908131999999995</v>
      </c>
      <c r="AE885" s="28">
        <v>3.2440000000000003E-17</v>
      </c>
      <c r="AF885" s="28">
        <v>3.4009999999999997E-17</v>
      </c>
    </row>
    <row r="886" spans="1:32" ht="16" x14ac:dyDescent="0.2">
      <c r="A886" s="28">
        <v>885</v>
      </c>
      <c r="B886" s="29" t="s">
        <v>1073</v>
      </c>
      <c r="C886" s="28">
        <v>4.7</v>
      </c>
      <c r="D886" s="29" t="s">
        <v>1515</v>
      </c>
      <c r="E886" s="29" t="s">
        <v>3184</v>
      </c>
      <c r="F886" s="28">
        <v>324440</v>
      </c>
      <c r="G886" s="28">
        <v>79147</v>
      </c>
      <c r="H886" s="28">
        <v>0</v>
      </c>
      <c r="I886" s="28">
        <v>0</v>
      </c>
      <c r="J886" s="29" t="s">
        <v>1080</v>
      </c>
      <c r="K886" s="28">
        <v>0</v>
      </c>
      <c r="L886" s="28">
        <v>1</v>
      </c>
      <c r="M886" s="29" t="s">
        <v>3179</v>
      </c>
      <c r="N886" s="28">
        <v>0</v>
      </c>
      <c r="O886" s="28">
        <v>0</v>
      </c>
      <c r="P886" s="29" t="s">
        <v>3179</v>
      </c>
      <c r="Q886" s="28">
        <v>0</v>
      </c>
      <c r="R886" s="28">
        <v>0</v>
      </c>
      <c r="S886" s="29" t="s">
        <v>3179</v>
      </c>
      <c r="T886" s="28">
        <v>0</v>
      </c>
      <c r="U886" s="28">
        <v>0</v>
      </c>
      <c r="V886" s="28">
        <v>0</v>
      </c>
      <c r="W886" s="28">
        <v>3.6740000000000002E-2</v>
      </c>
      <c r="X886" s="28">
        <v>0.65107999999999999</v>
      </c>
      <c r="Y886" s="28">
        <v>30</v>
      </c>
      <c r="Z886" s="28">
        <v>54</v>
      </c>
      <c r="AA886" s="28">
        <v>6</v>
      </c>
      <c r="AB886" s="28">
        <v>245</v>
      </c>
      <c r="AC886" s="28">
        <v>0</v>
      </c>
      <c r="AD886" s="28">
        <v>98.908131999999995</v>
      </c>
      <c r="AE886" s="28">
        <v>2.9970000000000003E-17</v>
      </c>
      <c r="AF886" s="28">
        <v>3.2809999999999997E-17</v>
      </c>
    </row>
    <row r="887" spans="1:32" ht="16" x14ac:dyDescent="0.2">
      <c r="A887" s="28">
        <v>886</v>
      </c>
      <c r="B887" s="29" t="s">
        <v>212</v>
      </c>
      <c r="C887" s="28">
        <v>9.25</v>
      </c>
      <c r="D887" s="29" t="s">
        <v>1514</v>
      </c>
      <c r="E887" s="29" t="s">
        <v>3193</v>
      </c>
      <c r="F887" s="28">
        <v>324776</v>
      </c>
      <c r="G887" s="28">
        <v>79259</v>
      </c>
      <c r="H887" s="28">
        <v>0</v>
      </c>
      <c r="I887" s="28">
        <v>0</v>
      </c>
      <c r="J887" s="29" t="s">
        <v>213</v>
      </c>
      <c r="K887" s="28">
        <v>75</v>
      </c>
      <c r="L887" s="28">
        <v>0.79</v>
      </c>
      <c r="M887" s="29" t="s">
        <v>239</v>
      </c>
      <c r="N887" s="28">
        <v>751</v>
      </c>
      <c r="O887" s="28">
        <v>0.21</v>
      </c>
      <c r="P887" s="29" t="s">
        <v>3179</v>
      </c>
      <c r="Q887" s="28">
        <v>0</v>
      </c>
      <c r="R887" s="28">
        <v>0</v>
      </c>
      <c r="S887" s="29" t="s">
        <v>3179</v>
      </c>
      <c r="T887" s="28">
        <v>0</v>
      </c>
      <c r="U887" s="28">
        <v>0</v>
      </c>
      <c r="V887" s="28">
        <v>1.3126</v>
      </c>
      <c r="W887" s="28">
        <v>0.21973000000000001</v>
      </c>
      <c r="X887" s="28">
        <v>0.98536000000000001</v>
      </c>
      <c r="Y887" s="28">
        <v>8</v>
      </c>
      <c r="Z887" s="28">
        <v>172</v>
      </c>
      <c r="AA887" s="28">
        <v>20</v>
      </c>
      <c r="AB887" s="28">
        <v>423</v>
      </c>
      <c r="AC887" s="28">
        <v>3</v>
      </c>
      <c r="AD887" s="28">
        <v>206.990734</v>
      </c>
      <c r="AE887" s="28">
        <v>4.0269999999999999E-17</v>
      </c>
      <c r="AF887" s="28">
        <v>4.5400000000000002E-17</v>
      </c>
    </row>
    <row r="888" spans="1:32" ht="16" x14ac:dyDescent="0.2">
      <c r="A888" s="28">
        <v>887</v>
      </c>
      <c r="B888" s="29" t="s">
        <v>201</v>
      </c>
      <c r="C888" s="28">
        <v>28.5</v>
      </c>
      <c r="D888" s="29" t="s">
        <v>1514</v>
      </c>
      <c r="E888" s="29" t="s">
        <v>3193</v>
      </c>
      <c r="F888" s="28">
        <v>325406</v>
      </c>
      <c r="G888" s="28">
        <v>79385</v>
      </c>
      <c r="H888" s="28">
        <v>0</v>
      </c>
      <c r="I888" s="28">
        <v>0</v>
      </c>
      <c r="J888" s="29" t="s">
        <v>202</v>
      </c>
      <c r="K888" s="28">
        <v>77</v>
      </c>
      <c r="L888" s="28">
        <v>0.83</v>
      </c>
      <c r="M888" s="29" t="s">
        <v>227</v>
      </c>
      <c r="N888" s="28">
        <v>753</v>
      </c>
      <c r="O888" s="28">
        <v>0.17</v>
      </c>
      <c r="P888" s="29" t="s">
        <v>3179</v>
      </c>
      <c r="Q888" s="28">
        <v>0</v>
      </c>
      <c r="R888" s="28">
        <v>0</v>
      </c>
      <c r="S888" s="29" t="s">
        <v>3179</v>
      </c>
      <c r="T888" s="28">
        <v>0</v>
      </c>
      <c r="U888" s="28">
        <v>0</v>
      </c>
      <c r="V888" s="28">
        <v>1.0465</v>
      </c>
      <c r="W888" s="28">
        <v>0.11670999999999999</v>
      </c>
      <c r="X888" s="28">
        <v>1.1952700000000001</v>
      </c>
      <c r="Y888" s="28">
        <v>17</v>
      </c>
      <c r="Z888" s="28">
        <v>327</v>
      </c>
      <c r="AA888" s="28">
        <v>12</v>
      </c>
      <c r="AB888" s="28">
        <v>638</v>
      </c>
      <c r="AC888" s="28">
        <v>4</v>
      </c>
      <c r="AD888" s="28">
        <v>208.99041399999999</v>
      </c>
      <c r="AE888" s="28">
        <v>5.059E-17</v>
      </c>
      <c r="AF888" s="28">
        <v>5.29E-17</v>
      </c>
    </row>
    <row r="889" spans="1:32" ht="16" x14ac:dyDescent="0.2">
      <c r="A889" s="28">
        <v>888</v>
      </c>
      <c r="B889" s="29" t="s">
        <v>194</v>
      </c>
      <c r="C889" s="28">
        <v>2.4</v>
      </c>
      <c r="D889" s="29" t="s">
        <v>1515</v>
      </c>
      <c r="E889" s="29" t="s">
        <v>3199</v>
      </c>
      <c r="F889" s="28">
        <v>326409</v>
      </c>
      <c r="G889" s="28">
        <v>0</v>
      </c>
      <c r="H889" s="28">
        <v>0</v>
      </c>
      <c r="I889" s="28">
        <v>0</v>
      </c>
      <c r="J889" s="29" t="s">
        <v>220</v>
      </c>
      <c r="K889" s="28">
        <v>754</v>
      </c>
      <c r="L889" s="28">
        <v>0.96</v>
      </c>
      <c r="M889" s="29" t="s">
        <v>195</v>
      </c>
      <c r="N889" s="28">
        <v>78</v>
      </c>
      <c r="O889" s="28">
        <v>0.04</v>
      </c>
      <c r="P889" s="29" t="s">
        <v>3179</v>
      </c>
      <c r="Q889" s="28">
        <v>0</v>
      </c>
      <c r="R889" s="28">
        <v>0</v>
      </c>
      <c r="S889" s="29" t="s">
        <v>3179</v>
      </c>
      <c r="T889" s="28">
        <v>0</v>
      </c>
      <c r="U889" s="28">
        <v>0</v>
      </c>
      <c r="V889" s="28">
        <v>5.9120999999999997</v>
      </c>
      <c r="W889" s="28">
        <v>9.0600000000000003E-3</v>
      </c>
      <c r="X889" s="28">
        <v>6.0949999999999997E-2</v>
      </c>
      <c r="Y889" s="28">
        <v>17</v>
      </c>
      <c r="Z889" s="28">
        <v>172</v>
      </c>
      <c r="AA889" s="28">
        <v>0</v>
      </c>
      <c r="AB889" s="28">
        <v>269</v>
      </c>
      <c r="AC889" s="28">
        <v>2</v>
      </c>
      <c r="AD889" s="28">
        <v>209.98969600000001</v>
      </c>
      <c r="AE889" s="28">
        <v>3.412E-18</v>
      </c>
      <c r="AF889" s="28">
        <v>3.412E-18</v>
      </c>
    </row>
    <row r="890" spans="1:32" ht="16" x14ac:dyDescent="0.2">
      <c r="A890" s="28">
        <v>889</v>
      </c>
      <c r="B890" s="29" t="s">
        <v>189</v>
      </c>
      <c r="C890" s="28">
        <v>14.6</v>
      </c>
      <c r="D890" s="29" t="s">
        <v>1515</v>
      </c>
      <c r="E890" s="29" t="s">
        <v>3193</v>
      </c>
      <c r="F890" s="28">
        <v>326872</v>
      </c>
      <c r="G890" s="28">
        <v>79507</v>
      </c>
      <c r="H890" s="28">
        <v>0</v>
      </c>
      <c r="I890" s="28">
        <v>0</v>
      </c>
      <c r="J890" s="29" t="s">
        <v>190</v>
      </c>
      <c r="K890" s="28">
        <v>79</v>
      </c>
      <c r="L890" s="28">
        <v>0.72599999999999998</v>
      </c>
      <c r="M890" s="29" t="s">
        <v>214</v>
      </c>
      <c r="N890" s="28">
        <v>755</v>
      </c>
      <c r="O890" s="28">
        <v>0.27400000000000002</v>
      </c>
      <c r="P890" s="29" t="s">
        <v>3179</v>
      </c>
      <c r="Q890" s="28">
        <v>0</v>
      </c>
      <c r="R890" s="28">
        <v>0</v>
      </c>
      <c r="S890" s="29" t="s">
        <v>3179</v>
      </c>
      <c r="T890" s="28">
        <v>0</v>
      </c>
      <c r="U890" s="28">
        <v>0</v>
      </c>
      <c r="V890" s="28">
        <v>1.6204000000000001</v>
      </c>
      <c r="W890" s="28">
        <v>6.6269999999999996E-2</v>
      </c>
      <c r="X890" s="28">
        <v>1.87269</v>
      </c>
      <c r="Y890" s="28">
        <v>17</v>
      </c>
      <c r="Z890" s="28">
        <v>182</v>
      </c>
      <c r="AA890" s="28">
        <v>1</v>
      </c>
      <c r="AB890" s="28">
        <v>317</v>
      </c>
      <c r="AC890" s="28">
        <v>7</v>
      </c>
      <c r="AD890" s="28">
        <v>210.9906</v>
      </c>
      <c r="AE890" s="28">
        <v>7.8860000000000001E-17</v>
      </c>
      <c r="AF890" s="28">
        <v>7.887E-17</v>
      </c>
    </row>
    <row r="891" spans="1:32" ht="16" x14ac:dyDescent="0.2">
      <c r="A891" s="28">
        <v>890</v>
      </c>
      <c r="B891" s="29" t="s">
        <v>183</v>
      </c>
      <c r="C891" s="28">
        <v>23.9</v>
      </c>
      <c r="D891" s="29" t="s">
        <v>1514</v>
      </c>
      <c r="E891" s="29" t="s">
        <v>2799</v>
      </c>
      <c r="F891" s="28">
        <v>327404</v>
      </c>
      <c r="G891" s="28">
        <v>0</v>
      </c>
      <c r="H891" s="28">
        <v>0</v>
      </c>
      <c r="I891" s="28">
        <v>0</v>
      </c>
      <c r="J891" s="29" t="s">
        <v>208</v>
      </c>
      <c r="K891" s="28">
        <v>756</v>
      </c>
      <c r="L891" s="28">
        <v>1</v>
      </c>
      <c r="M891" s="29" t="s">
        <v>3179</v>
      </c>
      <c r="N891" s="28">
        <v>0</v>
      </c>
      <c r="O891" s="28">
        <v>0</v>
      </c>
      <c r="P891" s="29" t="s">
        <v>3179</v>
      </c>
      <c r="Q891" s="28">
        <v>0</v>
      </c>
      <c r="R891" s="28">
        <v>0</v>
      </c>
      <c r="S891" s="29" t="s">
        <v>3179</v>
      </c>
      <c r="T891" s="28">
        <v>0</v>
      </c>
      <c r="U891" s="28">
        <v>0</v>
      </c>
      <c r="V891" s="28">
        <v>6.3845999999999998</v>
      </c>
      <c r="W891" s="28">
        <v>0</v>
      </c>
      <c r="X891" s="28">
        <v>3.3E-4</v>
      </c>
      <c r="Y891" s="28">
        <v>9</v>
      </c>
      <c r="Z891" s="28">
        <v>61</v>
      </c>
      <c r="AA891" s="28">
        <v>0</v>
      </c>
      <c r="AB891" s="28">
        <v>21</v>
      </c>
      <c r="AC891" s="28">
        <v>2</v>
      </c>
      <c r="AD891" s="28">
        <v>211.990703</v>
      </c>
      <c r="AE891" s="28">
        <v>1.274E-20</v>
      </c>
      <c r="AF891" s="28">
        <v>1.274E-20</v>
      </c>
    </row>
    <row r="892" spans="1:32" ht="16" x14ac:dyDescent="0.2">
      <c r="A892" s="28">
        <v>891</v>
      </c>
      <c r="B892" s="29" t="s">
        <v>173</v>
      </c>
      <c r="C892" s="28">
        <v>2.2999999999999998</v>
      </c>
      <c r="D892" s="29" t="s">
        <v>3204</v>
      </c>
      <c r="E892" s="29" t="s">
        <v>2799</v>
      </c>
      <c r="F892" s="28">
        <v>327500</v>
      </c>
      <c r="G892" s="28">
        <v>0</v>
      </c>
      <c r="H892" s="28">
        <v>0</v>
      </c>
      <c r="I892" s="28">
        <v>0</v>
      </c>
      <c r="J892" s="29" t="s">
        <v>193</v>
      </c>
      <c r="K892" s="28">
        <v>759</v>
      </c>
      <c r="L892" s="28">
        <v>1</v>
      </c>
      <c r="M892" s="29" t="s">
        <v>3179</v>
      </c>
      <c r="N892" s="28">
        <v>0</v>
      </c>
      <c r="O892" s="28">
        <v>0</v>
      </c>
      <c r="P892" s="29" t="s">
        <v>3179</v>
      </c>
      <c r="Q892" s="28">
        <v>0</v>
      </c>
      <c r="R892" s="28">
        <v>0</v>
      </c>
      <c r="S892" s="29" t="s">
        <v>3179</v>
      </c>
      <c r="T892" s="28">
        <v>0</v>
      </c>
      <c r="U892" s="28">
        <v>0</v>
      </c>
      <c r="V892" s="28">
        <v>8.8390000000000004</v>
      </c>
      <c r="W892" s="28">
        <v>0</v>
      </c>
      <c r="X892" s="28">
        <v>0</v>
      </c>
      <c r="Y892" s="28">
        <v>0</v>
      </c>
      <c r="Z892" s="28">
        <v>0</v>
      </c>
      <c r="AA892" s="28">
        <v>0</v>
      </c>
      <c r="AB892" s="28">
        <v>0</v>
      </c>
      <c r="AC892" s="28">
        <v>1</v>
      </c>
      <c r="AD892" s="28">
        <v>214.99874500000001</v>
      </c>
      <c r="AE892" s="28">
        <v>0</v>
      </c>
      <c r="AF892" s="28">
        <v>0</v>
      </c>
    </row>
    <row r="893" spans="1:32" ht="16" x14ac:dyDescent="0.2">
      <c r="A893" s="28">
        <v>892</v>
      </c>
      <c r="B893" s="29" t="s">
        <v>169</v>
      </c>
      <c r="C893" s="28">
        <v>4.5000000000000003E-5</v>
      </c>
      <c r="D893" s="29" t="s">
        <v>1517</v>
      </c>
      <c r="E893" s="29" t="s">
        <v>2799</v>
      </c>
      <c r="F893" s="28">
        <v>327503</v>
      </c>
      <c r="G893" s="28">
        <v>0</v>
      </c>
      <c r="H893" s="28">
        <v>0</v>
      </c>
      <c r="I893" s="28">
        <v>0</v>
      </c>
      <c r="J893" s="29" t="s">
        <v>188</v>
      </c>
      <c r="K893" s="28">
        <v>760</v>
      </c>
      <c r="L893" s="28">
        <v>1</v>
      </c>
      <c r="M893" s="29" t="s">
        <v>3179</v>
      </c>
      <c r="N893" s="28">
        <v>0</v>
      </c>
      <c r="O893" s="28">
        <v>0</v>
      </c>
      <c r="P893" s="29" t="s">
        <v>3179</v>
      </c>
      <c r="Q893" s="28">
        <v>0</v>
      </c>
      <c r="R893" s="28">
        <v>0</v>
      </c>
      <c r="S893" s="29" t="s">
        <v>3179</v>
      </c>
      <c r="T893" s="28">
        <v>0</v>
      </c>
      <c r="U893" s="28">
        <v>0</v>
      </c>
      <c r="V893" s="28">
        <v>8.1998999999999995</v>
      </c>
      <c r="W893" s="28">
        <v>0</v>
      </c>
      <c r="X893" s="28">
        <v>0</v>
      </c>
      <c r="Y893" s="28">
        <v>0</v>
      </c>
      <c r="Z893" s="28">
        <v>0</v>
      </c>
      <c r="AA893" s="28">
        <v>0</v>
      </c>
      <c r="AB893" s="28">
        <v>0</v>
      </c>
      <c r="AC893" s="28">
        <v>1</v>
      </c>
      <c r="AD893" s="28">
        <v>216.00027399999999</v>
      </c>
      <c r="AE893" s="28">
        <v>0</v>
      </c>
      <c r="AF893" s="28">
        <v>0</v>
      </c>
    </row>
    <row r="894" spans="1:32" ht="16" x14ac:dyDescent="0.2">
      <c r="A894" s="28">
        <v>893</v>
      </c>
      <c r="B894" s="29" t="s">
        <v>167</v>
      </c>
      <c r="C894" s="28">
        <v>5.4000000000000001E-4</v>
      </c>
      <c r="D894" s="29" t="s">
        <v>1517</v>
      </c>
      <c r="E894" s="29" t="s">
        <v>2799</v>
      </c>
      <c r="F894" s="28">
        <v>327506</v>
      </c>
      <c r="G894" s="28">
        <v>0</v>
      </c>
      <c r="H894" s="28">
        <v>0</v>
      </c>
      <c r="I894" s="28">
        <v>0</v>
      </c>
      <c r="J894" s="29" t="s">
        <v>181</v>
      </c>
      <c r="K894" s="28">
        <v>762</v>
      </c>
      <c r="L894" s="28">
        <v>1</v>
      </c>
      <c r="M894" s="29" t="s">
        <v>3179</v>
      </c>
      <c r="N894" s="28">
        <v>0</v>
      </c>
      <c r="O894" s="28">
        <v>0</v>
      </c>
      <c r="P894" s="29" t="s">
        <v>3179</v>
      </c>
      <c r="Q894" s="28">
        <v>0</v>
      </c>
      <c r="R894" s="28">
        <v>0</v>
      </c>
      <c r="S894" s="29" t="s">
        <v>3179</v>
      </c>
      <c r="T894" s="28">
        <v>0</v>
      </c>
      <c r="U894" s="28">
        <v>0</v>
      </c>
      <c r="V894" s="28">
        <v>7.8855000000000004</v>
      </c>
      <c r="W894" s="28">
        <v>0</v>
      </c>
      <c r="X894" s="28">
        <v>0</v>
      </c>
      <c r="Y894" s="28">
        <v>0</v>
      </c>
      <c r="Z894" s="28">
        <v>0</v>
      </c>
      <c r="AA894" s="28">
        <v>0</v>
      </c>
      <c r="AB894" s="28">
        <v>0</v>
      </c>
      <c r="AC894" s="28">
        <v>1</v>
      </c>
      <c r="AD894" s="28">
        <v>217.003927</v>
      </c>
      <c r="AE894" s="28">
        <v>0</v>
      </c>
      <c r="AF894" s="28">
        <v>0</v>
      </c>
    </row>
    <row r="895" spans="1:32" ht="16" x14ac:dyDescent="0.2">
      <c r="A895" s="28">
        <v>894</v>
      </c>
      <c r="B895" s="29" t="s">
        <v>166</v>
      </c>
      <c r="C895" s="28">
        <v>3.5000000000000003E-2</v>
      </c>
      <c r="D895" s="29" t="s">
        <v>1517</v>
      </c>
      <c r="E895" s="29" t="s">
        <v>2799</v>
      </c>
      <c r="F895" s="28">
        <v>327509</v>
      </c>
      <c r="G895" s="28">
        <v>0</v>
      </c>
      <c r="H895" s="28">
        <v>0</v>
      </c>
      <c r="I895" s="28">
        <v>0</v>
      </c>
      <c r="J895" s="29" t="s">
        <v>179</v>
      </c>
      <c r="K895" s="28">
        <v>763</v>
      </c>
      <c r="L895" s="28">
        <v>1</v>
      </c>
      <c r="M895" s="29" t="s">
        <v>3179</v>
      </c>
      <c r="N895" s="28">
        <v>0</v>
      </c>
      <c r="O895" s="28">
        <v>0</v>
      </c>
      <c r="P895" s="29" t="s">
        <v>3179</v>
      </c>
      <c r="Q895" s="28">
        <v>0</v>
      </c>
      <c r="R895" s="28">
        <v>0</v>
      </c>
      <c r="S895" s="29" t="s">
        <v>3179</v>
      </c>
      <c r="T895" s="28">
        <v>0</v>
      </c>
      <c r="U895" s="28">
        <v>0</v>
      </c>
      <c r="V895" s="28">
        <v>7.2618</v>
      </c>
      <c r="W895" s="28">
        <v>1.0000000000000001E-5</v>
      </c>
      <c r="X895" s="28">
        <v>7.5000000000000002E-4</v>
      </c>
      <c r="Y895" s="28">
        <v>9</v>
      </c>
      <c r="Z895" s="28">
        <v>61</v>
      </c>
      <c r="AA895" s="28">
        <v>0</v>
      </c>
      <c r="AB895" s="28">
        <v>21</v>
      </c>
      <c r="AC895" s="28">
        <v>2</v>
      </c>
      <c r="AD895" s="28">
        <v>218.00560100000001</v>
      </c>
      <c r="AE895" s="28">
        <v>2.8830000000000003E-20</v>
      </c>
      <c r="AF895" s="28">
        <v>2.8830000000000003E-20</v>
      </c>
    </row>
    <row r="896" spans="1:32" ht="16" x14ac:dyDescent="0.2">
      <c r="A896" s="28">
        <v>895</v>
      </c>
      <c r="B896" s="29" t="s">
        <v>162</v>
      </c>
      <c r="C896" s="28">
        <v>3.96</v>
      </c>
      <c r="D896" s="29" t="s">
        <v>1517</v>
      </c>
      <c r="E896" s="29" t="s">
        <v>2799</v>
      </c>
      <c r="F896" s="28">
        <v>327605</v>
      </c>
      <c r="G896" s="28">
        <v>0</v>
      </c>
      <c r="H896" s="28">
        <v>0</v>
      </c>
      <c r="I896" s="28">
        <v>0</v>
      </c>
      <c r="J896" s="29" t="s">
        <v>176</v>
      </c>
      <c r="K896" s="28">
        <v>764</v>
      </c>
      <c r="L896" s="28">
        <v>1</v>
      </c>
      <c r="M896" s="29" t="s">
        <v>3179</v>
      </c>
      <c r="N896" s="28">
        <v>0</v>
      </c>
      <c r="O896" s="28">
        <v>0</v>
      </c>
      <c r="P896" s="29" t="s">
        <v>3179</v>
      </c>
      <c r="Q896" s="28">
        <v>0</v>
      </c>
      <c r="R896" s="28">
        <v>0</v>
      </c>
      <c r="S896" s="29" t="s">
        <v>3179</v>
      </c>
      <c r="T896" s="28">
        <v>0</v>
      </c>
      <c r="U896" s="28">
        <v>0</v>
      </c>
      <c r="V896" s="28">
        <v>6.8800999999999997</v>
      </c>
      <c r="W896" s="28">
        <v>6.8300000000000001E-3</v>
      </c>
      <c r="X896" s="28">
        <v>5.8590000000000003E-2</v>
      </c>
      <c r="Y896" s="28">
        <v>9</v>
      </c>
      <c r="Z896" s="28">
        <v>96</v>
      </c>
      <c r="AA896" s="28">
        <v>0</v>
      </c>
      <c r="AB896" s="28">
        <v>183</v>
      </c>
      <c r="AC896" s="28">
        <v>15</v>
      </c>
      <c r="AD896" s="28">
        <v>219.00948</v>
      </c>
      <c r="AE896" s="28">
        <v>2.5429999999999999E-18</v>
      </c>
      <c r="AF896" s="28">
        <v>2.5429999999999999E-18</v>
      </c>
    </row>
    <row r="897" spans="1:32" ht="16" x14ac:dyDescent="0.2">
      <c r="A897" s="28">
        <v>896</v>
      </c>
      <c r="B897" s="29" t="s">
        <v>159</v>
      </c>
      <c r="C897" s="28">
        <v>55.6</v>
      </c>
      <c r="D897" s="29" t="s">
        <v>1517</v>
      </c>
      <c r="E897" s="29" t="s">
        <v>2799</v>
      </c>
      <c r="F897" s="28">
        <v>327924</v>
      </c>
      <c r="G897" s="28">
        <v>0</v>
      </c>
      <c r="H897" s="28">
        <v>0</v>
      </c>
      <c r="I897" s="28">
        <v>0</v>
      </c>
      <c r="J897" s="29" t="s">
        <v>172</v>
      </c>
      <c r="K897" s="28">
        <v>765</v>
      </c>
      <c r="L897" s="28">
        <v>1</v>
      </c>
      <c r="M897" s="29" t="s">
        <v>3179</v>
      </c>
      <c r="N897" s="28">
        <v>0</v>
      </c>
      <c r="O897" s="28">
        <v>0</v>
      </c>
      <c r="P897" s="29" t="s">
        <v>3179</v>
      </c>
      <c r="Q897" s="28">
        <v>0</v>
      </c>
      <c r="R897" s="28">
        <v>0</v>
      </c>
      <c r="S897" s="29" t="s">
        <v>3179</v>
      </c>
      <c r="T897" s="28">
        <v>0</v>
      </c>
      <c r="U897" s="28">
        <v>0</v>
      </c>
      <c r="V897" s="28">
        <v>6.4039999999999999</v>
      </c>
      <c r="W897" s="28">
        <v>1.0000000000000001E-5</v>
      </c>
      <c r="X897" s="28">
        <v>6.2E-4</v>
      </c>
      <c r="Y897" s="28">
        <v>9</v>
      </c>
      <c r="Z897" s="28">
        <v>61</v>
      </c>
      <c r="AA897" s="28">
        <v>0</v>
      </c>
      <c r="AB897" s="28">
        <v>21</v>
      </c>
      <c r="AC897" s="28">
        <v>2</v>
      </c>
      <c r="AD897" s="28">
        <v>220.011393</v>
      </c>
      <c r="AE897" s="28">
        <v>2.413E-20</v>
      </c>
      <c r="AF897" s="28">
        <v>2.413E-20</v>
      </c>
    </row>
    <row r="898" spans="1:32" ht="16" x14ac:dyDescent="0.2">
      <c r="A898" s="28">
        <v>897</v>
      </c>
      <c r="B898" s="29" t="s">
        <v>153</v>
      </c>
      <c r="C898" s="28">
        <v>3.8235000000000001</v>
      </c>
      <c r="D898" s="29" t="s">
        <v>1513</v>
      </c>
      <c r="E898" s="29" t="s">
        <v>2799</v>
      </c>
      <c r="F898" s="28">
        <v>328020</v>
      </c>
      <c r="G898" s="28">
        <v>0</v>
      </c>
      <c r="H898" s="28">
        <v>0</v>
      </c>
      <c r="I898" s="28">
        <v>0</v>
      </c>
      <c r="J898" s="29" t="s">
        <v>164</v>
      </c>
      <c r="K898" s="28">
        <v>766</v>
      </c>
      <c r="L898" s="28">
        <v>1</v>
      </c>
      <c r="M898" s="29" t="s">
        <v>3179</v>
      </c>
      <c r="N898" s="28">
        <v>0</v>
      </c>
      <c r="O898" s="28">
        <v>0</v>
      </c>
      <c r="P898" s="29" t="s">
        <v>3179</v>
      </c>
      <c r="Q898" s="28">
        <v>0</v>
      </c>
      <c r="R898" s="28">
        <v>0</v>
      </c>
      <c r="S898" s="29" t="s">
        <v>3179</v>
      </c>
      <c r="T898" s="28">
        <v>0</v>
      </c>
      <c r="U898" s="28">
        <v>0</v>
      </c>
      <c r="V898" s="28">
        <v>5.5898000000000003</v>
      </c>
      <c r="W898" s="28">
        <v>1.0000000000000001E-5</v>
      </c>
      <c r="X898" s="28">
        <v>3.8000000000000002E-4</v>
      </c>
      <c r="Y898" s="28">
        <v>9</v>
      </c>
      <c r="Z898" s="28">
        <v>61</v>
      </c>
      <c r="AA898" s="28">
        <v>0</v>
      </c>
      <c r="AB898" s="28">
        <v>21</v>
      </c>
      <c r="AC898" s="28">
        <v>3</v>
      </c>
      <c r="AD898" s="28">
        <v>222.01757699999999</v>
      </c>
      <c r="AE898" s="28">
        <v>1.5010000000000001E-20</v>
      </c>
      <c r="AF898" s="28">
        <v>1.5010000000000001E-20</v>
      </c>
    </row>
    <row r="899" spans="1:32" ht="16" x14ac:dyDescent="0.2">
      <c r="A899" s="28">
        <v>898</v>
      </c>
      <c r="B899" s="29" t="s">
        <v>148</v>
      </c>
      <c r="C899" s="28">
        <v>24.3</v>
      </c>
      <c r="D899" s="29" t="s">
        <v>1514</v>
      </c>
      <c r="E899" s="29" t="s">
        <v>3183</v>
      </c>
      <c r="F899" s="28">
        <v>328118</v>
      </c>
      <c r="G899" s="28">
        <v>79615</v>
      </c>
      <c r="H899" s="28">
        <v>0</v>
      </c>
      <c r="I899" s="28">
        <v>0</v>
      </c>
      <c r="J899" s="29" t="s">
        <v>149</v>
      </c>
      <c r="K899" s="28">
        <v>362</v>
      </c>
      <c r="L899" s="28">
        <v>1</v>
      </c>
      <c r="M899" s="29" t="s">
        <v>3179</v>
      </c>
      <c r="N899" s="28">
        <v>0</v>
      </c>
      <c r="O899" s="28">
        <v>0</v>
      </c>
      <c r="P899" s="29" t="s">
        <v>3179</v>
      </c>
      <c r="Q899" s="28">
        <v>0</v>
      </c>
      <c r="R899" s="28">
        <v>0</v>
      </c>
      <c r="S899" s="29" t="s">
        <v>3179</v>
      </c>
      <c r="T899" s="28">
        <v>0</v>
      </c>
      <c r="U899" s="28">
        <v>0</v>
      </c>
      <c r="V899" s="28">
        <v>0</v>
      </c>
      <c r="W899" s="28">
        <v>0.62824000000000002</v>
      </c>
      <c r="X899" s="28">
        <v>0.34434999999999999</v>
      </c>
      <c r="Y899" s="28">
        <v>7</v>
      </c>
      <c r="Z899" s="28">
        <v>357</v>
      </c>
      <c r="AA899" s="28">
        <v>45</v>
      </c>
      <c r="AB899" s="28">
        <v>1247</v>
      </c>
      <c r="AC899" s="28">
        <v>0</v>
      </c>
      <c r="AD899" s="28">
        <v>223.02179000000001</v>
      </c>
      <c r="AE899" s="28">
        <v>2.29E-17</v>
      </c>
      <c r="AF899" s="28">
        <v>2.29E-17</v>
      </c>
    </row>
    <row r="900" spans="1:32" ht="16" x14ac:dyDescent="0.2">
      <c r="A900" s="28">
        <v>899</v>
      </c>
      <c r="B900" s="29" t="s">
        <v>1045</v>
      </c>
      <c r="C900" s="28">
        <v>39.26</v>
      </c>
      <c r="D900" s="29" t="s">
        <v>1513</v>
      </c>
      <c r="E900" s="29" t="s">
        <v>3183</v>
      </c>
      <c r="F900" s="28">
        <v>329775</v>
      </c>
      <c r="G900" s="28">
        <v>79734</v>
      </c>
      <c r="H900" s="28">
        <v>0</v>
      </c>
      <c r="I900" s="28">
        <v>0</v>
      </c>
      <c r="J900" s="29" t="s">
        <v>1046</v>
      </c>
      <c r="K900" s="28">
        <v>868</v>
      </c>
      <c r="L900" s="28">
        <v>0.98755000000000004</v>
      </c>
      <c r="M900" s="29" t="s">
        <v>1047</v>
      </c>
      <c r="N900" s="28">
        <v>0</v>
      </c>
      <c r="O900" s="28">
        <v>1.2453000000000001E-2</v>
      </c>
      <c r="P900" s="29" t="s">
        <v>3179</v>
      </c>
      <c r="Q900" s="28">
        <v>0</v>
      </c>
      <c r="R900" s="28">
        <v>0</v>
      </c>
      <c r="S900" s="29" t="s">
        <v>3179</v>
      </c>
      <c r="T900" s="28">
        <v>0</v>
      </c>
      <c r="U900" s="28">
        <v>0</v>
      </c>
      <c r="V900" s="28">
        <v>0</v>
      </c>
      <c r="W900" s="28">
        <v>6.6040000000000001E-2</v>
      </c>
      <c r="X900" s="28">
        <v>0.49615999999999999</v>
      </c>
      <c r="Y900" s="28">
        <v>30</v>
      </c>
      <c r="Z900" s="28">
        <v>29</v>
      </c>
      <c r="AA900" s="28">
        <v>7</v>
      </c>
      <c r="AB900" s="28">
        <v>119</v>
      </c>
      <c r="AC900" s="28">
        <v>0</v>
      </c>
      <c r="AD900" s="28">
        <v>102.906323</v>
      </c>
      <c r="AE900" s="28">
        <v>1.8920000000000001E-17</v>
      </c>
      <c r="AF900" s="28">
        <v>1.8920000000000001E-17</v>
      </c>
    </row>
    <row r="901" spans="1:32" ht="16" x14ac:dyDescent="0.2">
      <c r="A901" s="28">
        <v>900</v>
      </c>
      <c r="B901" s="29" t="s">
        <v>1030</v>
      </c>
      <c r="C901" s="28">
        <v>4.4400000000000004</v>
      </c>
      <c r="D901" s="29" t="s">
        <v>1515</v>
      </c>
      <c r="E901" s="29" t="s">
        <v>3183</v>
      </c>
      <c r="F901" s="28">
        <v>329961</v>
      </c>
      <c r="G901" s="28">
        <v>79842</v>
      </c>
      <c r="H901" s="28">
        <v>0</v>
      </c>
      <c r="I901" s="28">
        <v>0</v>
      </c>
      <c r="J901" s="29" t="s">
        <v>1031</v>
      </c>
      <c r="K901" s="28">
        <v>871</v>
      </c>
      <c r="L901" s="28">
        <v>1</v>
      </c>
      <c r="M901" s="29" t="s">
        <v>3179</v>
      </c>
      <c r="N901" s="28">
        <v>0</v>
      </c>
      <c r="O901" s="28">
        <v>0</v>
      </c>
      <c r="P901" s="29" t="s">
        <v>3179</v>
      </c>
      <c r="Q901" s="28">
        <v>0</v>
      </c>
      <c r="R901" s="28">
        <v>0</v>
      </c>
      <c r="S901" s="29" t="s">
        <v>3179</v>
      </c>
      <c r="T901" s="28">
        <v>0</v>
      </c>
      <c r="U901" s="28">
        <v>0</v>
      </c>
      <c r="V901" s="28">
        <v>0</v>
      </c>
      <c r="W901" s="28">
        <v>0.44059999999999999</v>
      </c>
      <c r="X901" s="28">
        <v>0.74802000000000002</v>
      </c>
      <c r="Y901" s="28">
        <v>30</v>
      </c>
      <c r="Z901" s="28">
        <v>98</v>
      </c>
      <c r="AA901" s="28">
        <v>24</v>
      </c>
      <c r="AB901" s="28">
        <v>521</v>
      </c>
      <c r="AC901" s="28">
        <v>0</v>
      </c>
      <c r="AD901" s="28">
        <v>104.907752</v>
      </c>
      <c r="AE901" s="28">
        <v>2.9269999999999999E-17</v>
      </c>
      <c r="AF901" s="28">
        <v>2.9269999999999999E-17</v>
      </c>
    </row>
    <row r="902" spans="1:32" ht="16" x14ac:dyDescent="0.2">
      <c r="A902" s="28">
        <v>901</v>
      </c>
      <c r="B902" s="29" t="s">
        <v>1022</v>
      </c>
      <c r="C902" s="28">
        <v>373.59</v>
      </c>
      <c r="D902" s="29" t="s">
        <v>1513</v>
      </c>
      <c r="E902" s="29" t="s">
        <v>3183</v>
      </c>
      <c r="F902" s="28">
        <v>330635</v>
      </c>
      <c r="G902" s="28">
        <v>79961</v>
      </c>
      <c r="H902" s="28">
        <v>0</v>
      </c>
      <c r="I902" s="28">
        <v>0</v>
      </c>
      <c r="J902" s="29" t="s">
        <v>1023</v>
      </c>
      <c r="K902" s="28">
        <v>872</v>
      </c>
      <c r="L902" s="28">
        <v>1</v>
      </c>
      <c r="M902" s="29" t="s">
        <v>3179</v>
      </c>
      <c r="N902" s="28">
        <v>0</v>
      </c>
      <c r="O902" s="28">
        <v>0</v>
      </c>
      <c r="P902" s="29" t="s">
        <v>3179</v>
      </c>
      <c r="Q902" s="28">
        <v>0</v>
      </c>
      <c r="R902" s="28">
        <v>0</v>
      </c>
      <c r="S902" s="29" t="s">
        <v>3179</v>
      </c>
      <c r="T902" s="28">
        <v>0</v>
      </c>
      <c r="U902" s="28">
        <v>0</v>
      </c>
      <c r="V902" s="28">
        <v>0</v>
      </c>
      <c r="W902" s="28">
        <v>1.0030000000000001E-2</v>
      </c>
      <c r="X902" s="28">
        <v>0</v>
      </c>
      <c r="Y902" s="28">
        <v>0</v>
      </c>
      <c r="Z902" s="28">
        <v>0</v>
      </c>
      <c r="AA902" s="28">
        <v>1</v>
      </c>
      <c r="AB902" s="28">
        <v>0</v>
      </c>
      <c r="AC902" s="28">
        <v>0</v>
      </c>
      <c r="AD902" s="28">
        <v>105.907329</v>
      </c>
      <c r="AE902" s="28">
        <v>0</v>
      </c>
      <c r="AF902" s="28">
        <v>0</v>
      </c>
    </row>
    <row r="903" spans="1:32" ht="16" x14ac:dyDescent="0.2">
      <c r="A903" s="28">
        <v>902</v>
      </c>
      <c r="B903" s="29" t="s">
        <v>1011</v>
      </c>
      <c r="C903" s="28">
        <v>3.75</v>
      </c>
      <c r="D903" s="29" t="s">
        <v>1514</v>
      </c>
      <c r="E903" s="29" t="s">
        <v>3183</v>
      </c>
      <c r="F903" s="28">
        <v>330637</v>
      </c>
      <c r="G903" s="28">
        <v>80034</v>
      </c>
      <c r="H903" s="28">
        <v>0</v>
      </c>
      <c r="I903" s="28">
        <v>0</v>
      </c>
      <c r="J903" s="29" t="s">
        <v>1012</v>
      </c>
      <c r="K903" s="28">
        <v>874</v>
      </c>
      <c r="L903" s="28">
        <v>1</v>
      </c>
      <c r="M903" s="29" t="s">
        <v>3179</v>
      </c>
      <c r="N903" s="28">
        <v>0</v>
      </c>
      <c r="O903" s="28">
        <v>0</v>
      </c>
      <c r="P903" s="29" t="s">
        <v>3179</v>
      </c>
      <c r="Q903" s="28">
        <v>0</v>
      </c>
      <c r="R903" s="28">
        <v>0</v>
      </c>
      <c r="S903" s="29" t="s">
        <v>3179</v>
      </c>
      <c r="T903" s="28">
        <v>0</v>
      </c>
      <c r="U903" s="28">
        <v>0</v>
      </c>
      <c r="V903" s="28">
        <v>0</v>
      </c>
      <c r="W903" s="28">
        <v>1.0703499999999999</v>
      </c>
      <c r="X903" s="28">
        <v>0.34532000000000002</v>
      </c>
      <c r="Y903" s="28">
        <v>30</v>
      </c>
      <c r="Z903" s="28">
        <v>130</v>
      </c>
      <c r="AA903" s="28">
        <v>34</v>
      </c>
      <c r="AB903" s="28">
        <v>730</v>
      </c>
      <c r="AC903" s="28">
        <v>0</v>
      </c>
      <c r="AD903" s="28">
        <v>106.90990499999999</v>
      </c>
      <c r="AE903" s="28">
        <v>1.2409999999999999E-17</v>
      </c>
      <c r="AF903" s="28">
        <v>1.2409999999999999E-17</v>
      </c>
    </row>
    <row r="904" spans="1:32" ht="16" x14ac:dyDescent="0.2">
      <c r="A904" s="28">
        <v>903</v>
      </c>
      <c r="B904" s="29" t="s">
        <v>1006</v>
      </c>
      <c r="C904" s="28">
        <v>4.55</v>
      </c>
      <c r="D904" s="29" t="s">
        <v>1514</v>
      </c>
      <c r="E904" s="29" t="s">
        <v>3183</v>
      </c>
      <c r="F904" s="28">
        <v>331562</v>
      </c>
      <c r="G904" s="28">
        <v>80158</v>
      </c>
      <c r="H904" s="28">
        <v>0</v>
      </c>
      <c r="I904" s="28">
        <v>0</v>
      </c>
      <c r="J904" s="29" t="s">
        <v>1007</v>
      </c>
      <c r="K904" s="28">
        <v>875</v>
      </c>
      <c r="L904" s="28">
        <v>1</v>
      </c>
      <c r="M904" s="29" t="s">
        <v>3179</v>
      </c>
      <c r="N904" s="28">
        <v>0</v>
      </c>
      <c r="O904" s="28">
        <v>0</v>
      </c>
      <c r="P904" s="29" t="s">
        <v>3179</v>
      </c>
      <c r="Q904" s="28">
        <v>0</v>
      </c>
      <c r="R904" s="28">
        <v>0</v>
      </c>
      <c r="S904" s="29" t="s">
        <v>3179</v>
      </c>
      <c r="T904" s="28">
        <v>0</v>
      </c>
      <c r="U904" s="28">
        <v>0</v>
      </c>
      <c r="V904" s="28">
        <v>0</v>
      </c>
      <c r="W904" s="28">
        <v>0.48027999999999998</v>
      </c>
      <c r="X904" s="28">
        <v>6.2579999999999997E-2</v>
      </c>
      <c r="Y904" s="28">
        <v>30</v>
      </c>
      <c r="Z904" s="28">
        <v>15</v>
      </c>
      <c r="AA904" s="28">
        <v>2</v>
      </c>
      <c r="AB904" s="28">
        <v>40</v>
      </c>
      <c r="AC904" s="28">
        <v>0</v>
      </c>
      <c r="AD904" s="28">
        <v>107.910173</v>
      </c>
      <c r="AE904" s="28">
        <v>3.0669999999999999E-18</v>
      </c>
      <c r="AF904" s="28">
        <v>3.0669999999999999E-18</v>
      </c>
    </row>
    <row r="905" spans="1:32" ht="16" x14ac:dyDescent="0.2">
      <c r="A905" s="28">
        <v>904</v>
      </c>
      <c r="B905" s="29" t="s">
        <v>1133</v>
      </c>
      <c r="C905" s="28">
        <v>3.65</v>
      </c>
      <c r="D905" s="29" t="s">
        <v>1514</v>
      </c>
      <c r="E905" s="29" t="s">
        <v>3184</v>
      </c>
      <c r="F905" s="28">
        <v>331650</v>
      </c>
      <c r="G905" s="28">
        <v>80273</v>
      </c>
      <c r="H905" s="28">
        <v>0</v>
      </c>
      <c r="I905" s="28">
        <v>0</v>
      </c>
      <c r="J905" s="29" t="s">
        <v>1134</v>
      </c>
      <c r="K905" s="28">
        <v>1068</v>
      </c>
      <c r="L905" s="28">
        <v>1</v>
      </c>
      <c r="M905" s="29" t="s">
        <v>3179</v>
      </c>
      <c r="N905" s="28">
        <v>0</v>
      </c>
      <c r="O905" s="28">
        <v>0</v>
      </c>
      <c r="P905" s="29" t="s">
        <v>3179</v>
      </c>
      <c r="Q905" s="28">
        <v>0</v>
      </c>
      <c r="R905" s="28">
        <v>0</v>
      </c>
      <c r="S905" s="29" t="s">
        <v>3179</v>
      </c>
      <c r="T905" s="28">
        <v>0</v>
      </c>
      <c r="U905" s="28">
        <v>0</v>
      </c>
      <c r="V905" s="28">
        <v>0</v>
      </c>
      <c r="W905" s="28">
        <v>0.79393999999999998</v>
      </c>
      <c r="X905" s="28">
        <v>2.0843699999999998</v>
      </c>
      <c r="Y905" s="28">
        <v>30</v>
      </c>
      <c r="Z905" s="28">
        <v>65</v>
      </c>
      <c r="AA905" s="28">
        <v>10</v>
      </c>
      <c r="AB905" s="28">
        <v>233</v>
      </c>
      <c r="AC905" s="28">
        <v>0</v>
      </c>
      <c r="AD905" s="28">
        <v>91.920119999999997</v>
      </c>
      <c r="AE905" s="28">
        <v>6.8709999999999999E-17</v>
      </c>
      <c r="AF905" s="28">
        <v>9.3210000000000002E-17</v>
      </c>
    </row>
    <row r="906" spans="1:32" ht="16" x14ac:dyDescent="0.2">
      <c r="A906" s="28">
        <v>905</v>
      </c>
      <c r="B906" s="29" t="s">
        <v>1115</v>
      </c>
      <c r="C906" s="28">
        <v>51.8</v>
      </c>
      <c r="D906" s="29" t="s">
        <v>1514</v>
      </c>
      <c r="E906" s="29" t="s">
        <v>3184</v>
      </c>
      <c r="F906" s="28">
        <v>331989</v>
      </c>
      <c r="G906" s="28">
        <v>80396</v>
      </c>
      <c r="H906" s="28">
        <v>0</v>
      </c>
      <c r="I906" s="28">
        <v>0</v>
      </c>
      <c r="J906" s="29" t="s">
        <v>1116</v>
      </c>
      <c r="K906" s="28">
        <v>1072</v>
      </c>
      <c r="L906" s="28">
        <v>1</v>
      </c>
      <c r="M906" s="29" t="s">
        <v>3179</v>
      </c>
      <c r="N906" s="28">
        <v>0</v>
      </c>
      <c r="O906" s="28">
        <v>0</v>
      </c>
      <c r="P906" s="29" t="s">
        <v>3179</v>
      </c>
      <c r="Q906" s="28">
        <v>0</v>
      </c>
      <c r="R906" s="28">
        <v>0</v>
      </c>
      <c r="S906" s="29" t="s">
        <v>3179</v>
      </c>
      <c r="T906" s="28">
        <v>0</v>
      </c>
      <c r="U906" s="28">
        <v>0</v>
      </c>
      <c r="V906" s="28">
        <v>0</v>
      </c>
      <c r="W906" s="28">
        <v>8.4600000000000005E-3</v>
      </c>
      <c r="X906" s="28">
        <v>0.51968999999999999</v>
      </c>
      <c r="Y906" s="28">
        <v>30</v>
      </c>
      <c r="Z906" s="28">
        <v>14</v>
      </c>
      <c r="AA906" s="28">
        <v>1</v>
      </c>
      <c r="AB906" s="28">
        <v>29</v>
      </c>
      <c r="AC906" s="28">
        <v>0</v>
      </c>
      <c r="AD906" s="28">
        <v>93.911359000000004</v>
      </c>
      <c r="AE906" s="28">
        <v>2.963E-17</v>
      </c>
      <c r="AF906" s="28">
        <v>2.963E-17</v>
      </c>
    </row>
    <row r="907" spans="1:32" ht="16" x14ac:dyDescent="0.2">
      <c r="A907" s="28">
        <v>906</v>
      </c>
      <c r="B907" s="29" t="s">
        <v>1106</v>
      </c>
      <c r="C907" s="28">
        <v>1.643</v>
      </c>
      <c r="D907" s="29" t="s">
        <v>1515</v>
      </c>
      <c r="E907" s="29" t="s">
        <v>3184</v>
      </c>
      <c r="F907" s="28">
        <v>332064</v>
      </c>
      <c r="G907" s="28">
        <v>80483</v>
      </c>
      <c r="H907" s="28">
        <v>0</v>
      </c>
      <c r="I907" s="28">
        <v>0</v>
      </c>
      <c r="J907" s="29" t="s">
        <v>1108</v>
      </c>
      <c r="K907" s="28">
        <v>1073</v>
      </c>
      <c r="L907" s="28">
        <v>0.97387000000000001</v>
      </c>
      <c r="M907" s="29" t="s">
        <v>1107</v>
      </c>
      <c r="N907" s="28">
        <v>1074</v>
      </c>
      <c r="O907" s="28">
        <v>2.6131000000000001E-2</v>
      </c>
      <c r="P907" s="29" t="s">
        <v>3179</v>
      </c>
      <c r="Q907" s="28">
        <v>0</v>
      </c>
      <c r="R907" s="28">
        <v>0</v>
      </c>
      <c r="S907" s="29" t="s">
        <v>3179</v>
      </c>
      <c r="T907" s="28">
        <v>0</v>
      </c>
      <c r="U907" s="28">
        <v>0</v>
      </c>
      <c r="V907" s="28">
        <v>0</v>
      </c>
      <c r="W907" s="28">
        <v>8.3080000000000001E-2</v>
      </c>
      <c r="X907" s="28">
        <v>1.24186</v>
      </c>
      <c r="Y907" s="28">
        <v>30</v>
      </c>
      <c r="Z907" s="28">
        <v>115</v>
      </c>
      <c r="AA907" s="28">
        <v>7</v>
      </c>
      <c r="AB907" s="28">
        <v>593</v>
      </c>
      <c r="AC907" s="28">
        <v>0</v>
      </c>
      <c r="AD907" s="28">
        <v>94.910411999999994</v>
      </c>
      <c r="AE907" s="28">
        <v>4.782E-17</v>
      </c>
      <c r="AF907" s="28">
        <v>5.3250000000000002E-17</v>
      </c>
    </row>
    <row r="908" spans="1:32" ht="16" x14ac:dyDescent="0.2">
      <c r="A908" s="28">
        <v>907</v>
      </c>
      <c r="B908" s="29" t="s">
        <v>1090</v>
      </c>
      <c r="C908" s="28">
        <v>2.9</v>
      </c>
      <c r="D908" s="29" t="s">
        <v>1513</v>
      </c>
      <c r="E908" s="29" t="s">
        <v>2670</v>
      </c>
      <c r="F908" s="28">
        <v>332810</v>
      </c>
      <c r="G908" s="28">
        <v>0</v>
      </c>
      <c r="H908" s="28">
        <v>29597</v>
      </c>
      <c r="I908" s="28">
        <v>0</v>
      </c>
      <c r="J908" s="29" t="s">
        <v>1092</v>
      </c>
      <c r="K908" s="28">
        <v>1077</v>
      </c>
      <c r="L908" s="28">
        <v>0.99958000000000002</v>
      </c>
      <c r="M908" s="29" t="s">
        <v>1091</v>
      </c>
      <c r="N908" s="28">
        <v>1078</v>
      </c>
      <c r="O908" s="28">
        <v>4.2179000000000001E-4</v>
      </c>
      <c r="P908" s="29" t="s">
        <v>3179</v>
      </c>
      <c r="Q908" s="28">
        <v>0</v>
      </c>
      <c r="R908" s="28">
        <v>0</v>
      </c>
      <c r="S908" s="29" t="s">
        <v>3179</v>
      </c>
      <c r="T908" s="28">
        <v>0</v>
      </c>
      <c r="U908" s="28">
        <v>0</v>
      </c>
      <c r="V908" s="28">
        <v>0</v>
      </c>
      <c r="W908" s="28">
        <v>1.3180000000000001E-2</v>
      </c>
      <c r="X908" s="28">
        <v>0.24077000000000001</v>
      </c>
      <c r="Y908" s="28">
        <v>30</v>
      </c>
      <c r="Z908" s="28">
        <v>29</v>
      </c>
      <c r="AA908" s="28">
        <v>0</v>
      </c>
      <c r="AB908" s="28">
        <v>125</v>
      </c>
      <c r="AC908" s="28">
        <v>0</v>
      </c>
      <c r="AD908" s="28">
        <v>96.907554000000005</v>
      </c>
      <c r="AE908" s="28">
        <v>1.919E-17</v>
      </c>
      <c r="AF908" s="28">
        <v>1.919E-17</v>
      </c>
    </row>
    <row r="909" spans="1:32" ht="16" x14ac:dyDescent="0.2">
      <c r="A909" s="28">
        <v>908</v>
      </c>
      <c r="B909" s="29" t="s">
        <v>1449</v>
      </c>
      <c r="C909" s="28">
        <v>87.51</v>
      </c>
      <c r="D909" s="29" t="s">
        <v>1513</v>
      </c>
      <c r="E909" s="29" t="s">
        <v>3183</v>
      </c>
      <c r="F909" s="28">
        <v>332995</v>
      </c>
      <c r="G909" s="28">
        <v>80597</v>
      </c>
      <c r="H909" s="28">
        <v>0</v>
      </c>
      <c r="I909" s="28">
        <v>0</v>
      </c>
      <c r="J909" s="29" t="s">
        <v>1450</v>
      </c>
      <c r="K909" s="28">
        <v>0</v>
      </c>
      <c r="L909" s="28">
        <v>1</v>
      </c>
      <c r="M909" s="29" t="s">
        <v>3179</v>
      </c>
      <c r="N909" s="28">
        <v>0</v>
      </c>
      <c r="O909" s="28">
        <v>0</v>
      </c>
      <c r="P909" s="29" t="s">
        <v>3179</v>
      </c>
      <c r="Q909" s="28">
        <v>0</v>
      </c>
      <c r="R909" s="28">
        <v>0</v>
      </c>
      <c r="S909" s="29" t="s">
        <v>3179</v>
      </c>
      <c r="T909" s="28">
        <v>0</v>
      </c>
      <c r="U909" s="28">
        <v>0</v>
      </c>
      <c r="V909" s="28">
        <v>0</v>
      </c>
      <c r="W909" s="28">
        <v>4.8719999999999999E-2</v>
      </c>
      <c r="X909" s="28">
        <v>0</v>
      </c>
      <c r="Y909" s="28">
        <v>0</v>
      </c>
      <c r="Z909" s="28">
        <v>0</v>
      </c>
      <c r="AA909" s="28">
        <v>1</v>
      </c>
      <c r="AB909" s="28">
        <v>0</v>
      </c>
      <c r="AC909" s="28">
        <v>0</v>
      </c>
      <c r="AD909" s="28">
        <v>34.969031999999999</v>
      </c>
      <c r="AE909" s="28">
        <v>0</v>
      </c>
      <c r="AF909" s="28">
        <v>0</v>
      </c>
    </row>
    <row r="910" spans="1:32" ht="16" x14ac:dyDescent="0.2">
      <c r="A910" s="28">
        <v>909</v>
      </c>
      <c r="B910" s="29" t="s">
        <v>1444</v>
      </c>
      <c r="C910" s="28">
        <v>5.05</v>
      </c>
      <c r="D910" s="29" t="s">
        <v>1514</v>
      </c>
      <c r="E910" s="29" t="s">
        <v>3183</v>
      </c>
      <c r="F910" s="28">
        <v>332997</v>
      </c>
      <c r="G910" s="28">
        <v>80688</v>
      </c>
      <c r="H910" s="28">
        <v>0</v>
      </c>
      <c r="I910" s="28">
        <v>0</v>
      </c>
      <c r="J910" s="29" t="s">
        <v>1445</v>
      </c>
      <c r="K910" s="28">
        <v>0</v>
      </c>
      <c r="L910" s="28">
        <v>1</v>
      </c>
      <c r="M910" s="29" t="s">
        <v>3179</v>
      </c>
      <c r="N910" s="28">
        <v>0</v>
      </c>
      <c r="O910" s="28">
        <v>0</v>
      </c>
      <c r="P910" s="29" t="s">
        <v>3179</v>
      </c>
      <c r="Q910" s="28">
        <v>0</v>
      </c>
      <c r="R910" s="28">
        <v>0</v>
      </c>
      <c r="S910" s="29" t="s">
        <v>3179</v>
      </c>
      <c r="T910" s="28">
        <v>0</v>
      </c>
      <c r="U910" s="28">
        <v>0</v>
      </c>
      <c r="V910" s="28">
        <v>0</v>
      </c>
      <c r="W910" s="28">
        <v>0.79979999999999996</v>
      </c>
      <c r="X910" s="28">
        <v>2.9310499999999999</v>
      </c>
      <c r="Y910" s="28">
        <v>15</v>
      </c>
      <c r="Z910" s="28">
        <v>7</v>
      </c>
      <c r="AA910" s="28">
        <v>7</v>
      </c>
      <c r="AB910" s="28">
        <v>33</v>
      </c>
      <c r="AC910" s="28">
        <v>0</v>
      </c>
      <c r="AD910" s="28">
        <v>36.971125000000001</v>
      </c>
      <c r="AE910" s="28">
        <v>7.6740000000000003E-17</v>
      </c>
      <c r="AF910" s="28">
        <v>7.6740000000000003E-17</v>
      </c>
    </row>
    <row r="911" spans="1:32" ht="16" x14ac:dyDescent="0.2">
      <c r="A911" s="28">
        <v>910</v>
      </c>
      <c r="B911" s="29" t="s">
        <v>1440</v>
      </c>
      <c r="C911" s="28">
        <v>170.3</v>
      </c>
      <c r="D911" s="29" t="s">
        <v>1514</v>
      </c>
      <c r="E911" s="29" t="s">
        <v>3183</v>
      </c>
      <c r="F911" s="28">
        <v>333060</v>
      </c>
      <c r="G911" s="28">
        <v>80817</v>
      </c>
      <c r="H911" s="28">
        <v>0</v>
      </c>
      <c r="I911" s="28">
        <v>0</v>
      </c>
      <c r="J911" s="29" t="s">
        <v>1441</v>
      </c>
      <c r="K911" s="28">
        <v>219</v>
      </c>
      <c r="L911" s="28">
        <v>1</v>
      </c>
      <c r="M911" s="29" t="s">
        <v>3179</v>
      </c>
      <c r="N911" s="28">
        <v>0</v>
      </c>
      <c r="O911" s="28">
        <v>0</v>
      </c>
      <c r="P911" s="29" t="s">
        <v>3179</v>
      </c>
      <c r="Q911" s="28">
        <v>0</v>
      </c>
      <c r="R911" s="28">
        <v>0</v>
      </c>
      <c r="S911" s="29" t="s">
        <v>3179</v>
      </c>
      <c r="T911" s="28">
        <v>0</v>
      </c>
      <c r="U911" s="28">
        <v>0</v>
      </c>
      <c r="V911" s="28">
        <v>0</v>
      </c>
      <c r="W911" s="28">
        <v>0.48984</v>
      </c>
      <c r="X911" s="28">
        <v>1.6952799999999999</v>
      </c>
      <c r="Y911" s="28">
        <v>15</v>
      </c>
      <c r="Z911" s="28">
        <v>5</v>
      </c>
      <c r="AA911" s="28">
        <v>5</v>
      </c>
      <c r="AB911" s="28">
        <v>25</v>
      </c>
      <c r="AC911" s="28">
        <v>0</v>
      </c>
      <c r="AD911" s="28">
        <v>37.971162999999997</v>
      </c>
      <c r="AE911" s="28">
        <v>5.1359999999999998E-17</v>
      </c>
      <c r="AF911" s="28">
        <v>5.1359999999999998E-17</v>
      </c>
    </row>
    <row r="912" spans="1:32" ht="16" x14ac:dyDescent="0.2">
      <c r="A912" s="28">
        <v>911</v>
      </c>
      <c r="B912" s="29" t="s">
        <v>975</v>
      </c>
      <c r="C912" s="28">
        <v>75</v>
      </c>
      <c r="D912" s="29" t="s">
        <v>1517</v>
      </c>
      <c r="E912" s="29" t="s">
        <v>3184</v>
      </c>
      <c r="F912" s="28">
        <v>333111</v>
      </c>
      <c r="G912" s="28">
        <v>80941</v>
      </c>
      <c r="H912" s="28">
        <v>0</v>
      </c>
      <c r="I912" s="28">
        <v>0</v>
      </c>
      <c r="J912" s="29" t="s">
        <v>976</v>
      </c>
      <c r="K912" s="28">
        <v>985</v>
      </c>
      <c r="L912" s="28">
        <v>1</v>
      </c>
      <c r="M912" s="29" t="s">
        <v>3179</v>
      </c>
      <c r="N912" s="28">
        <v>0</v>
      </c>
      <c r="O912" s="28">
        <v>0</v>
      </c>
      <c r="P912" s="29" t="s">
        <v>3179</v>
      </c>
      <c r="Q912" s="28">
        <v>0</v>
      </c>
      <c r="R912" s="28">
        <v>0</v>
      </c>
      <c r="S912" s="29" t="s">
        <v>3179</v>
      </c>
      <c r="T912" s="28">
        <v>0</v>
      </c>
      <c r="U912" s="28">
        <v>0</v>
      </c>
      <c r="V912" s="28">
        <v>0</v>
      </c>
      <c r="W912" s="28">
        <v>1.36395</v>
      </c>
      <c r="X912" s="28">
        <v>1.4858899999999999</v>
      </c>
      <c r="Y912" s="28">
        <v>37</v>
      </c>
      <c r="Z912" s="28">
        <v>36</v>
      </c>
      <c r="AA912" s="28">
        <v>12</v>
      </c>
      <c r="AB912" s="28">
        <v>151</v>
      </c>
      <c r="AC912" s="28">
        <v>0</v>
      </c>
      <c r="AD912" s="28">
        <v>110.913163</v>
      </c>
      <c r="AE912" s="28">
        <v>2.3340000000000001E-17</v>
      </c>
      <c r="AF912" s="28">
        <v>5.6589999999999999E-17</v>
      </c>
    </row>
    <row r="913" spans="1:32" ht="16" x14ac:dyDescent="0.2">
      <c r="A913" s="28">
        <v>912</v>
      </c>
      <c r="B913" s="29" t="s">
        <v>960</v>
      </c>
      <c r="C913" s="28">
        <v>6.67</v>
      </c>
      <c r="D913" s="29" t="s">
        <v>1514</v>
      </c>
      <c r="E913" s="29" t="s">
        <v>3184</v>
      </c>
      <c r="F913" s="28">
        <v>333348</v>
      </c>
      <c r="G913" s="28">
        <v>81069</v>
      </c>
      <c r="H913" s="28">
        <v>0</v>
      </c>
      <c r="I913" s="28">
        <v>0</v>
      </c>
      <c r="J913" s="29" t="s">
        <v>962</v>
      </c>
      <c r="K913" s="28">
        <v>986</v>
      </c>
      <c r="L913" s="28">
        <v>0.77568999999999999</v>
      </c>
      <c r="M913" s="29" t="s">
        <v>961</v>
      </c>
      <c r="N913" s="28">
        <v>987</v>
      </c>
      <c r="O913" s="28">
        <v>0.22431000000000001</v>
      </c>
      <c r="P913" s="29" t="s">
        <v>3179</v>
      </c>
      <c r="Q913" s="28">
        <v>0</v>
      </c>
      <c r="R913" s="28">
        <v>0</v>
      </c>
      <c r="S913" s="29" t="s">
        <v>3179</v>
      </c>
      <c r="T913" s="28">
        <v>0</v>
      </c>
      <c r="U913" s="28">
        <v>0</v>
      </c>
      <c r="V913" s="28">
        <v>0</v>
      </c>
      <c r="W913" s="28">
        <v>0.72026999999999997</v>
      </c>
      <c r="X913" s="28">
        <v>1.2683</v>
      </c>
      <c r="Y913" s="28">
        <v>37</v>
      </c>
      <c r="Z913" s="28">
        <v>82</v>
      </c>
      <c r="AA913" s="28">
        <v>16</v>
      </c>
      <c r="AB913" s="28">
        <v>331</v>
      </c>
      <c r="AC913" s="28">
        <v>0</v>
      </c>
      <c r="AD913" s="28">
        <v>112.90937099999999</v>
      </c>
      <c r="AE913" s="28">
        <v>2.3769999999999999E-17</v>
      </c>
      <c r="AF913" s="28">
        <v>4.9549999999999999E-17</v>
      </c>
    </row>
    <row r="914" spans="1:32" ht="16" x14ac:dyDescent="0.2">
      <c r="A914" s="28">
        <v>913</v>
      </c>
      <c r="B914" s="29" t="s">
        <v>952</v>
      </c>
      <c r="C914" s="28">
        <v>3.49</v>
      </c>
      <c r="D914" s="29" t="s">
        <v>1514</v>
      </c>
      <c r="E914" s="29" t="s">
        <v>3184</v>
      </c>
      <c r="F914" s="28">
        <v>333815</v>
      </c>
      <c r="G914" s="28">
        <v>81193</v>
      </c>
      <c r="H914" s="28">
        <v>0</v>
      </c>
      <c r="I914" s="28">
        <v>0</v>
      </c>
      <c r="J914" s="29" t="s">
        <v>955</v>
      </c>
      <c r="K914" s="28">
        <v>0</v>
      </c>
      <c r="L914" s="28">
        <v>1</v>
      </c>
      <c r="M914" s="29" t="s">
        <v>3179</v>
      </c>
      <c r="N914" s="28">
        <v>0</v>
      </c>
      <c r="O914" s="28">
        <v>0</v>
      </c>
      <c r="P914" s="29" t="s">
        <v>3179</v>
      </c>
      <c r="Q914" s="28">
        <v>0</v>
      </c>
      <c r="R914" s="28">
        <v>0</v>
      </c>
      <c r="S914" s="29" t="s">
        <v>3179</v>
      </c>
      <c r="T914" s="28">
        <v>0</v>
      </c>
      <c r="U914" s="28">
        <v>0</v>
      </c>
      <c r="V914" s="28">
        <v>0</v>
      </c>
      <c r="W914" s="28">
        <v>1.2183600000000001</v>
      </c>
      <c r="X914" s="28">
        <v>2.6892999999999998</v>
      </c>
      <c r="Y914" s="28">
        <v>37</v>
      </c>
      <c r="Z914" s="28">
        <v>135</v>
      </c>
      <c r="AA914" s="28">
        <v>20</v>
      </c>
      <c r="AB914" s="28">
        <v>445</v>
      </c>
      <c r="AC914" s="28">
        <v>0</v>
      </c>
      <c r="AD914" s="28">
        <v>113.90926899999999</v>
      </c>
      <c r="AE914" s="28">
        <v>6.4529999999999998E-17</v>
      </c>
      <c r="AF914" s="28">
        <v>9.5160000000000002E-17</v>
      </c>
    </row>
    <row r="915" spans="1:32" ht="16" x14ac:dyDescent="0.2">
      <c r="A915" s="28">
        <v>914</v>
      </c>
      <c r="B915" s="29" t="s">
        <v>944</v>
      </c>
      <c r="C915" s="28">
        <v>32.1</v>
      </c>
      <c r="D915" s="29" t="s">
        <v>1514</v>
      </c>
      <c r="E915" s="29" t="s">
        <v>3184</v>
      </c>
      <c r="F915" s="28">
        <v>334453</v>
      </c>
      <c r="G915" s="28">
        <v>81320</v>
      </c>
      <c r="H915" s="28">
        <v>0</v>
      </c>
      <c r="I915" s="28">
        <v>0</v>
      </c>
      <c r="J915" s="29" t="s">
        <v>950</v>
      </c>
      <c r="K915" s="28">
        <v>0</v>
      </c>
      <c r="L915" s="28">
        <v>1</v>
      </c>
      <c r="M915" s="29" t="s">
        <v>3179</v>
      </c>
      <c r="N915" s="28">
        <v>0</v>
      </c>
      <c r="O915" s="28">
        <v>0</v>
      </c>
      <c r="P915" s="29" t="s">
        <v>3179</v>
      </c>
      <c r="Q915" s="28">
        <v>0</v>
      </c>
      <c r="R915" s="28">
        <v>0</v>
      </c>
      <c r="S915" s="29" t="s">
        <v>3179</v>
      </c>
      <c r="T915" s="28">
        <v>0</v>
      </c>
      <c r="U915" s="28">
        <v>0</v>
      </c>
      <c r="V915" s="28">
        <v>0</v>
      </c>
      <c r="W915" s="28">
        <v>0.23416999999999999</v>
      </c>
      <c r="X915" s="28">
        <v>0.88939000000000001</v>
      </c>
      <c r="Y915" s="28">
        <v>37</v>
      </c>
      <c r="Z915" s="28">
        <v>62</v>
      </c>
      <c r="AA915" s="28">
        <v>6</v>
      </c>
      <c r="AB915" s="28">
        <v>241</v>
      </c>
      <c r="AC915" s="28">
        <v>0</v>
      </c>
      <c r="AD915" s="28">
        <v>114.906598</v>
      </c>
      <c r="AE915" s="28">
        <v>2.4050000000000001E-17</v>
      </c>
      <c r="AF915" s="28">
        <v>3.704E-17</v>
      </c>
    </row>
    <row r="916" spans="1:32" ht="16" x14ac:dyDescent="0.2">
      <c r="A916" s="28">
        <v>915</v>
      </c>
      <c r="B916" s="29" t="s">
        <v>937</v>
      </c>
      <c r="C916" s="28">
        <v>15.8</v>
      </c>
      <c r="D916" s="29" t="s">
        <v>1514</v>
      </c>
      <c r="E916" s="29" t="s">
        <v>3184</v>
      </c>
      <c r="F916" s="28">
        <v>334800</v>
      </c>
      <c r="G916" s="28">
        <v>81437</v>
      </c>
      <c r="H916" s="28">
        <v>0</v>
      </c>
      <c r="I916" s="28">
        <v>0</v>
      </c>
      <c r="J916" s="29" t="s">
        <v>939</v>
      </c>
      <c r="K916" s="28">
        <v>0</v>
      </c>
      <c r="L916" s="28">
        <v>1</v>
      </c>
      <c r="M916" s="29" t="s">
        <v>3179</v>
      </c>
      <c r="N916" s="28">
        <v>0</v>
      </c>
      <c r="O916" s="28">
        <v>0</v>
      </c>
      <c r="P916" s="29" t="s">
        <v>3179</v>
      </c>
      <c r="Q916" s="28">
        <v>0</v>
      </c>
      <c r="R916" s="28">
        <v>0</v>
      </c>
      <c r="S916" s="29" t="s">
        <v>3179</v>
      </c>
      <c r="T916" s="28">
        <v>0</v>
      </c>
      <c r="U916" s="28">
        <v>0</v>
      </c>
      <c r="V916" s="28">
        <v>0</v>
      </c>
      <c r="W916" s="28">
        <v>0.51382000000000005</v>
      </c>
      <c r="X916" s="28">
        <v>2.2787700000000002</v>
      </c>
      <c r="Y916" s="28">
        <v>37</v>
      </c>
      <c r="Z916" s="28">
        <v>78</v>
      </c>
      <c r="AA916" s="28">
        <v>16</v>
      </c>
      <c r="AB916" s="28">
        <v>391</v>
      </c>
      <c r="AC916" s="28">
        <v>0</v>
      </c>
      <c r="AD916" s="28">
        <v>115.90679299999999</v>
      </c>
      <c r="AE916" s="28">
        <v>6.0100000000000005E-17</v>
      </c>
      <c r="AF916" s="28">
        <v>8.0470000000000004E-17</v>
      </c>
    </row>
    <row r="917" spans="1:32" ht="16" x14ac:dyDescent="0.2">
      <c r="A917" s="28">
        <v>916</v>
      </c>
      <c r="B917" s="29" t="s">
        <v>936</v>
      </c>
      <c r="C917" s="28">
        <v>60.3</v>
      </c>
      <c r="D917" s="29" t="s">
        <v>1514</v>
      </c>
      <c r="E917" s="29" t="s">
        <v>3184</v>
      </c>
      <c r="F917" s="28">
        <v>335323</v>
      </c>
      <c r="G917" s="28">
        <v>81558</v>
      </c>
      <c r="H917" s="28">
        <v>0</v>
      </c>
      <c r="I917" s="28">
        <v>0</v>
      </c>
      <c r="J917" s="29" t="s">
        <v>939</v>
      </c>
      <c r="K917" s="28">
        <v>0</v>
      </c>
      <c r="L917" s="28">
        <v>1</v>
      </c>
      <c r="M917" s="29" t="s">
        <v>3179</v>
      </c>
      <c r="N917" s="28">
        <v>0</v>
      </c>
      <c r="O917" s="28">
        <v>0</v>
      </c>
      <c r="P917" s="29" t="s">
        <v>3179</v>
      </c>
      <c r="Q917" s="28">
        <v>0</v>
      </c>
      <c r="R917" s="28">
        <v>0</v>
      </c>
      <c r="S917" s="29" t="s">
        <v>3179</v>
      </c>
      <c r="T917" s="28">
        <v>0</v>
      </c>
      <c r="U917" s="28">
        <v>0</v>
      </c>
      <c r="V917" s="28">
        <v>0</v>
      </c>
      <c r="W917" s="28">
        <v>0.14077000000000001</v>
      </c>
      <c r="X917" s="28">
        <v>3.1029399999999998</v>
      </c>
      <c r="Y917" s="28">
        <v>37</v>
      </c>
      <c r="Z917" s="28">
        <v>27</v>
      </c>
      <c r="AA917" s="28">
        <v>4</v>
      </c>
      <c r="AB917" s="28">
        <v>85</v>
      </c>
      <c r="AC917" s="28">
        <v>0</v>
      </c>
      <c r="AD917" s="28">
        <v>115.90679299999999</v>
      </c>
      <c r="AE917" s="28">
        <v>1.098E-16</v>
      </c>
      <c r="AF917" s="28">
        <v>1.1619999999999999E-16</v>
      </c>
    </row>
    <row r="918" spans="1:32" ht="16" x14ac:dyDescent="0.2">
      <c r="A918" s="28">
        <v>917</v>
      </c>
      <c r="B918" s="29" t="s">
        <v>927</v>
      </c>
      <c r="C918" s="28">
        <v>2.8</v>
      </c>
      <c r="D918" s="29" t="s">
        <v>1515</v>
      </c>
      <c r="E918" s="29" t="s">
        <v>3184</v>
      </c>
      <c r="F918" s="28">
        <v>335477</v>
      </c>
      <c r="G918" s="28">
        <v>81671</v>
      </c>
      <c r="H918" s="28">
        <v>0</v>
      </c>
      <c r="I918" s="28">
        <v>0</v>
      </c>
      <c r="J918" s="29" t="s">
        <v>934</v>
      </c>
      <c r="K918" s="28">
        <v>0</v>
      </c>
      <c r="L918" s="28">
        <v>1</v>
      </c>
      <c r="M918" s="29" t="s">
        <v>3179</v>
      </c>
      <c r="N918" s="28">
        <v>0</v>
      </c>
      <c r="O918" s="28">
        <v>0</v>
      </c>
      <c r="P918" s="29" t="s">
        <v>3179</v>
      </c>
      <c r="Q918" s="28">
        <v>0</v>
      </c>
      <c r="R918" s="28">
        <v>0</v>
      </c>
      <c r="S918" s="29" t="s">
        <v>3179</v>
      </c>
      <c r="T918" s="28">
        <v>0</v>
      </c>
      <c r="U918" s="28">
        <v>0</v>
      </c>
      <c r="V918" s="28">
        <v>0</v>
      </c>
      <c r="W918" s="28">
        <v>2.981E-2</v>
      </c>
      <c r="X918" s="28">
        <v>0.18642</v>
      </c>
      <c r="Y918" s="28">
        <v>37</v>
      </c>
      <c r="Z918" s="28">
        <v>25</v>
      </c>
      <c r="AA918" s="28">
        <v>1</v>
      </c>
      <c r="AB918" s="28">
        <v>85</v>
      </c>
      <c r="AC918" s="28">
        <v>0</v>
      </c>
      <c r="AD918" s="28">
        <v>116.90483500000001</v>
      </c>
      <c r="AE918" s="28">
        <v>1.1419999999999999E-17</v>
      </c>
      <c r="AF918" s="28">
        <v>1.2129999999999999E-17</v>
      </c>
    </row>
    <row r="919" spans="1:32" ht="16" x14ac:dyDescent="0.2">
      <c r="A919" s="28">
        <v>918</v>
      </c>
      <c r="B919" s="29" t="s">
        <v>921</v>
      </c>
      <c r="C919" s="28">
        <v>3.6</v>
      </c>
      <c r="D919" s="29" t="s">
        <v>1514</v>
      </c>
      <c r="E919" s="29" t="s">
        <v>3184</v>
      </c>
      <c r="F919" s="28">
        <v>335626</v>
      </c>
      <c r="G919" s="28">
        <v>81775</v>
      </c>
      <c r="H919" s="28">
        <v>116727</v>
      </c>
      <c r="I919" s="28">
        <v>0</v>
      </c>
      <c r="J919" s="29" t="s">
        <v>925</v>
      </c>
      <c r="K919" s="28">
        <v>0</v>
      </c>
      <c r="L919" s="28">
        <v>1</v>
      </c>
      <c r="M919" s="29" t="s">
        <v>3179</v>
      </c>
      <c r="N919" s="28">
        <v>0</v>
      </c>
      <c r="O919" s="28">
        <v>0</v>
      </c>
      <c r="P919" s="29" t="s">
        <v>3179</v>
      </c>
      <c r="Q919" s="28">
        <v>0</v>
      </c>
      <c r="R919" s="28">
        <v>0</v>
      </c>
      <c r="S919" s="29" t="s">
        <v>3179</v>
      </c>
      <c r="T919" s="28">
        <v>0</v>
      </c>
      <c r="U919" s="28">
        <v>0</v>
      </c>
      <c r="V919" s="28">
        <v>0</v>
      </c>
      <c r="W919" s="28">
        <v>0.87302999999999997</v>
      </c>
      <c r="X919" s="28">
        <v>0.80386000000000002</v>
      </c>
      <c r="Y919" s="28">
        <v>37</v>
      </c>
      <c r="Z919" s="28">
        <v>26</v>
      </c>
      <c r="AA919" s="28">
        <v>6</v>
      </c>
      <c r="AB919" s="28">
        <v>91</v>
      </c>
      <c r="AC919" s="28">
        <v>0</v>
      </c>
      <c r="AD919" s="28">
        <v>117.905528</v>
      </c>
      <c r="AE919" s="28">
        <v>3.2350000000000001E-18</v>
      </c>
      <c r="AF919" s="28">
        <v>3.1669999999999999E-17</v>
      </c>
    </row>
    <row r="920" spans="1:32" ht="16" x14ac:dyDescent="0.2">
      <c r="A920" s="28">
        <v>919</v>
      </c>
      <c r="B920" s="29" t="s">
        <v>920</v>
      </c>
      <c r="C920" s="28">
        <v>5</v>
      </c>
      <c r="D920" s="29" t="s">
        <v>1515</v>
      </c>
      <c r="E920" s="29" t="s">
        <v>3184</v>
      </c>
      <c r="F920" s="28">
        <v>335787</v>
      </c>
      <c r="G920" s="28">
        <v>81898</v>
      </c>
      <c r="H920" s="28">
        <v>86772</v>
      </c>
      <c r="I920" s="28">
        <v>0</v>
      </c>
      <c r="J920" s="29" t="s">
        <v>925</v>
      </c>
      <c r="K920" s="28">
        <v>0</v>
      </c>
      <c r="L920" s="28">
        <v>1</v>
      </c>
      <c r="M920" s="29" t="s">
        <v>3179</v>
      </c>
      <c r="N920" s="28">
        <v>0</v>
      </c>
      <c r="O920" s="28">
        <v>0</v>
      </c>
      <c r="P920" s="29" t="s">
        <v>3179</v>
      </c>
      <c r="Q920" s="28">
        <v>0</v>
      </c>
      <c r="R920" s="28">
        <v>0</v>
      </c>
      <c r="S920" s="29" t="s">
        <v>3179</v>
      </c>
      <c r="T920" s="28">
        <v>0</v>
      </c>
      <c r="U920" s="28">
        <v>0</v>
      </c>
      <c r="V920" s="28">
        <v>0</v>
      </c>
      <c r="W920" s="28">
        <v>3.737E-2</v>
      </c>
      <c r="X920" s="28">
        <v>2.6130200000000001</v>
      </c>
      <c r="Y920" s="28">
        <v>37</v>
      </c>
      <c r="Z920" s="28">
        <v>22</v>
      </c>
      <c r="AA920" s="28">
        <v>1</v>
      </c>
      <c r="AB920" s="28">
        <v>49</v>
      </c>
      <c r="AC920" s="28">
        <v>0</v>
      </c>
      <c r="AD920" s="28">
        <v>117.905528</v>
      </c>
      <c r="AE920" s="28">
        <v>1.006E-16</v>
      </c>
      <c r="AF920" s="28">
        <v>1.007E-16</v>
      </c>
    </row>
    <row r="921" spans="1:32" ht="16" x14ac:dyDescent="0.2">
      <c r="A921" s="28">
        <v>920</v>
      </c>
      <c r="B921" s="29" t="s">
        <v>910</v>
      </c>
      <c r="C921" s="28">
        <v>38.19</v>
      </c>
      <c r="D921" s="29" t="s">
        <v>1515</v>
      </c>
      <c r="E921" s="29" t="s">
        <v>2670</v>
      </c>
      <c r="F921" s="28">
        <v>335897</v>
      </c>
      <c r="G921" s="28">
        <v>0</v>
      </c>
      <c r="H921" s="28">
        <v>91206</v>
      </c>
      <c r="I921" s="28">
        <v>0</v>
      </c>
      <c r="J921" s="29" t="s">
        <v>916</v>
      </c>
      <c r="K921" s="28">
        <v>0</v>
      </c>
      <c r="L921" s="28">
        <v>1</v>
      </c>
      <c r="M921" s="29" t="s">
        <v>3179</v>
      </c>
      <c r="N921" s="28">
        <v>0</v>
      </c>
      <c r="O921" s="28">
        <v>0</v>
      </c>
      <c r="P921" s="29" t="s">
        <v>3179</v>
      </c>
      <c r="Q921" s="28">
        <v>0</v>
      </c>
      <c r="R921" s="28">
        <v>0</v>
      </c>
      <c r="S921" s="29" t="s">
        <v>3179</v>
      </c>
      <c r="T921" s="28">
        <v>0</v>
      </c>
      <c r="U921" s="28">
        <v>0</v>
      </c>
      <c r="V921" s="28">
        <v>0</v>
      </c>
      <c r="W921" s="28">
        <v>2.5829999999999999E-2</v>
      </c>
      <c r="X921" s="28">
        <v>2.341E-2</v>
      </c>
      <c r="Y921" s="28">
        <v>37</v>
      </c>
      <c r="Z921" s="28">
        <v>13</v>
      </c>
      <c r="AA921" s="28">
        <v>0</v>
      </c>
      <c r="AB921" s="28">
        <v>18</v>
      </c>
      <c r="AC921" s="28">
        <v>0</v>
      </c>
      <c r="AD921" s="28">
        <v>118.903942</v>
      </c>
      <c r="AE921" s="28">
        <v>7.4260000000000004E-18</v>
      </c>
      <c r="AF921" s="28">
        <v>7.4260000000000004E-18</v>
      </c>
    </row>
    <row r="922" spans="1:32" ht="16" x14ac:dyDescent="0.2">
      <c r="A922" s="28">
        <v>921</v>
      </c>
      <c r="B922" s="29" t="s">
        <v>905</v>
      </c>
      <c r="C922" s="28">
        <v>15.89</v>
      </c>
      <c r="D922" s="29" t="s">
        <v>1514</v>
      </c>
      <c r="E922" s="29" t="s">
        <v>3184</v>
      </c>
      <c r="F922" s="28">
        <v>335966</v>
      </c>
      <c r="G922" s="28">
        <v>81996</v>
      </c>
      <c r="H922" s="28">
        <v>0</v>
      </c>
      <c r="I922" s="28">
        <v>0</v>
      </c>
      <c r="J922" s="29" t="s">
        <v>906</v>
      </c>
      <c r="K922" s="28">
        <v>0</v>
      </c>
      <c r="L922" s="28">
        <v>1</v>
      </c>
      <c r="M922" s="29" t="s">
        <v>3179</v>
      </c>
      <c r="N922" s="28">
        <v>0</v>
      </c>
      <c r="O922" s="28">
        <v>0</v>
      </c>
      <c r="P922" s="29" t="s">
        <v>3179</v>
      </c>
      <c r="Q922" s="28">
        <v>0</v>
      </c>
      <c r="R922" s="28">
        <v>0</v>
      </c>
      <c r="S922" s="29" t="s">
        <v>3179</v>
      </c>
      <c r="T922" s="28">
        <v>0</v>
      </c>
      <c r="U922" s="28">
        <v>0</v>
      </c>
      <c r="V922" s="28">
        <v>0</v>
      </c>
      <c r="W922" s="28">
        <v>0.30770999999999998</v>
      </c>
      <c r="X922" s="28">
        <v>0.45212999999999998</v>
      </c>
      <c r="Y922" s="28">
        <v>37</v>
      </c>
      <c r="Z922" s="28">
        <v>16</v>
      </c>
      <c r="AA922" s="28">
        <v>2</v>
      </c>
      <c r="AB922" s="28">
        <v>31</v>
      </c>
      <c r="AC922" s="28">
        <v>0</v>
      </c>
      <c r="AD922" s="28">
        <v>119.905072</v>
      </c>
      <c r="AE922" s="28">
        <v>4.275E-18</v>
      </c>
      <c r="AF922" s="28">
        <v>2.0150000000000001E-17</v>
      </c>
    </row>
    <row r="923" spans="1:32" ht="16" x14ac:dyDescent="0.2">
      <c r="A923" s="28">
        <v>922</v>
      </c>
      <c r="B923" s="29" t="s">
        <v>904</v>
      </c>
      <c r="C923" s="28">
        <v>5.76</v>
      </c>
      <c r="D923" s="29" t="s">
        <v>1513</v>
      </c>
      <c r="E923" s="29" t="s">
        <v>2670</v>
      </c>
      <c r="F923" s="28">
        <v>336053</v>
      </c>
      <c r="G923" s="28">
        <v>0</v>
      </c>
      <c r="H923" s="28">
        <v>0</v>
      </c>
      <c r="I923" s="28">
        <v>0</v>
      </c>
      <c r="J923" s="29" t="s">
        <v>906</v>
      </c>
      <c r="K923" s="28">
        <v>0</v>
      </c>
      <c r="L923" s="28">
        <v>1</v>
      </c>
      <c r="M923" s="29" t="s">
        <v>3179</v>
      </c>
      <c r="N923" s="28">
        <v>0</v>
      </c>
      <c r="O923" s="28">
        <v>0</v>
      </c>
      <c r="P923" s="29" t="s">
        <v>3179</v>
      </c>
      <c r="Q923" s="28">
        <v>0</v>
      </c>
      <c r="R923" s="28">
        <v>0</v>
      </c>
      <c r="S923" s="29" t="s">
        <v>3179</v>
      </c>
      <c r="T923" s="28">
        <v>0</v>
      </c>
      <c r="U923" s="28">
        <v>0</v>
      </c>
      <c r="V923" s="28">
        <v>0</v>
      </c>
      <c r="W923" s="28">
        <v>4.4920000000000002E-2</v>
      </c>
      <c r="X923" s="28">
        <v>2.4662799999999998</v>
      </c>
      <c r="Y923" s="28">
        <v>37</v>
      </c>
      <c r="Z923" s="28">
        <v>17</v>
      </c>
      <c r="AA923" s="28">
        <v>0</v>
      </c>
      <c r="AB923" s="28">
        <v>43</v>
      </c>
      <c r="AC923" s="28">
        <v>0</v>
      </c>
      <c r="AD923" s="28">
        <v>119.905072</v>
      </c>
      <c r="AE923" s="28">
        <v>9.2669999999999998E-17</v>
      </c>
      <c r="AF923" s="28">
        <v>9.2669999999999998E-17</v>
      </c>
    </row>
    <row r="924" spans="1:32" ht="16" x14ac:dyDescent="0.2">
      <c r="A924" s="28">
        <v>923</v>
      </c>
      <c r="B924" s="29" t="s">
        <v>886</v>
      </c>
      <c r="C924" s="28">
        <v>2.7238000000000002</v>
      </c>
      <c r="D924" s="29" t="s">
        <v>1513</v>
      </c>
      <c r="E924" s="29" t="s">
        <v>3188</v>
      </c>
      <c r="F924" s="28">
        <v>336234</v>
      </c>
      <c r="G924" s="28">
        <v>82114</v>
      </c>
      <c r="H924" s="28">
        <v>0</v>
      </c>
      <c r="I924" s="28">
        <v>0</v>
      </c>
      <c r="J924" s="29" t="s">
        <v>887</v>
      </c>
      <c r="K924" s="28">
        <v>0</v>
      </c>
      <c r="L924" s="28">
        <v>0.97589999999999999</v>
      </c>
      <c r="M924" s="29" t="s">
        <v>888</v>
      </c>
      <c r="N924" s="28">
        <v>0</v>
      </c>
      <c r="O924" s="28">
        <v>2.41E-2</v>
      </c>
      <c r="P924" s="29" t="s">
        <v>3179</v>
      </c>
      <c r="Q924" s="28">
        <v>0</v>
      </c>
      <c r="R924" s="28">
        <v>0</v>
      </c>
      <c r="S924" s="29" t="s">
        <v>3179</v>
      </c>
      <c r="T924" s="28">
        <v>0</v>
      </c>
      <c r="U924" s="28">
        <v>0</v>
      </c>
      <c r="V924" s="28">
        <v>0</v>
      </c>
      <c r="W924" s="28">
        <v>0.56183000000000005</v>
      </c>
      <c r="X924" s="28">
        <v>0.44531999999999999</v>
      </c>
      <c r="Y924" s="28">
        <v>74</v>
      </c>
      <c r="Z924" s="28">
        <v>33</v>
      </c>
      <c r="AA924" s="28">
        <v>7</v>
      </c>
      <c r="AB924" s="28">
        <v>74</v>
      </c>
      <c r="AC924" s="28">
        <v>0</v>
      </c>
      <c r="AD924" s="28">
        <v>121.905173</v>
      </c>
      <c r="AE924" s="28">
        <v>1.6900000000000001E-17</v>
      </c>
      <c r="AF924" s="28">
        <v>1.6900000000000001E-17</v>
      </c>
    </row>
    <row r="925" spans="1:32" ht="16" x14ac:dyDescent="0.2">
      <c r="A925" s="28">
        <v>924</v>
      </c>
      <c r="B925" s="29" t="s">
        <v>885</v>
      </c>
      <c r="C925" s="28">
        <v>4.1909999999999998</v>
      </c>
      <c r="D925" s="29" t="s">
        <v>1514</v>
      </c>
      <c r="E925" s="29" t="s">
        <v>2671</v>
      </c>
      <c r="F925" s="28">
        <v>336151</v>
      </c>
      <c r="G925" s="28">
        <v>0</v>
      </c>
      <c r="H925" s="28">
        <v>0</v>
      </c>
      <c r="I925" s="28">
        <v>0</v>
      </c>
      <c r="J925" s="29" t="s">
        <v>886</v>
      </c>
      <c r="K925" s="28">
        <v>924</v>
      </c>
      <c r="L925" s="28">
        <v>1</v>
      </c>
      <c r="M925" s="29" t="s">
        <v>3179</v>
      </c>
      <c r="N925" s="28">
        <v>0</v>
      </c>
      <c r="O925" s="28">
        <v>0</v>
      </c>
      <c r="P925" s="29" t="s">
        <v>3179</v>
      </c>
      <c r="Q925" s="28">
        <v>0</v>
      </c>
      <c r="R925" s="28">
        <v>0</v>
      </c>
      <c r="S925" s="29" t="s">
        <v>3179</v>
      </c>
      <c r="T925" s="28">
        <v>0</v>
      </c>
      <c r="U925" s="28">
        <v>0</v>
      </c>
      <c r="V925" s="28">
        <v>0</v>
      </c>
      <c r="W925" s="28">
        <v>9.3679999999999999E-2</v>
      </c>
      <c r="X925" s="28">
        <v>7.0730000000000001E-2</v>
      </c>
      <c r="Y925" s="28">
        <v>37</v>
      </c>
      <c r="Z925" s="28">
        <v>15</v>
      </c>
      <c r="AA925" s="28">
        <v>0</v>
      </c>
      <c r="AB925" s="28">
        <v>30</v>
      </c>
      <c r="AC925" s="28">
        <v>0</v>
      </c>
      <c r="AD925" s="28">
        <v>121.905173</v>
      </c>
      <c r="AE925" s="28">
        <v>7.404E-18</v>
      </c>
      <c r="AF925" s="28">
        <v>7.404E-18</v>
      </c>
    </row>
    <row r="926" spans="1:32" ht="16" x14ac:dyDescent="0.2">
      <c r="A926" s="28">
        <v>925</v>
      </c>
      <c r="B926" s="29" t="s">
        <v>872</v>
      </c>
      <c r="C926" s="28">
        <v>60.2</v>
      </c>
      <c r="D926" s="29" t="s">
        <v>1513</v>
      </c>
      <c r="E926" s="29" t="s">
        <v>3183</v>
      </c>
      <c r="F926" s="28">
        <v>336423</v>
      </c>
      <c r="G926" s="28">
        <v>82233</v>
      </c>
      <c r="H926" s="28">
        <v>0</v>
      </c>
      <c r="I926" s="28">
        <v>0</v>
      </c>
      <c r="J926" s="29" t="s">
        <v>873</v>
      </c>
      <c r="K926" s="28">
        <v>0</v>
      </c>
      <c r="L926" s="28">
        <v>1</v>
      </c>
      <c r="M926" s="29" t="s">
        <v>3179</v>
      </c>
      <c r="N926" s="28">
        <v>0</v>
      </c>
      <c r="O926" s="28">
        <v>0</v>
      </c>
      <c r="P926" s="29" t="s">
        <v>3179</v>
      </c>
      <c r="Q926" s="28">
        <v>0</v>
      </c>
      <c r="R926" s="28">
        <v>0</v>
      </c>
      <c r="S926" s="29" t="s">
        <v>3179</v>
      </c>
      <c r="T926" s="28">
        <v>0</v>
      </c>
      <c r="U926" s="28">
        <v>0</v>
      </c>
      <c r="V926" s="28">
        <v>0</v>
      </c>
      <c r="W926" s="28">
        <v>0.38311000000000001</v>
      </c>
      <c r="X926" s="28">
        <v>1.85311</v>
      </c>
      <c r="Y926" s="28">
        <v>37</v>
      </c>
      <c r="Z926" s="28">
        <v>81</v>
      </c>
      <c r="AA926" s="28">
        <v>25</v>
      </c>
      <c r="AB926" s="28">
        <v>407</v>
      </c>
      <c r="AC926" s="28">
        <v>0</v>
      </c>
      <c r="AD926" s="28">
        <v>123.905935</v>
      </c>
      <c r="AE926" s="28">
        <v>6.3229999999999994E-17</v>
      </c>
      <c r="AF926" s="28">
        <v>6.3229999999999994E-17</v>
      </c>
    </row>
    <row r="927" spans="1:32" ht="16" x14ac:dyDescent="0.2">
      <c r="A927" s="28">
        <v>926</v>
      </c>
      <c r="B927" s="29" t="s">
        <v>871</v>
      </c>
      <c r="C927" s="28">
        <v>93</v>
      </c>
      <c r="D927" s="29" t="s">
        <v>1517</v>
      </c>
      <c r="E927" s="29" t="s">
        <v>3192</v>
      </c>
      <c r="F927" s="28">
        <v>336974</v>
      </c>
      <c r="G927" s="28">
        <v>82354</v>
      </c>
      <c r="H927" s="28">
        <v>0</v>
      </c>
      <c r="I927" s="28">
        <v>0</v>
      </c>
      <c r="J927" s="29" t="s">
        <v>872</v>
      </c>
      <c r="K927" s="28">
        <v>926</v>
      </c>
      <c r="L927" s="28">
        <v>0.75</v>
      </c>
      <c r="M927" s="29" t="s">
        <v>873</v>
      </c>
      <c r="N927" s="28">
        <v>0</v>
      </c>
      <c r="O927" s="28">
        <v>0.25</v>
      </c>
      <c r="P927" s="29" t="s">
        <v>3179</v>
      </c>
      <c r="Q927" s="28">
        <v>0</v>
      </c>
      <c r="R927" s="28">
        <v>0</v>
      </c>
      <c r="S927" s="29" t="s">
        <v>3179</v>
      </c>
      <c r="T927" s="28">
        <v>0</v>
      </c>
      <c r="U927" s="28">
        <v>0</v>
      </c>
      <c r="V927" s="28">
        <v>0</v>
      </c>
      <c r="W927" s="28">
        <v>0.11566</v>
      </c>
      <c r="X927" s="28">
        <v>0.44013000000000002</v>
      </c>
      <c r="Y927" s="28">
        <v>74</v>
      </c>
      <c r="Z927" s="28">
        <v>17</v>
      </c>
      <c r="AA927" s="28">
        <v>3</v>
      </c>
      <c r="AB927" s="28">
        <v>52</v>
      </c>
      <c r="AC927" s="28">
        <v>0</v>
      </c>
      <c r="AD927" s="28">
        <v>123.905935</v>
      </c>
      <c r="AE927" s="28">
        <v>1.6589999999999999E-17</v>
      </c>
      <c r="AF927" s="28">
        <v>1.6589999999999999E-17</v>
      </c>
    </row>
    <row r="928" spans="1:32" ht="16" x14ac:dyDescent="0.2">
      <c r="A928" s="28">
        <v>927</v>
      </c>
      <c r="B928" s="29" t="s">
        <v>870</v>
      </c>
      <c r="C928" s="28">
        <v>20.2</v>
      </c>
      <c r="D928" s="29" t="s">
        <v>1514</v>
      </c>
      <c r="E928" s="29" t="s">
        <v>2671</v>
      </c>
      <c r="F928" s="28">
        <v>337121</v>
      </c>
      <c r="G928" s="28">
        <v>0</v>
      </c>
      <c r="H928" s="28">
        <v>0</v>
      </c>
      <c r="I928" s="28">
        <v>0</v>
      </c>
      <c r="J928" s="29" t="s">
        <v>871</v>
      </c>
      <c r="K928" s="28">
        <v>927</v>
      </c>
      <c r="L928" s="28">
        <v>1</v>
      </c>
      <c r="M928" s="29" t="s">
        <v>3179</v>
      </c>
      <c r="N928" s="28">
        <v>0</v>
      </c>
      <c r="O928" s="28">
        <v>0</v>
      </c>
      <c r="P928" s="29" t="s">
        <v>3179</v>
      </c>
      <c r="Q928" s="28">
        <v>0</v>
      </c>
      <c r="R928" s="28">
        <v>0</v>
      </c>
      <c r="S928" s="29" t="s">
        <v>3179</v>
      </c>
      <c r="T928" s="28">
        <v>0</v>
      </c>
      <c r="U928" s="28">
        <v>0</v>
      </c>
      <c r="V928" s="28">
        <v>0</v>
      </c>
      <c r="W928" s="28">
        <v>2.5610000000000001E-2</v>
      </c>
      <c r="X928" s="28">
        <v>3.6999999999999999E-4</v>
      </c>
      <c r="Y928" s="28">
        <v>37</v>
      </c>
      <c r="Z928" s="28">
        <v>1</v>
      </c>
      <c r="AA928" s="28">
        <v>0</v>
      </c>
      <c r="AB928" s="28">
        <v>15</v>
      </c>
      <c r="AC928" s="28">
        <v>0</v>
      </c>
      <c r="AD928" s="28">
        <v>123.905935</v>
      </c>
      <c r="AE928" s="28">
        <v>2.4429999999999999E-22</v>
      </c>
      <c r="AF928" s="28">
        <v>2.4429999999999999E-22</v>
      </c>
    </row>
    <row r="929" spans="1:32" ht="16" x14ac:dyDescent="0.2">
      <c r="A929" s="28">
        <v>928</v>
      </c>
      <c r="B929" s="29" t="s">
        <v>863</v>
      </c>
      <c r="C929" s="28">
        <v>2.7585600000000001</v>
      </c>
      <c r="D929" s="29" t="s">
        <v>1516</v>
      </c>
      <c r="E929" s="29" t="s">
        <v>3183</v>
      </c>
      <c r="F929" s="28">
        <v>337175</v>
      </c>
      <c r="G929" s="28">
        <v>82472</v>
      </c>
      <c r="H929" s="28">
        <v>0</v>
      </c>
      <c r="I929" s="28">
        <v>0</v>
      </c>
      <c r="J929" s="29" t="s">
        <v>864</v>
      </c>
      <c r="K929" s="28">
        <v>1095</v>
      </c>
      <c r="L929" s="28">
        <v>0.23136000000000001</v>
      </c>
      <c r="M929" s="29" t="s">
        <v>865</v>
      </c>
      <c r="N929" s="28">
        <v>0</v>
      </c>
      <c r="O929" s="28">
        <v>0.76863999999999999</v>
      </c>
      <c r="P929" s="29" t="s">
        <v>3179</v>
      </c>
      <c r="Q929" s="28">
        <v>0</v>
      </c>
      <c r="R929" s="28">
        <v>0</v>
      </c>
      <c r="S929" s="29" t="s">
        <v>3179</v>
      </c>
      <c r="T929" s="28">
        <v>0</v>
      </c>
      <c r="U929" s="28">
        <v>0</v>
      </c>
      <c r="V929" s="28">
        <v>0</v>
      </c>
      <c r="W929" s="28">
        <v>0.10098</v>
      </c>
      <c r="X929" s="28">
        <v>0.43730999999999998</v>
      </c>
      <c r="Y929" s="28">
        <v>37</v>
      </c>
      <c r="Z929" s="28">
        <v>51</v>
      </c>
      <c r="AA929" s="28">
        <v>11</v>
      </c>
      <c r="AB929" s="28">
        <v>240</v>
      </c>
      <c r="AC929" s="28">
        <v>0</v>
      </c>
      <c r="AD929" s="28">
        <v>124.905253</v>
      </c>
      <c r="AE929" s="28">
        <v>1.9389999999999999E-17</v>
      </c>
      <c r="AF929" s="28">
        <v>1.9389999999999999E-17</v>
      </c>
    </row>
    <row r="930" spans="1:32" ht="16" x14ac:dyDescent="0.2">
      <c r="A930" s="28">
        <v>929</v>
      </c>
      <c r="B930" s="29" t="s">
        <v>856</v>
      </c>
      <c r="C930" s="28">
        <v>12.35</v>
      </c>
      <c r="D930" s="29" t="s">
        <v>1513</v>
      </c>
      <c r="E930" s="29" t="s">
        <v>3183</v>
      </c>
      <c r="F930" s="28">
        <v>337515</v>
      </c>
      <c r="G930" s="28">
        <v>82577</v>
      </c>
      <c r="H930" s="28">
        <v>0</v>
      </c>
      <c r="I930" s="28">
        <v>0</v>
      </c>
      <c r="J930" s="29" t="s">
        <v>857</v>
      </c>
      <c r="K930" s="28">
        <v>0</v>
      </c>
      <c r="L930" s="28">
        <v>1</v>
      </c>
      <c r="M930" s="29" t="s">
        <v>3179</v>
      </c>
      <c r="N930" s="28">
        <v>0</v>
      </c>
      <c r="O930" s="28">
        <v>0</v>
      </c>
      <c r="P930" s="29" t="s">
        <v>3179</v>
      </c>
      <c r="Q930" s="28">
        <v>0</v>
      </c>
      <c r="R930" s="28">
        <v>0</v>
      </c>
      <c r="S930" s="29" t="s">
        <v>3179</v>
      </c>
      <c r="T930" s="28">
        <v>0</v>
      </c>
      <c r="U930" s="28">
        <v>0</v>
      </c>
      <c r="V930" s="28">
        <v>0</v>
      </c>
      <c r="W930" s="28">
        <v>0.35449000000000003</v>
      </c>
      <c r="X930" s="28">
        <v>2.7552400000000001</v>
      </c>
      <c r="Y930" s="28">
        <v>37</v>
      </c>
      <c r="Z930" s="28">
        <v>40</v>
      </c>
      <c r="AA930" s="28">
        <v>14</v>
      </c>
      <c r="AB930" s="28">
        <v>175</v>
      </c>
      <c r="AC930" s="28">
        <v>0</v>
      </c>
      <c r="AD930" s="28">
        <v>125.907247</v>
      </c>
      <c r="AE930" s="28">
        <v>1.028E-16</v>
      </c>
      <c r="AF930" s="28">
        <v>1.028E-16</v>
      </c>
    </row>
    <row r="931" spans="1:32" ht="16" x14ac:dyDescent="0.2">
      <c r="A931" s="28">
        <v>930</v>
      </c>
      <c r="B931" s="29" t="s">
        <v>855</v>
      </c>
      <c r="C931" s="28">
        <v>19.149999999999999</v>
      </c>
      <c r="D931" s="29" t="s">
        <v>1514</v>
      </c>
      <c r="E931" s="29" t="s">
        <v>3191</v>
      </c>
      <c r="F931" s="28">
        <v>337782</v>
      </c>
      <c r="G931" s="28">
        <v>82696</v>
      </c>
      <c r="H931" s="28">
        <v>0</v>
      </c>
      <c r="I931" s="28">
        <v>0</v>
      </c>
      <c r="J931" s="29" t="s">
        <v>856</v>
      </c>
      <c r="K931" s="28">
        <v>930</v>
      </c>
      <c r="L931" s="28">
        <v>0.14000000000000001</v>
      </c>
      <c r="M931" s="29" t="s">
        <v>857</v>
      </c>
      <c r="N931" s="28">
        <v>0</v>
      </c>
      <c r="O931" s="28">
        <v>0.86</v>
      </c>
      <c r="P931" s="29" t="s">
        <v>3179</v>
      </c>
      <c r="Q931" s="28">
        <v>0</v>
      </c>
      <c r="R931" s="28">
        <v>0</v>
      </c>
      <c r="S931" s="29" t="s">
        <v>3179</v>
      </c>
      <c r="T931" s="28">
        <v>0</v>
      </c>
      <c r="U931" s="28">
        <v>0</v>
      </c>
      <c r="V931" s="28">
        <v>0</v>
      </c>
      <c r="W931" s="28">
        <v>0.63214999999999999</v>
      </c>
      <c r="X931" s="28">
        <v>1.5483</v>
      </c>
      <c r="Y931" s="28">
        <v>74</v>
      </c>
      <c r="Z931" s="28">
        <v>21</v>
      </c>
      <c r="AA931" s="28">
        <v>4</v>
      </c>
      <c r="AB931" s="28">
        <v>76</v>
      </c>
      <c r="AC931" s="28">
        <v>0</v>
      </c>
      <c r="AD931" s="28">
        <v>125.907247</v>
      </c>
      <c r="AE931" s="28">
        <v>5.8020000000000004E-17</v>
      </c>
      <c r="AF931" s="28">
        <v>5.8020000000000004E-17</v>
      </c>
    </row>
    <row r="932" spans="1:32" ht="16" x14ac:dyDescent="0.2">
      <c r="A932" s="28">
        <v>931</v>
      </c>
      <c r="B932" s="29" t="s">
        <v>846</v>
      </c>
      <c r="C932" s="28">
        <v>3.85</v>
      </c>
      <c r="D932" s="29" t="s">
        <v>1513</v>
      </c>
      <c r="E932" s="29" t="s">
        <v>3183</v>
      </c>
      <c r="F932" s="28">
        <v>337958</v>
      </c>
      <c r="G932" s="28">
        <v>82815</v>
      </c>
      <c r="H932" s="28">
        <v>0</v>
      </c>
      <c r="I932" s="28">
        <v>0</v>
      </c>
      <c r="J932" s="29" t="s">
        <v>848</v>
      </c>
      <c r="K932" s="28">
        <v>1096</v>
      </c>
      <c r="L932" s="28">
        <v>0.82320000000000004</v>
      </c>
      <c r="M932" s="29" t="s">
        <v>847</v>
      </c>
      <c r="N932" s="28">
        <v>1097</v>
      </c>
      <c r="O932" s="28">
        <v>0.17680000000000001</v>
      </c>
      <c r="P932" s="29" t="s">
        <v>3179</v>
      </c>
      <c r="Q932" s="28">
        <v>0</v>
      </c>
      <c r="R932" s="28">
        <v>0</v>
      </c>
      <c r="S932" s="29" t="s">
        <v>3179</v>
      </c>
      <c r="T932" s="28">
        <v>0</v>
      </c>
      <c r="U932" s="28">
        <v>0</v>
      </c>
      <c r="V932" s="28">
        <v>0</v>
      </c>
      <c r="W932" s="28">
        <v>0.316</v>
      </c>
      <c r="X932" s="28">
        <v>0.69335000000000002</v>
      </c>
      <c r="Y932" s="28">
        <v>37</v>
      </c>
      <c r="Z932" s="28">
        <v>48</v>
      </c>
      <c r="AA932" s="28">
        <v>13</v>
      </c>
      <c r="AB932" s="28">
        <v>223</v>
      </c>
      <c r="AC932" s="28">
        <v>0</v>
      </c>
      <c r="AD932" s="28">
        <v>126.90692300000001</v>
      </c>
      <c r="AE932" s="28">
        <v>2.612E-17</v>
      </c>
      <c r="AF932" s="28">
        <v>2.612E-17</v>
      </c>
    </row>
    <row r="933" spans="1:32" ht="16" x14ac:dyDescent="0.2">
      <c r="A933" s="28">
        <v>932</v>
      </c>
      <c r="B933" s="29" t="s">
        <v>838</v>
      </c>
      <c r="C933" s="28">
        <v>9.01</v>
      </c>
      <c r="D933" s="29" t="s">
        <v>1515</v>
      </c>
      <c r="E933" s="29" t="s">
        <v>3183</v>
      </c>
      <c r="F933" s="28">
        <v>338280</v>
      </c>
      <c r="G933" s="28">
        <v>82931</v>
      </c>
      <c r="H933" s="28">
        <v>0</v>
      </c>
      <c r="I933" s="28">
        <v>0</v>
      </c>
      <c r="J933" s="29" t="s">
        <v>839</v>
      </c>
      <c r="K933" s="28">
        <v>0</v>
      </c>
      <c r="L933" s="28">
        <v>1</v>
      </c>
      <c r="M933" s="29" t="s">
        <v>3179</v>
      </c>
      <c r="N933" s="28">
        <v>0</v>
      </c>
      <c r="O933" s="28">
        <v>0</v>
      </c>
      <c r="P933" s="29" t="s">
        <v>3179</v>
      </c>
      <c r="Q933" s="28">
        <v>0</v>
      </c>
      <c r="R933" s="28">
        <v>0</v>
      </c>
      <c r="S933" s="29" t="s">
        <v>3179</v>
      </c>
      <c r="T933" s="28">
        <v>0</v>
      </c>
      <c r="U933" s="28">
        <v>0</v>
      </c>
      <c r="V933" s="28">
        <v>0</v>
      </c>
      <c r="W933" s="28">
        <v>0.49991999999999998</v>
      </c>
      <c r="X933" s="28">
        <v>3.0934400000000002</v>
      </c>
      <c r="Y933" s="28">
        <v>37</v>
      </c>
      <c r="Z933" s="28">
        <v>66</v>
      </c>
      <c r="AA933" s="28">
        <v>17</v>
      </c>
      <c r="AB933" s="28">
        <v>301</v>
      </c>
      <c r="AC933" s="28">
        <v>0</v>
      </c>
      <c r="AD933" s="28">
        <v>127.90916900000001</v>
      </c>
      <c r="AE933" s="28">
        <v>1.1450000000000001E-16</v>
      </c>
      <c r="AF933" s="28">
        <v>1.1450000000000001E-16</v>
      </c>
    </row>
    <row r="934" spans="1:32" ht="16" x14ac:dyDescent="0.2">
      <c r="A934" s="28">
        <v>933</v>
      </c>
      <c r="B934" s="29" t="s">
        <v>837</v>
      </c>
      <c r="C934" s="28">
        <v>10.4</v>
      </c>
      <c r="D934" s="29" t="s">
        <v>1514</v>
      </c>
      <c r="E934" s="29" t="s">
        <v>3191</v>
      </c>
      <c r="F934" s="28">
        <v>338702</v>
      </c>
      <c r="G934" s="28">
        <v>83051</v>
      </c>
      <c r="H934" s="28">
        <v>0</v>
      </c>
      <c r="I934" s="28">
        <v>0</v>
      </c>
      <c r="J934" s="29" t="s">
        <v>838</v>
      </c>
      <c r="K934" s="28">
        <v>933</v>
      </c>
      <c r="L934" s="28">
        <v>3.5999999999999997E-2</v>
      </c>
      <c r="M934" s="29" t="s">
        <v>839</v>
      </c>
      <c r="N934" s="28">
        <v>0</v>
      </c>
      <c r="O934" s="28">
        <v>0.96399999999999997</v>
      </c>
      <c r="P934" s="29" t="s">
        <v>3179</v>
      </c>
      <c r="Q934" s="28">
        <v>0</v>
      </c>
      <c r="R934" s="28">
        <v>0</v>
      </c>
      <c r="S934" s="29" t="s">
        <v>3179</v>
      </c>
      <c r="T934" s="28">
        <v>0</v>
      </c>
      <c r="U934" s="28">
        <v>0</v>
      </c>
      <c r="V934" s="28">
        <v>0</v>
      </c>
      <c r="W934" s="28">
        <v>0.95798000000000005</v>
      </c>
      <c r="X934" s="28">
        <v>1.90628</v>
      </c>
      <c r="Y934" s="28">
        <v>74</v>
      </c>
      <c r="Z934" s="28">
        <v>29</v>
      </c>
      <c r="AA934" s="28">
        <v>5</v>
      </c>
      <c r="AB934" s="28">
        <v>100</v>
      </c>
      <c r="AC934" s="28">
        <v>0</v>
      </c>
      <c r="AD934" s="28">
        <v>127.90916900000001</v>
      </c>
      <c r="AE934" s="28">
        <v>7.0580000000000005E-17</v>
      </c>
      <c r="AF934" s="28">
        <v>7.0580000000000005E-17</v>
      </c>
    </row>
    <row r="935" spans="1:32" ht="16" x14ac:dyDescent="0.2">
      <c r="A935" s="28">
        <v>934</v>
      </c>
      <c r="B935" s="29" t="s">
        <v>826</v>
      </c>
      <c r="C935" s="28">
        <v>4.4000000000000004</v>
      </c>
      <c r="D935" s="29" t="s">
        <v>1515</v>
      </c>
      <c r="E935" s="29" t="s">
        <v>3183</v>
      </c>
      <c r="F935" s="28">
        <v>338911</v>
      </c>
      <c r="G935" s="28">
        <v>83173</v>
      </c>
      <c r="H935" s="28">
        <v>0</v>
      </c>
      <c r="I935" s="28">
        <v>0</v>
      </c>
      <c r="J935" s="29" t="s">
        <v>828</v>
      </c>
      <c r="K935" s="28">
        <v>1098</v>
      </c>
      <c r="L935" s="28">
        <v>0.77381</v>
      </c>
      <c r="M935" s="29" t="s">
        <v>827</v>
      </c>
      <c r="N935" s="28">
        <v>1099</v>
      </c>
      <c r="O935" s="28">
        <v>0.22619</v>
      </c>
      <c r="P935" s="29" t="s">
        <v>3179</v>
      </c>
      <c r="Q935" s="28">
        <v>0</v>
      </c>
      <c r="R935" s="28">
        <v>0</v>
      </c>
      <c r="S935" s="29" t="s">
        <v>3179</v>
      </c>
      <c r="T935" s="28">
        <v>0</v>
      </c>
      <c r="U935" s="28">
        <v>0</v>
      </c>
      <c r="V935" s="28">
        <v>0</v>
      </c>
      <c r="W935" s="28">
        <v>0.39524999999999999</v>
      </c>
      <c r="X935" s="28">
        <v>1.46008</v>
      </c>
      <c r="Y935" s="28">
        <v>37</v>
      </c>
      <c r="Z935" s="28">
        <v>103</v>
      </c>
      <c r="AA935" s="28">
        <v>22</v>
      </c>
      <c r="AB935" s="28">
        <v>349</v>
      </c>
      <c r="AC935" s="28">
        <v>0</v>
      </c>
      <c r="AD935" s="28">
        <v>128.90914799999999</v>
      </c>
      <c r="AE935" s="28">
        <v>5.1589999999999997E-17</v>
      </c>
      <c r="AF935" s="28">
        <v>5.1589999999999997E-17</v>
      </c>
    </row>
    <row r="936" spans="1:32" ht="16" x14ac:dyDescent="0.2">
      <c r="A936" s="28">
        <v>935</v>
      </c>
      <c r="B936" s="29" t="s">
        <v>817</v>
      </c>
      <c r="C936" s="28">
        <v>39.5</v>
      </c>
      <c r="D936" s="29" t="s">
        <v>1514</v>
      </c>
      <c r="E936" s="29" t="s">
        <v>3183</v>
      </c>
      <c r="F936" s="28">
        <v>339692</v>
      </c>
      <c r="G936" s="28">
        <v>83420</v>
      </c>
      <c r="H936" s="28">
        <v>0</v>
      </c>
      <c r="I936" s="28">
        <v>0</v>
      </c>
      <c r="J936" s="29" t="s">
        <v>819</v>
      </c>
      <c r="K936" s="28">
        <v>0</v>
      </c>
      <c r="L936" s="28">
        <v>1</v>
      </c>
      <c r="M936" s="29" t="s">
        <v>3179</v>
      </c>
      <c r="N936" s="28">
        <v>0</v>
      </c>
      <c r="O936" s="28">
        <v>0</v>
      </c>
      <c r="P936" s="29" t="s">
        <v>3179</v>
      </c>
      <c r="Q936" s="28">
        <v>0</v>
      </c>
      <c r="R936" s="28">
        <v>0</v>
      </c>
      <c r="S936" s="29" t="s">
        <v>3179</v>
      </c>
      <c r="T936" s="28">
        <v>0</v>
      </c>
      <c r="U936" s="28">
        <v>0</v>
      </c>
      <c r="V936" s="28">
        <v>0</v>
      </c>
      <c r="W936" s="28">
        <v>0.75788</v>
      </c>
      <c r="X936" s="28">
        <v>3.2723800000000001</v>
      </c>
      <c r="Y936" s="28">
        <v>37</v>
      </c>
      <c r="Z936" s="28">
        <v>71</v>
      </c>
      <c r="AA936" s="28">
        <v>19</v>
      </c>
      <c r="AB936" s="28">
        <v>307</v>
      </c>
      <c r="AC936" s="28">
        <v>0</v>
      </c>
      <c r="AD936" s="28">
        <v>129.91165599999999</v>
      </c>
      <c r="AE936" s="28">
        <v>1.1859999999999999E-16</v>
      </c>
      <c r="AF936" s="28">
        <v>1.1859999999999999E-16</v>
      </c>
    </row>
    <row r="937" spans="1:32" ht="16" x14ac:dyDescent="0.2">
      <c r="A937" s="28">
        <v>936</v>
      </c>
      <c r="B937" s="29" t="s">
        <v>818</v>
      </c>
      <c r="C937" s="28">
        <v>6.3</v>
      </c>
      <c r="D937" s="29" t="s">
        <v>1514</v>
      </c>
      <c r="E937" s="29" t="s">
        <v>3183</v>
      </c>
      <c r="F937" s="28">
        <v>339423</v>
      </c>
      <c r="G937" s="28">
        <v>83294</v>
      </c>
      <c r="H937" s="28">
        <v>0</v>
      </c>
      <c r="I937" s="28">
        <v>0</v>
      </c>
      <c r="J937" s="29" t="s">
        <v>819</v>
      </c>
      <c r="K937" s="28">
        <v>0</v>
      </c>
      <c r="L937" s="28">
        <v>1</v>
      </c>
      <c r="M937" s="29" t="s">
        <v>3179</v>
      </c>
      <c r="N937" s="28">
        <v>0</v>
      </c>
      <c r="O937" s="28">
        <v>0</v>
      </c>
      <c r="P937" s="29" t="s">
        <v>3179</v>
      </c>
      <c r="Q937" s="28">
        <v>0</v>
      </c>
      <c r="R937" s="28">
        <v>0</v>
      </c>
      <c r="S937" s="29" t="s">
        <v>3179</v>
      </c>
      <c r="T937" s="28">
        <v>0</v>
      </c>
      <c r="U937" s="28">
        <v>0</v>
      </c>
      <c r="V937" s="28">
        <v>0</v>
      </c>
      <c r="W937" s="28">
        <v>1.0289999999999999</v>
      </c>
      <c r="X937" s="28">
        <v>2.7077300000000002</v>
      </c>
      <c r="Y937" s="28">
        <v>37</v>
      </c>
      <c r="Z937" s="28">
        <v>52</v>
      </c>
      <c r="AA937" s="28">
        <v>10</v>
      </c>
      <c r="AB937" s="28">
        <v>169</v>
      </c>
      <c r="AC937" s="28">
        <v>0</v>
      </c>
      <c r="AD937" s="28">
        <v>129.91165599999999</v>
      </c>
      <c r="AE937" s="28">
        <v>9.7899999999999998E-17</v>
      </c>
      <c r="AF937" s="28">
        <v>9.7899999999999998E-17</v>
      </c>
    </row>
    <row r="938" spans="1:32" ht="16" x14ac:dyDescent="0.2">
      <c r="A938" s="28">
        <v>937</v>
      </c>
      <c r="B938" s="29" t="s">
        <v>801</v>
      </c>
      <c r="C938" s="28">
        <v>23.03</v>
      </c>
      <c r="D938" s="29" t="s">
        <v>1514</v>
      </c>
      <c r="E938" s="29" t="s">
        <v>3183</v>
      </c>
      <c r="F938" s="28">
        <v>340127</v>
      </c>
      <c r="G938" s="28">
        <v>83544</v>
      </c>
      <c r="H938" s="28">
        <v>0</v>
      </c>
      <c r="I938" s="28">
        <v>0</v>
      </c>
      <c r="J938" s="29" t="s">
        <v>803</v>
      </c>
      <c r="K938" s="28">
        <v>1100</v>
      </c>
      <c r="L938" s="28">
        <v>0.91793000000000002</v>
      </c>
      <c r="M938" s="29" t="s">
        <v>802</v>
      </c>
      <c r="N938" s="28">
        <v>1101</v>
      </c>
      <c r="O938" s="28">
        <v>8.2067000000000001E-2</v>
      </c>
      <c r="P938" s="29" t="s">
        <v>3179</v>
      </c>
      <c r="Q938" s="28">
        <v>0</v>
      </c>
      <c r="R938" s="28">
        <v>0</v>
      </c>
      <c r="S938" s="29" t="s">
        <v>3179</v>
      </c>
      <c r="T938" s="28">
        <v>0</v>
      </c>
      <c r="U938" s="28">
        <v>0</v>
      </c>
      <c r="V938" s="28">
        <v>0</v>
      </c>
      <c r="W938" s="28">
        <v>0.58674000000000004</v>
      </c>
      <c r="X938" s="28">
        <v>2.0733000000000001</v>
      </c>
      <c r="Y938" s="28">
        <v>37</v>
      </c>
      <c r="Z938" s="28">
        <v>83</v>
      </c>
      <c r="AA938" s="28">
        <v>27</v>
      </c>
      <c r="AB938" s="28">
        <v>355</v>
      </c>
      <c r="AC938" s="28">
        <v>0</v>
      </c>
      <c r="AD938" s="28">
        <v>130.91198199999999</v>
      </c>
      <c r="AE938" s="28">
        <v>7.1099999999999999E-17</v>
      </c>
      <c r="AF938" s="28">
        <v>7.1099999999999999E-17</v>
      </c>
    </row>
    <row r="939" spans="1:32" ht="16" x14ac:dyDescent="0.2">
      <c r="A939" s="28">
        <v>938</v>
      </c>
      <c r="B939" s="29" t="s">
        <v>780</v>
      </c>
      <c r="C939" s="28">
        <v>2.5</v>
      </c>
      <c r="D939" s="29" t="s">
        <v>1514</v>
      </c>
      <c r="E939" s="29" t="s">
        <v>3183</v>
      </c>
      <c r="F939" s="28">
        <v>340630</v>
      </c>
      <c r="G939" s="28">
        <v>83669</v>
      </c>
      <c r="H939" s="28">
        <v>0</v>
      </c>
      <c r="I939" s="28">
        <v>0</v>
      </c>
      <c r="J939" s="29" t="s">
        <v>782</v>
      </c>
      <c r="K939" s="28">
        <v>1103</v>
      </c>
      <c r="L939" s="28">
        <v>0.82662000000000002</v>
      </c>
      <c r="M939" s="29" t="s">
        <v>781</v>
      </c>
      <c r="N939" s="28">
        <v>1104</v>
      </c>
      <c r="O939" s="28">
        <v>0.17338000000000001</v>
      </c>
      <c r="P939" s="29" t="s">
        <v>3179</v>
      </c>
      <c r="Q939" s="28">
        <v>0</v>
      </c>
      <c r="R939" s="28">
        <v>0</v>
      </c>
      <c r="S939" s="29" t="s">
        <v>3179</v>
      </c>
      <c r="T939" s="28">
        <v>0</v>
      </c>
      <c r="U939" s="28">
        <v>0</v>
      </c>
      <c r="V939" s="28">
        <v>0</v>
      </c>
      <c r="W939" s="28">
        <v>0.67847999999999997</v>
      </c>
      <c r="X939" s="28">
        <v>2.7433800000000002</v>
      </c>
      <c r="Y939" s="28">
        <v>37</v>
      </c>
      <c r="Z939" s="28">
        <v>110</v>
      </c>
      <c r="AA939" s="28">
        <v>16</v>
      </c>
      <c r="AB939" s="28">
        <v>223</v>
      </c>
      <c r="AC939" s="28">
        <v>0</v>
      </c>
      <c r="AD939" s="28">
        <v>132.91525100000001</v>
      </c>
      <c r="AE939" s="28">
        <v>8.9920000000000002E-17</v>
      </c>
      <c r="AF939" s="28">
        <v>8.9920000000000002E-17</v>
      </c>
    </row>
    <row r="940" spans="1:32" ht="16" x14ac:dyDescent="0.2">
      <c r="A940" s="28">
        <v>939</v>
      </c>
      <c r="B940" s="29" t="s">
        <v>1425</v>
      </c>
      <c r="C940" s="28">
        <v>62</v>
      </c>
      <c r="D940" s="29" t="s">
        <v>1517</v>
      </c>
      <c r="E940" s="29" t="s">
        <v>3184</v>
      </c>
      <c r="F940" s="28">
        <v>341017</v>
      </c>
      <c r="G940" s="28">
        <v>83793</v>
      </c>
      <c r="H940" s="28">
        <v>0</v>
      </c>
      <c r="I940" s="28">
        <v>0</v>
      </c>
      <c r="J940" s="29" t="s">
        <v>1428</v>
      </c>
      <c r="K940" s="28">
        <v>0</v>
      </c>
      <c r="L940" s="28">
        <v>1</v>
      </c>
      <c r="M940" s="29" t="s">
        <v>3179</v>
      </c>
      <c r="N940" s="28">
        <v>0</v>
      </c>
      <c r="O940" s="28">
        <v>0</v>
      </c>
      <c r="P940" s="29" t="s">
        <v>3179</v>
      </c>
      <c r="Q940" s="28">
        <v>0</v>
      </c>
      <c r="R940" s="28">
        <v>0</v>
      </c>
      <c r="S940" s="29" t="s">
        <v>3179</v>
      </c>
      <c r="T940" s="28">
        <v>0</v>
      </c>
      <c r="U940" s="28">
        <v>0</v>
      </c>
      <c r="V940" s="28">
        <v>0</v>
      </c>
      <c r="W940" s="28">
        <v>1.25647</v>
      </c>
      <c r="X940" s="28">
        <v>4.2042200000000003</v>
      </c>
      <c r="Y940" s="28">
        <v>17</v>
      </c>
      <c r="Z940" s="28">
        <v>7</v>
      </c>
      <c r="AA940" s="28">
        <v>1</v>
      </c>
      <c r="AB940" s="28">
        <v>30</v>
      </c>
      <c r="AC940" s="28">
        <v>0</v>
      </c>
      <c r="AD940" s="28">
        <v>41.965516000000001</v>
      </c>
      <c r="AE940" s="28">
        <v>1.08E-16</v>
      </c>
      <c r="AF940" s="28">
        <v>1.4649999999999999E-16</v>
      </c>
    </row>
    <row r="941" spans="1:32" ht="16" x14ac:dyDescent="0.2">
      <c r="A941" s="28">
        <v>940</v>
      </c>
      <c r="B941" s="29" t="s">
        <v>1421</v>
      </c>
      <c r="C941" s="28">
        <v>3.891</v>
      </c>
      <c r="D941" s="29" t="s">
        <v>1515</v>
      </c>
      <c r="E941" s="29" t="s">
        <v>3184</v>
      </c>
      <c r="F941" s="28">
        <v>341073</v>
      </c>
      <c r="G941" s="28">
        <v>83917</v>
      </c>
      <c r="H941" s="28">
        <v>0</v>
      </c>
      <c r="I941" s="28">
        <v>0</v>
      </c>
      <c r="J941" s="29" t="s">
        <v>1424</v>
      </c>
      <c r="K941" s="28">
        <v>0</v>
      </c>
      <c r="L941" s="28">
        <v>1</v>
      </c>
      <c r="M941" s="29" t="s">
        <v>3179</v>
      </c>
      <c r="N941" s="28">
        <v>0</v>
      </c>
      <c r="O941" s="28">
        <v>0</v>
      </c>
      <c r="P941" s="29" t="s">
        <v>3179</v>
      </c>
      <c r="Q941" s="28">
        <v>0</v>
      </c>
      <c r="R941" s="28">
        <v>0</v>
      </c>
      <c r="S941" s="29" t="s">
        <v>3179</v>
      </c>
      <c r="T941" s="28">
        <v>0</v>
      </c>
      <c r="U941" s="28">
        <v>0</v>
      </c>
      <c r="V941" s="28">
        <v>0</v>
      </c>
      <c r="W941" s="28">
        <v>0.41944999999999999</v>
      </c>
      <c r="X941" s="28">
        <v>0.98404999999999998</v>
      </c>
      <c r="Y941" s="28">
        <v>17</v>
      </c>
      <c r="Z941" s="28">
        <v>7</v>
      </c>
      <c r="AA941" s="28">
        <v>2</v>
      </c>
      <c r="AB941" s="28">
        <v>30</v>
      </c>
      <c r="AC941" s="28">
        <v>0</v>
      </c>
      <c r="AD941" s="28">
        <v>42.961150000000004</v>
      </c>
      <c r="AE941" s="28">
        <v>3.1589999999999999E-18</v>
      </c>
      <c r="AF941" s="28">
        <v>3.7230000000000003E-17</v>
      </c>
    </row>
    <row r="942" spans="1:32" ht="16" x14ac:dyDescent="0.2">
      <c r="A942" s="28">
        <v>941</v>
      </c>
      <c r="B942" s="29" t="s">
        <v>1417</v>
      </c>
      <c r="C942" s="28">
        <v>3.97</v>
      </c>
      <c r="D942" s="29" t="s">
        <v>1515</v>
      </c>
      <c r="E942" s="29" t="s">
        <v>3184</v>
      </c>
      <c r="F942" s="28">
        <v>341130</v>
      </c>
      <c r="G942" s="28">
        <v>84030</v>
      </c>
      <c r="H942" s="28">
        <v>0</v>
      </c>
      <c r="I942" s="28">
        <v>0</v>
      </c>
      <c r="J942" s="29" t="s">
        <v>1420</v>
      </c>
      <c r="K942" s="28">
        <v>0</v>
      </c>
      <c r="L942" s="28">
        <v>1</v>
      </c>
      <c r="M942" s="29" t="s">
        <v>3179</v>
      </c>
      <c r="N942" s="28">
        <v>0</v>
      </c>
      <c r="O942" s="28">
        <v>0</v>
      </c>
      <c r="P942" s="29" t="s">
        <v>3179</v>
      </c>
      <c r="Q942" s="28">
        <v>0</v>
      </c>
      <c r="R942" s="28">
        <v>0</v>
      </c>
      <c r="S942" s="29" t="s">
        <v>3179</v>
      </c>
      <c r="T942" s="28">
        <v>0</v>
      </c>
      <c r="U942" s="28">
        <v>0</v>
      </c>
      <c r="V942" s="28">
        <v>0</v>
      </c>
      <c r="W942" s="28">
        <v>0.59606000000000003</v>
      </c>
      <c r="X942" s="28">
        <v>2.1369199999999999</v>
      </c>
      <c r="Y942" s="28">
        <v>17</v>
      </c>
      <c r="Z942" s="28">
        <v>7</v>
      </c>
      <c r="AA942" s="28">
        <v>1</v>
      </c>
      <c r="AB942" s="28">
        <v>30</v>
      </c>
      <c r="AC942" s="28">
        <v>0</v>
      </c>
      <c r="AD942" s="28">
        <v>43.959401999999997</v>
      </c>
      <c r="AE942" s="28">
        <v>4.0620000000000001E-17</v>
      </c>
      <c r="AF942" s="28">
        <v>7.7139999999999995E-17</v>
      </c>
    </row>
    <row r="943" spans="1:32" ht="16" x14ac:dyDescent="0.2">
      <c r="A943" s="28">
        <v>942</v>
      </c>
      <c r="B943" s="29" t="s">
        <v>1416</v>
      </c>
      <c r="C943" s="28">
        <v>58.61</v>
      </c>
      <c r="D943" s="29" t="s">
        <v>1515</v>
      </c>
      <c r="E943" s="29" t="s">
        <v>3196</v>
      </c>
      <c r="F943" s="28">
        <v>341186</v>
      </c>
      <c r="G943" s="28">
        <v>0</v>
      </c>
      <c r="H943" s="28">
        <v>0</v>
      </c>
      <c r="I943" s="28">
        <v>0</v>
      </c>
      <c r="J943" s="29" t="s">
        <v>1417</v>
      </c>
      <c r="K943" s="28">
        <v>942</v>
      </c>
      <c r="L943" s="28">
        <v>0.98799999999999999</v>
      </c>
      <c r="M943" s="29" t="s">
        <v>1420</v>
      </c>
      <c r="N943" s="28">
        <v>0</v>
      </c>
      <c r="O943" s="28">
        <v>1.2E-2</v>
      </c>
      <c r="P943" s="29" t="s">
        <v>3179</v>
      </c>
      <c r="Q943" s="28">
        <v>0</v>
      </c>
      <c r="R943" s="28">
        <v>0</v>
      </c>
      <c r="S943" s="29" t="s">
        <v>3179</v>
      </c>
      <c r="T943" s="28">
        <v>0</v>
      </c>
      <c r="U943" s="28">
        <v>0</v>
      </c>
      <c r="V943" s="28">
        <v>0</v>
      </c>
      <c r="W943" s="28">
        <v>3.2779999999999997E-2</v>
      </c>
      <c r="X943" s="28">
        <v>0.27433000000000002</v>
      </c>
      <c r="Y943" s="28">
        <v>42</v>
      </c>
      <c r="Z943" s="28">
        <v>4</v>
      </c>
      <c r="AA943" s="28">
        <v>0</v>
      </c>
      <c r="AB943" s="28">
        <v>29</v>
      </c>
      <c r="AC943" s="28">
        <v>0</v>
      </c>
      <c r="AD943" s="28">
        <v>43.959401999999997</v>
      </c>
      <c r="AE943" s="28">
        <v>9.8610000000000001E-18</v>
      </c>
      <c r="AF943" s="28">
        <v>9.8610000000000001E-18</v>
      </c>
    </row>
    <row r="944" spans="1:32" ht="16" x14ac:dyDescent="0.2">
      <c r="A944" s="28">
        <v>943</v>
      </c>
      <c r="B944" s="29" t="s">
        <v>1407</v>
      </c>
      <c r="C944" s="28">
        <v>83.79</v>
      </c>
      <c r="D944" s="29" t="s">
        <v>1513</v>
      </c>
      <c r="E944" s="29" t="s">
        <v>3183</v>
      </c>
      <c r="F944" s="28">
        <v>341262</v>
      </c>
      <c r="G944" s="28">
        <v>84146</v>
      </c>
      <c r="H944" s="28">
        <v>0</v>
      </c>
      <c r="I944" s="28">
        <v>0</v>
      </c>
      <c r="J944" s="29" t="s">
        <v>1408</v>
      </c>
      <c r="K944" s="28">
        <v>0</v>
      </c>
      <c r="L944" s="28">
        <v>1</v>
      </c>
      <c r="M944" s="29" t="s">
        <v>3179</v>
      </c>
      <c r="N944" s="28">
        <v>0</v>
      </c>
      <c r="O944" s="28">
        <v>0</v>
      </c>
      <c r="P944" s="29" t="s">
        <v>3179</v>
      </c>
      <c r="Q944" s="28">
        <v>0</v>
      </c>
      <c r="R944" s="28">
        <v>0</v>
      </c>
      <c r="S944" s="29" t="s">
        <v>3179</v>
      </c>
      <c r="T944" s="28">
        <v>0</v>
      </c>
      <c r="U944" s="28">
        <v>0</v>
      </c>
      <c r="V944" s="28">
        <v>0</v>
      </c>
      <c r="W944" s="28">
        <v>0.11207</v>
      </c>
      <c r="X944" s="28">
        <v>2.0095800000000001</v>
      </c>
      <c r="Y944" s="28">
        <v>25</v>
      </c>
      <c r="Z944" s="28">
        <v>3</v>
      </c>
      <c r="AA944" s="28">
        <v>2</v>
      </c>
      <c r="AB944" s="28">
        <v>19</v>
      </c>
      <c r="AC944" s="28">
        <v>0</v>
      </c>
      <c r="AD944" s="28">
        <v>45.955171</v>
      </c>
      <c r="AE944" s="28">
        <v>7.1419999999999997E-17</v>
      </c>
      <c r="AF944" s="28">
        <v>7.1419999999999997E-17</v>
      </c>
    </row>
    <row r="945" spans="1:32" ht="16" x14ac:dyDescent="0.2">
      <c r="A945" s="28">
        <v>944</v>
      </c>
      <c r="B945" s="29" t="s">
        <v>1405</v>
      </c>
      <c r="C945" s="28">
        <v>3.3492000000000002</v>
      </c>
      <c r="D945" s="29" t="s">
        <v>1513</v>
      </c>
      <c r="E945" s="29" t="s">
        <v>3183</v>
      </c>
      <c r="F945" s="28">
        <v>341312</v>
      </c>
      <c r="G945" s="28">
        <v>84262</v>
      </c>
      <c r="H945" s="28">
        <v>0</v>
      </c>
      <c r="I945" s="28">
        <v>0</v>
      </c>
      <c r="J945" s="29" t="s">
        <v>1406</v>
      </c>
      <c r="K945" s="28">
        <v>0</v>
      </c>
      <c r="L945" s="28">
        <v>1</v>
      </c>
      <c r="M945" s="29" t="s">
        <v>3179</v>
      </c>
      <c r="N945" s="28">
        <v>0</v>
      </c>
      <c r="O945" s="28">
        <v>0</v>
      </c>
      <c r="P945" s="29" t="s">
        <v>3179</v>
      </c>
      <c r="Q945" s="28">
        <v>0</v>
      </c>
      <c r="R945" s="28">
        <v>0</v>
      </c>
      <c r="S945" s="29" t="s">
        <v>3179</v>
      </c>
      <c r="T945" s="28">
        <v>0</v>
      </c>
      <c r="U945" s="28">
        <v>0</v>
      </c>
      <c r="V945" s="28">
        <v>0</v>
      </c>
      <c r="W945" s="28">
        <v>0.16241</v>
      </c>
      <c r="X945" s="28">
        <v>0.10886</v>
      </c>
      <c r="Y945" s="28">
        <v>25</v>
      </c>
      <c r="Z945" s="28">
        <v>1</v>
      </c>
      <c r="AA945" s="28">
        <v>2</v>
      </c>
      <c r="AB945" s="28">
        <v>11</v>
      </c>
      <c r="AC945" s="28">
        <v>0</v>
      </c>
      <c r="AD945" s="28">
        <v>46.952407000000001</v>
      </c>
      <c r="AE945" s="28">
        <v>3.5129999999999997E-18</v>
      </c>
      <c r="AF945" s="28">
        <v>3.5129999999999997E-18</v>
      </c>
    </row>
    <row r="946" spans="1:32" ht="16" x14ac:dyDescent="0.2">
      <c r="A946" s="28">
        <v>945</v>
      </c>
      <c r="B946" s="29" t="s">
        <v>1401</v>
      </c>
      <c r="C946" s="28">
        <v>43.67</v>
      </c>
      <c r="D946" s="29" t="s">
        <v>1515</v>
      </c>
      <c r="E946" s="29" t="s">
        <v>3183</v>
      </c>
      <c r="F946" s="28">
        <v>341352</v>
      </c>
      <c r="G946" s="28">
        <v>84367</v>
      </c>
      <c r="H946" s="28">
        <v>0</v>
      </c>
      <c r="I946" s="28">
        <v>0</v>
      </c>
      <c r="J946" s="29" t="s">
        <v>1402</v>
      </c>
      <c r="K946" s="28">
        <v>0</v>
      </c>
      <c r="L946" s="28">
        <v>1</v>
      </c>
      <c r="M946" s="29" t="s">
        <v>3179</v>
      </c>
      <c r="N946" s="28">
        <v>0</v>
      </c>
      <c r="O946" s="28">
        <v>0</v>
      </c>
      <c r="P946" s="29" t="s">
        <v>3179</v>
      </c>
      <c r="Q946" s="28">
        <v>0</v>
      </c>
      <c r="R946" s="28">
        <v>0</v>
      </c>
      <c r="S946" s="29" t="s">
        <v>3179</v>
      </c>
      <c r="T946" s="28">
        <v>0</v>
      </c>
      <c r="U946" s="28">
        <v>0</v>
      </c>
      <c r="V946" s="28">
        <v>0</v>
      </c>
      <c r="W946" s="28">
        <v>0.22155</v>
      </c>
      <c r="X946" s="28">
        <v>3.3528699999999998</v>
      </c>
      <c r="Y946" s="28">
        <v>25</v>
      </c>
      <c r="Z946" s="28">
        <v>5</v>
      </c>
      <c r="AA946" s="28">
        <v>2</v>
      </c>
      <c r="AB946" s="28">
        <v>27</v>
      </c>
      <c r="AC946" s="28">
        <v>0</v>
      </c>
      <c r="AD946" s="28">
        <v>47.952230999999998</v>
      </c>
      <c r="AE946" s="28">
        <v>1.1679999999999999E-16</v>
      </c>
      <c r="AF946" s="28">
        <v>1.1679999999999999E-16</v>
      </c>
    </row>
    <row r="947" spans="1:32" ht="16" x14ac:dyDescent="0.2">
      <c r="A947" s="28">
        <v>946</v>
      </c>
      <c r="B947" s="29" t="s">
        <v>1397</v>
      </c>
      <c r="C947" s="28">
        <v>57.2</v>
      </c>
      <c r="D947" s="29" t="s">
        <v>1514</v>
      </c>
      <c r="E947" s="29" t="s">
        <v>3183</v>
      </c>
      <c r="F947" s="28">
        <v>341412</v>
      </c>
      <c r="G947" s="28">
        <v>84473</v>
      </c>
      <c r="H947" s="28">
        <v>0</v>
      </c>
      <c r="I947" s="28">
        <v>0</v>
      </c>
      <c r="J947" s="29" t="s">
        <v>1398</v>
      </c>
      <c r="K947" s="28">
        <v>0</v>
      </c>
      <c r="L947" s="28">
        <v>1</v>
      </c>
      <c r="M947" s="29" t="s">
        <v>3179</v>
      </c>
      <c r="N947" s="28">
        <v>0</v>
      </c>
      <c r="O947" s="28">
        <v>0</v>
      </c>
      <c r="P947" s="29" t="s">
        <v>3179</v>
      </c>
      <c r="Q947" s="28">
        <v>0</v>
      </c>
      <c r="R947" s="28">
        <v>0</v>
      </c>
      <c r="S947" s="29" t="s">
        <v>3179</v>
      </c>
      <c r="T947" s="28">
        <v>0</v>
      </c>
      <c r="U947" s="28">
        <v>0</v>
      </c>
      <c r="V947" s="28">
        <v>0</v>
      </c>
      <c r="W947" s="28">
        <v>0.81772999999999996</v>
      </c>
      <c r="X947" s="28">
        <v>1.0399999999999999E-3</v>
      </c>
      <c r="Y947" s="28">
        <v>25</v>
      </c>
      <c r="Z947" s="28">
        <v>2</v>
      </c>
      <c r="AA947" s="28">
        <v>3</v>
      </c>
      <c r="AB947" s="28">
        <v>15</v>
      </c>
      <c r="AC947" s="28">
        <v>0</v>
      </c>
      <c r="AD947" s="28">
        <v>48.950023000000002</v>
      </c>
      <c r="AE947" s="28">
        <v>3.2669999999999999E-20</v>
      </c>
      <c r="AF947" s="28">
        <v>3.2669999999999999E-20</v>
      </c>
    </row>
    <row r="948" spans="1:32" ht="16" x14ac:dyDescent="0.2">
      <c r="A948" s="28">
        <v>947</v>
      </c>
      <c r="B948" s="29" t="s">
        <v>1392</v>
      </c>
      <c r="C948" s="28">
        <v>102.5</v>
      </c>
      <c r="D948" s="29" t="s">
        <v>1517</v>
      </c>
      <c r="E948" s="29" t="s">
        <v>3183</v>
      </c>
      <c r="F948" s="28">
        <v>341458</v>
      </c>
      <c r="G948" s="28">
        <v>84592</v>
      </c>
      <c r="H948" s="28">
        <v>0</v>
      </c>
      <c r="I948" s="28">
        <v>0</v>
      </c>
      <c r="J948" s="29" t="s">
        <v>1393</v>
      </c>
      <c r="K948" s="28">
        <v>0</v>
      </c>
      <c r="L948" s="28">
        <v>1</v>
      </c>
      <c r="M948" s="29" t="s">
        <v>3179</v>
      </c>
      <c r="N948" s="28">
        <v>0</v>
      </c>
      <c r="O948" s="28">
        <v>0</v>
      </c>
      <c r="P948" s="29" t="s">
        <v>3179</v>
      </c>
      <c r="Q948" s="28">
        <v>0</v>
      </c>
      <c r="R948" s="28">
        <v>0</v>
      </c>
      <c r="S948" s="29" t="s">
        <v>3179</v>
      </c>
      <c r="T948" s="28">
        <v>0</v>
      </c>
      <c r="U948" s="28">
        <v>0</v>
      </c>
      <c r="V948" s="28">
        <v>0</v>
      </c>
      <c r="W948" s="28">
        <v>1.63619</v>
      </c>
      <c r="X948" s="28">
        <v>3.2022300000000001</v>
      </c>
      <c r="Y948" s="28">
        <v>25</v>
      </c>
      <c r="Z948" s="28">
        <v>14</v>
      </c>
      <c r="AA948" s="28">
        <v>9</v>
      </c>
      <c r="AB948" s="28">
        <v>63</v>
      </c>
      <c r="AC948" s="28">
        <v>0</v>
      </c>
      <c r="AD948" s="28">
        <v>49.952187000000002</v>
      </c>
      <c r="AE948" s="28">
        <v>1.087E-16</v>
      </c>
      <c r="AF948" s="28">
        <v>1.087E-16</v>
      </c>
    </row>
    <row r="949" spans="1:32" ht="16" x14ac:dyDescent="0.2">
      <c r="A949" s="28">
        <v>948</v>
      </c>
      <c r="B949" s="29" t="s">
        <v>1295</v>
      </c>
      <c r="C949" s="28">
        <v>41.1</v>
      </c>
      <c r="D949" s="29" t="s">
        <v>1514</v>
      </c>
      <c r="E949" s="29" t="s">
        <v>3184</v>
      </c>
      <c r="F949" s="28">
        <v>341570</v>
      </c>
      <c r="G949" s="28">
        <v>84722</v>
      </c>
      <c r="H949" s="28">
        <v>0</v>
      </c>
      <c r="I949" s="28">
        <v>0</v>
      </c>
      <c r="J949" s="29" t="s">
        <v>1296</v>
      </c>
      <c r="K949" s="28">
        <v>63</v>
      </c>
      <c r="L949" s="28">
        <v>1</v>
      </c>
      <c r="M949" s="29" t="s">
        <v>3179</v>
      </c>
      <c r="N949" s="28">
        <v>0</v>
      </c>
      <c r="O949" s="28">
        <v>0</v>
      </c>
      <c r="P949" s="29" t="s">
        <v>3179</v>
      </c>
      <c r="Q949" s="28">
        <v>0</v>
      </c>
      <c r="R949" s="28">
        <v>0</v>
      </c>
      <c r="S949" s="29" t="s">
        <v>3179</v>
      </c>
      <c r="T949" s="28">
        <v>0</v>
      </c>
      <c r="U949" s="28">
        <v>0</v>
      </c>
      <c r="V949" s="28">
        <v>0</v>
      </c>
      <c r="W949" s="28">
        <v>0.23744999999999999</v>
      </c>
      <c r="X949" s="28">
        <v>0.72111999999999998</v>
      </c>
      <c r="Y949" s="28">
        <v>24</v>
      </c>
      <c r="Z949" s="28">
        <v>45</v>
      </c>
      <c r="AA949" s="28">
        <v>7</v>
      </c>
      <c r="AB949" s="28">
        <v>195</v>
      </c>
      <c r="AC949" s="28">
        <v>0</v>
      </c>
      <c r="AD949" s="28">
        <v>69.933390000000003</v>
      </c>
      <c r="AE949" s="28">
        <v>5.2450000000000001E-17</v>
      </c>
      <c r="AF949" s="28">
        <v>6.9130000000000001E-17</v>
      </c>
    </row>
    <row r="950" spans="1:32" ht="16" x14ac:dyDescent="0.2">
      <c r="A950" s="28">
        <v>949</v>
      </c>
      <c r="B950" s="29" t="s">
        <v>1289</v>
      </c>
      <c r="C950" s="28">
        <v>4.74</v>
      </c>
      <c r="D950" s="29" t="s">
        <v>1514</v>
      </c>
      <c r="E950" s="29" t="s">
        <v>3184</v>
      </c>
      <c r="F950" s="28">
        <v>341842</v>
      </c>
      <c r="G950" s="28">
        <v>84835</v>
      </c>
      <c r="H950" s="28">
        <v>0</v>
      </c>
      <c r="I950" s="28">
        <v>0</v>
      </c>
      <c r="J950" s="29" t="s">
        <v>1290</v>
      </c>
      <c r="K950" s="28">
        <v>64</v>
      </c>
      <c r="L950" s="28">
        <v>1</v>
      </c>
      <c r="M950" s="29" t="s">
        <v>3179</v>
      </c>
      <c r="N950" s="28">
        <v>0</v>
      </c>
      <c r="O950" s="28">
        <v>0</v>
      </c>
      <c r="P950" s="29" t="s">
        <v>3179</v>
      </c>
      <c r="Q950" s="28">
        <v>0</v>
      </c>
      <c r="R950" s="28">
        <v>0</v>
      </c>
      <c r="S950" s="29" t="s">
        <v>3179</v>
      </c>
      <c r="T950" s="28">
        <v>0</v>
      </c>
      <c r="U950" s="28">
        <v>0</v>
      </c>
      <c r="V950" s="28">
        <v>0</v>
      </c>
      <c r="W950" s="28">
        <v>1.38435</v>
      </c>
      <c r="X950" s="28">
        <v>1.6056299999999999</v>
      </c>
      <c r="Y950" s="28">
        <v>24</v>
      </c>
      <c r="Z950" s="28">
        <v>95</v>
      </c>
      <c r="AA950" s="28">
        <v>23</v>
      </c>
      <c r="AB950" s="28">
        <v>375</v>
      </c>
      <c r="AC950" s="28">
        <v>0</v>
      </c>
      <c r="AD950" s="28">
        <v>70.932241000000005</v>
      </c>
      <c r="AE950" s="28">
        <v>2.3180000000000001E-17</v>
      </c>
      <c r="AF950" s="28">
        <v>6.0260000000000004E-17</v>
      </c>
    </row>
    <row r="951" spans="1:32" ht="16" x14ac:dyDescent="0.2">
      <c r="A951" s="28">
        <v>950</v>
      </c>
      <c r="B951" s="29" t="s">
        <v>1284</v>
      </c>
      <c r="C951" s="28">
        <v>8.4</v>
      </c>
      <c r="D951" s="29" t="s">
        <v>1513</v>
      </c>
      <c r="E951" s="29" t="s">
        <v>2670</v>
      </c>
      <c r="F951" s="28">
        <v>342360</v>
      </c>
      <c r="G951" s="28">
        <v>0</v>
      </c>
      <c r="H951" s="28">
        <v>38577</v>
      </c>
      <c r="I951" s="28">
        <v>0</v>
      </c>
      <c r="J951" s="29" t="s">
        <v>1285</v>
      </c>
      <c r="K951" s="28">
        <v>65</v>
      </c>
      <c r="L951" s="28">
        <v>1</v>
      </c>
      <c r="M951" s="29" t="s">
        <v>3179</v>
      </c>
      <c r="N951" s="28">
        <v>0</v>
      </c>
      <c r="O951" s="28">
        <v>0</v>
      </c>
      <c r="P951" s="29" t="s">
        <v>3179</v>
      </c>
      <c r="Q951" s="28">
        <v>0</v>
      </c>
      <c r="R951" s="28">
        <v>0</v>
      </c>
      <c r="S951" s="29" t="s">
        <v>3179</v>
      </c>
      <c r="T951" s="28">
        <v>0</v>
      </c>
      <c r="U951" s="28">
        <v>0</v>
      </c>
      <c r="V951" s="28">
        <v>0</v>
      </c>
      <c r="W951" s="28">
        <v>2.2749999999999999E-2</v>
      </c>
      <c r="X951" s="28">
        <v>3.4320000000000003E-2</v>
      </c>
      <c r="Y951" s="28">
        <v>24</v>
      </c>
      <c r="Z951" s="28">
        <v>9</v>
      </c>
      <c r="AA951" s="28">
        <v>0</v>
      </c>
      <c r="AB951" s="28">
        <v>15</v>
      </c>
      <c r="AC951" s="28">
        <v>0</v>
      </c>
      <c r="AD951" s="28">
        <v>71.927111999999994</v>
      </c>
      <c r="AE951" s="28">
        <v>3.8999999999999999E-17</v>
      </c>
      <c r="AF951" s="28">
        <v>3.8999999999999999E-17</v>
      </c>
    </row>
    <row r="952" spans="1:32" ht="16" x14ac:dyDescent="0.2">
      <c r="A952" s="28">
        <v>951</v>
      </c>
      <c r="B952" s="29" t="s">
        <v>1279</v>
      </c>
      <c r="C952" s="28">
        <v>7.15</v>
      </c>
      <c r="D952" s="29" t="s">
        <v>1515</v>
      </c>
      <c r="E952" s="29" t="s">
        <v>3184</v>
      </c>
      <c r="F952" s="28">
        <v>342409</v>
      </c>
      <c r="G952" s="28">
        <v>84962</v>
      </c>
      <c r="H952" s="28">
        <v>0</v>
      </c>
      <c r="I952" s="28">
        <v>0</v>
      </c>
      <c r="J952" s="29" t="s">
        <v>1280</v>
      </c>
      <c r="K952" s="28">
        <v>66</v>
      </c>
      <c r="L952" s="28">
        <v>1</v>
      </c>
      <c r="M952" s="29" t="s">
        <v>3179</v>
      </c>
      <c r="N952" s="28">
        <v>0</v>
      </c>
      <c r="O952" s="28">
        <v>0</v>
      </c>
      <c r="P952" s="29" t="s">
        <v>3179</v>
      </c>
      <c r="Q952" s="28">
        <v>0</v>
      </c>
      <c r="R952" s="28">
        <v>0</v>
      </c>
      <c r="S952" s="29" t="s">
        <v>3179</v>
      </c>
      <c r="T952" s="28">
        <v>0</v>
      </c>
      <c r="U952" s="28">
        <v>0</v>
      </c>
      <c r="V952" s="28">
        <v>0</v>
      </c>
      <c r="W952" s="28">
        <v>0.38708999999999999</v>
      </c>
      <c r="X952" s="28">
        <v>1.0923700000000001</v>
      </c>
      <c r="Y952" s="28">
        <v>24</v>
      </c>
      <c r="Z952" s="28">
        <v>72</v>
      </c>
      <c r="AA952" s="28">
        <v>8</v>
      </c>
      <c r="AB952" s="28">
        <v>279</v>
      </c>
      <c r="AC952" s="28">
        <v>0</v>
      </c>
      <c r="AD952" s="28">
        <v>72.926765000000003</v>
      </c>
      <c r="AE952" s="28">
        <v>3.0109999999999998E-17</v>
      </c>
      <c r="AF952" s="28">
        <v>5.5430000000000002E-17</v>
      </c>
    </row>
    <row r="953" spans="1:32" ht="16" x14ac:dyDescent="0.2">
      <c r="A953" s="28">
        <v>952</v>
      </c>
      <c r="B953" s="29" t="s">
        <v>1278</v>
      </c>
      <c r="C953" s="28">
        <v>39.799999999999997</v>
      </c>
      <c r="D953" s="29" t="s">
        <v>1514</v>
      </c>
      <c r="E953" s="29" t="s">
        <v>3186</v>
      </c>
      <c r="F953" s="28">
        <v>342793</v>
      </c>
      <c r="G953" s="28">
        <v>85080</v>
      </c>
      <c r="H953" s="28">
        <v>0</v>
      </c>
      <c r="I953" s="28">
        <v>0</v>
      </c>
      <c r="J953" s="29" t="s">
        <v>1279</v>
      </c>
      <c r="K953" s="28">
        <v>952</v>
      </c>
      <c r="L953" s="28">
        <v>0.72599999999999998</v>
      </c>
      <c r="M953" s="29" t="s">
        <v>1280</v>
      </c>
      <c r="N953" s="28">
        <v>66</v>
      </c>
      <c r="O953" s="28">
        <v>0.27400000000000002</v>
      </c>
      <c r="P953" s="29" t="s">
        <v>3179</v>
      </c>
      <c r="Q953" s="28">
        <v>0</v>
      </c>
      <c r="R953" s="28">
        <v>0</v>
      </c>
      <c r="S953" s="29" t="s">
        <v>3179</v>
      </c>
      <c r="T953" s="28">
        <v>0</v>
      </c>
      <c r="U953" s="28">
        <v>0</v>
      </c>
      <c r="V953" s="28">
        <v>0</v>
      </c>
      <c r="W953" s="28">
        <v>0.16420999999999999</v>
      </c>
      <c r="X953" s="28">
        <v>0.26324999999999998</v>
      </c>
      <c r="Y953" s="28">
        <v>48</v>
      </c>
      <c r="Z953" s="28">
        <v>84</v>
      </c>
      <c r="AA953" s="28">
        <v>16</v>
      </c>
      <c r="AB953" s="28">
        <v>372</v>
      </c>
      <c r="AC953" s="28">
        <v>0</v>
      </c>
      <c r="AD953" s="28">
        <v>72.926765000000003</v>
      </c>
      <c r="AE953" s="28">
        <v>7.7979999999999996E-18</v>
      </c>
      <c r="AF953" s="28">
        <v>1.5700000000000001E-17</v>
      </c>
    </row>
    <row r="954" spans="1:32" ht="16" x14ac:dyDescent="0.2">
      <c r="A954" s="28">
        <v>953</v>
      </c>
      <c r="B954" s="29" t="s">
        <v>1267</v>
      </c>
      <c r="C954" s="28">
        <v>119.779</v>
      </c>
      <c r="D954" s="29" t="s">
        <v>1513</v>
      </c>
      <c r="E954" s="29" t="s">
        <v>2670</v>
      </c>
      <c r="F954" s="28">
        <v>343314</v>
      </c>
      <c r="G954" s="28">
        <v>0</v>
      </c>
      <c r="H954" s="28">
        <v>24671</v>
      </c>
      <c r="I954" s="28">
        <v>0</v>
      </c>
      <c r="J954" s="29" t="s">
        <v>1269</v>
      </c>
      <c r="K954" s="28">
        <v>0</v>
      </c>
      <c r="L954" s="28">
        <v>1</v>
      </c>
      <c r="M954" s="29" t="s">
        <v>3179</v>
      </c>
      <c r="N954" s="28">
        <v>0</v>
      </c>
      <c r="O954" s="28">
        <v>0</v>
      </c>
      <c r="P954" s="29" t="s">
        <v>3179</v>
      </c>
      <c r="Q954" s="28">
        <v>0</v>
      </c>
      <c r="R954" s="28">
        <v>0</v>
      </c>
      <c r="S954" s="29" t="s">
        <v>3179</v>
      </c>
      <c r="T954" s="28">
        <v>0</v>
      </c>
      <c r="U954" s="28">
        <v>0</v>
      </c>
      <c r="V954" s="28">
        <v>0</v>
      </c>
      <c r="W954" s="28">
        <v>1.444E-2</v>
      </c>
      <c r="X954" s="28">
        <v>0.38897999999999999</v>
      </c>
      <c r="Y954" s="28">
        <v>24</v>
      </c>
      <c r="Z954" s="28">
        <v>29</v>
      </c>
      <c r="AA954" s="28">
        <v>0</v>
      </c>
      <c r="AB954" s="28">
        <v>135</v>
      </c>
      <c r="AC954" s="28">
        <v>0</v>
      </c>
      <c r="AD954" s="28">
        <v>74.922522999999998</v>
      </c>
      <c r="AE954" s="28">
        <v>4.2459999999999997E-17</v>
      </c>
      <c r="AF954" s="28">
        <v>4.2459999999999997E-17</v>
      </c>
    </row>
    <row r="955" spans="1:32" ht="16" x14ac:dyDescent="0.2">
      <c r="A955" s="28">
        <v>954</v>
      </c>
      <c r="B955" s="29" t="s">
        <v>1256</v>
      </c>
      <c r="C955" s="28">
        <v>17.36</v>
      </c>
      <c r="D955" s="29" t="s">
        <v>1517</v>
      </c>
      <c r="E955" s="29" t="s">
        <v>2671</v>
      </c>
      <c r="F955" s="28">
        <v>343503</v>
      </c>
      <c r="G955" s="28">
        <v>0</v>
      </c>
      <c r="H955" s="28">
        <v>0</v>
      </c>
      <c r="I955" s="28">
        <v>0</v>
      </c>
      <c r="J955" s="29" t="s">
        <v>1259</v>
      </c>
      <c r="K955" s="28">
        <v>0</v>
      </c>
      <c r="L955" s="28">
        <v>1</v>
      </c>
      <c r="M955" s="29" t="s">
        <v>3179</v>
      </c>
      <c r="N955" s="28">
        <v>0</v>
      </c>
      <c r="O955" s="28">
        <v>0</v>
      </c>
      <c r="P955" s="29" t="s">
        <v>3179</v>
      </c>
      <c r="Q955" s="28">
        <v>0</v>
      </c>
      <c r="R955" s="28">
        <v>0</v>
      </c>
      <c r="S955" s="29" t="s">
        <v>3179</v>
      </c>
      <c r="T955" s="28">
        <v>0</v>
      </c>
      <c r="U955" s="28">
        <v>0</v>
      </c>
      <c r="V955" s="28">
        <v>0</v>
      </c>
      <c r="W955" s="28">
        <v>7.3679999999999995E-2</v>
      </c>
      <c r="X955" s="28">
        <v>8.8840000000000002E-2</v>
      </c>
      <c r="Y955" s="28">
        <v>24</v>
      </c>
      <c r="Z955" s="28">
        <v>9</v>
      </c>
      <c r="AA955" s="28">
        <v>0</v>
      </c>
      <c r="AB955" s="28">
        <v>15</v>
      </c>
      <c r="AC955" s="28">
        <v>0</v>
      </c>
      <c r="AD955" s="28">
        <v>76.919914000000006</v>
      </c>
      <c r="AE955" s="28">
        <v>1.349E-17</v>
      </c>
      <c r="AF955" s="28">
        <v>1.349E-17</v>
      </c>
    </row>
    <row r="956" spans="1:32" ht="16" x14ac:dyDescent="0.2">
      <c r="A956" s="28">
        <v>955</v>
      </c>
      <c r="B956" s="29" t="s">
        <v>1243</v>
      </c>
      <c r="C956" s="28">
        <v>295000</v>
      </c>
      <c r="D956" s="29" t="s">
        <v>1516</v>
      </c>
      <c r="E956" s="29" t="s">
        <v>3183</v>
      </c>
      <c r="F956" s="28">
        <v>343602</v>
      </c>
      <c r="G956" s="28">
        <v>85293</v>
      </c>
      <c r="H956" s="28">
        <v>0</v>
      </c>
      <c r="I956" s="28">
        <v>0</v>
      </c>
      <c r="J956" s="29" t="s">
        <v>1244</v>
      </c>
      <c r="K956" s="28">
        <v>0</v>
      </c>
      <c r="L956" s="28">
        <v>1</v>
      </c>
      <c r="M956" s="29" t="s">
        <v>3179</v>
      </c>
      <c r="N956" s="28">
        <v>0</v>
      </c>
      <c r="O956" s="28">
        <v>0</v>
      </c>
      <c r="P956" s="29" t="s">
        <v>3179</v>
      </c>
      <c r="Q956" s="28">
        <v>0</v>
      </c>
      <c r="R956" s="28">
        <v>0</v>
      </c>
      <c r="S956" s="29" t="s">
        <v>3179</v>
      </c>
      <c r="T956" s="28">
        <v>0</v>
      </c>
      <c r="U956" s="28">
        <v>0</v>
      </c>
      <c r="V956" s="28">
        <v>0</v>
      </c>
      <c r="W956" s="28">
        <v>5.2920000000000002E-2</v>
      </c>
      <c r="X956" s="28">
        <v>0</v>
      </c>
      <c r="Y956" s="28">
        <v>0</v>
      </c>
      <c r="Z956" s="28">
        <v>0</v>
      </c>
      <c r="AA956" s="28">
        <v>1</v>
      </c>
      <c r="AB956" s="28">
        <v>0</v>
      </c>
      <c r="AC956" s="28">
        <v>0</v>
      </c>
      <c r="AD956" s="28">
        <v>78.918498999999997</v>
      </c>
      <c r="AE956" s="28">
        <v>0</v>
      </c>
      <c r="AF956" s="28">
        <v>0</v>
      </c>
    </row>
    <row r="957" spans="1:32" ht="16" x14ac:dyDescent="0.2">
      <c r="A957" s="28">
        <v>956</v>
      </c>
      <c r="B957" s="29" t="s">
        <v>1242</v>
      </c>
      <c r="C957" s="28">
        <v>3.92</v>
      </c>
      <c r="D957" s="29" t="s">
        <v>1514</v>
      </c>
      <c r="E957" s="29" t="s">
        <v>3192</v>
      </c>
      <c r="F957" s="28">
        <v>343552</v>
      </c>
      <c r="G957" s="28">
        <v>85198</v>
      </c>
      <c r="H957" s="28">
        <v>0</v>
      </c>
      <c r="I957" s="28">
        <v>0</v>
      </c>
      <c r="J957" s="29" t="s">
        <v>1243</v>
      </c>
      <c r="K957" s="28">
        <v>956</v>
      </c>
      <c r="L957" s="28">
        <v>0.99944</v>
      </c>
      <c r="M957" s="29" t="s">
        <v>1244</v>
      </c>
      <c r="N957" s="28">
        <v>0</v>
      </c>
      <c r="O957" s="28">
        <v>5.5999999999999995E-4</v>
      </c>
      <c r="P957" s="29" t="s">
        <v>3179</v>
      </c>
      <c r="Q957" s="28">
        <v>0</v>
      </c>
      <c r="R957" s="28">
        <v>0</v>
      </c>
      <c r="S957" s="29" t="s">
        <v>3179</v>
      </c>
      <c r="T957" s="28">
        <v>0</v>
      </c>
      <c r="U957" s="28">
        <v>0</v>
      </c>
      <c r="V957" s="28">
        <v>0</v>
      </c>
      <c r="W957" s="28">
        <v>8.1960000000000005E-2</v>
      </c>
      <c r="X957" s="28">
        <v>1.375E-2</v>
      </c>
      <c r="Y957" s="28">
        <v>24</v>
      </c>
      <c r="Z957" s="28">
        <v>9</v>
      </c>
      <c r="AA957" s="28">
        <v>1</v>
      </c>
      <c r="AB957" s="28">
        <v>15</v>
      </c>
      <c r="AC957" s="28">
        <v>0</v>
      </c>
      <c r="AD957" s="28">
        <v>78.918498999999997</v>
      </c>
      <c r="AE957" s="28">
        <v>1.905E-17</v>
      </c>
      <c r="AF957" s="28">
        <v>1.905E-17</v>
      </c>
    </row>
    <row r="958" spans="1:32" ht="16" x14ac:dyDescent="0.2">
      <c r="A958" s="28">
        <v>957</v>
      </c>
      <c r="B958" s="29" t="s">
        <v>1230</v>
      </c>
      <c r="C958" s="28">
        <v>18.45</v>
      </c>
      <c r="D958" s="29" t="s">
        <v>1514</v>
      </c>
      <c r="E958" s="29" t="s">
        <v>3183</v>
      </c>
      <c r="F958" s="28">
        <v>343604</v>
      </c>
      <c r="G958" s="28">
        <v>85383</v>
      </c>
      <c r="H958" s="28">
        <v>0</v>
      </c>
      <c r="I958" s="28">
        <v>0</v>
      </c>
      <c r="J958" s="29" t="s">
        <v>1231</v>
      </c>
      <c r="K958" s="28">
        <v>0</v>
      </c>
      <c r="L958" s="28">
        <v>1</v>
      </c>
      <c r="M958" s="29" t="s">
        <v>3179</v>
      </c>
      <c r="N958" s="28">
        <v>0</v>
      </c>
      <c r="O958" s="28">
        <v>0</v>
      </c>
      <c r="P958" s="29" t="s">
        <v>3179</v>
      </c>
      <c r="Q958" s="28">
        <v>0</v>
      </c>
      <c r="R958" s="28">
        <v>0</v>
      </c>
      <c r="S958" s="29" t="s">
        <v>3179</v>
      </c>
      <c r="T958" s="28">
        <v>0</v>
      </c>
      <c r="U958" s="28">
        <v>0</v>
      </c>
      <c r="V958" s="28">
        <v>0</v>
      </c>
      <c r="W958" s="28">
        <v>0.61080999999999996</v>
      </c>
      <c r="X958" s="28">
        <v>8.0099999999999998E-3</v>
      </c>
      <c r="Y958" s="28">
        <v>24</v>
      </c>
      <c r="Z958" s="28">
        <v>19</v>
      </c>
      <c r="AA958" s="28">
        <v>6</v>
      </c>
      <c r="AB958" s="28">
        <v>69</v>
      </c>
      <c r="AC958" s="28">
        <v>0</v>
      </c>
      <c r="AD958" s="28">
        <v>80.917991999999998</v>
      </c>
      <c r="AE958" s="28">
        <v>2.9800000000000002E-19</v>
      </c>
      <c r="AF958" s="28">
        <v>2.9800000000000002E-19</v>
      </c>
    </row>
    <row r="959" spans="1:32" ht="16" x14ac:dyDescent="0.2">
      <c r="A959" s="28">
        <v>958</v>
      </c>
      <c r="B959" s="29" t="s">
        <v>1229</v>
      </c>
      <c r="C959" s="28">
        <v>57.28</v>
      </c>
      <c r="D959" s="29" t="s">
        <v>1514</v>
      </c>
      <c r="E959" s="29" t="s">
        <v>3192</v>
      </c>
      <c r="F959" s="28">
        <v>343723</v>
      </c>
      <c r="G959" s="28">
        <v>85500</v>
      </c>
      <c r="H959" s="28">
        <v>0</v>
      </c>
      <c r="I959" s="28">
        <v>0</v>
      </c>
      <c r="J959" s="29" t="s">
        <v>1230</v>
      </c>
      <c r="K959" s="28">
        <v>958</v>
      </c>
      <c r="L959" s="28">
        <v>0.99948000000000004</v>
      </c>
      <c r="M959" s="29" t="s">
        <v>1231</v>
      </c>
      <c r="N959" s="28">
        <v>0</v>
      </c>
      <c r="O959" s="28">
        <v>5.1999999999999995E-4</v>
      </c>
      <c r="P959" s="29" t="s">
        <v>3179</v>
      </c>
      <c r="Q959" s="28">
        <v>0</v>
      </c>
      <c r="R959" s="28">
        <v>0</v>
      </c>
      <c r="S959" s="29" t="s">
        <v>3179</v>
      </c>
      <c r="T959" s="28">
        <v>0</v>
      </c>
      <c r="U959" s="28">
        <v>0</v>
      </c>
      <c r="V959" s="28">
        <v>0</v>
      </c>
      <c r="W959" s="28">
        <v>8.7099999999999997E-2</v>
      </c>
      <c r="X959" s="28">
        <v>1.8339999999999999E-2</v>
      </c>
      <c r="Y959" s="28">
        <v>48</v>
      </c>
      <c r="Z959" s="28">
        <v>21</v>
      </c>
      <c r="AA959" s="28">
        <v>2</v>
      </c>
      <c r="AB959" s="28">
        <v>48</v>
      </c>
      <c r="AC959" s="28">
        <v>0</v>
      </c>
      <c r="AD959" s="28">
        <v>80.917991999999998</v>
      </c>
      <c r="AE959" s="28">
        <v>1.919E-17</v>
      </c>
      <c r="AF959" s="28">
        <v>1.919E-17</v>
      </c>
    </row>
    <row r="960" spans="1:32" ht="16" x14ac:dyDescent="0.2">
      <c r="A960" s="28">
        <v>959</v>
      </c>
      <c r="B960" s="29" t="s">
        <v>1213</v>
      </c>
      <c r="C960" s="28">
        <v>22.3</v>
      </c>
      <c r="D960" s="29" t="s">
        <v>1514</v>
      </c>
      <c r="E960" s="29" t="s">
        <v>3183</v>
      </c>
      <c r="F960" s="28">
        <v>344094</v>
      </c>
      <c r="G960" s="28">
        <v>85740</v>
      </c>
      <c r="H960" s="28">
        <v>0</v>
      </c>
      <c r="I960" s="28">
        <v>0</v>
      </c>
      <c r="J960" s="29" t="s">
        <v>1214</v>
      </c>
      <c r="K960" s="28">
        <v>163</v>
      </c>
      <c r="L960" s="28">
        <v>1</v>
      </c>
      <c r="M960" s="29" t="s">
        <v>3179</v>
      </c>
      <c r="N960" s="28">
        <v>0</v>
      </c>
      <c r="O960" s="28">
        <v>0</v>
      </c>
      <c r="P960" s="29" t="s">
        <v>3179</v>
      </c>
      <c r="Q960" s="28">
        <v>0</v>
      </c>
      <c r="R960" s="28">
        <v>0</v>
      </c>
      <c r="S960" s="29" t="s">
        <v>3179</v>
      </c>
      <c r="T960" s="28">
        <v>0</v>
      </c>
      <c r="U960" s="28">
        <v>0</v>
      </c>
      <c r="V960" s="28">
        <v>0</v>
      </c>
      <c r="W960" s="28">
        <v>0.45282</v>
      </c>
      <c r="X960" s="28">
        <v>2.62541</v>
      </c>
      <c r="Y960" s="28">
        <v>24</v>
      </c>
      <c r="Z960" s="28">
        <v>106</v>
      </c>
      <c r="AA960" s="28">
        <v>17</v>
      </c>
      <c r="AB960" s="28">
        <v>542</v>
      </c>
      <c r="AC960" s="28">
        <v>0</v>
      </c>
      <c r="AD960" s="28">
        <v>82.919117999999997</v>
      </c>
      <c r="AE960" s="28">
        <v>9.0480000000000005E-17</v>
      </c>
      <c r="AF960" s="28">
        <v>9.0480000000000005E-17</v>
      </c>
    </row>
    <row r="961" spans="1:32" ht="16" x14ac:dyDescent="0.2">
      <c r="A961" s="28">
        <v>960</v>
      </c>
      <c r="B961" s="29" t="s">
        <v>1212</v>
      </c>
      <c r="C961" s="28">
        <v>70.099999999999994</v>
      </c>
      <c r="D961" s="29" t="s">
        <v>1517</v>
      </c>
      <c r="E961" s="29" t="s">
        <v>3183</v>
      </c>
      <c r="F961" s="28">
        <v>343843</v>
      </c>
      <c r="G961" s="28">
        <v>85613</v>
      </c>
      <c r="H961" s="28">
        <v>0</v>
      </c>
      <c r="I961" s="28">
        <v>0</v>
      </c>
      <c r="J961" s="29" t="s">
        <v>1214</v>
      </c>
      <c r="K961" s="28">
        <v>163</v>
      </c>
      <c r="L961" s="28">
        <v>1</v>
      </c>
      <c r="M961" s="29" t="s">
        <v>3179</v>
      </c>
      <c r="N961" s="28">
        <v>0</v>
      </c>
      <c r="O961" s="28">
        <v>0</v>
      </c>
      <c r="P961" s="29" t="s">
        <v>3179</v>
      </c>
      <c r="Q961" s="28">
        <v>0</v>
      </c>
      <c r="R961" s="28">
        <v>0</v>
      </c>
      <c r="S961" s="29" t="s">
        <v>3179</v>
      </c>
      <c r="T961" s="28">
        <v>0</v>
      </c>
      <c r="U961" s="28">
        <v>0</v>
      </c>
      <c r="V961" s="28">
        <v>0</v>
      </c>
      <c r="W961" s="28">
        <v>1.25701</v>
      </c>
      <c r="X961" s="28">
        <v>0.98492999999999997</v>
      </c>
      <c r="Y961" s="28">
        <v>24</v>
      </c>
      <c r="Z961" s="28">
        <v>44</v>
      </c>
      <c r="AA961" s="28">
        <v>11</v>
      </c>
      <c r="AB961" s="28">
        <v>171</v>
      </c>
      <c r="AC961" s="28">
        <v>0</v>
      </c>
      <c r="AD961" s="28">
        <v>82.919117999999997</v>
      </c>
      <c r="AE961" s="28">
        <v>3.3709999999999997E-17</v>
      </c>
      <c r="AF961" s="28">
        <v>3.3709999999999997E-17</v>
      </c>
    </row>
    <row r="962" spans="1:32" ht="16" x14ac:dyDescent="0.2">
      <c r="A962" s="28">
        <v>961</v>
      </c>
      <c r="B962" s="29" t="s">
        <v>1205</v>
      </c>
      <c r="C962" s="28">
        <v>3.1</v>
      </c>
      <c r="D962" s="29" t="s">
        <v>1514</v>
      </c>
      <c r="E962" s="29" t="s">
        <v>3183</v>
      </c>
      <c r="F962" s="28">
        <v>344784</v>
      </c>
      <c r="G962" s="28">
        <v>85866</v>
      </c>
      <c r="H962" s="28">
        <v>0</v>
      </c>
      <c r="I962" s="28">
        <v>0</v>
      </c>
      <c r="J962" s="29" t="s">
        <v>1206</v>
      </c>
      <c r="K962" s="28">
        <v>164</v>
      </c>
      <c r="L962" s="28">
        <v>1</v>
      </c>
      <c r="M962" s="29" t="s">
        <v>3179</v>
      </c>
      <c r="N962" s="28">
        <v>0</v>
      </c>
      <c r="O962" s="28">
        <v>0</v>
      </c>
      <c r="P962" s="29" t="s">
        <v>3179</v>
      </c>
      <c r="Q962" s="28">
        <v>0</v>
      </c>
      <c r="R962" s="28">
        <v>0</v>
      </c>
      <c r="S962" s="29" t="s">
        <v>3179</v>
      </c>
      <c r="T962" s="28">
        <v>0</v>
      </c>
      <c r="U962" s="28">
        <v>0</v>
      </c>
      <c r="V962" s="28">
        <v>0</v>
      </c>
      <c r="W962" s="28">
        <v>0.54993999999999998</v>
      </c>
      <c r="X962" s="28">
        <v>0.42016999999999999</v>
      </c>
      <c r="Y962" s="28">
        <v>24</v>
      </c>
      <c r="Z962" s="28">
        <v>10</v>
      </c>
      <c r="AA962" s="28">
        <v>2</v>
      </c>
      <c r="AB962" s="28">
        <v>15</v>
      </c>
      <c r="AC962" s="28">
        <v>0</v>
      </c>
      <c r="AD962" s="28">
        <v>83.918462000000005</v>
      </c>
      <c r="AE962" s="28">
        <v>1.587E-17</v>
      </c>
      <c r="AF962" s="28">
        <v>1.587E-17</v>
      </c>
    </row>
    <row r="963" spans="1:32" ht="16" x14ac:dyDescent="0.2">
      <c r="A963" s="28">
        <v>962</v>
      </c>
      <c r="B963" s="29" t="s">
        <v>1459</v>
      </c>
      <c r="C963" s="28">
        <v>157.30000000000001</v>
      </c>
      <c r="D963" s="29" t="s">
        <v>1514</v>
      </c>
      <c r="E963" s="29" t="s">
        <v>3183</v>
      </c>
      <c r="F963" s="28">
        <v>344836</v>
      </c>
      <c r="G963" s="28">
        <v>85985</v>
      </c>
      <c r="H963" s="28">
        <v>0</v>
      </c>
      <c r="I963" s="28">
        <v>0</v>
      </c>
      <c r="J963" s="29" t="s">
        <v>1460</v>
      </c>
      <c r="K963" s="28">
        <v>0</v>
      </c>
      <c r="L963" s="28">
        <v>1</v>
      </c>
      <c r="M963" s="29" t="s">
        <v>3179</v>
      </c>
      <c r="N963" s="28">
        <v>0</v>
      </c>
      <c r="O963" s="28">
        <v>0</v>
      </c>
      <c r="P963" s="29" t="s">
        <v>3179</v>
      </c>
      <c r="Q963" s="28">
        <v>0</v>
      </c>
      <c r="R963" s="28">
        <v>0</v>
      </c>
      <c r="S963" s="29" t="s">
        <v>3179</v>
      </c>
      <c r="T963" s="28">
        <v>0</v>
      </c>
      <c r="U963" s="28">
        <v>0</v>
      </c>
      <c r="V963" s="28">
        <v>0</v>
      </c>
      <c r="W963" s="28">
        <v>0.59484999999999999</v>
      </c>
      <c r="X963" s="28">
        <v>8.8000000000000003E-4</v>
      </c>
      <c r="Y963" s="28">
        <v>15</v>
      </c>
      <c r="Z963" s="28">
        <v>1</v>
      </c>
      <c r="AA963" s="28">
        <v>2</v>
      </c>
      <c r="AB963" s="28">
        <v>9</v>
      </c>
      <c r="AC963" s="28">
        <v>0</v>
      </c>
      <c r="AD963" s="28">
        <v>30.975363000000002</v>
      </c>
      <c r="AE963" s="28">
        <v>3.0140000000000003E-20</v>
      </c>
      <c r="AF963" s="28">
        <v>3.0140000000000003E-20</v>
      </c>
    </row>
    <row r="964" spans="1:32" ht="16" x14ac:dyDescent="0.2">
      <c r="A964" s="28">
        <v>963</v>
      </c>
      <c r="B964" s="29" t="s">
        <v>1456</v>
      </c>
      <c r="C964" s="28">
        <v>132</v>
      </c>
      <c r="D964" s="29" t="s">
        <v>1516</v>
      </c>
      <c r="E964" s="29" t="s">
        <v>3183</v>
      </c>
      <c r="F964" s="28">
        <v>344864</v>
      </c>
      <c r="G964" s="28">
        <v>86101</v>
      </c>
      <c r="H964" s="28">
        <v>0</v>
      </c>
      <c r="I964" s="28">
        <v>0</v>
      </c>
      <c r="J964" s="29" t="s">
        <v>1457</v>
      </c>
      <c r="K964" s="28">
        <v>682</v>
      </c>
      <c r="L964" s="28">
        <v>1</v>
      </c>
      <c r="M964" s="29" t="s">
        <v>3179</v>
      </c>
      <c r="N964" s="28">
        <v>0</v>
      </c>
      <c r="O964" s="28">
        <v>0</v>
      </c>
      <c r="P964" s="29" t="s">
        <v>3179</v>
      </c>
      <c r="Q964" s="28">
        <v>0</v>
      </c>
      <c r="R964" s="28">
        <v>0</v>
      </c>
      <c r="S964" s="29" t="s">
        <v>3179</v>
      </c>
      <c r="T964" s="28">
        <v>0</v>
      </c>
      <c r="U964" s="28">
        <v>0</v>
      </c>
      <c r="V964" s="28">
        <v>0</v>
      </c>
      <c r="W964" s="28">
        <v>6.862E-2</v>
      </c>
      <c r="X964" s="28">
        <v>0</v>
      </c>
      <c r="Y964" s="28">
        <v>0</v>
      </c>
      <c r="Z964" s="28">
        <v>0</v>
      </c>
      <c r="AA964" s="28">
        <v>1</v>
      </c>
      <c r="AB964" s="28">
        <v>0</v>
      </c>
      <c r="AC964" s="28">
        <v>0</v>
      </c>
      <c r="AD964" s="28">
        <v>31.974148</v>
      </c>
      <c r="AE964" s="28">
        <v>0</v>
      </c>
      <c r="AF964" s="28">
        <v>0</v>
      </c>
    </row>
    <row r="965" spans="1:32" ht="16" x14ac:dyDescent="0.2">
      <c r="A965" s="28">
        <v>964</v>
      </c>
      <c r="B965" s="29" t="s">
        <v>717</v>
      </c>
      <c r="C965" s="28">
        <v>2.57</v>
      </c>
      <c r="D965" s="29" t="s">
        <v>1514</v>
      </c>
      <c r="E965" s="29" t="s">
        <v>3184</v>
      </c>
      <c r="F965" s="28">
        <v>344866</v>
      </c>
      <c r="G965" s="28">
        <v>86195</v>
      </c>
      <c r="H965" s="28">
        <v>0</v>
      </c>
      <c r="I965" s="28">
        <v>0</v>
      </c>
      <c r="J965" s="29" t="s">
        <v>718</v>
      </c>
      <c r="K965" s="28">
        <v>731</v>
      </c>
      <c r="L965" s="28">
        <v>1</v>
      </c>
      <c r="M965" s="29" t="s">
        <v>3179</v>
      </c>
      <c r="N965" s="28">
        <v>0</v>
      </c>
      <c r="O965" s="28">
        <v>0</v>
      </c>
      <c r="P965" s="29" t="s">
        <v>3179</v>
      </c>
      <c r="Q965" s="28">
        <v>0</v>
      </c>
      <c r="R965" s="28">
        <v>0</v>
      </c>
      <c r="S965" s="29" t="s">
        <v>3179</v>
      </c>
      <c r="T965" s="28">
        <v>0</v>
      </c>
      <c r="U965" s="28">
        <v>0</v>
      </c>
      <c r="V965" s="28">
        <v>0</v>
      </c>
      <c r="W965" s="28">
        <v>1.08707</v>
      </c>
      <c r="X965" s="28">
        <v>1.4539500000000001</v>
      </c>
      <c r="Y965" s="28">
        <v>41</v>
      </c>
      <c r="Z965" s="28">
        <v>92</v>
      </c>
      <c r="AA965" s="28">
        <v>32</v>
      </c>
      <c r="AB965" s="28">
        <v>488</v>
      </c>
      <c r="AC965" s="28">
        <v>0</v>
      </c>
      <c r="AD965" s="28">
        <v>138.92229599999999</v>
      </c>
      <c r="AE965" s="28">
        <v>2.7490000000000001E-17</v>
      </c>
      <c r="AF965" s="28">
        <v>5.3940000000000001E-17</v>
      </c>
    </row>
    <row r="966" spans="1:32" ht="16" x14ac:dyDescent="0.2">
      <c r="A966" s="28">
        <v>965</v>
      </c>
      <c r="B966" s="29" t="s">
        <v>708</v>
      </c>
      <c r="C966" s="28">
        <v>14.82</v>
      </c>
      <c r="D966" s="29" t="s">
        <v>1514</v>
      </c>
      <c r="E966" s="29" t="s">
        <v>3184</v>
      </c>
      <c r="F966" s="28">
        <v>345520</v>
      </c>
      <c r="G966" s="28">
        <v>86322</v>
      </c>
      <c r="H966" s="28">
        <v>0</v>
      </c>
      <c r="I966" s="28">
        <v>0</v>
      </c>
      <c r="J966" s="29" t="s">
        <v>710</v>
      </c>
      <c r="K966" s="28">
        <v>732</v>
      </c>
      <c r="L966" s="28">
        <v>1</v>
      </c>
      <c r="M966" s="29" t="s">
        <v>3179</v>
      </c>
      <c r="N966" s="28">
        <v>0</v>
      </c>
      <c r="O966" s="28">
        <v>0</v>
      </c>
      <c r="P966" s="29" t="s">
        <v>3179</v>
      </c>
      <c r="Q966" s="28">
        <v>0</v>
      </c>
      <c r="R966" s="28">
        <v>0</v>
      </c>
      <c r="S966" s="29" t="s">
        <v>3179</v>
      </c>
      <c r="T966" s="28">
        <v>0</v>
      </c>
      <c r="U966" s="28">
        <v>0</v>
      </c>
      <c r="V966" s="28">
        <v>0</v>
      </c>
      <c r="W966" s="28">
        <v>0.17097999999999999</v>
      </c>
      <c r="X966" s="28">
        <v>0.56772999999999996</v>
      </c>
      <c r="Y966" s="28">
        <v>41</v>
      </c>
      <c r="Z966" s="28">
        <v>133</v>
      </c>
      <c r="AA966" s="28">
        <v>2</v>
      </c>
      <c r="AB966" s="28">
        <v>650</v>
      </c>
      <c r="AC966" s="28">
        <v>0</v>
      </c>
      <c r="AD966" s="28">
        <v>139.918994</v>
      </c>
      <c r="AE966" s="28">
        <v>1.418E-17</v>
      </c>
      <c r="AF966" s="28">
        <v>2.178E-17</v>
      </c>
    </row>
    <row r="967" spans="1:32" ht="16" x14ac:dyDescent="0.2">
      <c r="A967" s="28">
        <v>966</v>
      </c>
      <c r="B967" s="29" t="s">
        <v>700</v>
      </c>
      <c r="C967" s="28">
        <v>10.199999999999999</v>
      </c>
      <c r="D967" s="29" t="s">
        <v>1514</v>
      </c>
      <c r="E967" s="29" t="s">
        <v>3184</v>
      </c>
      <c r="F967" s="28">
        <v>346347</v>
      </c>
      <c r="G967" s="28">
        <v>86440</v>
      </c>
      <c r="H967" s="28">
        <v>0</v>
      </c>
      <c r="I967" s="28">
        <v>0</v>
      </c>
      <c r="J967" s="29" t="s">
        <v>701</v>
      </c>
      <c r="K967" s="28">
        <v>734</v>
      </c>
      <c r="L967" s="28">
        <v>1</v>
      </c>
      <c r="M967" s="29" t="s">
        <v>3179</v>
      </c>
      <c r="N967" s="28">
        <v>0</v>
      </c>
      <c r="O967" s="28">
        <v>0</v>
      </c>
      <c r="P967" s="29" t="s">
        <v>3179</v>
      </c>
      <c r="Q967" s="28">
        <v>0</v>
      </c>
      <c r="R967" s="28">
        <v>0</v>
      </c>
      <c r="S967" s="29" t="s">
        <v>3179</v>
      </c>
      <c r="T967" s="28">
        <v>0</v>
      </c>
      <c r="U967" s="28">
        <v>0</v>
      </c>
      <c r="V967" s="28">
        <v>0</v>
      </c>
      <c r="W967" s="28">
        <v>0.71255000000000002</v>
      </c>
      <c r="X967" s="28">
        <v>1.4089100000000001</v>
      </c>
      <c r="Y967" s="28">
        <v>41</v>
      </c>
      <c r="Z967" s="28">
        <v>42</v>
      </c>
      <c r="AA967" s="28">
        <v>12</v>
      </c>
      <c r="AB967" s="28">
        <v>177</v>
      </c>
      <c r="AC967" s="28">
        <v>0</v>
      </c>
      <c r="AD967" s="28">
        <v>140.918476</v>
      </c>
      <c r="AE967" s="28">
        <v>3.0960000000000002E-17</v>
      </c>
      <c r="AF967" s="28">
        <v>5.156E-17</v>
      </c>
    </row>
    <row r="968" spans="1:32" ht="16" x14ac:dyDescent="0.2">
      <c r="A968" s="28">
        <v>967</v>
      </c>
      <c r="B968" s="29" t="s">
        <v>699</v>
      </c>
      <c r="C968" s="28">
        <v>22.6</v>
      </c>
      <c r="D968" s="29" t="s">
        <v>1514</v>
      </c>
      <c r="E968" s="29" t="s">
        <v>3185</v>
      </c>
      <c r="F968" s="28">
        <v>346620</v>
      </c>
      <c r="G968" s="28">
        <v>86565</v>
      </c>
      <c r="H968" s="28">
        <v>0</v>
      </c>
      <c r="I968" s="28">
        <v>0</v>
      </c>
      <c r="J968" s="29" t="s">
        <v>701</v>
      </c>
      <c r="K968" s="28">
        <v>734</v>
      </c>
      <c r="L968" s="28">
        <v>0.99690000000000001</v>
      </c>
      <c r="M968" s="29" t="s">
        <v>700</v>
      </c>
      <c r="N968" s="28">
        <v>967</v>
      </c>
      <c r="O968" s="28">
        <v>3.0999999999999999E-3</v>
      </c>
      <c r="P968" s="29" t="s">
        <v>3179</v>
      </c>
      <c r="Q968" s="28">
        <v>0</v>
      </c>
      <c r="R968" s="28">
        <v>0</v>
      </c>
      <c r="S968" s="29" t="s">
        <v>3179</v>
      </c>
      <c r="T968" s="28">
        <v>0</v>
      </c>
      <c r="U968" s="28">
        <v>0</v>
      </c>
      <c r="V968" s="28">
        <v>0</v>
      </c>
      <c r="W968" s="28">
        <v>0.39950999999999998</v>
      </c>
      <c r="X968" s="28">
        <v>1.9493799999999999</v>
      </c>
      <c r="Y968" s="28">
        <v>83</v>
      </c>
      <c r="Z968" s="28">
        <v>73</v>
      </c>
      <c r="AA968" s="28">
        <v>13</v>
      </c>
      <c r="AB968" s="28">
        <v>284</v>
      </c>
      <c r="AC968" s="28">
        <v>0</v>
      </c>
      <c r="AD968" s="28">
        <v>140.918476</v>
      </c>
      <c r="AE968" s="28">
        <v>5.8139999999999994E-17</v>
      </c>
      <c r="AF968" s="28">
        <v>7.0799999999999999E-17</v>
      </c>
    </row>
    <row r="969" spans="1:32" ht="16" x14ac:dyDescent="0.2">
      <c r="A969" s="28">
        <v>968</v>
      </c>
      <c r="B969" s="29" t="s">
        <v>691</v>
      </c>
      <c r="C969" s="28">
        <v>72.489999999999995</v>
      </c>
      <c r="D969" s="29" t="s">
        <v>1514</v>
      </c>
      <c r="E969" s="29" t="s">
        <v>3184</v>
      </c>
      <c r="F969" s="28">
        <v>347074</v>
      </c>
      <c r="G969" s="28">
        <v>86690</v>
      </c>
      <c r="H969" s="28">
        <v>0</v>
      </c>
      <c r="I969" s="28">
        <v>0</v>
      </c>
      <c r="J969" s="29" t="s">
        <v>692</v>
      </c>
      <c r="K969" s="28">
        <v>735</v>
      </c>
      <c r="L969" s="28">
        <v>1</v>
      </c>
      <c r="M969" s="29" t="s">
        <v>3179</v>
      </c>
      <c r="N969" s="28">
        <v>0</v>
      </c>
      <c r="O969" s="28">
        <v>0</v>
      </c>
      <c r="P969" s="29" t="s">
        <v>3179</v>
      </c>
      <c r="Q969" s="28">
        <v>0</v>
      </c>
      <c r="R969" s="28">
        <v>0</v>
      </c>
      <c r="S969" s="29" t="s">
        <v>3179</v>
      </c>
      <c r="T969" s="28">
        <v>0</v>
      </c>
      <c r="U969" s="28">
        <v>0</v>
      </c>
      <c r="V969" s="28">
        <v>0</v>
      </c>
      <c r="W969" s="28">
        <v>4.4580000000000002E-2</v>
      </c>
      <c r="X969" s="28">
        <v>0.11051</v>
      </c>
      <c r="Y969" s="28">
        <v>41</v>
      </c>
      <c r="Z969" s="28">
        <v>17</v>
      </c>
      <c r="AA969" s="28">
        <v>1</v>
      </c>
      <c r="AB969" s="28">
        <v>21</v>
      </c>
      <c r="AC969" s="28">
        <v>0</v>
      </c>
      <c r="AD969" s="28">
        <v>141.91519700000001</v>
      </c>
      <c r="AE969" s="28">
        <v>2.7989999999999999E-18</v>
      </c>
      <c r="AF969" s="28">
        <v>5.6249999999999997E-18</v>
      </c>
    </row>
    <row r="970" spans="1:32" ht="16" x14ac:dyDescent="0.2">
      <c r="A970" s="28">
        <v>969</v>
      </c>
      <c r="B970" s="29" t="s">
        <v>682</v>
      </c>
      <c r="C970" s="28">
        <v>8.75</v>
      </c>
      <c r="D970" s="29" t="s">
        <v>1514</v>
      </c>
      <c r="E970" s="29" t="s">
        <v>3184</v>
      </c>
      <c r="F970" s="28">
        <v>347155</v>
      </c>
      <c r="G970" s="28">
        <v>86803</v>
      </c>
      <c r="H970" s="28">
        <v>0</v>
      </c>
      <c r="I970" s="28">
        <v>0</v>
      </c>
      <c r="J970" s="29" t="s">
        <v>683</v>
      </c>
      <c r="K970" s="28">
        <v>736</v>
      </c>
      <c r="L970" s="28">
        <v>1</v>
      </c>
      <c r="M970" s="29" t="s">
        <v>3179</v>
      </c>
      <c r="N970" s="28">
        <v>0</v>
      </c>
      <c r="O970" s="28">
        <v>0</v>
      </c>
      <c r="P970" s="29" t="s">
        <v>3179</v>
      </c>
      <c r="Q970" s="28">
        <v>0</v>
      </c>
      <c r="R970" s="28">
        <v>0</v>
      </c>
      <c r="S970" s="29" t="s">
        <v>3179</v>
      </c>
      <c r="T970" s="28">
        <v>0</v>
      </c>
      <c r="U970" s="28">
        <v>0</v>
      </c>
      <c r="V970" s="28">
        <v>0</v>
      </c>
      <c r="W970" s="28">
        <v>0.49778</v>
      </c>
      <c r="X970" s="28">
        <v>0.52890000000000004</v>
      </c>
      <c r="Y970" s="28">
        <v>41</v>
      </c>
      <c r="Z970" s="28">
        <v>37</v>
      </c>
      <c r="AA970" s="28">
        <v>10</v>
      </c>
      <c r="AB970" s="28">
        <v>159</v>
      </c>
      <c r="AC970" s="28">
        <v>0</v>
      </c>
      <c r="AD970" s="28">
        <v>142.91462799999999</v>
      </c>
      <c r="AE970" s="28">
        <v>3.161E-18</v>
      </c>
      <c r="AF970" s="28">
        <v>2.0710000000000002E-17</v>
      </c>
    </row>
    <row r="971" spans="1:32" ht="16" x14ac:dyDescent="0.2">
      <c r="A971" s="28">
        <v>970</v>
      </c>
      <c r="B971" s="29" t="s">
        <v>681</v>
      </c>
      <c r="C971" s="28">
        <v>66</v>
      </c>
      <c r="D971" s="29" t="s">
        <v>1517</v>
      </c>
      <c r="E971" s="29" t="s">
        <v>3186</v>
      </c>
      <c r="F971" s="28">
        <v>347403</v>
      </c>
      <c r="G971" s="28">
        <v>86925</v>
      </c>
      <c r="H971" s="28">
        <v>0</v>
      </c>
      <c r="I971" s="28">
        <v>0</v>
      </c>
      <c r="J971" s="29" t="s">
        <v>682</v>
      </c>
      <c r="K971" s="28">
        <v>970</v>
      </c>
      <c r="L971" s="28">
        <v>0.99760000000000004</v>
      </c>
      <c r="M971" s="29" t="s">
        <v>683</v>
      </c>
      <c r="N971" s="28">
        <v>736</v>
      </c>
      <c r="O971" s="28">
        <v>2.3999999999999998E-3</v>
      </c>
      <c r="P971" s="29" t="s">
        <v>3179</v>
      </c>
      <c r="Q971" s="28">
        <v>0</v>
      </c>
      <c r="R971" s="28">
        <v>0</v>
      </c>
      <c r="S971" s="29" t="s">
        <v>3179</v>
      </c>
      <c r="T971" s="28">
        <v>0</v>
      </c>
      <c r="U971" s="28">
        <v>0</v>
      </c>
      <c r="V971" s="28">
        <v>0</v>
      </c>
      <c r="W971" s="28">
        <v>7.1999999999999995E-2</v>
      </c>
      <c r="X971" s="28">
        <v>0.68442000000000003</v>
      </c>
      <c r="Y971" s="28">
        <v>82</v>
      </c>
      <c r="Z971" s="28">
        <v>29</v>
      </c>
      <c r="AA971" s="28">
        <v>1</v>
      </c>
      <c r="AB971" s="28">
        <v>54</v>
      </c>
      <c r="AC971" s="28">
        <v>0</v>
      </c>
      <c r="AD971" s="28">
        <v>142.91462799999999</v>
      </c>
      <c r="AE971" s="28">
        <v>2.5470000000000001E-17</v>
      </c>
      <c r="AF971" s="28">
        <v>2.5510000000000001E-17</v>
      </c>
    </row>
    <row r="972" spans="1:32" ht="16" x14ac:dyDescent="0.2">
      <c r="A972" s="28">
        <v>971</v>
      </c>
      <c r="B972" s="29" t="s">
        <v>666</v>
      </c>
      <c r="C972" s="28">
        <v>340</v>
      </c>
      <c r="D972" s="29" t="s">
        <v>1513</v>
      </c>
      <c r="E972" s="29" t="s">
        <v>2670</v>
      </c>
      <c r="F972" s="28">
        <v>347570</v>
      </c>
      <c r="G972" s="28">
        <v>0</v>
      </c>
      <c r="H972" s="28">
        <v>69928</v>
      </c>
      <c r="I972" s="28">
        <v>0</v>
      </c>
      <c r="J972" s="29" t="s">
        <v>667</v>
      </c>
      <c r="K972" s="28">
        <v>738</v>
      </c>
      <c r="L972" s="28">
        <v>1</v>
      </c>
      <c r="M972" s="29" t="s">
        <v>3179</v>
      </c>
      <c r="N972" s="28">
        <v>0</v>
      </c>
      <c r="O972" s="28">
        <v>0</v>
      </c>
      <c r="P972" s="29" t="s">
        <v>3179</v>
      </c>
      <c r="Q972" s="28">
        <v>0</v>
      </c>
      <c r="R972" s="28">
        <v>0</v>
      </c>
      <c r="S972" s="29" t="s">
        <v>3179</v>
      </c>
      <c r="T972" s="28">
        <v>0</v>
      </c>
      <c r="U972" s="28">
        <v>0</v>
      </c>
      <c r="V972" s="28">
        <v>0</v>
      </c>
      <c r="W972" s="28">
        <v>3.0720000000000001E-2</v>
      </c>
      <c r="X972" s="28">
        <v>6.4240000000000005E-2</v>
      </c>
      <c r="Y972" s="28">
        <v>41</v>
      </c>
      <c r="Z972" s="28">
        <v>15</v>
      </c>
      <c r="AA972" s="28">
        <v>0</v>
      </c>
      <c r="AB972" s="28">
        <v>33</v>
      </c>
      <c r="AC972" s="28">
        <v>0</v>
      </c>
      <c r="AD972" s="28">
        <v>144.91341</v>
      </c>
      <c r="AE972" s="28">
        <v>5.244E-18</v>
      </c>
      <c r="AF972" s="28">
        <v>5.244E-18</v>
      </c>
    </row>
    <row r="973" spans="1:32" ht="16" x14ac:dyDescent="0.2">
      <c r="A973" s="28">
        <v>972</v>
      </c>
      <c r="B973" s="29" t="s">
        <v>660</v>
      </c>
      <c r="C973" s="28">
        <v>103000000</v>
      </c>
      <c r="D973" s="29" t="s">
        <v>1516</v>
      </c>
      <c r="E973" s="29" t="s">
        <v>2799</v>
      </c>
      <c r="F973" s="28">
        <v>347660</v>
      </c>
      <c r="G973" s="28">
        <v>0</v>
      </c>
      <c r="H973" s="28">
        <v>0</v>
      </c>
      <c r="I973" s="28">
        <v>0</v>
      </c>
      <c r="J973" s="29" t="s">
        <v>695</v>
      </c>
      <c r="K973" s="28">
        <v>0</v>
      </c>
      <c r="L973" s="28">
        <v>1</v>
      </c>
      <c r="M973" s="29" t="s">
        <v>3179</v>
      </c>
      <c r="N973" s="28">
        <v>0</v>
      </c>
      <c r="O973" s="28">
        <v>0</v>
      </c>
      <c r="P973" s="29" t="s">
        <v>3179</v>
      </c>
      <c r="Q973" s="28">
        <v>0</v>
      </c>
      <c r="R973" s="28">
        <v>0</v>
      </c>
      <c r="S973" s="29" t="s">
        <v>3179</v>
      </c>
      <c r="T973" s="28">
        <v>0</v>
      </c>
      <c r="U973" s="28">
        <v>0</v>
      </c>
      <c r="V973" s="28">
        <v>2.5289999999999999</v>
      </c>
      <c r="W973" s="28">
        <v>0</v>
      </c>
      <c r="X973" s="28">
        <v>0</v>
      </c>
      <c r="Y973" s="28">
        <v>0</v>
      </c>
      <c r="Z973" s="28">
        <v>0</v>
      </c>
      <c r="AA973" s="28">
        <v>0</v>
      </c>
      <c r="AB973" s="28">
        <v>0</v>
      </c>
      <c r="AC973" s="28">
        <v>1</v>
      </c>
      <c r="AD973" s="28">
        <v>145.91304</v>
      </c>
      <c r="AE973" s="28">
        <v>0</v>
      </c>
      <c r="AF973" s="28">
        <v>0</v>
      </c>
    </row>
    <row r="974" spans="1:32" ht="16" x14ac:dyDescent="0.2">
      <c r="A974" s="28">
        <v>973</v>
      </c>
      <c r="B974" s="29" t="s">
        <v>655</v>
      </c>
      <c r="C974" s="28">
        <v>106000000000</v>
      </c>
      <c r="D974" s="29" t="s">
        <v>1516</v>
      </c>
      <c r="E974" s="29" t="s">
        <v>2799</v>
      </c>
      <c r="F974" s="28">
        <v>347663</v>
      </c>
      <c r="G974" s="28">
        <v>0</v>
      </c>
      <c r="H974" s="28">
        <v>0</v>
      </c>
      <c r="I974" s="28">
        <v>0</v>
      </c>
      <c r="J974" s="29" t="s">
        <v>687</v>
      </c>
      <c r="K974" s="28">
        <v>0</v>
      </c>
      <c r="L974" s="28">
        <v>1</v>
      </c>
      <c r="M974" s="29" t="s">
        <v>3179</v>
      </c>
      <c r="N974" s="28">
        <v>0</v>
      </c>
      <c r="O974" s="28">
        <v>0</v>
      </c>
      <c r="P974" s="29" t="s">
        <v>3179</v>
      </c>
      <c r="Q974" s="28">
        <v>0</v>
      </c>
      <c r="R974" s="28">
        <v>0</v>
      </c>
      <c r="S974" s="29" t="s">
        <v>3179</v>
      </c>
      <c r="T974" s="28">
        <v>0</v>
      </c>
      <c r="U974" s="28">
        <v>0</v>
      </c>
      <c r="V974" s="28">
        <v>2.3105000000000002</v>
      </c>
      <c r="W974" s="28">
        <v>0</v>
      </c>
      <c r="X974" s="28">
        <v>0</v>
      </c>
      <c r="Y974" s="28">
        <v>0</v>
      </c>
      <c r="Z974" s="28">
        <v>0</v>
      </c>
      <c r="AA974" s="28">
        <v>0</v>
      </c>
      <c r="AB974" s="28">
        <v>0</v>
      </c>
      <c r="AC974" s="28">
        <v>1</v>
      </c>
      <c r="AD974" s="28">
        <v>146.914897</v>
      </c>
      <c r="AE974" s="28">
        <v>0</v>
      </c>
      <c r="AF974" s="28">
        <v>0</v>
      </c>
    </row>
    <row r="975" spans="1:32" ht="16" x14ac:dyDescent="0.2">
      <c r="A975" s="28">
        <v>974</v>
      </c>
      <c r="B975" s="29" t="s">
        <v>644</v>
      </c>
      <c r="C975" s="28">
        <v>7000000000000000</v>
      </c>
      <c r="D975" s="29" t="s">
        <v>1516</v>
      </c>
      <c r="E975" s="29" t="s">
        <v>2799</v>
      </c>
      <c r="F975" s="28">
        <v>347666</v>
      </c>
      <c r="G975" s="28">
        <v>0</v>
      </c>
      <c r="H975" s="28">
        <v>0</v>
      </c>
      <c r="I975" s="28">
        <v>0</v>
      </c>
      <c r="J975" s="29" t="s">
        <v>678</v>
      </c>
      <c r="K975" s="28">
        <v>637</v>
      </c>
      <c r="L975" s="28">
        <v>1</v>
      </c>
      <c r="M975" s="29" t="s">
        <v>3179</v>
      </c>
      <c r="N975" s="28">
        <v>0</v>
      </c>
      <c r="O975" s="28">
        <v>0</v>
      </c>
      <c r="P975" s="29" t="s">
        <v>3179</v>
      </c>
      <c r="Q975" s="28">
        <v>0</v>
      </c>
      <c r="R975" s="28">
        <v>0</v>
      </c>
      <c r="S975" s="29" t="s">
        <v>3179</v>
      </c>
      <c r="T975" s="28">
        <v>0</v>
      </c>
      <c r="U975" s="28">
        <v>0</v>
      </c>
      <c r="V975" s="28">
        <v>1.986</v>
      </c>
      <c r="W975" s="28">
        <v>0</v>
      </c>
      <c r="X975" s="28">
        <v>0</v>
      </c>
      <c r="Y975" s="28">
        <v>0</v>
      </c>
      <c r="Z975" s="28">
        <v>0</v>
      </c>
      <c r="AA975" s="28">
        <v>0</v>
      </c>
      <c r="AB975" s="28">
        <v>0</v>
      </c>
      <c r="AC975" s="28">
        <v>1</v>
      </c>
      <c r="AD975" s="28">
        <v>147.91482199999999</v>
      </c>
      <c r="AE975" s="28">
        <v>0</v>
      </c>
      <c r="AF975" s="28">
        <v>0</v>
      </c>
    </row>
    <row r="976" spans="1:32" ht="16" x14ac:dyDescent="0.2">
      <c r="A976" s="28">
        <v>975</v>
      </c>
      <c r="B976" s="29" t="s">
        <v>618</v>
      </c>
      <c r="C976" s="28">
        <v>90</v>
      </c>
      <c r="D976" s="29" t="s">
        <v>1516</v>
      </c>
      <c r="E976" s="29" t="s">
        <v>3183</v>
      </c>
      <c r="F976" s="28">
        <v>347669</v>
      </c>
      <c r="G976" s="28">
        <v>87046</v>
      </c>
      <c r="H976" s="28">
        <v>0</v>
      </c>
      <c r="I976" s="28">
        <v>0</v>
      </c>
      <c r="J976" s="29" t="s">
        <v>619</v>
      </c>
      <c r="K976" s="28">
        <v>0</v>
      </c>
      <c r="L976" s="28">
        <v>1</v>
      </c>
      <c r="M976" s="29" t="s">
        <v>3179</v>
      </c>
      <c r="N976" s="28">
        <v>0</v>
      </c>
      <c r="O976" s="28">
        <v>0</v>
      </c>
      <c r="P976" s="29" t="s">
        <v>3179</v>
      </c>
      <c r="Q976" s="28">
        <v>0</v>
      </c>
      <c r="R976" s="28">
        <v>0</v>
      </c>
      <c r="S976" s="29" t="s">
        <v>3179</v>
      </c>
      <c r="T976" s="28">
        <v>0</v>
      </c>
      <c r="U976" s="28">
        <v>0</v>
      </c>
      <c r="V976" s="28">
        <v>0</v>
      </c>
      <c r="W976" s="28">
        <v>1.9970000000000002E-2</v>
      </c>
      <c r="X976" s="28">
        <v>1.0000000000000001E-5</v>
      </c>
      <c r="Y976" s="28">
        <v>41</v>
      </c>
      <c r="Z976" s="28">
        <v>1</v>
      </c>
      <c r="AA976" s="28">
        <v>2</v>
      </c>
      <c r="AB976" s="28">
        <v>17</v>
      </c>
      <c r="AC976" s="28">
        <v>0</v>
      </c>
      <c r="AD976" s="28">
        <v>150.91993199999999</v>
      </c>
      <c r="AE976" s="28">
        <v>3.6829999999999999E-21</v>
      </c>
      <c r="AF976" s="28">
        <v>3.6829999999999999E-21</v>
      </c>
    </row>
    <row r="977" spans="1:32" ht="16" x14ac:dyDescent="0.2">
      <c r="A977" s="28">
        <v>976</v>
      </c>
      <c r="B977" s="29" t="s">
        <v>599</v>
      </c>
      <c r="C977" s="28">
        <v>46.5</v>
      </c>
      <c r="D977" s="29" t="s">
        <v>1515</v>
      </c>
      <c r="E977" s="29" t="s">
        <v>3183</v>
      </c>
      <c r="F977" s="28">
        <v>347731</v>
      </c>
      <c r="G977" s="28">
        <v>87127</v>
      </c>
      <c r="H977" s="28">
        <v>4801</v>
      </c>
      <c r="I977" s="28">
        <v>0</v>
      </c>
      <c r="J977" s="29" t="s">
        <v>600</v>
      </c>
      <c r="K977" s="28">
        <v>0</v>
      </c>
      <c r="L977" s="28">
        <v>1</v>
      </c>
      <c r="M977" s="29" t="s">
        <v>3179</v>
      </c>
      <c r="N977" s="28">
        <v>0</v>
      </c>
      <c r="O977" s="28">
        <v>0</v>
      </c>
      <c r="P977" s="29" t="s">
        <v>3179</v>
      </c>
      <c r="Q977" s="28">
        <v>0</v>
      </c>
      <c r="R977" s="28">
        <v>0</v>
      </c>
      <c r="S977" s="29" t="s">
        <v>3179</v>
      </c>
      <c r="T977" s="28">
        <v>0</v>
      </c>
      <c r="U977" s="28">
        <v>0</v>
      </c>
      <c r="V977" s="28">
        <v>0</v>
      </c>
      <c r="W977" s="28">
        <v>0.26987</v>
      </c>
      <c r="X977" s="28">
        <v>6.4250000000000002E-2</v>
      </c>
      <c r="Y977" s="28">
        <v>41</v>
      </c>
      <c r="Z977" s="28">
        <v>76</v>
      </c>
      <c r="AA977" s="28">
        <v>18</v>
      </c>
      <c r="AB977" s="28">
        <v>386</v>
      </c>
      <c r="AC977" s="28">
        <v>0</v>
      </c>
      <c r="AD977" s="28">
        <v>152.92209700000001</v>
      </c>
      <c r="AE977" s="28">
        <v>3.1190000000000001E-18</v>
      </c>
      <c r="AF977" s="28">
        <v>3.1190000000000001E-18</v>
      </c>
    </row>
    <row r="978" spans="1:32" ht="16" x14ac:dyDescent="0.2">
      <c r="A978" s="28">
        <v>977</v>
      </c>
      <c r="B978" s="29" t="s">
        <v>579</v>
      </c>
      <c r="C978" s="28">
        <v>22.3</v>
      </c>
      <c r="D978" s="29" t="s">
        <v>1514</v>
      </c>
      <c r="E978" s="29" t="s">
        <v>3183</v>
      </c>
      <c r="F978" s="28">
        <v>348253</v>
      </c>
      <c r="G978" s="28">
        <v>87236</v>
      </c>
      <c r="H978" s="28">
        <v>0</v>
      </c>
      <c r="I978" s="28">
        <v>0</v>
      </c>
      <c r="J978" s="29" t="s">
        <v>580</v>
      </c>
      <c r="K978" s="28">
        <v>335</v>
      </c>
      <c r="L978" s="28">
        <v>1</v>
      </c>
      <c r="M978" s="29" t="s">
        <v>3179</v>
      </c>
      <c r="N978" s="28">
        <v>0</v>
      </c>
      <c r="O978" s="28">
        <v>0</v>
      </c>
      <c r="P978" s="29" t="s">
        <v>3179</v>
      </c>
      <c r="Q978" s="28">
        <v>0</v>
      </c>
      <c r="R978" s="28">
        <v>0</v>
      </c>
      <c r="S978" s="29" t="s">
        <v>3179</v>
      </c>
      <c r="T978" s="28">
        <v>0</v>
      </c>
      <c r="U978" s="28">
        <v>0</v>
      </c>
      <c r="V978" s="28">
        <v>0</v>
      </c>
      <c r="W978" s="28">
        <v>0.56737000000000004</v>
      </c>
      <c r="X978" s="28">
        <v>0.10294</v>
      </c>
      <c r="Y978" s="28">
        <v>41</v>
      </c>
      <c r="Z978" s="28">
        <v>72</v>
      </c>
      <c r="AA978" s="28">
        <v>14</v>
      </c>
      <c r="AB978" s="28">
        <v>320</v>
      </c>
      <c r="AC978" s="28">
        <v>0</v>
      </c>
      <c r="AD978" s="28">
        <v>154.92464000000001</v>
      </c>
      <c r="AE978" s="28">
        <v>3.5420000000000001E-18</v>
      </c>
      <c r="AF978" s="28">
        <v>3.5420000000000001E-18</v>
      </c>
    </row>
    <row r="979" spans="1:32" ht="16" x14ac:dyDescent="0.2">
      <c r="A979" s="28">
        <v>978</v>
      </c>
      <c r="B979" s="29" t="s">
        <v>573</v>
      </c>
      <c r="C979" s="28">
        <v>9.4</v>
      </c>
      <c r="D979" s="29" t="s">
        <v>1515</v>
      </c>
      <c r="E979" s="29" t="s">
        <v>3183</v>
      </c>
      <c r="F979" s="28">
        <v>348701</v>
      </c>
      <c r="G979" s="28">
        <v>87354</v>
      </c>
      <c r="H979" s="28">
        <v>0</v>
      </c>
      <c r="I979" s="28">
        <v>0</v>
      </c>
      <c r="J979" s="29" t="s">
        <v>574</v>
      </c>
      <c r="K979" s="28">
        <v>336</v>
      </c>
      <c r="L979" s="28">
        <v>1</v>
      </c>
      <c r="M979" s="29" t="s">
        <v>3179</v>
      </c>
      <c r="N979" s="28">
        <v>0</v>
      </c>
      <c r="O979" s="28">
        <v>0</v>
      </c>
      <c r="P979" s="29" t="s">
        <v>3179</v>
      </c>
      <c r="Q979" s="28">
        <v>0</v>
      </c>
      <c r="R979" s="28">
        <v>0</v>
      </c>
      <c r="S979" s="29" t="s">
        <v>3179</v>
      </c>
      <c r="T979" s="28">
        <v>0</v>
      </c>
      <c r="U979" s="28">
        <v>0</v>
      </c>
      <c r="V979" s="28">
        <v>0</v>
      </c>
      <c r="W979" s="28">
        <v>0.20924999999999999</v>
      </c>
      <c r="X979" s="28">
        <v>0.11498</v>
      </c>
      <c r="Y979" s="28">
        <v>41</v>
      </c>
      <c r="Z979" s="28">
        <v>24</v>
      </c>
      <c r="AA979" s="28">
        <v>4</v>
      </c>
      <c r="AB979" s="28">
        <v>84</v>
      </c>
      <c r="AC979" s="28">
        <v>0</v>
      </c>
      <c r="AD979" s="28">
        <v>155.92552699999999</v>
      </c>
      <c r="AE979" s="28">
        <v>4.3550000000000003E-18</v>
      </c>
      <c r="AF979" s="28">
        <v>4.3550000000000003E-18</v>
      </c>
    </row>
    <row r="980" spans="1:32" ht="16" x14ac:dyDescent="0.2">
      <c r="A980" s="28">
        <v>979</v>
      </c>
      <c r="B980" s="29" t="s">
        <v>564</v>
      </c>
      <c r="C980" s="28">
        <v>8.0299999999999994</v>
      </c>
      <c r="D980" s="29" t="s">
        <v>1514</v>
      </c>
      <c r="E980" s="29" t="s">
        <v>3183</v>
      </c>
      <c r="F980" s="28">
        <v>348855</v>
      </c>
      <c r="G980" s="28">
        <v>87461</v>
      </c>
      <c r="H980" s="28">
        <v>0</v>
      </c>
      <c r="I980" s="28">
        <v>0</v>
      </c>
      <c r="J980" s="29" t="s">
        <v>565</v>
      </c>
      <c r="K980" s="28">
        <v>337</v>
      </c>
      <c r="L980" s="28">
        <v>1</v>
      </c>
      <c r="M980" s="29" t="s">
        <v>3179</v>
      </c>
      <c r="N980" s="28">
        <v>0</v>
      </c>
      <c r="O980" s="28">
        <v>0</v>
      </c>
      <c r="P980" s="29" t="s">
        <v>3179</v>
      </c>
      <c r="Q980" s="28">
        <v>0</v>
      </c>
      <c r="R980" s="28">
        <v>0</v>
      </c>
      <c r="S980" s="29" t="s">
        <v>3179</v>
      </c>
      <c r="T980" s="28">
        <v>0</v>
      </c>
      <c r="U980" s="28">
        <v>0</v>
      </c>
      <c r="V980" s="28">
        <v>0</v>
      </c>
      <c r="W980" s="28">
        <v>0.875</v>
      </c>
      <c r="X980" s="28">
        <v>0.41415999999999997</v>
      </c>
      <c r="Y980" s="28">
        <v>41</v>
      </c>
      <c r="Z980" s="28">
        <v>75</v>
      </c>
      <c r="AA980" s="28">
        <v>30</v>
      </c>
      <c r="AB980" s="28">
        <v>243</v>
      </c>
      <c r="AC980" s="28">
        <v>0</v>
      </c>
      <c r="AD980" s="28">
        <v>156.928358</v>
      </c>
      <c r="AE980" s="28">
        <v>1.485E-17</v>
      </c>
      <c r="AF980" s="28">
        <v>1.485E-17</v>
      </c>
    </row>
    <row r="981" spans="1:32" ht="16" x14ac:dyDescent="0.2">
      <c r="A981" s="28">
        <v>980</v>
      </c>
      <c r="B981" s="29" t="s">
        <v>1015</v>
      </c>
      <c r="C981" s="28">
        <v>1.92</v>
      </c>
      <c r="D981" s="29" t="s">
        <v>1514</v>
      </c>
      <c r="E981" s="29" t="s">
        <v>3184</v>
      </c>
      <c r="F981" s="28">
        <v>349245</v>
      </c>
      <c r="G981" s="28">
        <v>87584</v>
      </c>
      <c r="H981" s="28">
        <v>0</v>
      </c>
      <c r="I981" s="28">
        <v>0</v>
      </c>
      <c r="J981" s="29" t="s">
        <v>1016</v>
      </c>
      <c r="K981" s="28">
        <v>476</v>
      </c>
      <c r="L981" s="28">
        <v>1</v>
      </c>
      <c r="M981" s="29" t="s">
        <v>3179</v>
      </c>
      <c r="N981" s="28">
        <v>0</v>
      </c>
      <c r="O981" s="28">
        <v>0</v>
      </c>
      <c r="P981" s="29" t="s">
        <v>3179</v>
      </c>
      <c r="Q981" s="28">
        <v>0</v>
      </c>
      <c r="R981" s="28">
        <v>0</v>
      </c>
      <c r="S981" s="29" t="s">
        <v>3179</v>
      </c>
      <c r="T981" s="28">
        <v>0</v>
      </c>
      <c r="U981" s="28">
        <v>0</v>
      </c>
      <c r="V981" s="28">
        <v>0</v>
      </c>
      <c r="W981" s="28">
        <v>0.12787000000000001</v>
      </c>
      <c r="X981" s="28">
        <v>1.2091400000000001</v>
      </c>
      <c r="Y981" s="28">
        <v>37</v>
      </c>
      <c r="Z981" s="28">
        <v>28</v>
      </c>
      <c r="AA981" s="28">
        <v>5</v>
      </c>
      <c r="AB981" s="28">
        <v>103</v>
      </c>
      <c r="AC981" s="28">
        <v>0</v>
      </c>
      <c r="AD981" s="28">
        <v>105.91688000000001</v>
      </c>
      <c r="AE981" s="28">
        <v>4.265E-17</v>
      </c>
      <c r="AF981" s="28">
        <v>5.0130000000000001E-17</v>
      </c>
    </row>
    <row r="982" spans="1:32" ht="16" x14ac:dyDescent="0.2">
      <c r="A982" s="28">
        <v>981</v>
      </c>
      <c r="B982" s="29" t="s">
        <v>1000</v>
      </c>
      <c r="C982" s="28">
        <v>10.3</v>
      </c>
      <c r="D982" s="29" t="s">
        <v>1514</v>
      </c>
      <c r="E982" s="29" t="s">
        <v>3184</v>
      </c>
      <c r="F982" s="28">
        <v>349419</v>
      </c>
      <c r="G982" s="28">
        <v>87702</v>
      </c>
      <c r="H982" s="28">
        <v>0</v>
      </c>
      <c r="I982" s="28">
        <v>0</v>
      </c>
      <c r="J982" s="29" t="s">
        <v>1001</v>
      </c>
      <c r="K982" s="28">
        <v>479</v>
      </c>
      <c r="L982" s="28">
        <v>1</v>
      </c>
      <c r="M982" s="29" t="s">
        <v>3179</v>
      </c>
      <c r="N982" s="28">
        <v>0</v>
      </c>
      <c r="O982" s="28">
        <v>0</v>
      </c>
      <c r="P982" s="29" t="s">
        <v>3179</v>
      </c>
      <c r="Q982" s="28">
        <v>0</v>
      </c>
      <c r="R982" s="28">
        <v>0</v>
      </c>
      <c r="S982" s="29" t="s">
        <v>3179</v>
      </c>
      <c r="T982" s="28">
        <v>0</v>
      </c>
      <c r="U982" s="28">
        <v>0</v>
      </c>
      <c r="V982" s="28">
        <v>0</v>
      </c>
      <c r="W982" s="28">
        <v>2.6929999999999999E-2</v>
      </c>
      <c r="X982" s="28">
        <v>0.68472</v>
      </c>
      <c r="Y982" s="28">
        <v>37</v>
      </c>
      <c r="Z982" s="28">
        <v>34</v>
      </c>
      <c r="AA982" s="28">
        <v>2</v>
      </c>
      <c r="AB982" s="28">
        <v>85</v>
      </c>
      <c r="AC982" s="28">
        <v>0</v>
      </c>
      <c r="AD982" s="28">
        <v>107.911925</v>
      </c>
      <c r="AE982" s="28">
        <v>3.1539999999999997E-17</v>
      </c>
      <c r="AF982" s="28">
        <v>3.1780000000000002E-17</v>
      </c>
    </row>
    <row r="983" spans="1:32" ht="16" x14ac:dyDescent="0.2">
      <c r="A983" s="28">
        <v>982</v>
      </c>
      <c r="B983" s="29" t="s">
        <v>991</v>
      </c>
      <c r="C983" s="28">
        <v>18</v>
      </c>
      <c r="D983" s="29" t="s">
        <v>1514</v>
      </c>
      <c r="E983" s="29" t="s">
        <v>3184</v>
      </c>
      <c r="F983" s="28">
        <v>349578</v>
      </c>
      <c r="G983" s="28">
        <v>87810</v>
      </c>
      <c r="H983" s="28">
        <v>0</v>
      </c>
      <c r="I983" s="28">
        <v>0</v>
      </c>
      <c r="J983" s="29" t="s">
        <v>993</v>
      </c>
      <c r="K983" s="28">
        <v>480</v>
      </c>
      <c r="L983" s="28">
        <v>0.71733999999999998</v>
      </c>
      <c r="M983" s="29" t="s">
        <v>992</v>
      </c>
      <c r="N983" s="28">
        <v>481</v>
      </c>
      <c r="O983" s="28">
        <v>0.28266000000000002</v>
      </c>
      <c r="P983" s="29" t="s">
        <v>3179</v>
      </c>
      <c r="Q983" s="28">
        <v>0</v>
      </c>
      <c r="R983" s="28">
        <v>0</v>
      </c>
      <c r="S983" s="29" t="s">
        <v>3179</v>
      </c>
      <c r="T983" s="28">
        <v>0</v>
      </c>
      <c r="U983" s="28">
        <v>0</v>
      </c>
      <c r="V983" s="28">
        <v>0</v>
      </c>
      <c r="W983" s="28">
        <v>5.7099999999999998E-2</v>
      </c>
      <c r="X983" s="28">
        <v>2.2063000000000001</v>
      </c>
      <c r="Y983" s="28">
        <v>37</v>
      </c>
      <c r="Z983" s="28">
        <v>173</v>
      </c>
      <c r="AA983" s="28">
        <v>30</v>
      </c>
      <c r="AB983" s="28">
        <v>973</v>
      </c>
      <c r="AC983" s="28">
        <v>0</v>
      </c>
      <c r="AD983" s="28">
        <v>108.911283</v>
      </c>
      <c r="AE983" s="28">
        <v>7.543E-17</v>
      </c>
      <c r="AF983" s="28">
        <v>7.8449999999999998E-17</v>
      </c>
    </row>
    <row r="984" spans="1:32" ht="16" x14ac:dyDescent="0.2">
      <c r="A984" s="28">
        <v>983</v>
      </c>
      <c r="B984" s="29" t="s">
        <v>984</v>
      </c>
      <c r="C984" s="28">
        <v>4.1100000000000003</v>
      </c>
      <c r="D984" s="29" t="s">
        <v>1515</v>
      </c>
      <c r="E984" s="29" t="s">
        <v>2670</v>
      </c>
      <c r="F984" s="28">
        <v>350792</v>
      </c>
      <c r="G984" s="28">
        <v>0</v>
      </c>
      <c r="H984" s="28">
        <v>63563</v>
      </c>
      <c r="I984" s="28">
        <v>0</v>
      </c>
      <c r="J984" s="29" t="s">
        <v>985</v>
      </c>
      <c r="K984" s="28">
        <v>483</v>
      </c>
      <c r="L984" s="28">
        <v>1</v>
      </c>
      <c r="M984" s="29" t="s">
        <v>3179</v>
      </c>
      <c r="N984" s="28">
        <v>0</v>
      </c>
      <c r="O984" s="28">
        <v>0</v>
      </c>
      <c r="P984" s="29" t="s">
        <v>3179</v>
      </c>
      <c r="Q984" s="28">
        <v>0</v>
      </c>
      <c r="R984" s="28">
        <v>0</v>
      </c>
      <c r="S984" s="29" t="s">
        <v>3179</v>
      </c>
      <c r="T984" s="28">
        <v>0</v>
      </c>
      <c r="U984" s="28">
        <v>0</v>
      </c>
      <c r="V984" s="28">
        <v>0</v>
      </c>
      <c r="W984" s="28">
        <v>1.5169999999999999E-2</v>
      </c>
      <c r="X984" s="28">
        <v>0.2918</v>
      </c>
      <c r="Y984" s="28">
        <v>37</v>
      </c>
      <c r="Z984" s="28">
        <v>13</v>
      </c>
      <c r="AA984" s="28">
        <v>0</v>
      </c>
      <c r="AB984" s="28">
        <v>19</v>
      </c>
      <c r="AC984" s="28">
        <v>0</v>
      </c>
      <c r="AD984" s="28">
        <v>109.907842</v>
      </c>
      <c r="AE984" s="28">
        <v>1.6490000000000001E-17</v>
      </c>
      <c r="AF984" s="28">
        <v>1.6490000000000001E-17</v>
      </c>
    </row>
    <row r="985" spans="1:32" ht="16" x14ac:dyDescent="0.2">
      <c r="A985" s="28">
        <v>984</v>
      </c>
      <c r="B985" s="29" t="s">
        <v>976</v>
      </c>
      <c r="C985" s="28">
        <v>35.299999999999997</v>
      </c>
      <c r="D985" s="29" t="s">
        <v>1514</v>
      </c>
      <c r="E985" s="29" t="s">
        <v>3184</v>
      </c>
      <c r="F985" s="28">
        <v>350862</v>
      </c>
      <c r="G985" s="28">
        <v>87928</v>
      </c>
      <c r="H985" s="28">
        <v>0</v>
      </c>
      <c r="I985" s="28">
        <v>0</v>
      </c>
      <c r="J985" s="29" t="s">
        <v>978</v>
      </c>
      <c r="K985" s="28">
        <v>484</v>
      </c>
      <c r="L985" s="28">
        <v>0.99792999999999998</v>
      </c>
      <c r="M985" s="29" t="s">
        <v>977</v>
      </c>
      <c r="N985" s="28">
        <v>485</v>
      </c>
      <c r="O985" s="28">
        <v>2.0745E-3</v>
      </c>
      <c r="P985" s="29" t="s">
        <v>3179</v>
      </c>
      <c r="Q985" s="28">
        <v>0</v>
      </c>
      <c r="R985" s="28">
        <v>0</v>
      </c>
      <c r="S985" s="29" t="s">
        <v>3179</v>
      </c>
      <c r="T985" s="28">
        <v>0</v>
      </c>
      <c r="U985" s="28">
        <v>0</v>
      </c>
      <c r="V985" s="28">
        <v>0</v>
      </c>
      <c r="W985" s="28">
        <v>0.19153000000000001</v>
      </c>
      <c r="X985" s="28">
        <v>0.49030000000000001</v>
      </c>
      <c r="Y985" s="28">
        <v>37</v>
      </c>
      <c r="Z985" s="28">
        <v>64</v>
      </c>
      <c r="AA985" s="28">
        <v>3</v>
      </c>
      <c r="AB985" s="28">
        <v>307</v>
      </c>
      <c r="AC985" s="28">
        <v>0</v>
      </c>
      <c r="AD985" s="28">
        <v>110.907734</v>
      </c>
      <c r="AE985" s="28">
        <v>1.033E-17</v>
      </c>
      <c r="AF985" s="28">
        <v>2.174E-17</v>
      </c>
    </row>
    <row r="986" spans="1:32" ht="16" x14ac:dyDescent="0.2">
      <c r="A986" s="28">
        <v>985</v>
      </c>
      <c r="B986" s="29" t="s">
        <v>962</v>
      </c>
      <c r="C986" s="28">
        <v>115.09</v>
      </c>
      <c r="D986" s="29" t="s">
        <v>1513</v>
      </c>
      <c r="E986" s="29" t="s">
        <v>2670</v>
      </c>
      <c r="F986" s="28">
        <v>351274</v>
      </c>
      <c r="G986" s="28">
        <v>0</v>
      </c>
      <c r="H986" s="28">
        <v>61029</v>
      </c>
      <c r="I986" s="28">
        <v>0</v>
      </c>
      <c r="J986" s="29" t="s">
        <v>963</v>
      </c>
      <c r="K986" s="28">
        <v>488</v>
      </c>
      <c r="L986" s="28">
        <v>0.99997999999999998</v>
      </c>
      <c r="M986" s="29" t="s">
        <v>968</v>
      </c>
      <c r="N986" s="28">
        <v>0</v>
      </c>
      <c r="O986" s="28">
        <v>2.2351999999999999E-5</v>
      </c>
      <c r="P986" s="29" t="s">
        <v>3179</v>
      </c>
      <c r="Q986" s="28">
        <v>0</v>
      </c>
      <c r="R986" s="28">
        <v>0</v>
      </c>
      <c r="S986" s="29" t="s">
        <v>3179</v>
      </c>
      <c r="T986" s="28">
        <v>0</v>
      </c>
      <c r="U986" s="28">
        <v>0</v>
      </c>
      <c r="V986" s="28">
        <v>0</v>
      </c>
      <c r="W986" s="28">
        <v>6.2599999999999999E-3</v>
      </c>
      <c r="X986" s="28">
        <v>2.3689999999999999E-2</v>
      </c>
      <c r="Y986" s="28">
        <v>37</v>
      </c>
      <c r="Z986" s="28">
        <v>16</v>
      </c>
      <c r="AA986" s="28">
        <v>0</v>
      </c>
      <c r="AB986" s="28">
        <v>37</v>
      </c>
      <c r="AC986" s="28">
        <v>0</v>
      </c>
      <c r="AD986" s="28">
        <v>112.90517</v>
      </c>
      <c r="AE986" s="28">
        <v>6.6340000000000003E-18</v>
      </c>
      <c r="AF986" s="28">
        <v>6.6340000000000003E-18</v>
      </c>
    </row>
    <row r="987" spans="1:32" ht="16" x14ac:dyDescent="0.2">
      <c r="A987" s="28">
        <v>986</v>
      </c>
      <c r="B987" s="29" t="s">
        <v>961</v>
      </c>
      <c r="C987" s="28">
        <v>21.4</v>
      </c>
      <c r="D987" s="29" t="s">
        <v>1514</v>
      </c>
      <c r="E987" s="29" t="s">
        <v>3196</v>
      </c>
      <c r="F987" s="28">
        <v>351365</v>
      </c>
      <c r="G987" s="28">
        <v>0</v>
      </c>
      <c r="H987" s="28">
        <v>44115</v>
      </c>
      <c r="I987" s="28">
        <v>0</v>
      </c>
      <c r="J987" s="29" t="s">
        <v>962</v>
      </c>
      <c r="K987" s="28">
        <v>986</v>
      </c>
      <c r="L987" s="28">
        <v>0.91100000000000003</v>
      </c>
      <c r="M987" s="29" t="s">
        <v>968</v>
      </c>
      <c r="N987" s="28">
        <v>0</v>
      </c>
      <c r="O987" s="28">
        <v>8.8999999999999996E-2</v>
      </c>
      <c r="P987" s="29" t="s">
        <v>3179</v>
      </c>
      <c r="Q987" s="28">
        <v>0</v>
      </c>
      <c r="R987" s="28">
        <v>0</v>
      </c>
      <c r="S987" s="29" t="s">
        <v>3179</v>
      </c>
      <c r="T987" s="28">
        <v>0</v>
      </c>
      <c r="U987" s="28">
        <v>0</v>
      </c>
      <c r="V987" s="28">
        <v>0</v>
      </c>
      <c r="W987" s="28">
        <v>5.8790000000000002E-2</v>
      </c>
      <c r="X987" s="28">
        <v>1.3679999999999999E-2</v>
      </c>
      <c r="Y987" s="28">
        <v>74</v>
      </c>
      <c r="Z987" s="28">
        <v>25</v>
      </c>
      <c r="AA987" s="28">
        <v>0</v>
      </c>
      <c r="AB987" s="28">
        <v>32</v>
      </c>
      <c r="AC987" s="28">
        <v>0</v>
      </c>
      <c r="AD987" s="28">
        <v>112.90517</v>
      </c>
      <c r="AE987" s="28">
        <v>4.135E-18</v>
      </c>
      <c r="AF987" s="28">
        <v>4.135E-18</v>
      </c>
    </row>
    <row r="988" spans="1:32" ht="16" x14ac:dyDescent="0.2">
      <c r="A988" s="28">
        <v>987</v>
      </c>
      <c r="B988" s="29" t="s">
        <v>933</v>
      </c>
      <c r="C988" s="28">
        <v>13.76</v>
      </c>
      <c r="D988" s="29" t="s">
        <v>1513</v>
      </c>
      <c r="E988" s="29" t="s">
        <v>2671</v>
      </c>
      <c r="F988" s="28">
        <v>351497</v>
      </c>
      <c r="G988" s="28">
        <v>0</v>
      </c>
      <c r="H988" s="28">
        <v>0</v>
      </c>
      <c r="I988" s="28">
        <v>0</v>
      </c>
      <c r="J988" s="29" t="s">
        <v>934</v>
      </c>
      <c r="K988" s="28">
        <v>0</v>
      </c>
      <c r="L988" s="28">
        <v>1</v>
      </c>
      <c r="M988" s="29" t="s">
        <v>3179</v>
      </c>
      <c r="N988" s="28">
        <v>0</v>
      </c>
      <c r="O988" s="28">
        <v>0</v>
      </c>
      <c r="P988" s="29" t="s">
        <v>3179</v>
      </c>
      <c r="Q988" s="28">
        <v>0</v>
      </c>
      <c r="R988" s="28">
        <v>0</v>
      </c>
      <c r="S988" s="29" t="s">
        <v>3179</v>
      </c>
      <c r="T988" s="28">
        <v>0</v>
      </c>
      <c r="U988" s="28">
        <v>0</v>
      </c>
      <c r="V988" s="28">
        <v>0</v>
      </c>
      <c r="W988" s="28">
        <v>0.16158</v>
      </c>
      <c r="X988" s="28">
        <v>0.15809999999999999</v>
      </c>
      <c r="Y988" s="28">
        <v>37</v>
      </c>
      <c r="Z988" s="28">
        <v>15</v>
      </c>
      <c r="AA988" s="28">
        <v>0</v>
      </c>
      <c r="AB988" s="28">
        <v>30</v>
      </c>
      <c r="AC988" s="28">
        <v>0</v>
      </c>
      <c r="AD988" s="28">
        <v>116.902951</v>
      </c>
      <c r="AE988" s="28">
        <v>9.9650000000000005E-18</v>
      </c>
      <c r="AF988" s="28">
        <v>9.9650000000000005E-18</v>
      </c>
    </row>
    <row r="989" spans="1:32" ht="16" x14ac:dyDescent="0.2">
      <c r="A989" s="28">
        <v>988</v>
      </c>
      <c r="B989" s="29" t="s">
        <v>915</v>
      </c>
      <c r="C989" s="28">
        <v>293.10000000000002</v>
      </c>
      <c r="D989" s="29" t="s">
        <v>1513</v>
      </c>
      <c r="E989" s="29" t="s">
        <v>2671</v>
      </c>
      <c r="F989" s="28">
        <v>351580</v>
      </c>
      <c r="G989" s="28">
        <v>0</v>
      </c>
      <c r="H989" s="28">
        <v>0</v>
      </c>
      <c r="I989" s="28">
        <v>0</v>
      </c>
      <c r="J989" s="29" t="s">
        <v>916</v>
      </c>
      <c r="K989" s="28">
        <v>0</v>
      </c>
      <c r="L989" s="28">
        <v>1</v>
      </c>
      <c r="M989" s="29" t="s">
        <v>3179</v>
      </c>
      <c r="N989" s="28">
        <v>0</v>
      </c>
      <c r="O989" s="28">
        <v>0</v>
      </c>
      <c r="P989" s="29" t="s">
        <v>3179</v>
      </c>
      <c r="Q989" s="28">
        <v>0</v>
      </c>
      <c r="R989" s="28">
        <v>0</v>
      </c>
      <c r="S989" s="29" t="s">
        <v>3179</v>
      </c>
      <c r="T989" s="28">
        <v>0</v>
      </c>
      <c r="U989" s="28">
        <v>0</v>
      </c>
      <c r="V989" s="28">
        <v>0</v>
      </c>
      <c r="W989" s="28">
        <v>7.8079999999999997E-2</v>
      </c>
      <c r="X989" s="28">
        <v>1.5089999999999999E-2</v>
      </c>
      <c r="Y989" s="28">
        <v>37</v>
      </c>
      <c r="Z989" s="28">
        <v>15</v>
      </c>
      <c r="AA989" s="28">
        <v>0</v>
      </c>
      <c r="AB989" s="28">
        <v>24</v>
      </c>
      <c r="AC989" s="28">
        <v>0</v>
      </c>
      <c r="AD989" s="28">
        <v>118.903307</v>
      </c>
      <c r="AE989" s="28">
        <v>4.886E-18</v>
      </c>
      <c r="AF989" s="28">
        <v>4.886E-18</v>
      </c>
    </row>
    <row r="990" spans="1:32" ht="16" x14ac:dyDescent="0.2">
      <c r="A990" s="28">
        <v>989</v>
      </c>
      <c r="B990" s="29" t="s">
        <v>898</v>
      </c>
      <c r="C990" s="28">
        <v>27.03</v>
      </c>
      <c r="D990" s="29" t="s">
        <v>1515</v>
      </c>
      <c r="E990" s="29" t="s">
        <v>3183</v>
      </c>
      <c r="F990" s="28">
        <v>351657</v>
      </c>
      <c r="G990" s="28">
        <v>88044</v>
      </c>
      <c r="H990" s="28">
        <v>0</v>
      </c>
      <c r="I990" s="28">
        <v>0</v>
      </c>
      <c r="J990" s="29" t="s">
        <v>899</v>
      </c>
      <c r="K990" s="28">
        <v>0</v>
      </c>
      <c r="L990" s="28">
        <v>1</v>
      </c>
      <c r="M990" s="29" t="s">
        <v>3179</v>
      </c>
      <c r="N990" s="28">
        <v>0</v>
      </c>
      <c r="O990" s="28">
        <v>0</v>
      </c>
      <c r="P990" s="29" t="s">
        <v>3179</v>
      </c>
      <c r="Q990" s="28">
        <v>0</v>
      </c>
      <c r="R990" s="28">
        <v>0</v>
      </c>
      <c r="S990" s="29" t="s">
        <v>3179</v>
      </c>
      <c r="T990" s="28">
        <v>0</v>
      </c>
      <c r="U990" s="28">
        <v>0</v>
      </c>
      <c r="V990" s="28">
        <v>0</v>
      </c>
      <c r="W990" s="28">
        <v>0.11558</v>
      </c>
      <c r="X990" s="28">
        <v>0</v>
      </c>
      <c r="Y990" s="28">
        <v>0</v>
      </c>
      <c r="Z990" s="28">
        <v>0</v>
      </c>
      <c r="AA990" s="28">
        <v>1</v>
      </c>
      <c r="AB990" s="28">
        <v>0</v>
      </c>
      <c r="AC990" s="28">
        <v>0</v>
      </c>
      <c r="AD990" s="28">
        <v>120.904235</v>
      </c>
      <c r="AE990" s="28">
        <v>0</v>
      </c>
      <c r="AF990" s="28">
        <v>0</v>
      </c>
    </row>
    <row r="991" spans="1:32" ht="16" x14ac:dyDescent="0.2">
      <c r="A991" s="28">
        <v>990</v>
      </c>
      <c r="B991" s="29" t="s">
        <v>897</v>
      </c>
      <c r="C991" s="28">
        <v>43.9</v>
      </c>
      <c r="D991" s="29" t="s">
        <v>1516</v>
      </c>
      <c r="E991" s="29" t="s">
        <v>3192</v>
      </c>
      <c r="F991" s="28">
        <v>351659</v>
      </c>
      <c r="G991" s="28">
        <v>88144</v>
      </c>
      <c r="H991" s="28">
        <v>0</v>
      </c>
      <c r="I991" s="28">
        <v>0</v>
      </c>
      <c r="J991" s="29" t="s">
        <v>898</v>
      </c>
      <c r="K991" s="28">
        <v>990</v>
      </c>
      <c r="L991" s="28">
        <v>0.77600000000000002</v>
      </c>
      <c r="M991" s="29" t="s">
        <v>899</v>
      </c>
      <c r="N991" s="28">
        <v>0</v>
      </c>
      <c r="O991" s="28">
        <v>0.224</v>
      </c>
      <c r="P991" s="29" t="s">
        <v>3179</v>
      </c>
      <c r="Q991" s="28">
        <v>0</v>
      </c>
      <c r="R991" s="28">
        <v>0</v>
      </c>
      <c r="S991" s="29" t="s">
        <v>3179</v>
      </c>
      <c r="T991" s="28">
        <v>0</v>
      </c>
      <c r="U991" s="28">
        <v>0</v>
      </c>
      <c r="V991" s="28">
        <v>0</v>
      </c>
      <c r="W991" s="28">
        <v>3.5389999999999998E-2</v>
      </c>
      <c r="X991" s="28">
        <v>5.1500000000000001E-3</v>
      </c>
      <c r="Y991" s="28">
        <v>75</v>
      </c>
      <c r="Z991" s="28">
        <v>13</v>
      </c>
      <c r="AA991" s="28">
        <v>1</v>
      </c>
      <c r="AB991" s="28">
        <v>34</v>
      </c>
      <c r="AC991" s="28">
        <v>0</v>
      </c>
      <c r="AD991" s="28">
        <v>120.904235</v>
      </c>
      <c r="AE991" s="28">
        <v>1.218E-18</v>
      </c>
      <c r="AF991" s="28">
        <v>1.218E-18</v>
      </c>
    </row>
    <row r="992" spans="1:32" ht="16" x14ac:dyDescent="0.2">
      <c r="A992" s="28">
        <v>991</v>
      </c>
      <c r="B992" s="29" t="s">
        <v>881</v>
      </c>
      <c r="C992" s="28">
        <v>129.19999999999999</v>
      </c>
      <c r="D992" s="29" t="s">
        <v>1513</v>
      </c>
      <c r="E992" s="29" t="s">
        <v>3183</v>
      </c>
      <c r="F992" s="28">
        <v>351783</v>
      </c>
      <c r="G992" s="28">
        <v>88243</v>
      </c>
      <c r="H992" s="28">
        <v>0</v>
      </c>
      <c r="I992" s="28">
        <v>0</v>
      </c>
      <c r="J992" s="29" t="s">
        <v>882</v>
      </c>
      <c r="K992" s="28">
        <v>0</v>
      </c>
      <c r="L992" s="28">
        <v>1</v>
      </c>
      <c r="M992" s="29" t="s">
        <v>3179</v>
      </c>
      <c r="N992" s="28">
        <v>0</v>
      </c>
      <c r="O992" s="28">
        <v>0</v>
      </c>
      <c r="P992" s="29" t="s">
        <v>3179</v>
      </c>
      <c r="Q992" s="28">
        <v>0</v>
      </c>
      <c r="R992" s="28">
        <v>0</v>
      </c>
      <c r="S992" s="29" t="s">
        <v>3179</v>
      </c>
      <c r="T992" s="28">
        <v>0</v>
      </c>
      <c r="U992" s="28">
        <v>0</v>
      </c>
      <c r="V992" s="28">
        <v>0</v>
      </c>
      <c r="W992" s="28">
        <v>0.52268999999999999</v>
      </c>
      <c r="X992" s="28">
        <v>6.8900000000000003E-3</v>
      </c>
      <c r="Y992" s="28">
        <v>37</v>
      </c>
      <c r="Z992" s="28">
        <v>21</v>
      </c>
      <c r="AA992" s="28">
        <v>6</v>
      </c>
      <c r="AB992" s="28">
        <v>67</v>
      </c>
      <c r="AC992" s="28">
        <v>0</v>
      </c>
      <c r="AD992" s="28">
        <v>122.90572</v>
      </c>
      <c r="AE992" s="28">
        <v>2.421E-19</v>
      </c>
      <c r="AF992" s="28">
        <v>2.421E-19</v>
      </c>
    </row>
    <row r="993" spans="1:32" ht="16" x14ac:dyDescent="0.2">
      <c r="A993" s="28">
        <v>992</v>
      </c>
      <c r="B993" s="29" t="s">
        <v>880</v>
      </c>
      <c r="C993" s="28">
        <v>40.06</v>
      </c>
      <c r="D993" s="29" t="s">
        <v>1514</v>
      </c>
      <c r="E993" s="29" t="s">
        <v>3183</v>
      </c>
      <c r="F993" s="28">
        <v>351915</v>
      </c>
      <c r="G993" s="28">
        <v>88359</v>
      </c>
      <c r="H993" s="28">
        <v>0</v>
      </c>
      <c r="I993" s="28">
        <v>0</v>
      </c>
      <c r="J993" s="29" t="s">
        <v>882</v>
      </c>
      <c r="K993" s="28">
        <v>0</v>
      </c>
      <c r="L993" s="28">
        <v>1</v>
      </c>
      <c r="M993" s="29" t="s">
        <v>3179</v>
      </c>
      <c r="N993" s="28">
        <v>0</v>
      </c>
      <c r="O993" s="28">
        <v>0</v>
      </c>
      <c r="P993" s="29" t="s">
        <v>3179</v>
      </c>
      <c r="Q993" s="28">
        <v>0</v>
      </c>
      <c r="R993" s="28">
        <v>0</v>
      </c>
      <c r="S993" s="29" t="s">
        <v>3179</v>
      </c>
      <c r="T993" s="28">
        <v>0</v>
      </c>
      <c r="U993" s="28">
        <v>0</v>
      </c>
      <c r="V993" s="28">
        <v>0</v>
      </c>
      <c r="W993" s="28">
        <v>0.47883999999999999</v>
      </c>
      <c r="X993" s="28">
        <v>0.14072000000000001</v>
      </c>
      <c r="Y993" s="28">
        <v>37</v>
      </c>
      <c r="Z993" s="28">
        <v>17</v>
      </c>
      <c r="AA993" s="28">
        <v>3</v>
      </c>
      <c r="AB993" s="28">
        <v>43</v>
      </c>
      <c r="AC993" s="28">
        <v>0</v>
      </c>
      <c r="AD993" s="28">
        <v>122.90572</v>
      </c>
      <c r="AE993" s="28">
        <v>5.2590000000000003E-18</v>
      </c>
      <c r="AF993" s="28">
        <v>5.2590000000000003E-18</v>
      </c>
    </row>
    <row r="994" spans="1:32" ht="16" x14ac:dyDescent="0.2">
      <c r="A994" s="28">
        <v>993</v>
      </c>
      <c r="B994" s="29" t="s">
        <v>862</v>
      </c>
      <c r="C994" s="28">
        <v>9.64</v>
      </c>
      <c r="D994" s="29" t="s">
        <v>1513</v>
      </c>
      <c r="E994" s="29" t="s">
        <v>3183</v>
      </c>
      <c r="F994" s="28">
        <v>352251</v>
      </c>
      <c r="G994" s="28">
        <v>88593</v>
      </c>
      <c r="H994" s="28">
        <v>0</v>
      </c>
      <c r="I994" s="28">
        <v>0</v>
      </c>
      <c r="J994" s="29" t="s">
        <v>863</v>
      </c>
      <c r="K994" s="28">
        <v>929</v>
      </c>
      <c r="L994" s="28">
        <v>1</v>
      </c>
      <c r="M994" s="29" t="s">
        <v>3179</v>
      </c>
      <c r="N994" s="28">
        <v>0</v>
      </c>
      <c r="O994" s="28">
        <v>0</v>
      </c>
      <c r="P994" s="29" t="s">
        <v>3179</v>
      </c>
      <c r="Q994" s="28">
        <v>0</v>
      </c>
      <c r="R994" s="28">
        <v>0</v>
      </c>
      <c r="S994" s="29" t="s">
        <v>3179</v>
      </c>
      <c r="T994" s="28">
        <v>0</v>
      </c>
      <c r="U994" s="28">
        <v>0</v>
      </c>
      <c r="V994" s="28">
        <v>0</v>
      </c>
      <c r="W994" s="28">
        <v>0.80369000000000002</v>
      </c>
      <c r="X994" s="28">
        <v>0.33462999999999998</v>
      </c>
      <c r="Y994" s="28">
        <v>37</v>
      </c>
      <c r="Z994" s="28">
        <v>67</v>
      </c>
      <c r="AA994" s="28">
        <v>16</v>
      </c>
      <c r="AB994" s="28">
        <v>307</v>
      </c>
      <c r="AC994" s="28">
        <v>0</v>
      </c>
      <c r="AD994" s="28">
        <v>124.90778400000001</v>
      </c>
      <c r="AE994" s="28">
        <v>1.165E-17</v>
      </c>
      <c r="AF994" s="28">
        <v>1.165E-17</v>
      </c>
    </row>
    <row r="995" spans="1:32" ht="16" x14ac:dyDescent="0.2">
      <c r="A995" s="28">
        <v>994</v>
      </c>
      <c r="B995" s="29" t="s">
        <v>861</v>
      </c>
      <c r="C995" s="28">
        <v>9.52</v>
      </c>
      <c r="D995" s="29" t="s">
        <v>1514</v>
      </c>
      <c r="E995" s="29" t="s">
        <v>3183</v>
      </c>
      <c r="F995" s="28">
        <v>352016</v>
      </c>
      <c r="G995" s="28">
        <v>88473</v>
      </c>
      <c r="H995" s="28">
        <v>0</v>
      </c>
      <c r="I995" s="28">
        <v>0</v>
      </c>
      <c r="J995" s="29" t="s">
        <v>863</v>
      </c>
      <c r="K995" s="28">
        <v>929</v>
      </c>
      <c r="L995" s="28">
        <v>1</v>
      </c>
      <c r="M995" s="29" t="s">
        <v>3179</v>
      </c>
      <c r="N995" s="28">
        <v>0</v>
      </c>
      <c r="O995" s="28">
        <v>0</v>
      </c>
      <c r="P995" s="29" t="s">
        <v>3179</v>
      </c>
      <c r="Q995" s="28">
        <v>0</v>
      </c>
      <c r="R995" s="28">
        <v>0</v>
      </c>
      <c r="S995" s="29" t="s">
        <v>3179</v>
      </c>
      <c r="T995" s="28">
        <v>0</v>
      </c>
      <c r="U995" s="28">
        <v>0</v>
      </c>
      <c r="V995" s="28">
        <v>0</v>
      </c>
      <c r="W995" s="28">
        <v>0.80701000000000001</v>
      </c>
      <c r="X995" s="28">
        <v>0.34636</v>
      </c>
      <c r="Y995" s="28">
        <v>37</v>
      </c>
      <c r="Z995" s="28">
        <v>36</v>
      </c>
      <c r="AA995" s="28">
        <v>10</v>
      </c>
      <c r="AB995" s="28">
        <v>151</v>
      </c>
      <c r="AC995" s="28">
        <v>0</v>
      </c>
      <c r="AD995" s="28">
        <v>124.90778400000001</v>
      </c>
      <c r="AE995" s="28">
        <v>1.2879999999999999E-17</v>
      </c>
      <c r="AF995" s="28">
        <v>1.2879999999999999E-17</v>
      </c>
    </row>
    <row r="996" spans="1:32" ht="16" x14ac:dyDescent="0.2">
      <c r="A996" s="28">
        <v>995</v>
      </c>
      <c r="B996" s="29" t="s">
        <v>854</v>
      </c>
      <c r="C996" s="28">
        <v>230000</v>
      </c>
      <c r="D996" s="29" t="s">
        <v>1516</v>
      </c>
      <c r="E996" s="29" t="s">
        <v>3183</v>
      </c>
      <c r="F996" s="28">
        <v>352679</v>
      </c>
      <c r="G996" s="28">
        <v>88714</v>
      </c>
      <c r="H996" s="28">
        <v>0</v>
      </c>
      <c r="I996" s="28">
        <v>0</v>
      </c>
      <c r="J996" s="29" t="s">
        <v>855</v>
      </c>
      <c r="K996" s="28">
        <v>931</v>
      </c>
      <c r="L996" s="28">
        <v>1</v>
      </c>
      <c r="M996" s="29" t="s">
        <v>3179</v>
      </c>
      <c r="N996" s="28">
        <v>0</v>
      </c>
      <c r="O996" s="28">
        <v>0</v>
      </c>
      <c r="P996" s="29" t="s">
        <v>3179</v>
      </c>
      <c r="Q996" s="28">
        <v>0</v>
      </c>
      <c r="R996" s="28">
        <v>0</v>
      </c>
      <c r="S996" s="29" t="s">
        <v>3179</v>
      </c>
      <c r="T996" s="28">
        <v>0</v>
      </c>
      <c r="U996" s="28">
        <v>0</v>
      </c>
      <c r="V996" s="28">
        <v>0</v>
      </c>
      <c r="W996" s="28">
        <v>0.13802</v>
      </c>
      <c r="X996" s="28">
        <v>5.6849999999999998E-2</v>
      </c>
      <c r="Y996" s="28">
        <v>37</v>
      </c>
      <c r="Z996" s="28">
        <v>19</v>
      </c>
      <c r="AA996" s="28">
        <v>1</v>
      </c>
      <c r="AB996" s="28">
        <v>52</v>
      </c>
      <c r="AC996" s="28">
        <v>0</v>
      </c>
      <c r="AD996" s="28">
        <v>125.907653</v>
      </c>
      <c r="AE996" s="28">
        <v>4.3859999999999996E-18</v>
      </c>
      <c r="AF996" s="28">
        <v>4.3859999999999996E-18</v>
      </c>
    </row>
    <row r="997" spans="1:32" ht="16" x14ac:dyDescent="0.2">
      <c r="A997" s="28">
        <v>996</v>
      </c>
      <c r="B997" s="29" t="s">
        <v>845</v>
      </c>
      <c r="C997" s="28">
        <v>2.1</v>
      </c>
      <c r="D997" s="29" t="s">
        <v>1515</v>
      </c>
      <c r="E997" s="29" t="s">
        <v>3183</v>
      </c>
      <c r="F997" s="28">
        <v>352862</v>
      </c>
      <c r="G997" s="28">
        <v>88932</v>
      </c>
      <c r="H997" s="28">
        <v>0</v>
      </c>
      <c r="I997" s="28">
        <v>0</v>
      </c>
      <c r="J997" s="29" t="s">
        <v>846</v>
      </c>
      <c r="K997" s="28">
        <v>932</v>
      </c>
      <c r="L997" s="28">
        <v>1</v>
      </c>
      <c r="M997" s="29" t="s">
        <v>3179</v>
      </c>
      <c r="N997" s="28">
        <v>0</v>
      </c>
      <c r="O997" s="28">
        <v>0</v>
      </c>
      <c r="P997" s="29" t="s">
        <v>3179</v>
      </c>
      <c r="Q997" s="28">
        <v>0</v>
      </c>
      <c r="R997" s="28">
        <v>0</v>
      </c>
      <c r="S997" s="29" t="s">
        <v>3179</v>
      </c>
      <c r="T997" s="28">
        <v>0</v>
      </c>
      <c r="U997" s="28">
        <v>0</v>
      </c>
      <c r="V997" s="28">
        <v>0</v>
      </c>
      <c r="W997" s="28">
        <v>0.51990000000000003</v>
      </c>
      <c r="X997" s="28">
        <v>1.90751</v>
      </c>
      <c r="Y997" s="28">
        <v>37</v>
      </c>
      <c r="Z997" s="28">
        <v>174</v>
      </c>
      <c r="AA997" s="28">
        <v>46</v>
      </c>
      <c r="AB997" s="28">
        <v>937</v>
      </c>
      <c r="AC997" s="28">
        <v>0</v>
      </c>
      <c r="AD997" s="28">
        <v>126.91036</v>
      </c>
      <c r="AE997" s="28">
        <v>6.5919999999999994E-17</v>
      </c>
      <c r="AF997" s="28">
        <v>6.5919999999999994E-17</v>
      </c>
    </row>
    <row r="998" spans="1:32" ht="16" x14ac:dyDescent="0.2">
      <c r="A998" s="28">
        <v>997</v>
      </c>
      <c r="B998" s="29" t="s">
        <v>844</v>
      </c>
      <c r="C998" s="28">
        <v>4.13</v>
      </c>
      <c r="D998" s="29" t="s">
        <v>1514</v>
      </c>
      <c r="E998" s="29" t="s">
        <v>3183</v>
      </c>
      <c r="F998" s="28">
        <v>352789</v>
      </c>
      <c r="G998" s="28">
        <v>88809</v>
      </c>
      <c r="H998" s="28">
        <v>0</v>
      </c>
      <c r="I998" s="28">
        <v>0</v>
      </c>
      <c r="J998" s="29" t="s">
        <v>846</v>
      </c>
      <c r="K998" s="28">
        <v>932</v>
      </c>
      <c r="L998" s="28">
        <v>1</v>
      </c>
      <c r="M998" s="29" t="s">
        <v>3179</v>
      </c>
      <c r="N998" s="28">
        <v>0</v>
      </c>
      <c r="O998" s="28">
        <v>0</v>
      </c>
      <c r="P998" s="29" t="s">
        <v>3179</v>
      </c>
      <c r="Q998" s="28">
        <v>0</v>
      </c>
      <c r="R998" s="28">
        <v>0</v>
      </c>
      <c r="S998" s="29" t="s">
        <v>3179</v>
      </c>
      <c r="T998" s="28">
        <v>0</v>
      </c>
      <c r="U998" s="28">
        <v>0</v>
      </c>
      <c r="V998" s="28">
        <v>0</v>
      </c>
      <c r="W998" s="28">
        <v>1.11402</v>
      </c>
      <c r="X998" s="28">
        <v>0.56857000000000002</v>
      </c>
      <c r="Y998" s="28">
        <v>37</v>
      </c>
      <c r="Z998" s="28">
        <v>15</v>
      </c>
      <c r="AA998" s="28">
        <v>1</v>
      </c>
      <c r="AB998" s="28">
        <v>19</v>
      </c>
      <c r="AC998" s="28">
        <v>0</v>
      </c>
      <c r="AD998" s="28">
        <v>126.91036</v>
      </c>
      <c r="AE998" s="28">
        <v>2.095E-17</v>
      </c>
      <c r="AF998" s="28">
        <v>2.095E-17</v>
      </c>
    </row>
    <row r="999" spans="1:32" ht="16" x14ac:dyDescent="0.2">
      <c r="A999" s="28">
        <v>998</v>
      </c>
      <c r="B999" s="29" t="s">
        <v>836</v>
      </c>
      <c r="C999" s="28">
        <v>59.07</v>
      </c>
      <c r="D999" s="29" t="s">
        <v>1514</v>
      </c>
      <c r="E999" s="29" t="s">
        <v>3183</v>
      </c>
      <c r="F999" s="28">
        <v>354057</v>
      </c>
      <c r="G999" s="28">
        <v>89058</v>
      </c>
      <c r="H999" s="28">
        <v>0</v>
      </c>
      <c r="I999" s="28">
        <v>0</v>
      </c>
      <c r="J999" s="29" t="s">
        <v>837</v>
      </c>
      <c r="K999" s="28">
        <v>934</v>
      </c>
      <c r="L999" s="28">
        <v>1</v>
      </c>
      <c r="M999" s="29" t="s">
        <v>3179</v>
      </c>
      <c r="N999" s="28">
        <v>0</v>
      </c>
      <c r="O999" s="28">
        <v>0</v>
      </c>
      <c r="P999" s="29" t="s">
        <v>3179</v>
      </c>
      <c r="Q999" s="28">
        <v>0</v>
      </c>
      <c r="R999" s="28">
        <v>0</v>
      </c>
      <c r="S999" s="29" t="s">
        <v>3179</v>
      </c>
      <c r="T999" s="28">
        <v>0</v>
      </c>
      <c r="U999" s="28">
        <v>0</v>
      </c>
      <c r="V999" s="28">
        <v>0</v>
      </c>
      <c r="W999" s="28">
        <v>0.24571000000000001</v>
      </c>
      <c r="X999" s="28">
        <v>0.60406000000000004</v>
      </c>
      <c r="Y999" s="28">
        <v>37</v>
      </c>
      <c r="Z999" s="28">
        <v>23</v>
      </c>
      <c r="AA999" s="28">
        <v>2</v>
      </c>
      <c r="AB999" s="28">
        <v>79</v>
      </c>
      <c r="AC999" s="28">
        <v>0</v>
      </c>
      <c r="AD999" s="28">
        <v>127.91053599999999</v>
      </c>
      <c r="AE999" s="28">
        <v>3.1920000000000003E-17</v>
      </c>
      <c r="AF999" s="28">
        <v>3.1920000000000003E-17</v>
      </c>
    </row>
    <row r="1000" spans="1:32" ht="16" x14ac:dyDescent="0.2">
      <c r="A1000" s="28">
        <v>999</v>
      </c>
      <c r="B1000" s="29" t="s">
        <v>825</v>
      </c>
      <c r="C1000" s="28">
        <v>2.23</v>
      </c>
      <c r="D1000" s="29" t="s">
        <v>1514</v>
      </c>
      <c r="E1000" s="29" t="s">
        <v>3183</v>
      </c>
      <c r="F1000" s="28">
        <v>354199</v>
      </c>
      <c r="G1000" s="28">
        <v>89163</v>
      </c>
      <c r="H1000" s="28">
        <v>0</v>
      </c>
      <c r="I1000" s="28">
        <v>0</v>
      </c>
      <c r="J1000" s="29" t="s">
        <v>826</v>
      </c>
      <c r="K1000" s="28">
        <v>935</v>
      </c>
      <c r="L1000" s="28">
        <v>1</v>
      </c>
      <c r="M1000" s="29" t="s">
        <v>3179</v>
      </c>
      <c r="N1000" s="28">
        <v>0</v>
      </c>
      <c r="O1000" s="28">
        <v>0</v>
      </c>
      <c r="P1000" s="29" t="s">
        <v>3179</v>
      </c>
      <c r="Q1000" s="28">
        <v>0</v>
      </c>
      <c r="R1000" s="28">
        <v>0</v>
      </c>
      <c r="S1000" s="29" t="s">
        <v>3179</v>
      </c>
      <c r="T1000" s="28">
        <v>0</v>
      </c>
      <c r="U1000" s="28">
        <v>0</v>
      </c>
      <c r="V1000" s="28">
        <v>0</v>
      </c>
      <c r="W1000" s="28">
        <v>1.25759</v>
      </c>
      <c r="X1000" s="28">
        <v>1.00806</v>
      </c>
      <c r="Y1000" s="28">
        <v>37</v>
      </c>
      <c r="Z1000" s="28">
        <v>43</v>
      </c>
      <c r="AA1000" s="28">
        <v>17</v>
      </c>
      <c r="AB1000" s="28">
        <v>199</v>
      </c>
      <c r="AC1000" s="28">
        <v>0</v>
      </c>
      <c r="AD1000" s="28">
        <v>128.913479</v>
      </c>
      <c r="AE1000" s="28">
        <v>3.6379999999999999E-17</v>
      </c>
      <c r="AF1000" s="28">
        <v>3.6379999999999999E-17</v>
      </c>
    </row>
    <row r="1001" spans="1:32" ht="16" x14ac:dyDescent="0.2">
      <c r="A1001" s="28">
        <v>1000</v>
      </c>
      <c r="B1001" s="29" t="s">
        <v>816</v>
      </c>
      <c r="C1001" s="28">
        <v>3.72</v>
      </c>
      <c r="D1001" s="29" t="s">
        <v>1514</v>
      </c>
      <c r="E1001" s="29" t="s">
        <v>3183</v>
      </c>
      <c r="F1001" s="28">
        <v>354496</v>
      </c>
      <c r="G1001" s="28">
        <v>89289</v>
      </c>
      <c r="H1001" s="28">
        <v>0</v>
      </c>
      <c r="I1001" s="28">
        <v>0</v>
      </c>
      <c r="J1001" s="29" t="s">
        <v>818</v>
      </c>
      <c r="K1001" s="28">
        <v>937</v>
      </c>
      <c r="L1001" s="28">
        <v>1</v>
      </c>
      <c r="M1001" s="29" t="s">
        <v>3179</v>
      </c>
      <c r="N1001" s="28">
        <v>0</v>
      </c>
      <c r="O1001" s="28">
        <v>0</v>
      </c>
      <c r="P1001" s="29" t="s">
        <v>3179</v>
      </c>
      <c r="Q1001" s="28">
        <v>0</v>
      </c>
      <c r="R1001" s="28">
        <v>0</v>
      </c>
      <c r="S1001" s="29" t="s">
        <v>3179</v>
      </c>
      <c r="T1001" s="28">
        <v>0</v>
      </c>
      <c r="U1001" s="28">
        <v>0</v>
      </c>
      <c r="V1001" s="28">
        <v>0</v>
      </c>
      <c r="W1001" s="28">
        <v>0.46117999999999998</v>
      </c>
      <c r="X1001" s="28">
        <v>0.93716999999999995</v>
      </c>
      <c r="Y1001" s="28">
        <v>37</v>
      </c>
      <c r="Z1001" s="28">
        <v>45</v>
      </c>
      <c r="AA1001" s="28">
        <v>8</v>
      </c>
      <c r="AB1001" s="28">
        <v>211</v>
      </c>
      <c r="AC1001" s="28">
        <v>0</v>
      </c>
      <c r="AD1001" s="28">
        <v>129.91396700000001</v>
      </c>
      <c r="AE1001" s="28">
        <v>3.757E-17</v>
      </c>
      <c r="AF1001" s="28">
        <v>3.757E-17</v>
      </c>
    </row>
    <row r="1002" spans="1:32" ht="16" x14ac:dyDescent="0.2">
      <c r="A1002" s="28">
        <v>1001</v>
      </c>
      <c r="B1002" s="29" t="s">
        <v>815</v>
      </c>
      <c r="C1002" s="28">
        <v>1.7</v>
      </c>
      <c r="D1002" s="29" t="s">
        <v>1514</v>
      </c>
      <c r="E1002" s="29" t="s">
        <v>3183</v>
      </c>
      <c r="F1002" s="28">
        <v>354798</v>
      </c>
      <c r="G1002" s="28">
        <v>89405</v>
      </c>
      <c r="H1002" s="28">
        <v>0</v>
      </c>
      <c r="I1002" s="28">
        <v>0</v>
      </c>
      <c r="J1002" s="29" t="s">
        <v>817</v>
      </c>
      <c r="K1002" s="28">
        <v>936</v>
      </c>
      <c r="L1002" s="28">
        <v>0.86004999999999998</v>
      </c>
      <c r="M1002" s="29" t="s">
        <v>818</v>
      </c>
      <c r="N1002" s="28">
        <v>937</v>
      </c>
      <c r="O1002" s="28">
        <v>0.13994999999999999</v>
      </c>
      <c r="P1002" s="29" t="s">
        <v>3179</v>
      </c>
      <c r="Q1002" s="28">
        <v>0</v>
      </c>
      <c r="R1002" s="28">
        <v>0</v>
      </c>
      <c r="S1002" s="29" t="s">
        <v>3179</v>
      </c>
      <c r="T1002" s="28">
        <v>0</v>
      </c>
      <c r="U1002" s="28">
        <v>0</v>
      </c>
      <c r="V1002" s="28">
        <v>0</v>
      </c>
      <c r="W1002" s="28">
        <v>1.4039900000000001</v>
      </c>
      <c r="X1002" s="28">
        <v>0.88605999999999996</v>
      </c>
      <c r="Y1002" s="28">
        <v>37</v>
      </c>
      <c r="Z1002" s="28">
        <v>106</v>
      </c>
      <c r="AA1002" s="28">
        <v>44</v>
      </c>
      <c r="AB1002" s="28">
        <v>535</v>
      </c>
      <c r="AC1002" s="28">
        <v>0</v>
      </c>
      <c r="AD1002" s="28">
        <v>129.91396700000001</v>
      </c>
      <c r="AE1002" s="28">
        <v>3.353E-17</v>
      </c>
      <c r="AF1002" s="28">
        <v>3.353E-17</v>
      </c>
    </row>
    <row r="1003" spans="1:32" ht="16" x14ac:dyDescent="0.2">
      <c r="A1003" s="28">
        <v>1002</v>
      </c>
      <c r="B1003" s="29" t="s">
        <v>1238</v>
      </c>
      <c r="C1003" s="28">
        <v>2.25</v>
      </c>
      <c r="D1003" s="29" t="s">
        <v>1514</v>
      </c>
      <c r="E1003" s="29" t="s">
        <v>3184</v>
      </c>
      <c r="F1003" s="28">
        <v>355521</v>
      </c>
      <c r="G1003" s="28">
        <v>89533</v>
      </c>
      <c r="H1003" s="28">
        <v>0</v>
      </c>
      <c r="I1003" s="28">
        <v>0</v>
      </c>
      <c r="J1003" s="29" t="s">
        <v>1239</v>
      </c>
      <c r="K1003" s="28">
        <v>829</v>
      </c>
      <c r="L1003" s="28">
        <v>1</v>
      </c>
      <c r="M1003" s="29" t="s">
        <v>3179</v>
      </c>
      <c r="N1003" s="28">
        <v>0</v>
      </c>
      <c r="O1003" s="28">
        <v>0</v>
      </c>
      <c r="P1003" s="29" t="s">
        <v>3179</v>
      </c>
      <c r="Q1003" s="28">
        <v>0</v>
      </c>
      <c r="R1003" s="28">
        <v>0</v>
      </c>
      <c r="S1003" s="29" t="s">
        <v>3179</v>
      </c>
      <c r="T1003" s="28">
        <v>0</v>
      </c>
      <c r="U1003" s="28">
        <v>0</v>
      </c>
      <c r="V1003" s="28">
        <v>0</v>
      </c>
      <c r="W1003" s="28">
        <v>1.85724</v>
      </c>
      <c r="X1003" s="28">
        <v>1.18008</v>
      </c>
      <c r="Y1003" s="28">
        <v>25</v>
      </c>
      <c r="Z1003" s="28">
        <v>23</v>
      </c>
      <c r="AA1003" s="28">
        <v>9</v>
      </c>
      <c r="AB1003" s="28">
        <v>95</v>
      </c>
      <c r="AC1003" s="28">
        <v>0</v>
      </c>
      <c r="AD1003" s="28">
        <v>78.929708000000005</v>
      </c>
      <c r="AE1003" s="28">
        <v>1.545E-17</v>
      </c>
      <c r="AF1003" s="28">
        <v>5.3330000000000002E-17</v>
      </c>
    </row>
    <row r="1004" spans="1:32" ht="16" x14ac:dyDescent="0.2">
      <c r="A1004" s="28">
        <v>1003</v>
      </c>
      <c r="B1004" s="29" t="s">
        <v>1232</v>
      </c>
      <c r="C1004" s="28">
        <v>106.3</v>
      </c>
      <c r="D1004" s="29" t="s">
        <v>1514</v>
      </c>
      <c r="E1004" s="29" t="s">
        <v>3184</v>
      </c>
      <c r="F1004" s="28">
        <v>355674</v>
      </c>
      <c r="G1004" s="28">
        <v>89661</v>
      </c>
      <c r="H1004" s="28">
        <v>0</v>
      </c>
      <c r="I1004" s="28">
        <v>0</v>
      </c>
      <c r="J1004" s="29" t="s">
        <v>1233</v>
      </c>
      <c r="K1004" s="28">
        <v>830</v>
      </c>
      <c r="L1004" s="28">
        <v>1</v>
      </c>
      <c r="M1004" s="29" t="s">
        <v>3179</v>
      </c>
      <c r="N1004" s="28">
        <v>0</v>
      </c>
      <c r="O1004" s="28">
        <v>0</v>
      </c>
      <c r="P1004" s="29" t="s">
        <v>3179</v>
      </c>
      <c r="Q1004" s="28">
        <v>0</v>
      </c>
      <c r="R1004" s="28">
        <v>0</v>
      </c>
      <c r="S1004" s="29" t="s">
        <v>3179</v>
      </c>
      <c r="T1004" s="28">
        <v>0</v>
      </c>
      <c r="U1004" s="28">
        <v>0</v>
      </c>
      <c r="V1004" s="28">
        <v>0</v>
      </c>
      <c r="W1004" s="28">
        <v>4.1840000000000002E-2</v>
      </c>
      <c r="X1004" s="28">
        <v>0.43708999999999998</v>
      </c>
      <c r="Y1004" s="28">
        <v>25</v>
      </c>
      <c r="Z1004" s="28">
        <v>16</v>
      </c>
      <c r="AA1004" s="28">
        <v>5</v>
      </c>
      <c r="AB1004" s="28">
        <v>53</v>
      </c>
      <c r="AC1004" s="28">
        <v>0</v>
      </c>
      <c r="AD1004" s="28">
        <v>79.924520999999999</v>
      </c>
      <c r="AE1004" s="28">
        <v>2.896E-17</v>
      </c>
      <c r="AF1004" s="28">
        <v>3.2830000000000002E-17</v>
      </c>
    </row>
    <row r="1005" spans="1:32" ht="16" x14ac:dyDescent="0.2">
      <c r="A1005" s="28">
        <v>1004</v>
      </c>
      <c r="B1005" s="29" t="s">
        <v>1224</v>
      </c>
      <c r="C1005" s="28">
        <v>22.3</v>
      </c>
      <c r="D1005" s="29" t="s">
        <v>1514</v>
      </c>
      <c r="E1005" s="29" t="s">
        <v>3184</v>
      </c>
      <c r="F1005" s="28">
        <v>355774</v>
      </c>
      <c r="G1005" s="28">
        <v>89770</v>
      </c>
      <c r="H1005" s="28">
        <v>0</v>
      </c>
      <c r="I1005" s="28">
        <v>0</v>
      </c>
      <c r="J1005" s="29" t="s">
        <v>1226</v>
      </c>
      <c r="K1005" s="28">
        <v>831</v>
      </c>
      <c r="L1005" s="28">
        <v>0.99856</v>
      </c>
      <c r="M1005" s="29" t="s">
        <v>1225</v>
      </c>
      <c r="N1005" s="28">
        <v>832</v>
      </c>
      <c r="O1005" s="28">
        <v>1.4422E-3</v>
      </c>
      <c r="P1005" s="29" t="s">
        <v>3179</v>
      </c>
      <c r="Q1005" s="28">
        <v>0</v>
      </c>
      <c r="R1005" s="28">
        <v>0</v>
      </c>
      <c r="S1005" s="29" t="s">
        <v>3179</v>
      </c>
      <c r="T1005" s="28">
        <v>0</v>
      </c>
      <c r="U1005" s="28">
        <v>0</v>
      </c>
      <c r="V1005" s="28">
        <v>0</v>
      </c>
      <c r="W1005" s="28">
        <v>0.97424999999999995</v>
      </c>
      <c r="X1005" s="28">
        <v>1.3866000000000001</v>
      </c>
      <c r="Y1005" s="28">
        <v>25</v>
      </c>
      <c r="Z1005" s="28">
        <v>91</v>
      </c>
      <c r="AA1005" s="28">
        <v>22</v>
      </c>
      <c r="AB1005" s="28">
        <v>461</v>
      </c>
      <c r="AC1005" s="28">
        <v>0</v>
      </c>
      <c r="AD1005" s="28">
        <v>80.923210999999995</v>
      </c>
      <c r="AE1005" s="28">
        <v>2.1119999999999999E-17</v>
      </c>
      <c r="AF1005" s="28">
        <v>5.5E-17</v>
      </c>
    </row>
    <row r="1006" spans="1:32" ht="16" x14ac:dyDescent="0.2">
      <c r="A1006" s="28">
        <v>1005</v>
      </c>
      <c r="B1006" s="29" t="s">
        <v>1217</v>
      </c>
      <c r="C1006" s="28">
        <v>25.36</v>
      </c>
      <c r="D1006" s="29" t="s">
        <v>1513</v>
      </c>
      <c r="E1006" s="29" t="s">
        <v>2670</v>
      </c>
      <c r="F1006" s="28">
        <v>356374</v>
      </c>
      <c r="G1006" s="28">
        <v>0</v>
      </c>
      <c r="H1006" s="28">
        <v>26547</v>
      </c>
      <c r="I1006" s="28">
        <v>0</v>
      </c>
      <c r="J1006" s="29" t="s">
        <v>1219</v>
      </c>
      <c r="K1006" s="28">
        <v>833</v>
      </c>
      <c r="L1006" s="28">
        <v>1</v>
      </c>
      <c r="M1006" s="29" t="s">
        <v>3179</v>
      </c>
      <c r="N1006" s="28">
        <v>0</v>
      </c>
      <c r="O1006" s="28">
        <v>0</v>
      </c>
      <c r="P1006" s="29" t="s">
        <v>3179</v>
      </c>
      <c r="Q1006" s="28">
        <v>0</v>
      </c>
      <c r="R1006" s="28">
        <v>0</v>
      </c>
      <c r="S1006" s="29" t="s">
        <v>3179</v>
      </c>
      <c r="T1006" s="28">
        <v>0</v>
      </c>
      <c r="U1006" s="28">
        <v>0</v>
      </c>
      <c r="V1006" s="28">
        <v>0</v>
      </c>
      <c r="W1006" s="28">
        <v>5.3499999999999997E-3</v>
      </c>
      <c r="X1006" s="28">
        <v>7.8799999999999999E-3</v>
      </c>
      <c r="Y1006" s="28">
        <v>25</v>
      </c>
      <c r="Z1006" s="28">
        <v>8</v>
      </c>
      <c r="AA1006" s="28">
        <v>0</v>
      </c>
      <c r="AB1006" s="28">
        <v>11</v>
      </c>
      <c r="AC1006" s="28">
        <v>0</v>
      </c>
      <c r="AD1006" s="28">
        <v>81.918401000000003</v>
      </c>
      <c r="AE1006" s="28">
        <v>1.8089999999999998E-17</v>
      </c>
      <c r="AF1006" s="28">
        <v>1.8089999999999998E-17</v>
      </c>
    </row>
    <row r="1007" spans="1:32" ht="16" x14ac:dyDescent="0.2">
      <c r="A1007" s="28">
        <v>1006</v>
      </c>
      <c r="B1007" s="29" t="s">
        <v>1210</v>
      </c>
      <c r="C1007" s="28">
        <v>32.409999999999997</v>
      </c>
      <c r="D1007" s="29" t="s">
        <v>1515</v>
      </c>
      <c r="E1007" s="29" t="s">
        <v>3184</v>
      </c>
      <c r="F1007" s="28">
        <v>356419</v>
      </c>
      <c r="G1007" s="28">
        <v>89894</v>
      </c>
      <c r="H1007" s="28">
        <v>6302</v>
      </c>
      <c r="I1007" s="28">
        <v>0</v>
      </c>
      <c r="J1007" s="29" t="s">
        <v>1211</v>
      </c>
      <c r="K1007" s="28">
        <v>835</v>
      </c>
      <c r="L1007" s="28">
        <v>1</v>
      </c>
      <c r="M1007" s="29" t="s">
        <v>3179</v>
      </c>
      <c r="N1007" s="28">
        <v>0</v>
      </c>
      <c r="O1007" s="28">
        <v>0</v>
      </c>
      <c r="P1007" s="29" t="s">
        <v>3179</v>
      </c>
      <c r="Q1007" s="28">
        <v>0</v>
      </c>
      <c r="R1007" s="28">
        <v>0</v>
      </c>
      <c r="S1007" s="29" t="s">
        <v>3179</v>
      </c>
      <c r="T1007" s="28">
        <v>0</v>
      </c>
      <c r="U1007" s="28">
        <v>0</v>
      </c>
      <c r="V1007" s="28">
        <v>0</v>
      </c>
      <c r="W1007" s="28">
        <v>0.16037999999999999</v>
      </c>
      <c r="X1007" s="28">
        <v>0.82130000000000003</v>
      </c>
      <c r="Y1007" s="28">
        <v>26</v>
      </c>
      <c r="Z1007" s="28">
        <v>145</v>
      </c>
      <c r="AA1007" s="28">
        <v>12</v>
      </c>
      <c r="AB1007" s="28">
        <v>700</v>
      </c>
      <c r="AC1007" s="28">
        <v>0</v>
      </c>
      <c r="AD1007" s="28">
        <v>82.917556000000005</v>
      </c>
      <c r="AE1007" s="28">
        <v>4.4360000000000001E-17</v>
      </c>
      <c r="AF1007" s="28">
        <v>5.433E-17</v>
      </c>
    </row>
    <row r="1008" spans="1:32" ht="16" x14ac:dyDescent="0.2">
      <c r="A1008" s="28">
        <v>1007</v>
      </c>
      <c r="B1008" s="29" t="s">
        <v>1195</v>
      </c>
      <c r="C1008" s="28">
        <v>64.84</v>
      </c>
      <c r="D1008" s="29" t="s">
        <v>1513</v>
      </c>
      <c r="E1008" s="29" t="s">
        <v>2670</v>
      </c>
      <c r="F1008" s="28">
        <v>357303</v>
      </c>
      <c r="G1008" s="28">
        <v>0</v>
      </c>
      <c r="H1008" s="28">
        <v>26857</v>
      </c>
      <c r="I1008" s="28">
        <v>0</v>
      </c>
      <c r="J1008" s="29" t="s">
        <v>1199</v>
      </c>
      <c r="K1008" s="28">
        <v>0</v>
      </c>
      <c r="L1008" s="28">
        <v>1</v>
      </c>
      <c r="M1008" s="29" t="s">
        <v>3179</v>
      </c>
      <c r="N1008" s="28">
        <v>0</v>
      </c>
      <c r="O1008" s="28">
        <v>0</v>
      </c>
      <c r="P1008" s="29" t="s">
        <v>3179</v>
      </c>
      <c r="Q1008" s="28">
        <v>0</v>
      </c>
      <c r="R1008" s="28">
        <v>0</v>
      </c>
      <c r="S1008" s="29" t="s">
        <v>3179</v>
      </c>
      <c r="T1008" s="28">
        <v>0</v>
      </c>
      <c r="U1008" s="28">
        <v>0</v>
      </c>
      <c r="V1008" s="28">
        <v>0</v>
      </c>
      <c r="W1008" s="28">
        <v>8.8999999999999999E-3</v>
      </c>
      <c r="X1008" s="28">
        <v>0.50012999999999996</v>
      </c>
      <c r="Y1008" s="28">
        <v>25</v>
      </c>
      <c r="Z1008" s="28">
        <v>16</v>
      </c>
      <c r="AA1008" s="28">
        <v>0</v>
      </c>
      <c r="AB1008" s="28">
        <v>59</v>
      </c>
      <c r="AC1008" s="28">
        <v>0</v>
      </c>
      <c r="AD1008" s="28">
        <v>84.912931999999998</v>
      </c>
      <c r="AE1008" s="28">
        <v>3.7139999999999998E-17</v>
      </c>
      <c r="AF1008" s="28">
        <v>3.7139999999999998E-17</v>
      </c>
    </row>
    <row r="1009" spans="1:32" ht="16" x14ac:dyDescent="0.2">
      <c r="A1009" s="28">
        <v>1008</v>
      </c>
      <c r="B1009" s="29" t="s">
        <v>1194</v>
      </c>
      <c r="C1009" s="28">
        <v>67.63</v>
      </c>
      <c r="D1009" s="29" t="s">
        <v>1514</v>
      </c>
      <c r="E1009" s="29" t="s">
        <v>3186</v>
      </c>
      <c r="F1009" s="28">
        <v>357404</v>
      </c>
      <c r="G1009" s="28">
        <v>90008</v>
      </c>
      <c r="H1009" s="28">
        <v>0</v>
      </c>
      <c r="I1009" s="28">
        <v>0</v>
      </c>
      <c r="J1009" s="29" t="s">
        <v>1195</v>
      </c>
      <c r="K1009" s="28">
        <v>1008</v>
      </c>
      <c r="L1009" s="28">
        <v>0.86599999999999999</v>
      </c>
      <c r="M1009" s="29" t="s">
        <v>1199</v>
      </c>
      <c r="N1009" s="28">
        <v>0</v>
      </c>
      <c r="O1009" s="28">
        <v>0.13400000000000001</v>
      </c>
      <c r="P1009" s="29" t="s">
        <v>3179</v>
      </c>
      <c r="Q1009" s="28">
        <v>0</v>
      </c>
      <c r="R1009" s="28">
        <v>0</v>
      </c>
      <c r="S1009" s="29" t="s">
        <v>3179</v>
      </c>
      <c r="T1009" s="28">
        <v>0</v>
      </c>
      <c r="U1009" s="28">
        <v>0</v>
      </c>
      <c r="V1009" s="28">
        <v>0</v>
      </c>
      <c r="W1009" s="28">
        <v>1.2959999999999999E-2</v>
      </c>
      <c r="X1009" s="28">
        <v>0.21773000000000001</v>
      </c>
      <c r="Y1009" s="28">
        <v>51</v>
      </c>
      <c r="Z1009" s="28">
        <v>27</v>
      </c>
      <c r="AA1009" s="28">
        <v>1</v>
      </c>
      <c r="AB1009" s="28">
        <v>87</v>
      </c>
      <c r="AC1009" s="28">
        <v>0</v>
      </c>
      <c r="AD1009" s="28">
        <v>84.912931999999998</v>
      </c>
      <c r="AE1009" s="28">
        <v>1.053E-17</v>
      </c>
      <c r="AF1009" s="28">
        <v>1.053E-17</v>
      </c>
    </row>
    <row r="1010" spans="1:32" ht="16" x14ac:dyDescent="0.2">
      <c r="A1010" s="28">
        <v>1009</v>
      </c>
      <c r="B1010" s="29" t="s">
        <v>1180</v>
      </c>
      <c r="C1010" s="28">
        <v>2.8149999999999999</v>
      </c>
      <c r="D1010" s="29" t="s">
        <v>1515</v>
      </c>
      <c r="E1010" s="29" t="s">
        <v>3196</v>
      </c>
      <c r="F1010" s="28">
        <v>357571</v>
      </c>
      <c r="G1010" s="28">
        <v>0</v>
      </c>
      <c r="H1010" s="28">
        <v>105800</v>
      </c>
      <c r="I1010" s="28">
        <v>0</v>
      </c>
      <c r="J1010" s="29" t="s">
        <v>1182</v>
      </c>
      <c r="K1010" s="28">
        <v>840</v>
      </c>
      <c r="L1010" s="28">
        <v>3.0000000000000001E-3</v>
      </c>
      <c r="M1010" s="29" t="s">
        <v>1183</v>
      </c>
      <c r="N1010" s="28">
        <v>0</v>
      </c>
      <c r="O1010" s="28">
        <v>0.997</v>
      </c>
      <c r="P1010" s="29" t="s">
        <v>3179</v>
      </c>
      <c r="Q1010" s="28">
        <v>0</v>
      </c>
      <c r="R1010" s="28">
        <v>0</v>
      </c>
      <c r="S1010" s="29" t="s">
        <v>3179</v>
      </c>
      <c r="T1010" s="28">
        <v>0</v>
      </c>
      <c r="U1010" s="28">
        <v>0</v>
      </c>
      <c r="V1010" s="28">
        <v>0</v>
      </c>
      <c r="W1010" s="28">
        <v>6.7239999999999994E-2</v>
      </c>
      <c r="X1010" s="28">
        <v>0.32016</v>
      </c>
      <c r="Y1010" s="28">
        <v>50</v>
      </c>
      <c r="Z1010" s="28">
        <v>17</v>
      </c>
      <c r="AA1010" s="28">
        <v>0</v>
      </c>
      <c r="AB1010" s="28">
        <v>28</v>
      </c>
      <c r="AC1010" s="28">
        <v>0</v>
      </c>
      <c r="AD1010" s="28">
        <v>86.908877000000004</v>
      </c>
      <c r="AE1010" s="28">
        <v>1.493E-17</v>
      </c>
      <c r="AF1010" s="28">
        <v>1.493E-17</v>
      </c>
    </row>
    <row r="1011" spans="1:32" ht="16" x14ac:dyDescent="0.2">
      <c r="A1011" s="28">
        <v>1010</v>
      </c>
      <c r="B1011" s="29" t="s">
        <v>1167</v>
      </c>
      <c r="C1011" s="28">
        <v>50.53</v>
      </c>
      <c r="D1011" s="29" t="s">
        <v>1513</v>
      </c>
      <c r="E1011" s="29" t="s">
        <v>3183</v>
      </c>
      <c r="F1011" s="28">
        <v>357667</v>
      </c>
      <c r="G1011" s="28">
        <v>90096</v>
      </c>
      <c r="H1011" s="28">
        <v>0</v>
      </c>
      <c r="I1011" s="28">
        <v>0</v>
      </c>
      <c r="J1011" s="29" t="s">
        <v>1168</v>
      </c>
      <c r="K1011" s="28">
        <v>0</v>
      </c>
      <c r="L1011" s="28">
        <v>1</v>
      </c>
      <c r="M1011" s="29" t="s">
        <v>3179</v>
      </c>
      <c r="N1011" s="28">
        <v>0</v>
      </c>
      <c r="O1011" s="28">
        <v>0</v>
      </c>
      <c r="P1011" s="29" t="s">
        <v>3179</v>
      </c>
      <c r="Q1011" s="28">
        <v>0</v>
      </c>
      <c r="R1011" s="28">
        <v>0</v>
      </c>
      <c r="S1011" s="29" t="s">
        <v>3179</v>
      </c>
      <c r="T1011" s="28">
        <v>0</v>
      </c>
      <c r="U1011" s="28">
        <v>0</v>
      </c>
      <c r="V1011" s="28">
        <v>0</v>
      </c>
      <c r="W1011" s="28">
        <v>0.58452999999999999</v>
      </c>
      <c r="X1011" s="28">
        <v>8.0000000000000007E-5</v>
      </c>
      <c r="Y1011" s="28">
        <v>30</v>
      </c>
      <c r="Z1011" s="28">
        <v>11</v>
      </c>
      <c r="AA1011" s="28">
        <v>2</v>
      </c>
      <c r="AB1011" s="28">
        <v>17</v>
      </c>
      <c r="AC1011" s="28">
        <v>0</v>
      </c>
      <c r="AD1011" s="28">
        <v>88.907449999999997</v>
      </c>
      <c r="AE1011" s="28">
        <v>3.1599999999999999E-21</v>
      </c>
      <c r="AF1011" s="28">
        <v>3.1599999999999999E-21</v>
      </c>
    </row>
    <row r="1012" spans="1:32" ht="16" x14ac:dyDescent="0.2">
      <c r="A1012" s="28">
        <v>1011</v>
      </c>
      <c r="B1012" s="29" t="s">
        <v>1156</v>
      </c>
      <c r="C1012" s="28">
        <v>28.79</v>
      </c>
      <c r="D1012" s="29" t="s">
        <v>1516</v>
      </c>
      <c r="E1012" s="29" t="s">
        <v>3183</v>
      </c>
      <c r="F1012" s="28">
        <v>357728</v>
      </c>
      <c r="G1012" s="28">
        <v>90212</v>
      </c>
      <c r="H1012" s="28">
        <v>0</v>
      </c>
      <c r="I1012" s="28">
        <v>0</v>
      </c>
      <c r="J1012" s="29" t="s">
        <v>1157</v>
      </c>
      <c r="K1012" s="28">
        <v>1216</v>
      </c>
      <c r="L1012" s="28">
        <v>1</v>
      </c>
      <c r="M1012" s="29" t="s">
        <v>3179</v>
      </c>
      <c r="N1012" s="28">
        <v>0</v>
      </c>
      <c r="O1012" s="28">
        <v>0</v>
      </c>
      <c r="P1012" s="29" t="s">
        <v>3179</v>
      </c>
      <c r="Q1012" s="28">
        <v>0</v>
      </c>
      <c r="R1012" s="28">
        <v>0</v>
      </c>
      <c r="S1012" s="29" t="s">
        <v>3179</v>
      </c>
      <c r="T1012" s="28">
        <v>0</v>
      </c>
      <c r="U1012" s="28">
        <v>0</v>
      </c>
      <c r="V1012" s="28">
        <v>0</v>
      </c>
      <c r="W1012" s="28">
        <v>0.19572000000000001</v>
      </c>
      <c r="X1012" s="28">
        <v>0</v>
      </c>
      <c r="Y1012" s="28">
        <v>0</v>
      </c>
      <c r="Z1012" s="28">
        <v>0</v>
      </c>
      <c r="AA1012" s="28">
        <v>1</v>
      </c>
      <c r="AB1012" s="28">
        <v>0</v>
      </c>
      <c r="AC1012" s="28">
        <v>0</v>
      </c>
      <c r="AD1012" s="28">
        <v>89.907736999999997</v>
      </c>
      <c r="AE1012" s="28">
        <v>0</v>
      </c>
      <c r="AF1012" s="28">
        <v>0</v>
      </c>
    </row>
    <row r="1013" spans="1:32" ht="16" x14ac:dyDescent="0.2">
      <c r="A1013" s="28">
        <v>1012</v>
      </c>
      <c r="B1013" s="29" t="s">
        <v>1147</v>
      </c>
      <c r="C1013" s="28">
        <v>9.6300000000000008</v>
      </c>
      <c r="D1013" s="29" t="s">
        <v>1515</v>
      </c>
      <c r="E1013" s="29" t="s">
        <v>3183</v>
      </c>
      <c r="F1013" s="28">
        <v>357730</v>
      </c>
      <c r="G1013" s="28">
        <v>90315</v>
      </c>
      <c r="H1013" s="28">
        <v>0</v>
      </c>
      <c r="I1013" s="28">
        <v>0</v>
      </c>
      <c r="J1013" s="29" t="s">
        <v>1148</v>
      </c>
      <c r="K1013" s="28">
        <v>1219</v>
      </c>
      <c r="L1013" s="28">
        <v>0.58247000000000004</v>
      </c>
      <c r="M1013" s="29" t="s">
        <v>1149</v>
      </c>
      <c r="N1013" s="28">
        <v>1218</v>
      </c>
      <c r="O1013" s="28">
        <v>0.41753000000000001</v>
      </c>
      <c r="P1013" s="29" t="s">
        <v>3179</v>
      </c>
      <c r="Q1013" s="28">
        <v>0</v>
      </c>
      <c r="R1013" s="28">
        <v>0</v>
      </c>
      <c r="S1013" s="29" t="s">
        <v>3179</v>
      </c>
      <c r="T1013" s="28">
        <v>0</v>
      </c>
      <c r="U1013" s="28">
        <v>0</v>
      </c>
      <c r="V1013" s="28">
        <v>0</v>
      </c>
      <c r="W1013" s="28">
        <v>0.65493000000000001</v>
      </c>
      <c r="X1013" s="28">
        <v>0.70716000000000001</v>
      </c>
      <c r="Y1013" s="28">
        <v>30</v>
      </c>
      <c r="Z1013" s="28">
        <v>58</v>
      </c>
      <c r="AA1013" s="28">
        <v>14</v>
      </c>
      <c r="AB1013" s="28">
        <v>299</v>
      </c>
      <c r="AC1013" s="28">
        <v>0</v>
      </c>
      <c r="AD1013" s="28">
        <v>90.910202999999996</v>
      </c>
      <c r="AE1013" s="28">
        <v>2.5529999999999999E-17</v>
      </c>
      <c r="AF1013" s="28">
        <v>2.5529999999999999E-17</v>
      </c>
    </row>
    <row r="1014" spans="1:32" ht="16" x14ac:dyDescent="0.2">
      <c r="A1014" s="28">
        <v>1013</v>
      </c>
      <c r="B1014" s="29" t="s">
        <v>1138</v>
      </c>
      <c r="C1014" s="28">
        <v>2.66</v>
      </c>
      <c r="D1014" s="29" t="s">
        <v>1515</v>
      </c>
      <c r="E1014" s="29" t="s">
        <v>3183</v>
      </c>
      <c r="F1014" s="28">
        <v>358132</v>
      </c>
      <c r="G1014" s="28">
        <v>90438</v>
      </c>
      <c r="H1014" s="28">
        <v>0</v>
      </c>
      <c r="I1014" s="28">
        <v>0</v>
      </c>
      <c r="J1014" s="29" t="s">
        <v>1139</v>
      </c>
      <c r="K1014" s="28">
        <v>1220</v>
      </c>
      <c r="L1014" s="28">
        <v>1</v>
      </c>
      <c r="M1014" s="29" t="s">
        <v>3179</v>
      </c>
      <c r="N1014" s="28">
        <v>0</v>
      </c>
      <c r="O1014" s="28">
        <v>0</v>
      </c>
      <c r="P1014" s="29" t="s">
        <v>3179</v>
      </c>
      <c r="Q1014" s="28">
        <v>0</v>
      </c>
      <c r="R1014" s="28">
        <v>0</v>
      </c>
      <c r="S1014" s="29" t="s">
        <v>3179</v>
      </c>
      <c r="T1014" s="28">
        <v>0</v>
      </c>
      <c r="U1014" s="28">
        <v>0</v>
      </c>
      <c r="V1014" s="28">
        <v>0</v>
      </c>
      <c r="W1014" s="28">
        <v>0.20252999999999999</v>
      </c>
      <c r="X1014" s="28">
        <v>1.3367899999999999</v>
      </c>
      <c r="Y1014" s="28">
        <v>30</v>
      </c>
      <c r="Z1014" s="28">
        <v>19</v>
      </c>
      <c r="AA1014" s="28">
        <v>3</v>
      </c>
      <c r="AB1014" s="28">
        <v>59</v>
      </c>
      <c r="AC1014" s="28">
        <v>0</v>
      </c>
      <c r="AD1014" s="28">
        <v>91.911036999999993</v>
      </c>
      <c r="AE1014" s="28">
        <v>4.475E-17</v>
      </c>
      <c r="AF1014" s="28">
        <v>4.475E-17</v>
      </c>
    </row>
    <row r="1015" spans="1:32" ht="16" x14ac:dyDescent="0.2">
      <c r="A1015" s="28">
        <v>1014</v>
      </c>
      <c r="B1015" s="29" t="s">
        <v>1128</v>
      </c>
      <c r="C1015" s="28">
        <v>7.423</v>
      </c>
      <c r="D1015" s="29" t="s">
        <v>1514</v>
      </c>
      <c r="E1015" s="29" t="s">
        <v>3183</v>
      </c>
      <c r="F1015" s="28">
        <v>358244</v>
      </c>
      <c r="G1015" s="28">
        <v>90557</v>
      </c>
      <c r="H1015" s="28">
        <v>0</v>
      </c>
      <c r="I1015" s="28">
        <v>0</v>
      </c>
      <c r="J1015" s="29" t="s">
        <v>1129</v>
      </c>
      <c r="K1015" s="28">
        <v>1221</v>
      </c>
      <c r="L1015" s="28">
        <v>1</v>
      </c>
      <c r="M1015" s="29" t="s">
        <v>3179</v>
      </c>
      <c r="N1015" s="28">
        <v>0</v>
      </c>
      <c r="O1015" s="28">
        <v>0</v>
      </c>
      <c r="P1015" s="29" t="s">
        <v>3179</v>
      </c>
      <c r="Q1015" s="28">
        <v>0</v>
      </c>
      <c r="R1015" s="28">
        <v>0</v>
      </c>
      <c r="S1015" s="29" t="s">
        <v>3179</v>
      </c>
      <c r="T1015" s="28">
        <v>0</v>
      </c>
      <c r="U1015" s="28">
        <v>0</v>
      </c>
      <c r="V1015" s="28">
        <v>0</v>
      </c>
      <c r="W1015" s="28">
        <v>0.80942000000000003</v>
      </c>
      <c r="X1015" s="28">
        <v>2.2636500000000002</v>
      </c>
      <c r="Y1015" s="28">
        <v>30</v>
      </c>
      <c r="Z1015" s="28">
        <v>171</v>
      </c>
      <c r="AA1015" s="28">
        <v>36</v>
      </c>
      <c r="AB1015" s="28">
        <v>833</v>
      </c>
      <c r="AC1015" s="28">
        <v>0</v>
      </c>
      <c r="AD1015" s="28">
        <v>92.914024999999995</v>
      </c>
      <c r="AE1015" s="28">
        <v>8.0600000000000006E-17</v>
      </c>
      <c r="AF1015" s="28">
        <v>8.0600000000000006E-17</v>
      </c>
    </row>
    <row r="1016" spans="1:32" ht="16" x14ac:dyDescent="0.2">
      <c r="A1016" s="28">
        <v>1015</v>
      </c>
      <c r="B1016" s="29" t="s">
        <v>1121</v>
      </c>
      <c r="C1016" s="28">
        <v>75.3</v>
      </c>
      <c r="D1016" s="29" t="s">
        <v>1517</v>
      </c>
      <c r="E1016" s="29" t="s">
        <v>3183</v>
      </c>
      <c r="F1016" s="28">
        <v>359315</v>
      </c>
      <c r="G1016" s="28">
        <v>90685</v>
      </c>
      <c r="H1016" s="28">
        <v>0</v>
      </c>
      <c r="I1016" s="28">
        <v>0</v>
      </c>
      <c r="J1016" s="29" t="s">
        <v>1122</v>
      </c>
      <c r="K1016" s="28">
        <v>1222</v>
      </c>
      <c r="L1016" s="28">
        <v>1</v>
      </c>
      <c r="M1016" s="29" t="s">
        <v>3179</v>
      </c>
      <c r="N1016" s="28">
        <v>0</v>
      </c>
      <c r="O1016" s="28">
        <v>0</v>
      </c>
      <c r="P1016" s="29" t="s">
        <v>3179</v>
      </c>
      <c r="Q1016" s="28">
        <v>0</v>
      </c>
      <c r="R1016" s="28">
        <v>0</v>
      </c>
      <c r="S1016" s="29" t="s">
        <v>3179</v>
      </c>
      <c r="T1016" s="28">
        <v>0</v>
      </c>
      <c r="U1016" s="28">
        <v>0</v>
      </c>
      <c r="V1016" s="28">
        <v>0</v>
      </c>
      <c r="W1016" s="28">
        <v>0.83809999999999996</v>
      </c>
      <c r="X1016" s="28">
        <v>1.4269700000000001</v>
      </c>
      <c r="Y1016" s="28">
        <v>30</v>
      </c>
      <c r="Z1016" s="28">
        <v>26</v>
      </c>
      <c r="AA1016" s="28">
        <v>6</v>
      </c>
      <c r="AB1016" s="28">
        <v>107</v>
      </c>
      <c r="AC1016" s="28">
        <v>0</v>
      </c>
      <c r="AD1016" s="28">
        <v>93.915361000000004</v>
      </c>
      <c r="AE1016" s="28">
        <v>4.7340000000000002E-17</v>
      </c>
      <c r="AF1016" s="28">
        <v>4.7340000000000002E-17</v>
      </c>
    </row>
    <row r="1017" spans="1:32" ht="16" x14ac:dyDescent="0.2">
      <c r="A1017" s="28">
        <v>1016</v>
      </c>
      <c r="B1017" s="29" t="s">
        <v>480</v>
      </c>
      <c r="C1017" s="28">
        <v>6.76</v>
      </c>
      <c r="D1017" s="29" t="s">
        <v>1514</v>
      </c>
      <c r="E1017" s="29" t="s">
        <v>3184</v>
      </c>
      <c r="F1017" s="28">
        <v>359485</v>
      </c>
      <c r="G1017" s="28">
        <v>90811</v>
      </c>
      <c r="H1017" s="28">
        <v>0</v>
      </c>
      <c r="I1017" s="28">
        <v>0</v>
      </c>
      <c r="J1017" s="29" t="s">
        <v>481</v>
      </c>
      <c r="K1017" s="28">
        <v>400</v>
      </c>
      <c r="L1017" s="28">
        <v>1</v>
      </c>
      <c r="M1017" s="29" t="s">
        <v>3179</v>
      </c>
      <c r="N1017" s="28">
        <v>0</v>
      </c>
      <c r="O1017" s="28">
        <v>0</v>
      </c>
      <c r="P1017" s="29" t="s">
        <v>3179</v>
      </c>
      <c r="Q1017" s="28">
        <v>0</v>
      </c>
      <c r="R1017" s="28">
        <v>0</v>
      </c>
      <c r="S1017" s="29" t="s">
        <v>3179</v>
      </c>
      <c r="T1017" s="28">
        <v>0</v>
      </c>
      <c r="U1017" s="28">
        <v>0</v>
      </c>
      <c r="V1017" s="28">
        <v>0</v>
      </c>
      <c r="W1017" s="28">
        <v>1.6049199999999999</v>
      </c>
      <c r="X1017" s="28">
        <v>1.0602400000000001</v>
      </c>
      <c r="Y1017" s="28">
        <v>31</v>
      </c>
      <c r="Z1017" s="28">
        <v>52</v>
      </c>
      <c r="AA1017" s="28">
        <v>10</v>
      </c>
      <c r="AB1017" s="28">
        <v>147</v>
      </c>
      <c r="AC1017" s="28">
        <v>0</v>
      </c>
      <c r="AD1017" s="28">
        <v>169.94617500000001</v>
      </c>
      <c r="AE1017" s="28">
        <v>1.278E-17</v>
      </c>
      <c r="AF1017" s="28">
        <v>4.026E-17</v>
      </c>
    </row>
    <row r="1018" spans="1:32" ht="16" x14ac:dyDescent="0.2">
      <c r="A1018" s="28">
        <v>1017</v>
      </c>
      <c r="B1018" s="29" t="s">
        <v>468</v>
      </c>
      <c r="C1018" s="28">
        <v>36.799999999999997</v>
      </c>
      <c r="D1018" s="29" t="s">
        <v>1514</v>
      </c>
      <c r="E1018" s="29" t="s">
        <v>3184</v>
      </c>
      <c r="F1018" s="28">
        <v>359726</v>
      </c>
      <c r="G1018" s="28">
        <v>90940</v>
      </c>
      <c r="H1018" s="28">
        <v>0</v>
      </c>
      <c r="I1018" s="28">
        <v>0</v>
      </c>
      <c r="J1018" s="29" t="s">
        <v>469</v>
      </c>
      <c r="K1018" s="28">
        <v>401</v>
      </c>
      <c r="L1018" s="28">
        <v>1</v>
      </c>
      <c r="M1018" s="29" t="s">
        <v>3179</v>
      </c>
      <c r="N1018" s="28">
        <v>0</v>
      </c>
      <c r="O1018" s="28">
        <v>0</v>
      </c>
      <c r="P1018" s="29" t="s">
        <v>3179</v>
      </c>
      <c r="Q1018" s="28">
        <v>0</v>
      </c>
      <c r="R1018" s="28">
        <v>0</v>
      </c>
      <c r="S1018" s="29" t="s">
        <v>3179</v>
      </c>
      <c r="T1018" s="28">
        <v>0</v>
      </c>
      <c r="U1018" s="28">
        <v>0</v>
      </c>
      <c r="V1018" s="28">
        <v>0</v>
      </c>
      <c r="W1018" s="28">
        <v>0.55128999999999995</v>
      </c>
      <c r="X1018" s="28">
        <v>1.69665</v>
      </c>
      <c r="Y1018" s="28">
        <v>31</v>
      </c>
      <c r="Z1018" s="28">
        <v>137</v>
      </c>
      <c r="AA1018" s="28">
        <v>22</v>
      </c>
      <c r="AB1018" s="28">
        <v>443</v>
      </c>
      <c r="AC1018" s="28">
        <v>0</v>
      </c>
      <c r="AD1018" s="28">
        <v>171.944895</v>
      </c>
      <c r="AE1018" s="28">
        <v>4.767E-17</v>
      </c>
      <c r="AF1018" s="28">
        <v>6.0900000000000001E-17</v>
      </c>
    </row>
    <row r="1019" spans="1:32" ht="16" x14ac:dyDescent="0.2">
      <c r="A1019" s="28">
        <v>1018</v>
      </c>
      <c r="B1019" s="29" t="s">
        <v>462</v>
      </c>
      <c r="C1019" s="28">
        <v>3.14</v>
      </c>
      <c r="D1019" s="29" t="s">
        <v>1515</v>
      </c>
      <c r="E1019" s="29" t="s">
        <v>3184</v>
      </c>
      <c r="F1019" s="28">
        <v>360360</v>
      </c>
      <c r="G1019" s="28">
        <v>91067</v>
      </c>
      <c r="H1019" s="28">
        <v>0</v>
      </c>
      <c r="I1019" s="28">
        <v>0</v>
      </c>
      <c r="J1019" s="29" t="s">
        <v>463</v>
      </c>
      <c r="K1019" s="28">
        <v>402</v>
      </c>
      <c r="L1019" s="28">
        <v>1</v>
      </c>
      <c r="M1019" s="29" t="s">
        <v>3179</v>
      </c>
      <c r="N1019" s="28">
        <v>0</v>
      </c>
      <c r="O1019" s="28">
        <v>0</v>
      </c>
      <c r="P1019" s="29" t="s">
        <v>3179</v>
      </c>
      <c r="Q1019" s="28">
        <v>0</v>
      </c>
      <c r="R1019" s="28">
        <v>0</v>
      </c>
      <c r="S1019" s="29" t="s">
        <v>3179</v>
      </c>
      <c r="T1019" s="28">
        <v>0</v>
      </c>
      <c r="U1019" s="28">
        <v>0</v>
      </c>
      <c r="V1019" s="28">
        <v>0</v>
      </c>
      <c r="W1019" s="28">
        <v>0.16864000000000001</v>
      </c>
      <c r="X1019" s="28">
        <v>0.58240000000000003</v>
      </c>
      <c r="Y1019" s="28">
        <v>31</v>
      </c>
      <c r="Z1019" s="28">
        <v>228</v>
      </c>
      <c r="AA1019" s="28">
        <v>19</v>
      </c>
      <c r="AB1019" s="28">
        <v>510</v>
      </c>
      <c r="AC1019" s="28">
        <v>0</v>
      </c>
      <c r="AD1019" s="28">
        <v>172.94374999999999</v>
      </c>
      <c r="AE1019" s="28">
        <v>1.8250000000000001E-17</v>
      </c>
      <c r="AF1019" s="28">
        <v>2.2309999999999999E-17</v>
      </c>
    </row>
    <row r="1020" spans="1:32" ht="16" x14ac:dyDescent="0.2">
      <c r="A1020" s="28">
        <v>1019</v>
      </c>
      <c r="B1020" s="29" t="s">
        <v>456</v>
      </c>
      <c r="C1020" s="28">
        <v>1.1399999999999999</v>
      </c>
      <c r="D1020" s="29" t="s">
        <v>1515</v>
      </c>
      <c r="E1020" s="29" t="s">
        <v>3184</v>
      </c>
      <c r="F1020" s="28">
        <v>361149</v>
      </c>
      <c r="G1020" s="28">
        <v>91186</v>
      </c>
      <c r="H1020" s="28">
        <v>0</v>
      </c>
      <c r="I1020" s="28">
        <v>0</v>
      </c>
      <c r="J1020" s="29" t="s">
        <v>457</v>
      </c>
      <c r="K1020" s="28">
        <v>403</v>
      </c>
      <c r="L1020" s="28">
        <v>1</v>
      </c>
      <c r="M1020" s="29" t="s">
        <v>3179</v>
      </c>
      <c r="N1020" s="28">
        <v>0</v>
      </c>
      <c r="O1020" s="28">
        <v>0</v>
      </c>
      <c r="P1020" s="29" t="s">
        <v>3179</v>
      </c>
      <c r="Q1020" s="28">
        <v>0</v>
      </c>
      <c r="R1020" s="28">
        <v>0</v>
      </c>
      <c r="S1020" s="29" t="s">
        <v>3179</v>
      </c>
      <c r="T1020" s="28">
        <v>0</v>
      </c>
      <c r="U1020" s="28">
        <v>0</v>
      </c>
      <c r="V1020" s="28">
        <v>0</v>
      </c>
      <c r="W1020" s="28">
        <v>0.46704000000000001</v>
      </c>
      <c r="X1020" s="28">
        <v>0.97670999999999997</v>
      </c>
      <c r="Y1020" s="28">
        <v>31</v>
      </c>
      <c r="Z1020" s="28">
        <v>244</v>
      </c>
      <c r="AA1020" s="28">
        <v>25</v>
      </c>
      <c r="AB1020" s="28">
        <v>903</v>
      </c>
      <c r="AC1020" s="28">
        <v>0</v>
      </c>
      <c r="AD1020" s="28">
        <v>173.94445400000001</v>
      </c>
      <c r="AE1020" s="28">
        <v>2.3959999999999999E-17</v>
      </c>
      <c r="AF1020" s="28">
        <v>3.5290000000000003E-17</v>
      </c>
    </row>
    <row r="1021" spans="1:32" ht="16" x14ac:dyDescent="0.2">
      <c r="A1021" s="28">
        <v>1020</v>
      </c>
      <c r="B1021" s="29" t="s">
        <v>451</v>
      </c>
      <c r="C1021" s="28">
        <v>10.5</v>
      </c>
      <c r="D1021" s="29" t="s">
        <v>1515</v>
      </c>
      <c r="E1021" s="29" t="s">
        <v>3184</v>
      </c>
      <c r="F1021" s="28">
        <v>362353</v>
      </c>
      <c r="G1021" s="28">
        <v>91310</v>
      </c>
      <c r="H1021" s="28">
        <v>0</v>
      </c>
      <c r="I1021" s="28">
        <v>0</v>
      </c>
      <c r="J1021" s="29" t="s">
        <v>452</v>
      </c>
      <c r="K1021" s="28">
        <v>404</v>
      </c>
      <c r="L1021" s="28">
        <v>1</v>
      </c>
      <c r="M1021" s="29" t="s">
        <v>3179</v>
      </c>
      <c r="N1021" s="28">
        <v>0</v>
      </c>
      <c r="O1021" s="28">
        <v>0</v>
      </c>
      <c r="P1021" s="29" t="s">
        <v>3179</v>
      </c>
      <c r="Q1021" s="28">
        <v>0</v>
      </c>
      <c r="R1021" s="28">
        <v>0</v>
      </c>
      <c r="S1021" s="29" t="s">
        <v>3179</v>
      </c>
      <c r="T1021" s="28">
        <v>0</v>
      </c>
      <c r="U1021" s="28">
        <v>0</v>
      </c>
      <c r="V1021" s="28">
        <v>0</v>
      </c>
      <c r="W1021" s="28">
        <v>6.6320000000000004E-2</v>
      </c>
      <c r="X1021" s="28">
        <v>1.1126199999999999</v>
      </c>
      <c r="Y1021" s="28">
        <v>31</v>
      </c>
      <c r="Z1021" s="28">
        <v>232</v>
      </c>
      <c r="AA1021" s="28">
        <v>7</v>
      </c>
      <c r="AB1021" s="28">
        <v>824</v>
      </c>
      <c r="AC1021" s="28">
        <v>0</v>
      </c>
      <c r="AD1021" s="28">
        <v>174.943737</v>
      </c>
      <c r="AE1021" s="28">
        <v>3.929E-17</v>
      </c>
      <c r="AF1021" s="28">
        <v>3.9430000000000001E-17</v>
      </c>
    </row>
    <row r="1022" spans="1:32" ht="16" x14ac:dyDescent="0.2">
      <c r="A1022" s="28">
        <v>1021</v>
      </c>
      <c r="B1022" s="29" t="s">
        <v>445</v>
      </c>
      <c r="C1022" s="28">
        <v>8.09</v>
      </c>
      <c r="D1022" s="29" t="s">
        <v>1515</v>
      </c>
      <c r="E1022" s="29" t="s">
        <v>3184</v>
      </c>
      <c r="F1022" s="28">
        <v>363448</v>
      </c>
      <c r="G1022" s="28">
        <v>91421</v>
      </c>
      <c r="H1022" s="28">
        <v>0</v>
      </c>
      <c r="I1022" s="28">
        <v>0</v>
      </c>
      <c r="J1022" s="29" t="s">
        <v>448</v>
      </c>
      <c r="K1022" s="28">
        <v>0</v>
      </c>
      <c r="L1022" s="28">
        <v>1</v>
      </c>
      <c r="M1022" s="29" t="s">
        <v>3179</v>
      </c>
      <c r="N1022" s="28">
        <v>0</v>
      </c>
      <c r="O1022" s="28">
        <v>0</v>
      </c>
      <c r="P1022" s="29" t="s">
        <v>3179</v>
      </c>
      <c r="Q1022" s="28">
        <v>0</v>
      </c>
      <c r="R1022" s="28">
        <v>0</v>
      </c>
      <c r="S1022" s="29" t="s">
        <v>3179</v>
      </c>
      <c r="T1022" s="28">
        <v>0</v>
      </c>
      <c r="U1022" s="28">
        <v>0</v>
      </c>
      <c r="V1022" s="28">
        <v>0</v>
      </c>
      <c r="W1022" s="28">
        <v>8.4919999999999995E-2</v>
      </c>
      <c r="X1022" s="28">
        <v>2.23217</v>
      </c>
      <c r="Y1022" s="28">
        <v>31</v>
      </c>
      <c r="Z1022" s="28">
        <v>426</v>
      </c>
      <c r="AA1022" s="28">
        <v>15</v>
      </c>
      <c r="AB1022" s="28">
        <v>1449</v>
      </c>
      <c r="AC1022" s="28">
        <v>0</v>
      </c>
      <c r="AD1022" s="28">
        <v>175.94485700000001</v>
      </c>
      <c r="AE1022" s="28">
        <v>7.3760000000000002E-17</v>
      </c>
      <c r="AF1022" s="28">
        <v>7.4099999999999999E-17</v>
      </c>
    </row>
    <row r="1023" spans="1:32" ht="16" x14ac:dyDescent="0.2">
      <c r="A1023" s="28">
        <v>1022</v>
      </c>
      <c r="B1023" s="29" t="s">
        <v>439</v>
      </c>
      <c r="C1023" s="28">
        <v>56.56</v>
      </c>
      <c r="D1023" s="29" t="s">
        <v>1515</v>
      </c>
      <c r="E1023" s="29" t="s">
        <v>2670</v>
      </c>
      <c r="F1023" s="28">
        <v>365370</v>
      </c>
      <c r="G1023" s="28">
        <v>0</v>
      </c>
      <c r="H1023" s="28">
        <v>11200</v>
      </c>
      <c r="I1023" s="28">
        <v>0</v>
      </c>
      <c r="J1023" s="29" t="s">
        <v>444</v>
      </c>
      <c r="K1023" s="28">
        <v>0</v>
      </c>
      <c r="L1023" s="28">
        <v>1</v>
      </c>
      <c r="M1023" s="29" t="s">
        <v>3179</v>
      </c>
      <c r="N1023" s="28">
        <v>0</v>
      </c>
      <c r="O1023" s="28">
        <v>0</v>
      </c>
      <c r="P1023" s="29" t="s">
        <v>3179</v>
      </c>
      <c r="Q1023" s="28">
        <v>0</v>
      </c>
      <c r="R1023" s="28">
        <v>0</v>
      </c>
      <c r="S1023" s="29" t="s">
        <v>3179</v>
      </c>
      <c r="T1023" s="28">
        <v>0</v>
      </c>
      <c r="U1023" s="28">
        <v>0</v>
      </c>
      <c r="V1023" s="28">
        <v>0</v>
      </c>
      <c r="W1023" s="28">
        <v>2.3959999999999999E-2</v>
      </c>
      <c r="X1023" s="28">
        <v>6.7750000000000005E-2</v>
      </c>
      <c r="Y1023" s="28">
        <v>31</v>
      </c>
      <c r="Z1023" s="28">
        <v>76</v>
      </c>
      <c r="AA1023" s="28">
        <v>0</v>
      </c>
      <c r="AB1023" s="28">
        <v>297</v>
      </c>
      <c r="AC1023" s="28">
        <v>0</v>
      </c>
      <c r="AD1023" s="28">
        <v>176.94447199999999</v>
      </c>
      <c r="AE1023" s="28">
        <v>3.4500000000000001E-18</v>
      </c>
      <c r="AF1023" s="28">
        <v>3.4500000000000001E-18</v>
      </c>
    </row>
    <row r="1024" spans="1:32" ht="16" x14ac:dyDescent="0.2">
      <c r="A1024" s="28">
        <v>1023</v>
      </c>
      <c r="B1024" s="29" t="s">
        <v>432</v>
      </c>
      <c r="C1024" s="28">
        <v>9.31</v>
      </c>
      <c r="D1024" s="29" t="s">
        <v>1514</v>
      </c>
      <c r="E1024" s="29" t="s">
        <v>3184</v>
      </c>
      <c r="F1024" s="28">
        <v>365775</v>
      </c>
      <c r="G1024" s="28">
        <v>91541</v>
      </c>
      <c r="H1024" s="28">
        <v>104379</v>
      </c>
      <c r="I1024" s="28">
        <v>0</v>
      </c>
      <c r="J1024" s="29" t="s">
        <v>437</v>
      </c>
      <c r="K1024" s="28">
        <v>0</v>
      </c>
      <c r="L1024" s="28">
        <v>1</v>
      </c>
      <c r="M1024" s="29" t="s">
        <v>3179</v>
      </c>
      <c r="N1024" s="28">
        <v>0</v>
      </c>
      <c r="O1024" s="28">
        <v>0</v>
      </c>
      <c r="P1024" s="29" t="s">
        <v>3179</v>
      </c>
      <c r="Q1024" s="28">
        <v>0</v>
      </c>
      <c r="R1024" s="28">
        <v>0</v>
      </c>
      <c r="S1024" s="29" t="s">
        <v>3179</v>
      </c>
      <c r="T1024" s="28">
        <v>0</v>
      </c>
      <c r="U1024" s="28">
        <v>0</v>
      </c>
      <c r="V1024" s="28">
        <v>0</v>
      </c>
      <c r="W1024" s="28">
        <v>3.9120000000000002E-2</v>
      </c>
      <c r="X1024" s="28">
        <v>0.12182</v>
      </c>
      <c r="Y1024" s="28">
        <v>31</v>
      </c>
      <c r="Z1024" s="28">
        <v>58</v>
      </c>
      <c r="AA1024" s="28">
        <v>2</v>
      </c>
      <c r="AB1024" s="28">
        <v>195</v>
      </c>
      <c r="AC1024" s="28">
        <v>0</v>
      </c>
      <c r="AD1024" s="28">
        <v>177.94577799999999</v>
      </c>
      <c r="AE1024" s="28">
        <v>4.9420000000000004E-18</v>
      </c>
      <c r="AF1024" s="28">
        <v>5.4199999999999997E-18</v>
      </c>
    </row>
    <row r="1025" spans="1:32" ht="16" x14ac:dyDescent="0.2">
      <c r="A1025" s="28">
        <v>1024</v>
      </c>
      <c r="B1025" s="29" t="s">
        <v>431</v>
      </c>
      <c r="C1025" s="28">
        <v>2.36</v>
      </c>
      <c r="D1025" s="29" t="s">
        <v>1515</v>
      </c>
      <c r="E1025" s="29" t="s">
        <v>2670</v>
      </c>
      <c r="F1025" s="28">
        <v>366062</v>
      </c>
      <c r="G1025" s="28">
        <v>0</v>
      </c>
      <c r="H1025" s="28">
        <v>66739</v>
      </c>
      <c r="I1025" s="28">
        <v>0</v>
      </c>
      <c r="J1025" s="29" t="s">
        <v>437</v>
      </c>
      <c r="K1025" s="28">
        <v>0</v>
      </c>
      <c r="L1025" s="28">
        <v>1</v>
      </c>
      <c r="M1025" s="29" t="s">
        <v>3179</v>
      </c>
      <c r="N1025" s="28">
        <v>0</v>
      </c>
      <c r="O1025" s="28">
        <v>0</v>
      </c>
      <c r="P1025" s="29" t="s">
        <v>3179</v>
      </c>
      <c r="Q1025" s="28">
        <v>0</v>
      </c>
      <c r="R1025" s="28">
        <v>0</v>
      </c>
      <c r="S1025" s="29" t="s">
        <v>3179</v>
      </c>
      <c r="T1025" s="28">
        <v>0</v>
      </c>
      <c r="U1025" s="28">
        <v>0</v>
      </c>
      <c r="V1025" s="28">
        <v>0</v>
      </c>
      <c r="W1025" s="28">
        <v>0.16155</v>
      </c>
      <c r="X1025" s="28">
        <v>1.1557999999999999</v>
      </c>
      <c r="Y1025" s="28">
        <v>31</v>
      </c>
      <c r="Z1025" s="28">
        <v>36</v>
      </c>
      <c r="AA1025" s="28">
        <v>0</v>
      </c>
      <c r="AB1025" s="28">
        <v>57</v>
      </c>
      <c r="AC1025" s="28">
        <v>0</v>
      </c>
      <c r="AD1025" s="28">
        <v>177.94577799999999</v>
      </c>
      <c r="AE1025" s="28">
        <v>4.4249999999999998E-17</v>
      </c>
      <c r="AF1025" s="28">
        <v>4.4249999999999998E-17</v>
      </c>
    </row>
    <row r="1026" spans="1:32" ht="16" x14ac:dyDescent="0.2">
      <c r="A1026" s="28">
        <v>1025</v>
      </c>
      <c r="B1026" s="29" t="s">
        <v>424</v>
      </c>
      <c r="C1026" s="28">
        <v>1.82</v>
      </c>
      <c r="D1026" s="29" t="s">
        <v>1516</v>
      </c>
      <c r="E1026" s="29" t="s">
        <v>2670</v>
      </c>
      <c r="F1026" s="28">
        <v>366187</v>
      </c>
      <c r="G1026" s="28">
        <v>0</v>
      </c>
      <c r="H1026" s="28">
        <v>15746</v>
      </c>
      <c r="I1026" s="28">
        <v>0</v>
      </c>
      <c r="J1026" s="29" t="s">
        <v>428</v>
      </c>
      <c r="K1026" s="28">
        <v>0</v>
      </c>
      <c r="L1026" s="28">
        <v>1</v>
      </c>
      <c r="M1026" s="29" t="s">
        <v>3179</v>
      </c>
      <c r="N1026" s="28">
        <v>0</v>
      </c>
      <c r="O1026" s="28">
        <v>0</v>
      </c>
      <c r="P1026" s="29" t="s">
        <v>3179</v>
      </c>
      <c r="Q1026" s="28">
        <v>0</v>
      </c>
      <c r="R1026" s="28">
        <v>0</v>
      </c>
      <c r="S1026" s="29" t="s">
        <v>3179</v>
      </c>
      <c r="T1026" s="28">
        <v>0</v>
      </c>
      <c r="U1026" s="28">
        <v>0</v>
      </c>
      <c r="V1026" s="28">
        <v>0</v>
      </c>
      <c r="W1026" s="28">
        <v>7.7999999999999996E-3</v>
      </c>
      <c r="X1026" s="28">
        <v>2.5600000000000001E-2</v>
      </c>
      <c r="Y1026" s="28">
        <v>31</v>
      </c>
      <c r="Z1026" s="28">
        <v>29</v>
      </c>
      <c r="AA1026" s="28">
        <v>0</v>
      </c>
      <c r="AB1026" s="28">
        <v>15</v>
      </c>
      <c r="AC1026" s="28">
        <v>0</v>
      </c>
      <c r="AD1026" s="28">
        <v>178.94592900000001</v>
      </c>
      <c r="AE1026" s="28">
        <v>1.7579999999999998E-18</v>
      </c>
      <c r="AF1026" s="28">
        <v>1.7579999999999998E-18</v>
      </c>
    </row>
    <row r="1027" spans="1:32" ht="16" x14ac:dyDescent="0.2">
      <c r="A1027" s="28">
        <v>1026</v>
      </c>
      <c r="B1027" s="29" t="s">
        <v>415</v>
      </c>
      <c r="C1027" s="28">
        <v>8.1519999999999992</v>
      </c>
      <c r="D1027" s="29" t="s">
        <v>1515</v>
      </c>
      <c r="E1027" s="29" t="s">
        <v>3197</v>
      </c>
      <c r="F1027" s="28">
        <v>366263</v>
      </c>
      <c r="G1027" s="28">
        <v>91652</v>
      </c>
      <c r="H1027" s="28">
        <v>0</v>
      </c>
      <c r="I1027" s="28">
        <v>0</v>
      </c>
      <c r="J1027" s="29" t="s">
        <v>420</v>
      </c>
      <c r="K1027" s="28">
        <v>0</v>
      </c>
      <c r="L1027" s="28">
        <v>0.86</v>
      </c>
      <c r="M1027" s="29" t="s">
        <v>417</v>
      </c>
      <c r="N1027" s="28">
        <v>0</v>
      </c>
      <c r="O1027" s="28">
        <v>0.14000000000000001</v>
      </c>
      <c r="P1027" s="29" t="s">
        <v>3179</v>
      </c>
      <c r="Q1027" s="28">
        <v>0</v>
      </c>
      <c r="R1027" s="28">
        <v>0</v>
      </c>
      <c r="S1027" s="29" t="s">
        <v>3179</v>
      </c>
      <c r="T1027" s="28">
        <v>0</v>
      </c>
      <c r="U1027" s="28">
        <v>0</v>
      </c>
      <c r="V1027" s="28">
        <v>0</v>
      </c>
      <c r="W1027" s="28">
        <v>5.6509999999999998E-2</v>
      </c>
      <c r="X1027" s="28">
        <v>4.8239999999999998E-2</v>
      </c>
      <c r="Y1027" s="28">
        <v>53</v>
      </c>
      <c r="Z1027" s="28">
        <v>69</v>
      </c>
      <c r="AA1027" s="28">
        <v>2</v>
      </c>
      <c r="AB1027" s="28">
        <v>42</v>
      </c>
      <c r="AC1027" s="28">
        <v>0</v>
      </c>
      <c r="AD1027" s="28">
        <v>179.947464</v>
      </c>
      <c r="AE1027" s="28">
        <v>2.6949999999999999E-18</v>
      </c>
      <c r="AF1027" s="28">
        <v>2.6949999999999999E-18</v>
      </c>
    </row>
    <row r="1028" spans="1:32" ht="16" x14ac:dyDescent="0.2">
      <c r="A1028" s="28">
        <v>1027</v>
      </c>
      <c r="B1028" s="29" t="s">
        <v>404</v>
      </c>
      <c r="C1028" s="28">
        <v>114.43</v>
      </c>
      <c r="D1028" s="29" t="s">
        <v>1513</v>
      </c>
      <c r="E1028" s="29" t="s">
        <v>3183</v>
      </c>
      <c r="F1028" s="28">
        <v>366430</v>
      </c>
      <c r="G1028" s="28">
        <v>91759</v>
      </c>
      <c r="H1028" s="28">
        <v>122060</v>
      </c>
      <c r="I1028" s="28">
        <v>0</v>
      </c>
      <c r="J1028" s="29" t="s">
        <v>405</v>
      </c>
      <c r="K1028" s="28">
        <v>0</v>
      </c>
      <c r="L1028" s="28">
        <v>1</v>
      </c>
      <c r="M1028" s="29" t="s">
        <v>3179</v>
      </c>
      <c r="N1028" s="28">
        <v>0</v>
      </c>
      <c r="O1028" s="28">
        <v>0</v>
      </c>
      <c r="P1028" s="29" t="s">
        <v>3179</v>
      </c>
      <c r="Q1028" s="28">
        <v>0</v>
      </c>
      <c r="R1028" s="28">
        <v>0</v>
      </c>
      <c r="S1028" s="29" t="s">
        <v>3179</v>
      </c>
      <c r="T1028" s="28">
        <v>0</v>
      </c>
      <c r="U1028" s="28">
        <v>0</v>
      </c>
      <c r="V1028" s="28">
        <v>0</v>
      </c>
      <c r="W1028" s="28">
        <v>0.21045</v>
      </c>
      <c r="X1028" s="28">
        <v>1.29183</v>
      </c>
      <c r="Y1028" s="28">
        <v>22</v>
      </c>
      <c r="Z1028" s="28">
        <v>80</v>
      </c>
      <c r="AA1028" s="28">
        <v>11</v>
      </c>
      <c r="AB1028" s="28">
        <v>267</v>
      </c>
      <c r="AC1028" s="28">
        <v>0</v>
      </c>
      <c r="AD1028" s="28">
        <v>181.95015100000001</v>
      </c>
      <c r="AE1028" s="28">
        <v>4.5449999999999998E-17</v>
      </c>
      <c r="AF1028" s="28">
        <v>4.5449999999999998E-17</v>
      </c>
    </row>
    <row r="1029" spans="1:32" ht="16" x14ac:dyDescent="0.2">
      <c r="A1029" s="28">
        <v>1028</v>
      </c>
      <c r="B1029" s="29" t="s">
        <v>402</v>
      </c>
      <c r="C1029" s="28">
        <v>15.84</v>
      </c>
      <c r="D1029" s="29" t="s">
        <v>1514</v>
      </c>
      <c r="E1029" s="29" t="s">
        <v>2671</v>
      </c>
      <c r="F1029" s="28">
        <v>366811</v>
      </c>
      <c r="G1029" s="28">
        <v>0</v>
      </c>
      <c r="H1029" s="28">
        <v>76171</v>
      </c>
      <c r="I1029" s="28">
        <v>0</v>
      </c>
      <c r="J1029" s="29" t="s">
        <v>404</v>
      </c>
      <c r="K1029" s="28">
        <v>1028</v>
      </c>
      <c r="L1029" s="28">
        <v>1</v>
      </c>
      <c r="M1029" s="29" t="s">
        <v>3179</v>
      </c>
      <c r="N1029" s="28">
        <v>0</v>
      </c>
      <c r="O1029" s="28">
        <v>0</v>
      </c>
      <c r="P1029" s="29" t="s">
        <v>3179</v>
      </c>
      <c r="Q1029" s="28">
        <v>0</v>
      </c>
      <c r="R1029" s="28">
        <v>0</v>
      </c>
      <c r="S1029" s="29" t="s">
        <v>3179</v>
      </c>
      <c r="T1029" s="28">
        <v>0</v>
      </c>
      <c r="U1029" s="28">
        <v>0</v>
      </c>
      <c r="V1029" s="28">
        <v>0</v>
      </c>
      <c r="W1029" s="28">
        <v>0.26646999999999998</v>
      </c>
      <c r="X1029" s="28">
        <v>0.26590000000000003</v>
      </c>
      <c r="Y1029" s="28">
        <v>31</v>
      </c>
      <c r="Z1029" s="28">
        <v>35</v>
      </c>
      <c r="AA1029" s="28">
        <v>0</v>
      </c>
      <c r="AB1029" s="28">
        <v>50</v>
      </c>
      <c r="AC1029" s="28">
        <v>0</v>
      </c>
      <c r="AD1029" s="28">
        <v>181.95015100000001</v>
      </c>
      <c r="AE1029" s="28">
        <v>1.0969999999999999E-17</v>
      </c>
      <c r="AF1029" s="28">
        <v>1.0969999999999999E-17</v>
      </c>
    </row>
    <row r="1030" spans="1:32" ht="16" x14ac:dyDescent="0.2">
      <c r="A1030" s="28">
        <v>1029</v>
      </c>
      <c r="B1030" s="29" t="s">
        <v>395</v>
      </c>
      <c r="C1030" s="28">
        <v>5.0999999999999996</v>
      </c>
      <c r="D1030" s="29" t="s">
        <v>1513</v>
      </c>
      <c r="E1030" s="29" t="s">
        <v>3183</v>
      </c>
      <c r="F1030" s="28">
        <v>366928</v>
      </c>
      <c r="G1030" s="28">
        <v>91877</v>
      </c>
      <c r="H1030" s="28">
        <v>0</v>
      </c>
      <c r="I1030" s="28">
        <v>0</v>
      </c>
      <c r="J1030" s="29" t="s">
        <v>396</v>
      </c>
      <c r="K1030" s="28">
        <v>0</v>
      </c>
      <c r="L1030" s="28">
        <v>1</v>
      </c>
      <c r="M1030" s="29" t="s">
        <v>3179</v>
      </c>
      <c r="N1030" s="28">
        <v>0</v>
      </c>
      <c r="O1030" s="28">
        <v>0</v>
      </c>
      <c r="P1030" s="29" t="s">
        <v>3179</v>
      </c>
      <c r="Q1030" s="28">
        <v>0</v>
      </c>
      <c r="R1030" s="28">
        <v>0</v>
      </c>
      <c r="S1030" s="29" t="s">
        <v>3179</v>
      </c>
      <c r="T1030" s="28">
        <v>0</v>
      </c>
      <c r="U1030" s="28">
        <v>0</v>
      </c>
      <c r="V1030" s="28">
        <v>0</v>
      </c>
      <c r="W1030" s="28">
        <v>0.35365999999999997</v>
      </c>
      <c r="X1030" s="28">
        <v>0.29627999999999999</v>
      </c>
      <c r="Y1030" s="28">
        <v>22</v>
      </c>
      <c r="Z1030" s="28">
        <v>70</v>
      </c>
      <c r="AA1030" s="28">
        <v>4</v>
      </c>
      <c r="AB1030" s="28">
        <v>204</v>
      </c>
      <c r="AC1030" s="28">
        <v>0</v>
      </c>
      <c r="AD1030" s="28">
        <v>182.95137199999999</v>
      </c>
      <c r="AE1030" s="28">
        <v>1.235E-17</v>
      </c>
      <c r="AF1030" s="28">
        <v>1.235E-17</v>
      </c>
    </row>
    <row r="1031" spans="1:32" ht="16" x14ac:dyDescent="0.2">
      <c r="A1031" s="28">
        <v>1030</v>
      </c>
      <c r="B1031" s="29" t="s">
        <v>388</v>
      </c>
      <c r="C1031" s="28">
        <v>8.6999999999999993</v>
      </c>
      <c r="D1031" s="29" t="s">
        <v>1515</v>
      </c>
      <c r="E1031" s="29" t="s">
        <v>3183</v>
      </c>
      <c r="F1031" s="28">
        <v>367229</v>
      </c>
      <c r="G1031" s="28">
        <v>91983</v>
      </c>
      <c r="H1031" s="28">
        <v>0</v>
      </c>
      <c r="I1031" s="28">
        <v>0</v>
      </c>
      <c r="J1031" s="29" t="s">
        <v>389</v>
      </c>
      <c r="K1031" s="28">
        <v>0</v>
      </c>
      <c r="L1031" s="28">
        <v>1</v>
      </c>
      <c r="M1031" s="29" t="s">
        <v>3179</v>
      </c>
      <c r="N1031" s="28">
        <v>0</v>
      </c>
      <c r="O1031" s="28">
        <v>0</v>
      </c>
      <c r="P1031" s="29" t="s">
        <v>3179</v>
      </c>
      <c r="Q1031" s="28">
        <v>0</v>
      </c>
      <c r="R1031" s="28">
        <v>0</v>
      </c>
      <c r="S1031" s="29" t="s">
        <v>3179</v>
      </c>
      <c r="T1031" s="28">
        <v>0</v>
      </c>
      <c r="U1031" s="28">
        <v>0</v>
      </c>
      <c r="V1031" s="28">
        <v>0</v>
      </c>
      <c r="W1031" s="28">
        <v>0.54254999999999998</v>
      </c>
      <c r="X1031" s="28">
        <v>1.57267</v>
      </c>
      <c r="Y1031" s="28">
        <v>22</v>
      </c>
      <c r="Z1031" s="28">
        <v>111</v>
      </c>
      <c r="AA1031" s="28">
        <v>8</v>
      </c>
      <c r="AB1031" s="28">
        <v>409</v>
      </c>
      <c r="AC1031" s="28">
        <v>0</v>
      </c>
      <c r="AD1031" s="28">
        <v>183.95400699999999</v>
      </c>
      <c r="AE1031" s="28">
        <v>5.8429999999999995E-17</v>
      </c>
      <c r="AF1031" s="28">
        <v>5.8429999999999995E-17</v>
      </c>
    </row>
    <row r="1032" spans="1:32" ht="16" x14ac:dyDescent="0.2">
      <c r="A1032" s="28">
        <v>1031</v>
      </c>
      <c r="B1032" s="29" t="s">
        <v>378</v>
      </c>
      <c r="C1032" s="28">
        <v>49.4</v>
      </c>
      <c r="D1032" s="29" t="s">
        <v>1514</v>
      </c>
      <c r="E1032" s="29" t="s">
        <v>3183</v>
      </c>
      <c r="F1032" s="28">
        <v>367780</v>
      </c>
      <c r="G1032" s="28">
        <v>92099</v>
      </c>
      <c r="H1032" s="28">
        <v>0</v>
      </c>
      <c r="I1032" s="28">
        <v>0</v>
      </c>
      <c r="J1032" s="29" t="s">
        <v>380</v>
      </c>
      <c r="K1032" s="28">
        <v>1184</v>
      </c>
      <c r="L1032" s="28">
        <v>1</v>
      </c>
      <c r="M1032" s="29" t="s">
        <v>3179</v>
      </c>
      <c r="N1032" s="28">
        <v>0</v>
      </c>
      <c r="O1032" s="28">
        <v>0</v>
      </c>
      <c r="P1032" s="29" t="s">
        <v>3179</v>
      </c>
      <c r="Q1032" s="28">
        <v>0</v>
      </c>
      <c r="R1032" s="28">
        <v>0</v>
      </c>
      <c r="S1032" s="29" t="s">
        <v>3179</v>
      </c>
      <c r="T1032" s="28">
        <v>0</v>
      </c>
      <c r="U1032" s="28">
        <v>0</v>
      </c>
      <c r="V1032" s="28">
        <v>0</v>
      </c>
      <c r="W1032" s="28">
        <v>0.74155000000000004</v>
      </c>
      <c r="X1032" s="28">
        <v>0.15473999999999999</v>
      </c>
      <c r="Y1032" s="28">
        <v>22</v>
      </c>
      <c r="Z1032" s="28">
        <v>65</v>
      </c>
      <c r="AA1032" s="28">
        <v>6</v>
      </c>
      <c r="AB1032" s="28">
        <v>138</v>
      </c>
      <c r="AC1032" s="28">
        <v>0</v>
      </c>
      <c r="AD1032" s="28">
        <v>184.95555899999999</v>
      </c>
      <c r="AE1032" s="28">
        <v>6.4080000000000001E-18</v>
      </c>
      <c r="AF1032" s="28">
        <v>6.4080000000000001E-18</v>
      </c>
    </row>
    <row r="1033" spans="1:32" ht="16" x14ac:dyDescent="0.2">
      <c r="A1033" s="28">
        <v>1032</v>
      </c>
      <c r="B1033" s="29" t="s">
        <v>374</v>
      </c>
      <c r="C1033" s="28">
        <v>10.5</v>
      </c>
      <c r="D1033" s="29" t="s">
        <v>1514</v>
      </c>
      <c r="E1033" s="29" t="s">
        <v>3183</v>
      </c>
      <c r="F1033" s="28">
        <v>368012</v>
      </c>
      <c r="G1033" s="28">
        <v>92218</v>
      </c>
      <c r="H1033" s="28">
        <v>0</v>
      </c>
      <c r="I1033" s="28">
        <v>0</v>
      </c>
      <c r="J1033" s="29" t="s">
        <v>375</v>
      </c>
      <c r="K1033" s="28">
        <v>0</v>
      </c>
      <c r="L1033" s="28">
        <v>1</v>
      </c>
      <c r="M1033" s="29" t="s">
        <v>3179</v>
      </c>
      <c r="N1033" s="28">
        <v>0</v>
      </c>
      <c r="O1033" s="28">
        <v>0</v>
      </c>
      <c r="P1033" s="29" t="s">
        <v>3179</v>
      </c>
      <c r="Q1033" s="28">
        <v>0</v>
      </c>
      <c r="R1033" s="28">
        <v>0</v>
      </c>
      <c r="S1033" s="29" t="s">
        <v>3179</v>
      </c>
      <c r="T1033" s="28">
        <v>0</v>
      </c>
      <c r="U1033" s="28">
        <v>0</v>
      </c>
      <c r="V1033" s="28">
        <v>0</v>
      </c>
      <c r="W1033" s="28">
        <v>1.07104</v>
      </c>
      <c r="X1033" s="28">
        <v>1.4201600000000001</v>
      </c>
      <c r="Y1033" s="28">
        <v>22</v>
      </c>
      <c r="Z1033" s="28">
        <v>133</v>
      </c>
      <c r="AA1033" s="28">
        <v>15</v>
      </c>
      <c r="AB1033" s="28">
        <v>483</v>
      </c>
      <c r="AC1033" s="28">
        <v>0</v>
      </c>
      <c r="AD1033" s="28">
        <v>185.958552</v>
      </c>
      <c r="AE1033" s="28">
        <v>5.2409999999999998E-17</v>
      </c>
      <c r="AF1033" s="28">
        <v>5.2409999999999998E-17</v>
      </c>
    </row>
    <row r="1034" spans="1:32" ht="16" x14ac:dyDescent="0.2">
      <c r="A1034" s="28">
        <v>1033</v>
      </c>
      <c r="B1034" s="29" t="s">
        <v>656</v>
      </c>
      <c r="C1034" s="28">
        <v>23</v>
      </c>
      <c r="D1034" s="29" t="s">
        <v>1517</v>
      </c>
      <c r="E1034" s="29" t="s">
        <v>3184</v>
      </c>
      <c r="F1034" s="28">
        <v>368666</v>
      </c>
      <c r="G1034" s="28">
        <v>92345</v>
      </c>
      <c r="H1034" s="28">
        <v>0</v>
      </c>
      <c r="I1034" s="28">
        <v>0</v>
      </c>
      <c r="J1034" s="29" t="s">
        <v>657</v>
      </c>
      <c r="K1034" s="28">
        <v>379</v>
      </c>
      <c r="L1034" s="28">
        <v>1</v>
      </c>
      <c r="M1034" s="29" t="s">
        <v>3179</v>
      </c>
      <c r="N1034" s="28">
        <v>0</v>
      </c>
      <c r="O1034" s="28">
        <v>0</v>
      </c>
      <c r="P1034" s="29" t="s">
        <v>3179</v>
      </c>
      <c r="Q1034" s="28">
        <v>0</v>
      </c>
      <c r="R1034" s="28">
        <v>0</v>
      </c>
      <c r="S1034" s="29" t="s">
        <v>3179</v>
      </c>
      <c r="T1034" s="28">
        <v>0</v>
      </c>
      <c r="U1034" s="28">
        <v>0</v>
      </c>
      <c r="V1034" s="28">
        <v>0</v>
      </c>
      <c r="W1034" s="28">
        <v>1.4643600000000001</v>
      </c>
      <c r="X1034" s="28">
        <v>3.62561</v>
      </c>
      <c r="Y1034" s="28">
        <v>41</v>
      </c>
      <c r="Z1034" s="28">
        <v>23</v>
      </c>
      <c r="AA1034" s="28">
        <v>6</v>
      </c>
      <c r="AB1034" s="28">
        <v>69</v>
      </c>
      <c r="AC1034" s="28">
        <v>0</v>
      </c>
      <c r="AD1034" s="28">
        <v>145.927246</v>
      </c>
      <c r="AE1034" s="28">
        <v>9.3200000000000003E-17</v>
      </c>
      <c r="AF1034" s="28">
        <v>1.2140000000000001E-16</v>
      </c>
    </row>
    <row r="1035" spans="1:32" ht="16" x14ac:dyDescent="0.2">
      <c r="A1035" s="28">
        <v>1034</v>
      </c>
      <c r="B1035" s="29" t="s">
        <v>649</v>
      </c>
      <c r="C1035" s="28">
        <v>1.64</v>
      </c>
      <c r="D1035" s="29" t="s">
        <v>1515</v>
      </c>
      <c r="E1035" s="29" t="s">
        <v>3184</v>
      </c>
      <c r="F1035" s="28">
        <v>369048</v>
      </c>
      <c r="G1035" s="28">
        <v>92603</v>
      </c>
      <c r="H1035" s="28">
        <v>0</v>
      </c>
      <c r="I1035" s="28">
        <v>0</v>
      </c>
      <c r="J1035" s="29" t="s">
        <v>650</v>
      </c>
      <c r="K1035" s="28">
        <v>380</v>
      </c>
      <c r="L1035" s="28">
        <v>1</v>
      </c>
      <c r="M1035" s="29" t="s">
        <v>3179</v>
      </c>
      <c r="N1035" s="28">
        <v>0</v>
      </c>
      <c r="O1035" s="28">
        <v>0</v>
      </c>
      <c r="P1035" s="29" t="s">
        <v>3179</v>
      </c>
      <c r="Q1035" s="28">
        <v>0</v>
      </c>
      <c r="R1035" s="28">
        <v>0</v>
      </c>
      <c r="S1035" s="29" t="s">
        <v>3179</v>
      </c>
      <c r="T1035" s="28">
        <v>0</v>
      </c>
      <c r="U1035" s="28">
        <v>0</v>
      </c>
      <c r="V1035" s="28">
        <v>0</v>
      </c>
      <c r="W1035" s="28">
        <v>0.28100999999999998</v>
      </c>
      <c r="X1035" s="28">
        <v>2.1844899999999998</v>
      </c>
      <c r="Y1035" s="28">
        <v>41</v>
      </c>
      <c r="Z1035" s="28">
        <v>28</v>
      </c>
      <c r="AA1035" s="28">
        <v>6</v>
      </c>
      <c r="AB1035" s="28">
        <v>75</v>
      </c>
      <c r="AC1035" s="28">
        <v>0</v>
      </c>
      <c r="AD1035" s="28">
        <v>146.92404400000001</v>
      </c>
      <c r="AE1035" s="28">
        <v>6.6290000000000001E-17</v>
      </c>
      <c r="AF1035" s="28">
        <v>7.6900000000000002E-17</v>
      </c>
    </row>
    <row r="1036" spans="1:32" ht="16" x14ac:dyDescent="0.2">
      <c r="A1036" s="28">
        <v>1035</v>
      </c>
      <c r="B1036" s="29" t="s">
        <v>648</v>
      </c>
      <c r="C1036" s="28">
        <v>1.87</v>
      </c>
      <c r="D1036" s="29" t="s">
        <v>1514</v>
      </c>
      <c r="E1036" s="29" t="s">
        <v>3184</v>
      </c>
      <c r="F1036" s="28">
        <v>368806</v>
      </c>
      <c r="G1036" s="28">
        <v>92476</v>
      </c>
      <c r="H1036" s="28">
        <v>0</v>
      </c>
      <c r="I1036" s="28">
        <v>0</v>
      </c>
      <c r="J1036" s="29" t="s">
        <v>650</v>
      </c>
      <c r="K1036" s="28">
        <v>380</v>
      </c>
      <c r="L1036" s="28">
        <v>1</v>
      </c>
      <c r="M1036" s="29" t="s">
        <v>3179</v>
      </c>
      <c r="N1036" s="28">
        <v>0</v>
      </c>
      <c r="O1036" s="28">
        <v>0</v>
      </c>
      <c r="P1036" s="29" t="s">
        <v>3179</v>
      </c>
      <c r="Q1036" s="28">
        <v>0</v>
      </c>
      <c r="R1036" s="28">
        <v>0</v>
      </c>
      <c r="S1036" s="29" t="s">
        <v>3179</v>
      </c>
      <c r="T1036" s="28">
        <v>0</v>
      </c>
      <c r="U1036" s="28">
        <v>0</v>
      </c>
      <c r="V1036" s="28">
        <v>0</v>
      </c>
      <c r="W1036" s="28">
        <v>0.31957000000000002</v>
      </c>
      <c r="X1036" s="28">
        <v>1.9116299999999999</v>
      </c>
      <c r="Y1036" s="28">
        <v>41</v>
      </c>
      <c r="Z1036" s="28">
        <v>36</v>
      </c>
      <c r="AA1036" s="28">
        <v>11</v>
      </c>
      <c r="AB1036" s="28">
        <v>153</v>
      </c>
      <c r="AC1036" s="28">
        <v>0</v>
      </c>
      <c r="AD1036" s="28">
        <v>146.92404400000001</v>
      </c>
      <c r="AE1036" s="28">
        <v>5.2220000000000001E-17</v>
      </c>
      <c r="AF1036" s="28">
        <v>6.4379999999999998E-17</v>
      </c>
    </row>
    <row r="1037" spans="1:32" ht="16" x14ac:dyDescent="0.2">
      <c r="A1037" s="28">
        <v>1036</v>
      </c>
      <c r="B1037" s="29" t="s">
        <v>639</v>
      </c>
      <c r="C1037" s="28">
        <v>60</v>
      </c>
      <c r="D1037" s="29" t="s">
        <v>1514</v>
      </c>
      <c r="E1037" s="29" t="s">
        <v>3184</v>
      </c>
      <c r="F1037" s="28">
        <v>369751</v>
      </c>
      <c r="G1037" s="28">
        <v>92849</v>
      </c>
      <c r="H1037" s="28">
        <v>0</v>
      </c>
      <c r="I1037" s="28">
        <v>0</v>
      </c>
      <c r="J1037" s="29" t="s">
        <v>640</v>
      </c>
      <c r="K1037" s="28">
        <v>381</v>
      </c>
      <c r="L1037" s="28">
        <v>1</v>
      </c>
      <c r="M1037" s="29" t="s">
        <v>3179</v>
      </c>
      <c r="N1037" s="28">
        <v>0</v>
      </c>
      <c r="O1037" s="28">
        <v>0</v>
      </c>
      <c r="P1037" s="29" t="s">
        <v>3179</v>
      </c>
      <c r="Q1037" s="28">
        <v>0</v>
      </c>
      <c r="R1037" s="28">
        <v>0</v>
      </c>
      <c r="S1037" s="29" t="s">
        <v>3179</v>
      </c>
      <c r="T1037" s="28">
        <v>0</v>
      </c>
      <c r="U1037" s="28">
        <v>0</v>
      </c>
      <c r="V1037" s="28">
        <v>0</v>
      </c>
      <c r="W1037" s="28">
        <v>0.84113000000000004</v>
      </c>
      <c r="X1037" s="28">
        <v>2.359</v>
      </c>
      <c r="Y1037" s="28">
        <v>41</v>
      </c>
      <c r="Z1037" s="28">
        <v>92</v>
      </c>
      <c r="AA1037" s="28">
        <v>27</v>
      </c>
      <c r="AB1037" s="28">
        <v>381</v>
      </c>
      <c r="AC1037" s="28">
        <v>0</v>
      </c>
      <c r="AD1037" s="28">
        <v>147.924271</v>
      </c>
      <c r="AE1037" s="28">
        <v>6.1549999999999997E-17</v>
      </c>
      <c r="AF1037" s="28">
        <v>8.231E-17</v>
      </c>
    </row>
    <row r="1038" spans="1:32" ht="16" x14ac:dyDescent="0.2">
      <c r="A1038" s="28">
        <v>1037</v>
      </c>
      <c r="B1038" s="29" t="s">
        <v>638</v>
      </c>
      <c r="C1038" s="28">
        <v>2.2000000000000002</v>
      </c>
      <c r="D1038" s="29" t="s">
        <v>1514</v>
      </c>
      <c r="E1038" s="29" t="s">
        <v>3184</v>
      </c>
      <c r="F1038" s="28">
        <v>369199</v>
      </c>
      <c r="G1038" s="28">
        <v>92725</v>
      </c>
      <c r="H1038" s="28">
        <v>0</v>
      </c>
      <c r="I1038" s="28">
        <v>0</v>
      </c>
      <c r="J1038" s="29" t="s">
        <v>640</v>
      </c>
      <c r="K1038" s="28">
        <v>381</v>
      </c>
      <c r="L1038" s="28">
        <v>1</v>
      </c>
      <c r="M1038" s="29" t="s">
        <v>3179</v>
      </c>
      <c r="N1038" s="28">
        <v>0</v>
      </c>
      <c r="O1038" s="28">
        <v>0</v>
      </c>
      <c r="P1038" s="29" t="s">
        <v>3179</v>
      </c>
      <c r="Q1038" s="28">
        <v>0</v>
      </c>
      <c r="R1038" s="28">
        <v>0</v>
      </c>
      <c r="S1038" s="29" t="s">
        <v>3179</v>
      </c>
      <c r="T1038" s="28">
        <v>0</v>
      </c>
      <c r="U1038" s="28">
        <v>0</v>
      </c>
      <c r="V1038" s="28">
        <v>0</v>
      </c>
      <c r="W1038" s="28">
        <v>0.31054999999999999</v>
      </c>
      <c r="X1038" s="28">
        <v>3.1389800000000001</v>
      </c>
      <c r="Y1038" s="28">
        <v>41</v>
      </c>
      <c r="Z1038" s="28">
        <v>79</v>
      </c>
      <c r="AA1038" s="28">
        <v>20</v>
      </c>
      <c r="AB1038" s="28">
        <v>411</v>
      </c>
      <c r="AC1038" s="28">
        <v>0</v>
      </c>
      <c r="AD1038" s="28">
        <v>147.924271</v>
      </c>
      <c r="AE1038" s="28">
        <v>1.0530000000000001E-16</v>
      </c>
      <c r="AF1038" s="28">
        <v>1.1660000000000001E-16</v>
      </c>
    </row>
    <row r="1039" spans="1:32" ht="16" x14ac:dyDescent="0.2">
      <c r="A1039" s="28">
        <v>1038</v>
      </c>
      <c r="B1039" s="29" t="s">
        <v>631</v>
      </c>
      <c r="C1039" s="28">
        <v>4.1180000000000003</v>
      </c>
      <c r="D1039" s="29" t="s">
        <v>1515</v>
      </c>
      <c r="E1039" s="29" t="s">
        <v>3193</v>
      </c>
      <c r="F1039" s="28">
        <v>370393</v>
      </c>
      <c r="G1039" s="28">
        <v>93097</v>
      </c>
      <c r="H1039" s="28">
        <v>0</v>
      </c>
      <c r="I1039" s="28">
        <v>0</v>
      </c>
      <c r="J1039" s="29" t="s">
        <v>632</v>
      </c>
      <c r="K1039" s="28">
        <v>382</v>
      </c>
      <c r="L1039" s="28">
        <v>0.83299999999999996</v>
      </c>
      <c r="M1039" s="29" t="s">
        <v>665</v>
      </c>
      <c r="N1039" s="28">
        <v>323</v>
      </c>
      <c r="O1039" s="28">
        <v>0.16700000000000001</v>
      </c>
      <c r="P1039" s="29" t="s">
        <v>3179</v>
      </c>
      <c r="Q1039" s="28">
        <v>0</v>
      </c>
      <c r="R1039" s="28">
        <v>0</v>
      </c>
      <c r="S1039" s="29" t="s">
        <v>3179</v>
      </c>
      <c r="T1039" s="28">
        <v>0</v>
      </c>
      <c r="U1039" s="28">
        <v>0</v>
      </c>
      <c r="V1039" s="28">
        <v>0.68100000000000005</v>
      </c>
      <c r="W1039" s="28">
        <v>8.7059999999999998E-2</v>
      </c>
      <c r="X1039" s="28">
        <v>1.3611599999999999</v>
      </c>
      <c r="Y1039" s="28">
        <v>82</v>
      </c>
      <c r="Z1039" s="28">
        <v>359</v>
      </c>
      <c r="AA1039" s="28">
        <v>24</v>
      </c>
      <c r="AB1039" s="28">
        <v>2028</v>
      </c>
      <c r="AC1039" s="28">
        <v>2</v>
      </c>
      <c r="AD1039" s="28">
        <v>148.92324500000001</v>
      </c>
      <c r="AE1039" s="28">
        <v>4.5320000000000002E-17</v>
      </c>
      <c r="AF1039" s="28">
        <v>4.8080000000000003E-17</v>
      </c>
    </row>
    <row r="1040" spans="1:32" ht="16" x14ac:dyDescent="0.2">
      <c r="A1040" s="28">
        <v>1039</v>
      </c>
      <c r="B1040" s="29" t="s">
        <v>630</v>
      </c>
      <c r="C1040" s="28">
        <v>4.16</v>
      </c>
      <c r="D1040" s="29" t="s">
        <v>1514</v>
      </c>
      <c r="E1040" s="29" t="s">
        <v>3193</v>
      </c>
      <c r="F1040" s="28">
        <v>370293</v>
      </c>
      <c r="G1040" s="28">
        <v>92978</v>
      </c>
      <c r="H1040" s="28">
        <v>0</v>
      </c>
      <c r="I1040" s="28">
        <v>0</v>
      </c>
      <c r="J1040" s="29" t="s">
        <v>632</v>
      </c>
      <c r="K1040" s="28">
        <v>382</v>
      </c>
      <c r="L1040" s="28">
        <v>0.99978</v>
      </c>
      <c r="M1040" s="29" t="s">
        <v>665</v>
      </c>
      <c r="N1040" s="28">
        <v>323</v>
      </c>
      <c r="O1040" s="28">
        <v>2.2000000000000001E-4</v>
      </c>
      <c r="P1040" s="29" t="s">
        <v>3179</v>
      </c>
      <c r="Q1040" s="28">
        <v>0</v>
      </c>
      <c r="R1040" s="28">
        <v>0</v>
      </c>
      <c r="S1040" s="29" t="s">
        <v>3179</v>
      </c>
      <c r="T1040" s="28">
        <v>0</v>
      </c>
      <c r="U1040" s="28">
        <v>0</v>
      </c>
      <c r="V1040" s="28">
        <v>8.9999999999999998E-4</v>
      </c>
      <c r="W1040" s="28">
        <v>0.20905000000000001</v>
      </c>
      <c r="X1040" s="28">
        <v>1.37476</v>
      </c>
      <c r="Y1040" s="28">
        <v>41</v>
      </c>
      <c r="Z1040" s="28">
        <v>22</v>
      </c>
      <c r="AA1040" s="28">
        <v>1</v>
      </c>
      <c r="AB1040" s="28">
        <v>33</v>
      </c>
      <c r="AC1040" s="28">
        <v>1</v>
      </c>
      <c r="AD1040" s="28">
        <v>148.92324500000001</v>
      </c>
      <c r="AE1040" s="28">
        <v>4.2749999999999998E-17</v>
      </c>
      <c r="AF1040" s="28">
        <v>5.1649999999999999E-17</v>
      </c>
    </row>
    <row r="1041" spans="1:32" ht="16" x14ac:dyDescent="0.2">
      <c r="A1041" s="28">
        <v>1040</v>
      </c>
      <c r="B1041" s="29" t="s">
        <v>623</v>
      </c>
      <c r="C1041" s="28">
        <v>3.48</v>
      </c>
      <c r="D1041" s="29" t="s">
        <v>1515</v>
      </c>
      <c r="E1041" s="29" t="s">
        <v>3193</v>
      </c>
      <c r="F1041" s="28">
        <v>373103</v>
      </c>
      <c r="G1041" s="28">
        <v>93336</v>
      </c>
      <c r="H1041" s="28">
        <v>0</v>
      </c>
      <c r="I1041" s="28">
        <v>0</v>
      </c>
      <c r="J1041" s="29" t="s">
        <v>625</v>
      </c>
      <c r="K1041" s="28">
        <v>383</v>
      </c>
      <c r="L1041" s="28">
        <v>1</v>
      </c>
      <c r="M1041" s="29" t="s">
        <v>658</v>
      </c>
      <c r="N1041" s="28">
        <v>324</v>
      </c>
      <c r="O1041" s="28">
        <v>6.9999999999999999E-6</v>
      </c>
      <c r="P1041" s="29" t="s">
        <v>3179</v>
      </c>
      <c r="Q1041" s="28">
        <v>0</v>
      </c>
      <c r="R1041" s="28">
        <v>0</v>
      </c>
      <c r="S1041" s="29" t="s">
        <v>3179</v>
      </c>
      <c r="T1041" s="28">
        <v>0</v>
      </c>
      <c r="U1041" s="28">
        <v>0</v>
      </c>
      <c r="V1041" s="28">
        <v>0</v>
      </c>
      <c r="W1041" s="28">
        <v>0.28895999999999999</v>
      </c>
      <c r="X1041" s="28">
        <v>2.4402599999999999</v>
      </c>
      <c r="Y1041" s="28">
        <v>41</v>
      </c>
      <c r="Z1041" s="28">
        <v>522</v>
      </c>
      <c r="AA1041" s="28">
        <v>49</v>
      </c>
      <c r="AB1041" s="28">
        <v>1873</v>
      </c>
      <c r="AC1041" s="28">
        <v>1</v>
      </c>
      <c r="AD1041" s="28">
        <v>149.92365899999999</v>
      </c>
      <c r="AE1041" s="28">
        <v>7.1889999999999996E-17</v>
      </c>
      <c r="AF1041" s="28">
        <v>8.037E-17</v>
      </c>
    </row>
    <row r="1042" spans="1:32" ht="16" x14ac:dyDescent="0.2">
      <c r="A1042" s="28">
        <v>1041</v>
      </c>
      <c r="B1042" s="29" t="s">
        <v>622</v>
      </c>
      <c r="C1042" s="28">
        <v>5.8</v>
      </c>
      <c r="D1042" s="29" t="s">
        <v>1514</v>
      </c>
      <c r="E1042" s="29" t="s">
        <v>3184</v>
      </c>
      <c r="F1042" s="28">
        <v>372891</v>
      </c>
      <c r="G1042" s="28">
        <v>93219</v>
      </c>
      <c r="H1042" s="28">
        <v>0</v>
      </c>
      <c r="I1042" s="28">
        <v>0</v>
      </c>
      <c r="J1042" s="29" t="s">
        <v>625</v>
      </c>
      <c r="K1042" s="28">
        <v>383</v>
      </c>
      <c r="L1042" s="28">
        <v>1</v>
      </c>
      <c r="M1042" s="29" t="s">
        <v>3179</v>
      </c>
      <c r="N1042" s="28">
        <v>0</v>
      </c>
      <c r="O1042" s="28">
        <v>0</v>
      </c>
      <c r="P1042" s="29" t="s">
        <v>3179</v>
      </c>
      <c r="Q1042" s="28">
        <v>0</v>
      </c>
      <c r="R1042" s="28">
        <v>0</v>
      </c>
      <c r="S1042" s="29" t="s">
        <v>3179</v>
      </c>
      <c r="T1042" s="28">
        <v>0</v>
      </c>
      <c r="U1042" s="28">
        <v>0</v>
      </c>
      <c r="V1042" s="28">
        <v>0</v>
      </c>
      <c r="W1042" s="28">
        <v>0.12670999999999999</v>
      </c>
      <c r="X1042" s="28">
        <v>2.5202399999999998</v>
      </c>
      <c r="Y1042" s="28">
        <v>41</v>
      </c>
      <c r="Z1042" s="28">
        <v>33</v>
      </c>
      <c r="AA1042" s="28">
        <v>2</v>
      </c>
      <c r="AB1042" s="28">
        <v>135</v>
      </c>
      <c r="AC1042" s="28">
        <v>0</v>
      </c>
      <c r="AD1042" s="28">
        <v>149.92365899999999</v>
      </c>
      <c r="AE1042" s="28">
        <v>9.0129999999999997E-17</v>
      </c>
      <c r="AF1042" s="28">
        <v>9.5440000000000004E-17</v>
      </c>
    </row>
    <row r="1043" spans="1:32" ht="16" x14ac:dyDescent="0.2">
      <c r="A1043" s="28">
        <v>1042</v>
      </c>
      <c r="B1043" s="29" t="s">
        <v>614</v>
      </c>
      <c r="C1043" s="28">
        <v>17.609000000000002</v>
      </c>
      <c r="D1043" s="29" t="s">
        <v>1515</v>
      </c>
      <c r="E1043" s="29" t="s">
        <v>3193</v>
      </c>
      <c r="F1043" s="28">
        <v>375591</v>
      </c>
      <c r="G1043" s="28">
        <v>93463</v>
      </c>
      <c r="H1043" s="28">
        <v>0</v>
      </c>
      <c r="I1043" s="28">
        <v>0</v>
      </c>
      <c r="J1043" s="29" t="s">
        <v>615</v>
      </c>
      <c r="K1043" s="28">
        <v>384</v>
      </c>
      <c r="L1043" s="28">
        <v>1</v>
      </c>
      <c r="M1043" s="29" t="s">
        <v>651</v>
      </c>
      <c r="N1043" s="28">
        <v>325</v>
      </c>
      <c r="O1043" s="28">
        <v>9.5000000000000005E-5</v>
      </c>
      <c r="P1043" s="29" t="s">
        <v>3179</v>
      </c>
      <c r="Q1043" s="28">
        <v>0</v>
      </c>
      <c r="R1043" s="28">
        <v>0</v>
      </c>
      <c r="S1043" s="29" t="s">
        <v>3179</v>
      </c>
      <c r="T1043" s="28">
        <v>0</v>
      </c>
      <c r="U1043" s="28">
        <v>0</v>
      </c>
      <c r="V1043" s="28">
        <v>2.9999999999999997E-4</v>
      </c>
      <c r="W1043" s="28">
        <v>7.9960000000000003E-2</v>
      </c>
      <c r="X1043" s="28">
        <v>0.99412999999999996</v>
      </c>
      <c r="Y1043" s="28">
        <v>82</v>
      </c>
      <c r="Z1043" s="28">
        <v>381</v>
      </c>
      <c r="AA1043" s="28">
        <v>14</v>
      </c>
      <c r="AB1043" s="28">
        <v>2058</v>
      </c>
      <c r="AC1043" s="28">
        <v>2</v>
      </c>
      <c r="AD1043" s="28">
        <v>150.923102</v>
      </c>
      <c r="AE1043" s="28">
        <v>3.7310000000000003E-17</v>
      </c>
      <c r="AF1043" s="28">
        <v>3.7729999999999999E-17</v>
      </c>
    </row>
    <row r="1044" spans="1:32" ht="16" x14ac:dyDescent="0.2">
      <c r="A1044" s="28">
        <v>1043</v>
      </c>
      <c r="B1044" s="29" t="s">
        <v>613</v>
      </c>
      <c r="C1044" s="28">
        <v>25</v>
      </c>
      <c r="D1044" s="29" t="s">
        <v>1517</v>
      </c>
      <c r="E1044" s="29" t="s">
        <v>3186</v>
      </c>
      <c r="F1044" s="28">
        <v>378131</v>
      </c>
      <c r="G1044" s="28">
        <v>93579</v>
      </c>
      <c r="H1044" s="28">
        <v>0</v>
      </c>
      <c r="I1044" s="28">
        <v>0</v>
      </c>
      <c r="J1044" s="29" t="s">
        <v>614</v>
      </c>
      <c r="K1044" s="28">
        <v>1043</v>
      </c>
      <c r="L1044" s="28">
        <v>0.93400000000000005</v>
      </c>
      <c r="M1044" s="29" t="s">
        <v>615</v>
      </c>
      <c r="N1044" s="28">
        <v>384</v>
      </c>
      <c r="O1044" s="28">
        <v>6.6000000000000003E-2</v>
      </c>
      <c r="P1044" s="29" t="s">
        <v>3179</v>
      </c>
      <c r="Q1044" s="28">
        <v>0</v>
      </c>
      <c r="R1044" s="28">
        <v>0</v>
      </c>
      <c r="S1044" s="29" t="s">
        <v>3179</v>
      </c>
      <c r="T1044" s="28">
        <v>0</v>
      </c>
      <c r="U1044" s="28">
        <v>0</v>
      </c>
      <c r="V1044" s="28">
        <v>0</v>
      </c>
      <c r="W1044" s="28">
        <v>7.9269999999999993E-2</v>
      </c>
      <c r="X1044" s="28">
        <v>8.0790000000000001E-2</v>
      </c>
      <c r="Y1044" s="28">
        <v>82</v>
      </c>
      <c r="Z1044" s="28">
        <v>33</v>
      </c>
      <c r="AA1044" s="28">
        <v>3</v>
      </c>
      <c r="AB1044" s="28">
        <v>75</v>
      </c>
      <c r="AC1044" s="28">
        <v>0</v>
      </c>
      <c r="AD1044" s="28">
        <v>150.923102</v>
      </c>
      <c r="AE1044" s="28">
        <v>3.3900000000000001E-18</v>
      </c>
      <c r="AF1044" s="28">
        <v>3.453E-18</v>
      </c>
    </row>
    <row r="1045" spans="1:32" ht="16" x14ac:dyDescent="0.2">
      <c r="A1045" s="28">
        <v>1044</v>
      </c>
      <c r="B1045" s="29" t="s">
        <v>603</v>
      </c>
      <c r="C1045" s="28">
        <v>17.5</v>
      </c>
      <c r="D1045" s="29" t="s">
        <v>1515</v>
      </c>
      <c r="E1045" s="29" t="s">
        <v>3184</v>
      </c>
      <c r="F1045" s="28">
        <v>378840</v>
      </c>
      <c r="G1045" s="28">
        <v>93811</v>
      </c>
      <c r="H1045" s="28">
        <v>0</v>
      </c>
      <c r="I1045" s="28">
        <v>0</v>
      </c>
      <c r="J1045" s="29" t="s">
        <v>607</v>
      </c>
      <c r="K1045" s="28">
        <v>385</v>
      </c>
      <c r="L1045" s="28">
        <v>1</v>
      </c>
      <c r="M1045" s="29" t="s">
        <v>3179</v>
      </c>
      <c r="N1045" s="28">
        <v>0</v>
      </c>
      <c r="O1045" s="28">
        <v>0</v>
      </c>
      <c r="P1045" s="29" t="s">
        <v>3179</v>
      </c>
      <c r="Q1045" s="28">
        <v>0</v>
      </c>
      <c r="R1045" s="28">
        <v>0</v>
      </c>
      <c r="S1045" s="29" t="s">
        <v>3179</v>
      </c>
      <c r="T1045" s="28">
        <v>0</v>
      </c>
      <c r="U1045" s="28">
        <v>0</v>
      </c>
      <c r="V1045" s="28">
        <v>0</v>
      </c>
      <c r="W1045" s="28">
        <v>0.25033</v>
      </c>
      <c r="X1045" s="28">
        <v>1.4932399999999999</v>
      </c>
      <c r="Y1045" s="28">
        <v>41</v>
      </c>
      <c r="Z1045" s="28">
        <v>336</v>
      </c>
      <c r="AA1045" s="28">
        <v>32</v>
      </c>
      <c r="AB1045" s="28">
        <v>1563</v>
      </c>
      <c r="AC1045" s="28">
        <v>0</v>
      </c>
      <c r="AD1045" s="28">
        <v>151.92407399999999</v>
      </c>
      <c r="AE1045" s="28">
        <v>4.4200000000000002E-17</v>
      </c>
      <c r="AF1045" s="28">
        <v>5.178E-17</v>
      </c>
    </row>
    <row r="1046" spans="1:32" ht="16" x14ac:dyDescent="0.2">
      <c r="A1046" s="28">
        <v>1045</v>
      </c>
      <c r="B1046" s="29" t="s">
        <v>602</v>
      </c>
      <c r="C1046" s="28">
        <v>4.2</v>
      </c>
      <c r="D1046" s="29" t="s">
        <v>1514</v>
      </c>
      <c r="E1046" s="29" t="s">
        <v>3186</v>
      </c>
      <c r="F1046" s="28">
        <v>378325</v>
      </c>
      <c r="G1046" s="28">
        <v>93693</v>
      </c>
      <c r="H1046" s="28">
        <v>0</v>
      </c>
      <c r="I1046" s="28">
        <v>0</v>
      </c>
      <c r="J1046" s="29" t="s">
        <v>603</v>
      </c>
      <c r="K1046" s="28">
        <v>1045</v>
      </c>
      <c r="L1046" s="28">
        <v>0.78800000000000003</v>
      </c>
      <c r="M1046" s="29" t="s">
        <v>607</v>
      </c>
      <c r="N1046" s="28">
        <v>385</v>
      </c>
      <c r="O1046" s="28">
        <v>0.21199999999999999</v>
      </c>
      <c r="P1046" s="29" t="s">
        <v>3179</v>
      </c>
      <c r="Q1046" s="28">
        <v>0</v>
      </c>
      <c r="R1046" s="28">
        <v>0</v>
      </c>
      <c r="S1046" s="29" t="s">
        <v>3179</v>
      </c>
      <c r="T1046" s="28">
        <v>0</v>
      </c>
      <c r="U1046" s="28">
        <v>0</v>
      </c>
      <c r="V1046" s="28">
        <v>0</v>
      </c>
      <c r="W1046" s="28">
        <v>0.15198</v>
      </c>
      <c r="X1046" s="28">
        <v>0.76193</v>
      </c>
      <c r="Y1046" s="28">
        <v>82</v>
      </c>
      <c r="Z1046" s="28">
        <v>79</v>
      </c>
      <c r="AA1046" s="28">
        <v>6</v>
      </c>
      <c r="AB1046" s="28">
        <v>347</v>
      </c>
      <c r="AC1046" s="28">
        <v>0</v>
      </c>
      <c r="AD1046" s="28">
        <v>151.92407399999999</v>
      </c>
      <c r="AE1046" s="28">
        <v>2.8679999999999998E-17</v>
      </c>
      <c r="AF1046" s="28">
        <v>2.9150000000000003E-17</v>
      </c>
    </row>
    <row r="1047" spans="1:32" ht="16" x14ac:dyDescent="0.2">
      <c r="A1047" s="28">
        <v>1046</v>
      </c>
      <c r="B1047" s="29" t="s">
        <v>596</v>
      </c>
      <c r="C1047" s="28">
        <v>2.34</v>
      </c>
      <c r="D1047" s="29" t="s">
        <v>1513</v>
      </c>
      <c r="E1047" s="29" t="s">
        <v>3184</v>
      </c>
      <c r="F1047" s="28">
        <v>380813</v>
      </c>
      <c r="G1047" s="28">
        <v>93935</v>
      </c>
      <c r="H1047" s="28">
        <v>0</v>
      </c>
      <c r="I1047" s="28">
        <v>0</v>
      </c>
      <c r="J1047" s="29" t="s">
        <v>597</v>
      </c>
      <c r="K1047" s="28">
        <v>386</v>
      </c>
      <c r="L1047" s="28">
        <v>1</v>
      </c>
      <c r="M1047" s="29" t="s">
        <v>3179</v>
      </c>
      <c r="N1047" s="28">
        <v>0</v>
      </c>
      <c r="O1047" s="28">
        <v>0</v>
      </c>
      <c r="P1047" s="29" t="s">
        <v>3179</v>
      </c>
      <c r="Q1047" s="28">
        <v>0</v>
      </c>
      <c r="R1047" s="28">
        <v>0</v>
      </c>
      <c r="S1047" s="29" t="s">
        <v>3179</v>
      </c>
      <c r="T1047" s="28">
        <v>0</v>
      </c>
      <c r="U1047" s="28">
        <v>0</v>
      </c>
      <c r="V1047" s="28">
        <v>0</v>
      </c>
      <c r="W1047" s="28">
        <v>4.8099999999999997E-2</v>
      </c>
      <c r="X1047" s="28">
        <v>0.33184000000000002</v>
      </c>
      <c r="Y1047" s="28">
        <v>42</v>
      </c>
      <c r="Z1047" s="28">
        <v>444</v>
      </c>
      <c r="AA1047" s="28">
        <v>5</v>
      </c>
      <c r="AB1047" s="28">
        <v>2215</v>
      </c>
      <c r="AC1047" s="28">
        <v>0</v>
      </c>
      <c r="AD1047" s="28">
        <v>152.92343399999999</v>
      </c>
      <c r="AE1047" s="28">
        <v>1.326E-17</v>
      </c>
      <c r="AF1047" s="28">
        <v>1.3289999999999999E-17</v>
      </c>
    </row>
    <row r="1048" spans="1:32" ht="16" x14ac:dyDescent="0.2">
      <c r="A1048" s="28">
        <v>1047</v>
      </c>
      <c r="B1048" s="29" t="s">
        <v>586</v>
      </c>
      <c r="C1048" s="28">
        <v>21.5</v>
      </c>
      <c r="D1048" s="29" t="s">
        <v>1515</v>
      </c>
      <c r="E1048" s="29" t="s">
        <v>3184</v>
      </c>
      <c r="F1048" s="28">
        <v>383520</v>
      </c>
      <c r="G1048" s="28">
        <v>94038</v>
      </c>
      <c r="H1048" s="28">
        <v>0</v>
      </c>
      <c r="I1048" s="28">
        <v>0</v>
      </c>
      <c r="J1048" s="29" t="s">
        <v>589</v>
      </c>
      <c r="K1048" s="28">
        <v>0</v>
      </c>
      <c r="L1048" s="28">
        <v>1</v>
      </c>
      <c r="M1048" s="29" t="s">
        <v>3179</v>
      </c>
      <c r="N1048" s="28">
        <v>0</v>
      </c>
      <c r="O1048" s="28">
        <v>0</v>
      </c>
      <c r="P1048" s="29" t="s">
        <v>3179</v>
      </c>
      <c r="Q1048" s="28">
        <v>0</v>
      </c>
      <c r="R1048" s="28">
        <v>0</v>
      </c>
      <c r="S1048" s="29" t="s">
        <v>3179</v>
      </c>
      <c r="T1048" s="28">
        <v>0</v>
      </c>
      <c r="U1048" s="28">
        <v>0</v>
      </c>
      <c r="V1048" s="28">
        <v>0</v>
      </c>
      <c r="W1048" s="28">
        <v>6.8089999999999998E-2</v>
      </c>
      <c r="X1048" s="28">
        <v>2.2831299999999999</v>
      </c>
      <c r="Y1048" s="28">
        <v>41</v>
      </c>
      <c r="Z1048" s="28">
        <v>178</v>
      </c>
      <c r="AA1048" s="28">
        <v>6</v>
      </c>
      <c r="AB1048" s="28">
        <v>835</v>
      </c>
      <c r="AC1048" s="28">
        <v>0</v>
      </c>
      <c r="AD1048" s="28">
        <v>153.924678</v>
      </c>
      <c r="AE1048" s="28">
        <v>7.2319999999999997E-17</v>
      </c>
      <c r="AF1048" s="28">
        <v>7.3320000000000001E-17</v>
      </c>
    </row>
    <row r="1049" spans="1:32" ht="16" x14ac:dyDescent="0.2">
      <c r="A1049" s="28">
        <v>1048</v>
      </c>
      <c r="B1049" s="29" t="s">
        <v>578</v>
      </c>
      <c r="C1049" s="28">
        <v>5.32</v>
      </c>
      <c r="D1049" s="29" t="s">
        <v>1513</v>
      </c>
      <c r="E1049" s="29" t="s">
        <v>2670</v>
      </c>
      <c r="F1049" s="28">
        <v>384581</v>
      </c>
      <c r="G1049" s="28">
        <v>0</v>
      </c>
      <c r="H1049" s="28">
        <v>0</v>
      </c>
      <c r="I1049" s="28">
        <v>0</v>
      </c>
      <c r="J1049" s="29" t="s">
        <v>581</v>
      </c>
      <c r="K1049" s="28">
        <v>0</v>
      </c>
      <c r="L1049" s="28">
        <v>1</v>
      </c>
      <c r="M1049" s="29" t="s">
        <v>3179</v>
      </c>
      <c r="N1049" s="28">
        <v>0</v>
      </c>
      <c r="O1049" s="28">
        <v>0</v>
      </c>
      <c r="P1049" s="29" t="s">
        <v>3179</v>
      </c>
      <c r="Q1049" s="28">
        <v>0</v>
      </c>
      <c r="R1049" s="28">
        <v>0</v>
      </c>
      <c r="S1049" s="29" t="s">
        <v>3179</v>
      </c>
      <c r="T1049" s="28">
        <v>0</v>
      </c>
      <c r="U1049" s="28">
        <v>0</v>
      </c>
      <c r="V1049" s="28">
        <v>0</v>
      </c>
      <c r="W1049" s="28">
        <v>4.3400000000000001E-2</v>
      </c>
      <c r="X1049" s="28">
        <v>0.17768999999999999</v>
      </c>
      <c r="Y1049" s="28">
        <v>41</v>
      </c>
      <c r="Z1049" s="28">
        <v>154</v>
      </c>
      <c r="AA1049" s="28">
        <v>0</v>
      </c>
      <c r="AB1049" s="28">
        <v>657</v>
      </c>
      <c r="AC1049" s="28">
        <v>0</v>
      </c>
      <c r="AD1049" s="28">
        <v>154.92350500000001</v>
      </c>
      <c r="AE1049" s="28">
        <v>7.5760000000000004E-18</v>
      </c>
      <c r="AF1049" s="28">
        <v>7.5760000000000004E-18</v>
      </c>
    </row>
    <row r="1050" spans="1:32" ht="16" x14ac:dyDescent="0.2">
      <c r="A1050" s="28">
        <v>1049</v>
      </c>
      <c r="B1050" s="29" t="s">
        <v>572</v>
      </c>
      <c r="C1050" s="28">
        <v>5.35</v>
      </c>
      <c r="D1050" s="29" t="s">
        <v>1513</v>
      </c>
      <c r="E1050" s="29" t="s">
        <v>2670</v>
      </c>
      <c r="F1050" s="28">
        <v>385434</v>
      </c>
      <c r="G1050" s="28">
        <v>0</v>
      </c>
      <c r="H1050" s="28">
        <v>0</v>
      </c>
      <c r="I1050" s="28">
        <v>0</v>
      </c>
      <c r="J1050" s="29" t="s">
        <v>575</v>
      </c>
      <c r="K1050" s="28">
        <v>0</v>
      </c>
      <c r="L1050" s="28">
        <v>1</v>
      </c>
      <c r="M1050" s="29" t="s">
        <v>3179</v>
      </c>
      <c r="N1050" s="28">
        <v>0</v>
      </c>
      <c r="O1050" s="28">
        <v>0</v>
      </c>
      <c r="P1050" s="29" t="s">
        <v>3179</v>
      </c>
      <c r="Q1050" s="28">
        <v>0</v>
      </c>
      <c r="R1050" s="28">
        <v>0</v>
      </c>
      <c r="S1050" s="29" t="s">
        <v>3179</v>
      </c>
      <c r="T1050" s="28">
        <v>0</v>
      </c>
      <c r="U1050" s="28">
        <v>0</v>
      </c>
      <c r="V1050" s="28">
        <v>0</v>
      </c>
      <c r="W1050" s="28">
        <v>8.3510000000000001E-2</v>
      </c>
      <c r="X1050" s="28">
        <v>1.9370499999999999</v>
      </c>
      <c r="Y1050" s="28">
        <v>41</v>
      </c>
      <c r="Z1050" s="28">
        <v>138</v>
      </c>
      <c r="AA1050" s="28">
        <v>0</v>
      </c>
      <c r="AB1050" s="28">
        <v>693</v>
      </c>
      <c r="AC1050" s="28">
        <v>0</v>
      </c>
      <c r="AD1050" s="28">
        <v>155.924747</v>
      </c>
      <c r="AE1050" s="28">
        <v>6.929E-17</v>
      </c>
      <c r="AF1050" s="28">
        <v>6.929E-17</v>
      </c>
    </row>
    <row r="1051" spans="1:32" ht="16" x14ac:dyDescent="0.2">
      <c r="A1051" s="28">
        <v>1050</v>
      </c>
      <c r="B1051" s="29" t="s">
        <v>571</v>
      </c>
      <c r="C1051" s="28">
        <v>24.4</v>
      </c>
      <c r="D1051" s="29" t="s">
        <v>1515</v>
      </c>
      <c r="E1051" s="29" t="s">
        <v>2671</v>
      </c>
      <c r="F1051" s="28">
        <v>386307</v>
      </c>
      <c r="G1051" s="28">
        <v>0</v>
      </c>
      <c r="H1051" s="28">
        <v>0</v>
      </c>
      <c r="I1051" s="28">
        <v>0</v>
      </c>
      <c r="J1051" s="29" t="s">
        <v>572</v>
      </c>
      <c r="K1051" s="28">
        <v>1050</v>
      </c>
      <c r="L1051" s="28">
        <v>1</v>
      </c>
      <c r="M1051" s="29" t="s">
        <v>3179</v>
      </c>
      <c r="N1051" s="28">
        <v>0</v>
      </c>
      <c r="O1051" s="28">
        <v>0</v>
      </c>
      <c r="P1051" s="29" t="s">
        <v>3179</v>
      </c>
      <c r="Q1051" s="28">
        <v>0</v>
      </c>
      <c r="R1051" s="28">
        <v>0</v>
      </c>
      <c r="S1051" s="29" t="s">
        <v>3179</v>
      </c>
      <c r="T1051" s="28">
        <v>0</v>
      </c>
      <c r="U1051" s="28">
        <v>0</v>
      </c>
      <c r="V1051" s="28">
        <v>0</v>
      </c>
      <c r="W1051" s="28">
        <v>1.7049999999999999E-2</v>
      </c>
      <c r="X1051" s="28">
        <v>3.6949999999999997E-2</v>
      </c>
      <c r="Y1051" s="28">
        <v>42</v>
      </c>
      <c r="Z1051" s="28">
        <v>1</v>
      </c>
      <c r="AA1051" s="28">
        <v>0</v>
      </c>
      <c r="AB1051" s="28">
        <v>19</v>
      </c>
      <c r="AC1051" s="28">
        <v>0</v>
      </c>
      <c r="AD1051" s="28">
        <v>155.924747</v>
      </c>
      <c r="AE1051" s="28">
        <v>1.9389999999999999E-18</v>
      </c>
      <c r="AF1051" s="28">
        <v>1.9389999999999999E-18</v>
      </c>
    </row>
    <row r="1052" spans="1:32" ht="16" x14ac:dyDescent="0.2">
      <c r="A1052" s="28">
        <v>1051</v>
      </c>
      <c r="B1052" s="29" t="s">
        <v>570</v>
      </c>
      <c r="C1052" s="28">
        <v>5.3</v>
      </c>
      <c r="D1052" s="29" t="s">
        <v>1515</v>
      </c>
      <c r="E1052" s="29" t="s">
        <v>2671</v>
      </c>
      <c r="F1052" s="28">
        <v>386370</v>
      </c>
      <c r="G1052" s="28">
        <v>0</v>
      </c>
      <c r="H1052" s="28">
        <v>0</v>
      </c>
      <c r="I1052" s="28">
        <v>0</v>
      </c>
      <c r="J1052" s="29" t="s">
        <v>572</v>
      </c>
      <c r="K1052" s="28">
        <v>1050</v>
      </c>
      <c r="L1052" s="28">
        <v>1</v>
      </c>
      <c r="M1052" s="29" t="s">
        <v>3179</v>
      </c>
      <c r="N1052" s="28">
        <v>0</v>
      </c>
      <c r="O1052" s="28">
        <v>0</v>
      </c>
      <c r="P1052" s="29" t="s">
        <v>3179</v>
      </c>
      <c r="Q1052" s="28">
        <v>0</v>
      </c>
      <c r="R1052" s="28">
        <v>0</v>
      </c>
      <c r="S1052" s="29" t="s">
        <v>3179</v>
      </c>
      <c r="T1052" s="28">
        <v>0</v>
      </c>
      <c r="U1052" s="28">
        <v>0</v>
      </c>
      <c r="V1052" s="28">
        <v>0</v>
      </c>
      <c r="W1052" s="28">
        <v>8.7379999999999999E-2</v>
      </c>
      <c r="X1052" s="28">
        <v>4.7600000000000003E-3</v>
      </c>
      <c r="Y1052" s="28">
        <v>41</v>
      </c>
      <c r="Z1052" s="28">
        <v>13</v>
      </c>
      <c r="AA1052" s="28">
        <v>0</v>
      </c>
      <c r="AB1052" s="28">
        <v>21</v>
      </c>
      <c r="AC1052" s="28">
        <v>0</v>
      </c>
      <c r="AD1052" s="28">
        <v>155.924747</v>
      </c>
      <c r="AE1052" s="28">
        <v>1.9610000000000001E-19</v>
      </c>
      <c r="AF1052" s="28">
        <v>1.9610000000000001E-19</v>
      </c>
    </row>
    <row r="1053" spans="1:32" ht="16" x14ac:dyDescent="0.2">
      <c r="A1053" s="28">
        <v>1052</v>
      </c>
      <c r="B1053" s="29" t="s">
        <v>563</v>
      </c>
      <c r="C1053" s="28">
        <v>71</v>
      </c>
      <c r="D1053" s="29" t="s">
        <v>1516</v>
      </c>
      <c r="E1053" s="29" t="s">
        <v>2670</v>
      </c>
      <c r="F1053" s="28">
        <v>386446</v>
      </c>
      <c r="G1053" s="28">
        <v>0</v>
      </c>
      <c r="H1053" s="28">
        <v>108859</v>
      </c>
      <c r="I1053" s="28">
        <v>0</v>
      </c>
      <c r="J1053" s="29" t="s">
        <v>566</v>
      </c>
      <c r="K1053" s="28">
        <v>0</v>
      </c>
      <c r="L1053" s="28">
        <v>1</v>
      </c>
      <c r="M1053" s="29" t="s">
        <v>3179</v>
      </c>
      <c r="N1053" s="28">
        <v>0</v>
      </c>
      <c r="O1053" s="28">
        <v>0</v>
      </c>
      <c r="P1053" s="29" t="s">
        <v>3179</v>
      </c>
      <c r="Q1053" s="28">
        <v>0</v>
      </c>
      <c r="R1053" s="28">
        <v>0</v>
      </c>
      <c r="S1053" s="29" t="s">
        <v>3179</v>
      </c>
      <c r="T1053" s="28">
        <v>0</v>
      </c>
      <c r="U1053" s="28">
        <v>0</v>
      </c>
      <c r="V1053" s="28">
        <v>0</v>
      </c>
      <c r="W1053" s="28">
        <v>5.7299999999999999E-3</v>
      </c>
      <c r="X1053" s="28">
        <v>5.6499999999999996E-3</v>
      </c>
      <c r="Y1053" s="28">
        <v>41</v>
      </c>
      <c r="Z1053" s="28">
        <v>13</v>
      </c>
      <c r="AA1053" s="28">
        <v>0</v>
      </c>
      <c r="AB1053" s="28">
        <v>21</v>
      </c>
      <c r="AC1053" s="28">
        <v>0</v>
      </c>
      <c r="AD1053" s="28">
        <v>156.924024</v>
      </c>
      <c r="AE1053" s="28">
        <v>3.1790000000000001E-19</v>
      </c>
      <c r="AF1053" s="28">
        <v>3.1790000000000001E-19</v>
      </c>
    </row>
    <row r="1054" spans="1:32" ht="16" x14ac:dyDescent="0.2">
      <c r="A1054" s="28">
        <v>1053</v>
      </c>
      <c r="B1054" s="29" t="s">
        <v>557</v>
      </c>
      <c r="C1054" s="28">
        <v>180</v>
      </c>
      <c r="D1054" s="29" t="s">
        <v>1516</v>
      </c>
      <c r="E1054" s="29" t="s">
        <v>3197</v>
      </c>
      <c r="F1054" s="28">
        <v>386522</v>
      </c>
      <c r="G1054" s="28">
        <v>94160</v>
      </c>
      <c r="H1054" s="28">
        <v>0</v>
      </c>
      <c r="I1054" s="28">
        <v>0</v>
      </c>
      <c r="J1054" s="29" t="s">
        <v>560</v>
      </c>
      <c r="K1054" s="28">
        <v>0</v>
      </c>
      <c r="L1054" s="28">
        <v>0.83399999999999996</v>
      </c>
      <c r="M1054" s="29" t="s">
        <v>558</v>
      </c>
      <c r="N1054" s="28">
        <v>0</v>
      </c>
      <c r="O1054" s="28">
        <v>0.16600000000000001</v>
      </c>
      <c r="P1054" s="29" t="s">
        <v>3179</v>
      </c>
      <c r="Q1054" s="28">
        <v>0</v>
      </c>
      <c r="R1054" s="28">
        <v>0</v>
      </c>
      <c r="S1054" s="29" t="s">
        <v>3179</v>
      </c>
      <c r="T1054" s="28">
        <v>0</v>
      </c>
      <c r="U1054" s="28">
        <v>0</v>
      </c>
      <c r="V1054" s="28">
        <v>0</v>
      </c>
      <c r="W1054" s="28">
        <v>0.11165</v>
      </c>
      <c r="X1054" s="28">
        <v>0.80481000000000003</v>
      </c>
      <c r="Y1054" s="28">
        <v>82</v>
      </c>
      <c r="Z1054" s="28">
        <v>38</v>
      </c>
      <c r="AA1054" s="28">
        <v>2</v>
      </c>
      <c r="AB1054" s="28">
        <v>114</v>
      </c>
      <c r="AC1054" s="28">
        <v>0</v>
      </c>
      <c r="AD1054" s="28">
        <v>157.92541299999999</v>
      </c>
      <c r="AE1054" s="28">
        <v>3.001E-17</v>
      </c>
      <c r="AF1054" s="28">
        <v>3.001E-17</v>
      </c>
    </row>
    <row r="1055" spans="1:32" ht="16" x14ac:dyDescent="0.2">
      <c r="A1055" s="28">
        <v>1054</v>
      </c>
      <c r="B1055" s="29" t="s">
        <v>548</v>
      </c>
      <c r="C1055" s="28">
        <v>72.3</v>
      </c>
      <c r="D1055" s="29" t="s">
        <v>1513</v>
      </c>
      <c r="E1055" s="29" t="s">
        <v>3183</v>
      </c>
      <c r="F1055" s="28">
        <v>386759</v>
      </c>
      <c r="G1055" s="28">
        <v>94269</v>
      </c>
      <c r="H1055" s="28">
        <v>0</v>
      </c>
      <c r="I1055" s="28">
        <v>0</v>
      </c>
      <c r="J1055" s="29" t="s">
        <v>549</v>
      </c>
      <c r="K1055" s="28">
        <v>0</v>
      </c>
      <c r="L1055" s="28">
        <v>1</v>
      </c>
      <c r="M1055" s="29" t="s">
        <v>3179</v>
      </c>
      <c r="N1055" s="28">
        <v>0</v>
      </c>
      <c r="O1055" s="28">
        <v>0</v>
      </c>
      <c r="P1055" s="29" t="s">
        <v>3179</v>
      </c>
      <c r="Q1055" s="28">
        <v>0</v>
      </c>
      <c r="R1055" s="28">
        <v>0</v>
      </c>
      <c r="S1055" s="29" t="s">
        <v>3179</v>
      </c>
      <c r="T1055" s="28">
        <v>0</v>
      </c>
      <c r="U1055" s="28">
        <v>0</v>
      </c>
      <c r="V1055" s="28">
        <v>0</v>
      </c>
      <c r="W1055" s="28">
        <v>0.25924999999999998</v>
      </c>
      <c r="X1055" s="28">
        <v>1.12635</v>
      </c>
      <c r="Y1055" s="28">
        <v>41</v>
      </c>
      <c r="Z1055" s="28">
        <v>52</v>
      </c>
      <c r="AA1055" s="28">
        <v>14</v>
      </c>
      <c r="AB1055" s="28">
        <v>255</v>
      </c>
      <c r="AC1055" s="28">
        <v>0</v>
      </c>
      <c r="AD1055" s="28">
        <v>159.927167</v>
      </c>
      <c r="AE1055" s="28">
        <v>4.018E-17</v>
      </c>
      <c r="AF1055" s="28">
        <v>4.018E-17</v>
      </c>
    </row>
    <row r="1056" spans="1:32" ht="16" x14ac:dyDescent="0.2">
      <c r="A1056" s="28">
        <v>1055</v>
      </c>
      <c r="B1056" s="29" t="s">
        <v>545</v>
      </c>
      <c r="C1056" s="28">
        <v>6.9059999999999997</v>
      </c>
      <c r="D1056" s="29" t="s">
        <v>1513</v>
      </c>
      <c r="E1056" s="29" t="s">
        <v>3183</v>
      </c>
      <c r="F1056" s="28">
        <v>387122</v>
      </c>
      <c r="G1056" s="28">
        <v>94387</v>
      </c>
      <c r="H1056" s="28">
        <v>0</v>
      </c>
      <c r="I1056" s="28">
        <v>0</v>
      </c>
      <c r="J1056" s="29" t="s">
        <v>546</v>
      </c>
      <c r="K1056" s="28">
        <v>0</v>
      </c>
      <c r="L1056" s="28">
        <v>1</v>
      </c>
      <c r="M1056" s="29" t="s">
        <v>3179</v>
      </c>
      <c r="N1056" s="28">
        <v>0</v>
      </c>
      <c r="O1056" s="28">
        <v>0</v>
      </c>
      <c r="P1056" s="29" t="s">
        <v>3179</v>
      </c>
      <c r="Q1056" s="28">
        <v>0</v>
      </c>
      <c r="R1056" s="28">
        <v>0</v>
      </c>
      <c r="S1056" s="29" t="s">
        <v>3179</v>
      </c>
      <c r="T1056" s="28">
        <v>0</v>
      </c>
      <c r="U1056" s="28">
        <v>0</v>
      </c>
      <c r="V1056" s="28">
        <v>0</v>
      </c>
      <c r="W1056" s="28">
        <v>0.20247999999999999</v>
      </c>
      <c r="X1056" s="28">
        <v>3.6519999999999997E-2</v>
      </c>
      <c r="Y1056" s="28">
        <v>41</v>
      </c>
      <c r="Z1056" s="28">
        <v>46</v>
      </c>
      <c r="AA1056" s="28">
        <v>9</v>
      </c>
      <c r="AB1056" s="28">
        <v>214</v>
      </c>
      <c r="AC1056" s="28">
        <v>0</v>
      </c>
      <c r="AD1056" s="28">
        <v>160.92756900000001</v>
      </c>
      <c r="AE1056" s="28">
        <v>3.2980000000000001E-18</v>
      </c>
      <c r="AF1056" s="28">
        <v>3.2980000000000001E-18</v>
      </c>
    </row>
    <row r="1057" spans="1:32" ht="16" x14ac:dyDescent="0.2">
      <c r="A1057" s="28">
        <v>1056</v>
      </c>
      <c r="B1057" s="29" t="s">
        <v>540</v>
      </c>
      <c r="C1057" s="28">
        <v>7.6</v>
      </c>
      <c r="D1057" s="29" t="s">
        <v>1514</v>
      </c>
      <c r="E1057" s="29" t="s">
        <v>3183</v>
      </c>
      <c r="F1057" s="28">
        <v>387433</v>
      </c>
      <c r="G1057" s="28">
        <v>94491</v>
      </c>
      <c r="H1057" s="28">
        <v>0</v>
      </c>
      <c r="I1057" s="28">
        <v>0</v>
      </c>
      <c r="J1057" s="29" t="s">
        <v>541</v>
      </c>
      <c r="K1057" s="28">
        <v>0</v>
      </c>
      <c r="L1057" s="28">
        <v>1</v>
      </c>
      <c r="M1057" s="29" t="s">
        <v>3179</v>
      </c>
      <c r="N1057" s="28">
        <v>0</v>
      </c>
      <c r="O1057" s="28">
        <v>0</v>
      </c>
      <c r="P1057" s="29" t="s">
        <v>3179</v>
      </c>
      <c r="Q1057" s="28">
        <v>0</v>
      </c>
      <c r="R1057" s="28">
        <v>0</v>
      </c>
      <c r="S1057" s="29" t="s">
        <v>3179</v>
      </c>
      <c r="T1057" s="28">
        <v>0</v>
      </c>
      <c r="U1057" s="28">
        <v>0</v>
      </c>
      <c r="V1057" s="28">
        <v>0</v>
      </c>
      <c r="W1057" s="28">
        <v>0.53269999999999995</v>
      </c>
      <c r="X1057" s="28">
        <v>1.1065799999999999</v>
      </c>
      <c r="Y1057" s="28">
        <v>41</v>
      </c>
      <c r="Z1057" s="28">
        <v>62</v>
      </c>
      <c r="AA1057" s="28">
        <v>16</v>
      </c>
      <c r="AB1057" s="28">
        <v>273</v>
      </c>
      <c r="AC1057" s="28">
        <v>0</v>
      </c>
      <c r="AD1057" s="28">
        <v>161.92948799999999</v>
      </c>
      <c r="AE1057" s="28">
        <v>4.0279999999999998E-17</v>
      </c>
      <c r="AF1057" s="28">
        <v>4.0279999999999998E-17</v>
      </c>
    </row>
    <row r="1058" spans="1:32" ht="16" x14ac:dyDescent="0.2">
      <c r="A1058" s="28">
        <v>1057</v>
      </c>
      <c r="B1058" s="29" t="s">
        <v>532</v>
      </c>
      <c r="C1058" s="28">
        <v>19.5</v>
      </c>
      <c r="D1058" s="29" t="s">
        <v>1514</v>
      </c>
      <c r="E1058" s="29" t="s">
        <v>3183</v>
      </c>
      <c r="F1058" s="28">
        <v>387826</v>
      </c>
      <c r="G1058" s="28">
        <v>94613</v>
      </c>
      <c r="H1058" s="28">
        <v>0</v>
      </c>
      <c r="I1058" s="28">
        <v>0</v>
      </c>
      <c r="J1058" s="29" t="s">
        <v>533</v>
      </c>
      <c r="K1058" s="28">
        <v>0</v>
      </c>
      <c r="L1058" s="28">
        <v>1</v>
      </c>
      <c r="M1058" s="29" t="s">
        <v>3179</v>
      </c>
      <c r="N1058" s="28">
        <v>0</v>
      </c>
      <c r="O1058" s="28">
        <v>0</v>
      </c>
      <c r="P1058" s="29" t="s">
        <v>3179</v>
      </c>
      <c r="Q1058" s="28">
        <v>0</v>
      </c>
      <c r="R1058" s="28">
        <v>0</v>
      </c>
      <c r="S1058" s="29" t="s">
        <v>3179</v>
      </c>
      <c r="T1058" s="28">
        <v>0</v>
      </c>
      <c r="U1058" s="28">
        <v>0</v>
      </c>
      <c r="V1058" s="28">
        <v>0</v>
      </c>
      <c r="W1058" s="28">
        <v>0.35968</v>
      </c>
      <c r="X1058" s="28">
        <v>0.78873000000000004</v>
      </c>
      <c r="Y1058" s="28">
        <v>41</v>
      </c>
      <c r="Z1058" s="28">
        <v>94</v>
      </c>
      <c r="AA1058" s="28">
        <v>16</v>
      </c>
      <c r="AB1058" s="28">
        <v>475</v>
      </c>
      <c r="AC1058" s="28">
        <v>0</v>
      </c>
      <c r="AD1058" s="28">
        <v>162.93064699999999</v>
      </c>
      <c r="AE1058" s="28">
        <v>2.9690000000000001E-17</v>
      </c>
      <c r="AF1058" s="28">
        <v>2.9690000000000001E-17</v>
      </c>
    </row>
    <row r="1059" spans="1:32" ht="16" x14ac:dyDescent="0.2">
      <c r="A1059" s="28">
        <v>1058</v>
      </c>
      <c r="B1059" s="29" t="s">
        <v>526</v>
      </c>
      <c r="C1059" s="28">
        <v>3</v>
      </c>
      <c r="D1059" s="29" t="s">
        <v>1514</v>
      </c>
      <c r="E1059" s="29" t="s">
        <v>3183</v>
      </c>
      <c r="F1059" s="28">
        <v>388453</v>
      </c>
      <c r="G1059" s="28">
        <v>94728</v>
      </c>
      <c r="H1059" s="28">
        <v>0</v>
      </c>
      <c r="I1059" s="28">
        <v>0</v>
      </c>
      <c r="J1059" s="29" t="s">
        <v>527</v>
      </c>
      <c r="K1059" s="28">
        <v>0</v>
      </c>
      <c r="L1059" s="28">
        <v>1</v>
      </c>
      <c r="M1059" s="29" t="s">
        <v>3179</v>
      </c>
      <c r="N1059" s="28">
        <v>0</v>
      </c>
      <c r="O1059" s="28">
        <v>0</v>
      </c>
      <c r="P1059" s="29" t="s">
        <v>3179</v>
      </c>
      <c r="Q1059" s="28">
        <v>0</v>
      </c>
      <c r="R1059" s="28">
        <v>0</v>
      </c>
      <c r="S1059" s="29" t="s">
        <v>3179</v>
      </c>
      <c r="T1059" s="28">
        <v>0</v>
      </c>
      <c r="U1059" s="28">
        <v>0</v>
      </c>
      <c r="V1059" s="28">
        <v>0</v>
      </c>
      <c r="W1059" s="28">
        <v>0.82487999999999995</v>
      </c>
      <c r="X1059" s="28">
        <v>2.4455300000000002</v>
      </c>
      <c r="Y1059" s="28">
        <v>41</v>
      </c>
      <c r="Z1059" s="28">
        <v>206</v>
      </c>
      <c r="AA1059" s="28">
        <v>25</v>
      </c>
      <c r="AB1059" s="28">
        <v>896</v>
      </c>
      <c r="AC1059" s="28">
        <v>0</v>
      </c>
      <c r="AD1059" s="28">
        <v>163.93334999999999</v>
      </c>
      <c r="AE1059" s="28">
        <v>8.5929999999999998E-17</v>
      </c>
      <c r="AF1059" s="28">
        <v>8.5929999999999998E-17</v>
      </c>
    </row>
    <row r="1060" spans="1:32" ht="16" x14ac:dyDescent="0.2">
      <c r="A1060" s="28">
        <v>1059</v>
      </c>
      <c r="B1060" s="29" t="s">
        <v>517</v>
      </c>
      <c r="C1060" s="28">
        <v>2.11</v>
      </c>
      <c r="D1060" s="29" t="s">
        <v>1514</v>
      </c>
      <c r="E1060" s="29" t="s">
        <v>3183</v>
      </c>
      <c r="F1060" s="28">
        <v>389622</v>
      </c>
      <c r="G1060" s="28">
        <v>94855</v>
      </c>
      <c r="H1060" s="28">
        <v>0</v>
      </c>
      <c r="I1060" s="28">
        <v>0</v>
      </c>
      <c r="J1060" s="29" t="s">
        <v>518</v>
      </c>
      <c r="K1060" s="28">
        <v>295</v>
      </c>
      <c r="L1060" s="28">
        <v>0.89027999999999996</v>
      </c>
      <c r="M1060" s="29" t="s">
        <v>519</v>
      </c>
      <c r="N1060" s="28">
        <v>294</v>
      </c>
      <c r="O1060" s="28">
        <v>0.10972</v>
      </c>
      <c r="P1060" s="29" t="s">
        <v>3179</v>
      </c>
      <c r="Q1060" s="28">
        <v>0</v>
      </c>
      <c r="R1060" s="28">
        <v>0</v>
      </c>
      <c r="S1060" s="29" t="s">
        <v>3179</v>
      </c>
      <c r="T1060" s="28">
        <v>0</v>
      </c>
      <c r="U1060" s="28">
        <v>0</v>
      </c>
      <c r="V1060" s="28">
        <v>0</v>
      </c>
      <c r="W1060" s="28">
        <v>0.89663999999999999</v>
      </c>
      <c r="X1060" s="28">
        <v>0.83631</v>
      </c>
      <c r="Y1060" s="28">
        <v>41</v>
      </c>
      <c r="Z1060" s="28">
        <v>35</v>
      </c>
      <c r="AA1060" s="28">
        <v>8</v>
      </c>
      <c r="AB1060" s="28">
        <v>104</v>
      </c>
      <c r="AC1060" s="28">
        <v>0</v>
      </c>
      <c r="AD1060" s="28">
        <v>164.93487999999999</v>
      </c>
      <c r="AE1060" s="28">
        <v>2.8379999999999998E-17</v>
      </c>
      <c r="AF1060" s="28">
        <v>2.8379999999999998E-17</v>
      </c>
    </row>
    <row r="1061" spans="1:32" ht="16" x14ac:dyDescent="0.2">
      <c r="A1061" s="28">
        <v>1060</v>
      </c>
      <c r="B1061" s="29" t="s">
        <v>1064</v>
      </c>
      <c r="C1061" s="28">
        <v>14.2</v>
      </c>
      <c r="D1061" s="29" t="s">
        <v>1514</v>
      </c>
      <c r="E1061" s="29" t="s">
        <v>3183</v>
      </c>
      <c r="F1061" s="28">
        <v>389811</v>
      </c>
      <c r="G1061" s="28">
        <v>94979</v>
      </c>
      <c r="H1061" s="28">
        <v>0</v>
      </c>
      <c r="I1061" s="28">
        <v>0</v>
      </c>
      <c r="J1061" s="29" t="s">
        <v>1065</v>
      </c>
      <c r="K1061" s="28">
        <v>0</v>
      </c>
      <c r="L1061" s="28">
        <v>1</v>
      </c>
      <c r="M1061" s="29" t="s">
        <v>3179</v>
      </c>
      <c r="N1061" s="28">
        <v>0</v>
      </c>
      <c r="O1061" s="28">
        <v>0</v>
      </c>
      <c r="P1061" s="29" t="s">
        <v>3179</v>
      </c>
      <c r="Q1061" s="28">
        <v>0</v>
      </c>
      <c r="R1061" s="28">
        <v>0</v>
      </c>
      <c r="S1061" s="29" t="s">
        <v>3179</v>
      </c>
      <c r="T1061" s="28">
        <v>0</v>
      </c>
      <c r="U1061" s="28">
        <v>0</v>
      </c>
      <c r="V1061" s="28">
        <v>0</v>
      </c>
      <c r="W1061" s="28">
        <v>0.47244999999999998</v>
      </c>
      <c r="X1061" s="28">
        <v>0.33672000000000002</v>
      </c>
      <c r="Y1061" s="28">
        <v>30</v>
      </c>
      <c r="Z1061" s="28">
        <v>41</v>
      </c>
      <c r="AA1061" s="28">
        <v>8</v>
      </c>
      <c r="AB1061" s="28">
        <v>179</v>
      </c>
      <c r="AC1061" s="28">
        <v>0</v>
      </c>
      <c r="AD1061" s="28">
        <v>100.907314</v>
      </c>
      <c r="AE1061" s="28">
        <v>1.259E-17</v>
      </c>
      <c r="AF1061" s="28">
        <v>1.259E-17</v>
      </c>
    </row>
    <row r="1062" spans="1:32" ht="16" x14ac:dyDescent="0.2">
      <c r="A1062" s="28">
        <v>1061</v>
      </c>
      <c r="B1062" s="29" t="s">
        <v>1056</v>
      </c>
      <c r="C1062" s="28">
        <v>5.28</v>
      </c>
      <c r="D1062" s="29" t="s">
        <v>1517</v>
      </c>
      <c r="E1062" s="29" t="s">
        <v>3183</v>
      </c>
      <c r="F1062" s="28">
        <v>390417</v>
      </c>
      <c r="G1062" s="28">
        <v>95220</v>
      </c>
      <c r="H1062" s="28">
        <v>0</v>
      </c>
      <c r="I1062" s="28">
        <v>0</v>
      </c>
      <c r="J1062" s="29" t="s">
        <v>1057</v>
      </c>
      <c r="K1062" s="28">
        <v>0</v>
      </c>
      <c r="L1062" s="28">
        <v>1</v>
      </c>
      <c r="M1062" s="29" t="s">
        <v>3179</v>
      </c>
      <c r="N1062" s="28">
        <v>0</v>
      </c>
      <c r="O1062" s="28">
        <v>0</v>
      </c>
      <c r="P1062" s="29" t="s">
        <v>3179</v>
      </c>
      <c r="Q1062" s="28">
        <v>0</v>
      </c>
      <c r="R1062" s="28">
        <v>0</v>
      </c>
      <c r="S1062" s="29" t="s">
        <v>3179</v>
      </c>
      <c r="T1062" s="28">
        <v>0</v>
      </c>
      <c r="U1062" s="28">
        <v>0</v>
      </c>
      <c r="V1062" s="28">
        <v>0</v>
      </c>
      <c r="W1062" s="28">
        <v>1.9440999999999999</v>
      </c>
      <c r="X1062" s="28">
        <v>8.0759999999999998E-2</v>
      </c>
      <c r="Y1062" s="28">
        <v>30</v>
      </c>
      <c r="Z1062" s="28">
        <v>23</v>
      </c>
      <c r="AA1062" s="28">
        <v>9</v>
      </c>
      <c r="AB1062" s="28">
        <v>89</v>
      </c>
      <c r="AC1062" s="28">
        <v>0</v>
      </c>
      <c r="AD1062" s="28">
        <v>101.909215</v>
      </c>
      <c r="AE1062" s="28">
        <v>2.89E-18</v>
      </c>
      <c r="AF1062" s="28">
        <v>2.89E-18</v>
      </c>
    </row>
    <row r="1063" spans="1:32" ht="16" x14ac:dyDescent="0.2">
      <c r="A1063" s="28">
        <v>1062</v>
      </c>
      <c r="B1063" s="29" t="s">
        <v>1054</v>
      </c>
      <c r="C1063" s="28">
        <v>4.3499999999999996</v>
      </c>
      <c r="D1063" s="29" t="s">
        <v>1514</v>
      </c>
      <c r="E1063" s="29" t="s">
        <v>3191</v>
      </c>
      <c r="F1063" s="28">
        <v>390070</v>
      </c>
      <c r="G1063" s="28">
        <v>95094</v>
      </c>
      <c r="H1063" s="28">
        <v>0</v>
      </c>
      <c r="I1063" s="28">
        <v>0</v>
      </c>
      <c r="J1063" s="29" t="s">
        <v>1056</v>
      </c>
      <c r="K1063" s="28">
        <v>1062</v>
      </c>
      <c r="L1063" s="28">
        <v>0.02</v>
      </c>
      <c r="M1063" s="29" t="s">
        <v>1057</v>
      </c>
      <c r="N1063" s="28">
        <v>0</v>
      </c>
      <c r="O1063" s="28">
        <v>0.98</v>
      </c>
      <c r="P1063" s="29" t="s">
        <v>3179</v>
      </c>
      <c r="Q1063" s="28">
        <v>0</v>
      </c>
      <c r="R1063" s="28">
        <v>0</v>
      </c>
      <c r="S1063" s="29" t="s">
        <v>3179</v>
      </c>
      <c r="T1063" s="28">
        <v>0</v>
      </c>
      <c r="U1063" s="28">
        <v>0</v>
      </c>
      <c r="V1063" s="28">
        <v>0</v>
      </c>
      <c r="W1063" s="28">
        <v>0.79020000000000001</v>
      </c>
      <c r="X1063" s="28">
        <v>2.4744199999999998</v>
      </c>
      <c r="Y1063" s="28">
        <v>60</v>
      </c>
      <c r="Z1063" s="28">
        <v>46</v>
      </c>
      <c r="AA1063" s="28">
        <v>12</v>
      </c>
      <c r="AB1063" s="28">
        <v>228</v>
      </c>
      <c r="AC1063" s="28">
        <v>0</v>
      </c>
      <c r="AD1063" s="28">
        <v>101.909215</v>
      </c>
      <c r="AE1063" s="28">
        <v>8.3279999999999994E-17</v>
      </c>
      <c r="AF1063" s="28">
        <v>8.3279999999999994E-17</v>
      </c>
    </row>
    <row r="1064" spans="1:32" ht="16" x14ac:dyDescent="0.2">
      <c r="A1064" s="28">
        <v>1063</v>
      </c>
      <c r="B1064" s="29" t="s">
        <v>1039</v>
      </c>
      <c r="C1064" s="28">
        <v>18.3</v>
      </c>
      <c r="D1064" s="29" t="s">
        <v>1514</v>
      </c>
      <c r="E1064" s="29" t="s">
        <v>3183</v>
      </c>
      <c r="F1064" s="28">
        <v>390569</v>
      </c>
      <c r="G1064" s="28">
        <v>95349</v>
      </c>
      <c r="H1064" s="28">
        <v>0</v>
      </c>
      <c r="I1064" s="28">
        <v>0</v>
      </c>
      <c r="J1064" s="29" t="s">
        <v>1040</v>
      </c>
      <c r="K1064" s="28">
        <v>0</v>
      </c>
      <c r="L1064" s="28">
        <v>1</v>
      </c>
      <c r="M1064" s="29" t="s">
        <v>3179</v>
      </c>
      <c r="N1064" s="28">
        <v>0</v>
      </c>
      <c r="O1064" s="28">
        <v>0</v>
      </c>
      <c r="P1064" s="29" t="s">
        <v>3179</v>
      </c>
      <c r="Q1064" s="28">
        <v>0</v>
      </c>
      <c r="R1064" s="28">
        <v>0</v>
      </c>
      <c r="S1064" s="29" t="s">
        <v>3179</v>
      </c>
      <c r="T1064" s="28">
        <v>0</v>
      </c>
      <c r="U1064" s="28">
        <v>0</v>
      </c>
      <c r="V1064" s="28">
        <v>0</v>
      </c>
      <c r="W1064" s="28">
        <v>1.6013599999999999</v>
      </c>
      <c r="X1064" s="28">
        <v>2.2452899999999998</v>
      </c>
      <c r="Y1064" s="28">
        <v>30</v>
      </c>
      <c r="Z1064" s="28">
        <v>173</v>
      </c>
      <c r="AA1064" s="28">
        <v>38</v>
      </c>
      <c r="AB1064" s="28">
        <v>659</v>
      </c>
      <c r="AC1064" s="28">
        <v>0</v>
      </c>
      <c r="AD1064" s="28">
        <v>103.911447</v>
      </c>
      <c r="AE1064" s="28">
        <v>7.319E-17</v>
      </c>
      <c r="AF1064" s="28">
        <v>7.319E-17</v>
      </c>
    </row>
    <row r="1065" spans="1:32" ht="16" x14ac:dyDescent="0.2">
      <c r="A1065" s="28">
        <v>1064</v>
      </c>
      <c r="B1065" s="29" t="s">
        <v>1029</v>
      </c>
      <c r="C1065" s="28">
        <v>7.6</v>
      </c>
      <c r="D1065" s="29" t="s">
        <v>1514</v>
      </c>
      <c r="E1065" s="29" t="s">
        <v>3183</v>
      </c>
      <c r="F1065" s="28">
        <v>391470</v>
      </c>
      <c r="G1065" s="28">
        <v>95479</v>
      </c>
      <c r="H1065" s="28">
        <v>0</v>
      </c>
      <c r="I1065" s="28">
        <v>0</v>
      </c>
      <c r="J1065" s="29" t="s">
        <v>1030</v>
      </c>
      <c r="K1065" s="28">
        <v>901</v>
      </c>
      <c r="L1065" s="28">
        <v>1</v>
      </c>
      <c r="M1065" s="29" t="s">
        <v>3179</v>
      </c>
      <c r="N1065" s="28">
        <v>0</v>
      </c>
      <c r="O1065" s="28">
        <v>0</v>
      </c>
      <c r="P1065" s="29" t="s">
        <v>3179</v>
      </c>
      <c r="Q1065" s="28">
        <v>0</v>
      </c>
      <c r="R1065" s="28">
        <v>0</v>
      </c>
      <c r="S1065" s="29" t="s">
        <v>3179</v>
      </c>
      <c r="T1065" s="28">
        <v>0</v>
      </c>
      <c r="U1065" s="28">
        <v>0</v>
      </c>
      <c r="V1065" s="28">
        <v>0</v>
      </c>
      <c r="W1065" s="28">
        <v>1.2708200000000001</v>
      </c>
      <c r="X1065" s="28">
        <v>0.79812000000000005</v>
      </c>
      <c r="Y1065" s="28">
        <v>30</v>
      </c>
      <c r="Z1065" s="28">
        <v>130</v>
      </c>
      <c r="AA1065" s="28">
        <v>26</v>
      </c>
      <c r="AB1065" s="28">
        <v>562</v>
      </c>
      <c r="AC1065" s="28">
        <v>0</v>
      </c>
      <c r="AD1065" s="28">
        <v>104.91166</v>
      </c>
      <c r="AE1065" s="28">
        <v>3.0000000000000001E-17</v>
      </c>
      <c r="AF1065" s="28">
        <v>3.0000000000000001E-17</v>
      </c>
    </row>
    <row r="1066" spans="1:32" ht="16" x14ac:dyDescent="0.2">
      <c r="A1066" s="28">
        <v>1065</v>
      </c>
      <c r="B1066" s="29" t="s">
        <v>1142</v>
      </c>
      <c r="C1066" s="28">
        <v>3.14</v>
      </c>
      <c r="D1066" s="29" t="s">
        <v>1514</v>
      </c>
      <c r="E1066" s="29" t="s">
        <v>3184</v>
      </c>
      <c r="F1066" s="28">
        <v>392219</v>
      </c>
      <c r="G1066" s="28">
        <v>95606</v>
      </c>
      <c r="H1066" s="28">
        <v>0</v>
      </c>
      <c r="I1066" s="28">
        <v>0</v>
      </c>
      <c r="J1066" s="29" t="s">
        <v>1144</v>
      </c>
      <c r="K1066" s="28">
        <v>598</v>
      </c>
      <c r="L1066" s="28">
        <v>0.99302000000000001</v>
      </c>
      <c r="M1066" s="29" t="s">
        <v>1143</v>
      </c>
      <c r="N1066" s="28">
        <v>599</v>
      </c>
      <c r="O1066" s="28">
        <v>6.9788999999999997E-3</v>
      </c>
      <c r="P1066" s="29" t="s">
        <v>3179</v>
      </c>
      <c r="Q1066" s="28">
        <v>0</v>
      </c>
      <c r="R1066" s="28">
        <v>0</v>
      </c>
      <c r="S1066" s="29" t="s">
        <v>3179</v>
      </c>
      <c r="T1066" s="28">
        <v>0</v>
      </c>
      <c r="U1066" s="28">
        <v>0</v>
      </c>
      <c r="V1066" s="28">
        <v>0</v>
      </c>
      <c r="W1066" s="28">
        <v>1.6984999999999999</v>
      </c>
      <c r="X1066" s="28">
        <v>2.4846499999999998</v>
      </c>
      <c r="Y1066" s="28">
        <v>30</v>
      </c>
      <c r="Z1066" s="28">
        <v>118</v>
      </c>
      <c r="AA1066" s="28">
        <v>14</v>
      </c>
      <c r="AB1066" s="28">
        <v>221</v>
      </c>
      <c r="AC1066" s="28">
        <v>0</v>
      </c>
      <c r="AD1066" s="28">
        <v>90.918426999999994</v>
      </c>
      <c r="AE1066" s="28">
        <v>4.7500000000000001E-17</v>
      </c>
      <c r="AF1066" s="28">
        <v>8.3460000000000004E-17</v>
      </c>
    </row>
    <row r="1067" spans="1:32" ht="16" x14ac:dyDescent="0.2">
      <c r="A1067" s="28">
        <v>1066</v>
      </c>
      <c r="B1067" s="29" t="s">
        <v>1141</v>
      </c>
      <c r="C1067" s="28">
        <v>3.3</v>
      </c>
      <c r="D1067" s="29" t="s">
        <v>1514</v>
      </c>
      <c r="E1067" s="29" t="s">
        <v>3184</v>
      </c>
      <c r="F1067" s="28">
        <v>392603</v>
      </c>
      <c r="G1067" s="28">
        <v>95736</v>
      </c>
      <c r="H1067" s="28">
        <v>0</v>
      </c>
      <c r="I1067" s="28">
        <v>0</v>
      </c>
      <c r="J1067" s="29" t="s">
        <v>1143</v>
      </c>
      <c r="K1067" s="28">
        <v>599</v>
      </c>
      <c r="L1067" s="28">
        <v>0.97975999999999996</v>
      </c>
      <c r="M1067" s="29" t="s">
        <v>1144</v>
      </c>
      <c r="N1067" s="28">
        <v>598</v>
      </c>
      <c r="O1067" s="28">
        <v>2.0244999999999999E-2</v>
      </c>
      <c r="P1067" s="29" t="s">
        <v>3179</v>
      </c>
      <c r="Q1067" s="28">
        <v>0</v>
      </c>
      <c r="R1067" s="28">
        <v>0</v>
      </c>
      <c r="S1067" s="29" t="s">
        <v>3179</v>
      </c>
      <c r="T1067" s="28">
        <v>0</v>
      </c>
      <c r="U1067" s="28">
        <v>0</v>
      </c>
      <c r="V1067" s="28">
        <v>0</v>
      </c>
      <c r="W1067" s="28">
        <v>1.8870899999999999</v>
      </c>
      <c r="X1067" s="28">
        <v>1.4230499999999999</v>
      </c>
      <c r="Y1067" s="28">
        <v>30</v>
      </c>
      <c r="Z1067" s="28">
        <v>20</v>
      </c>
      <c r="AA1067" s="28">
        <v>4</v>
      </c>
      <c r="AB1067" s="28">
        <v>65</v>
      </c>
      <c r="AC1067" s="28">
        <v>0</v>
      </c>
      <c r="AD1067" s="28">
        <v>90.918426999999994</v>
      </c>
      <c r="AE1067" s="28">
        <v>1.6410000000000001E-17</v>
      </c>
      <c r="AF1067" s="28">
        <v>5.3599999999999998E-17</v>
      </c>
    </row>
    <row r="1068" spans="1:32" ht="16" x14ac:dyDescent="0.2">
      <c r="A1068" s="28">
        <v>1067</v>
      </c>
      <c r="B1068" s="29" t="s">
        <v>1134</v>
      </c>
      <c r="C1068" s="28">
        <v>4.25</v>
      </c>
      <c r="D1068" s="29" t="s">
        <v>1514</v>
      </c>
      <c r="E1068" s="29" t="s">
        <v>3184</v>
      </c>
      <c r="F1068" s="28">
        <v>392723</v>
      </c>
      <c r="G1068" s="28">
        <v>95865</v>
      </c>
      <c r="H1068" s="28">
        <v>0</v>
      </c>
      <c r="I1068" s="28">
        <v>0</v>
      </c>
      <c r="J1068" s="29" t="s">
        <v>1135</v>
      </c>
      <c r="K1068" s="28">
        <v>0</v>
      </c>
      <c r="L1068" s="28">
        <v>1</v>
      </c>
      <c r="M1068" s="29" t="s">
        <v>3179</v>
      </c>
      <c r="N1068" s="28">
        <v>0</v>
      </c>
      <c r="O1068" s="28">
        <v>0</v>
      </c>
      <c r="P1068" s="29" t="s">
        <v>3179</v>
      </c>
      <c r="Q1068" s="28">
        <v>0</v>
      </c>
      <c r="R1068" s="28">
        <v>0</v>
      </c>
      <c r="S1068" s="29" t="s">
        <v>3179</v>
      </c>
      <c r="T1068" s="28">
        <v>0</v>
      </c>
      <c r="U1068" s="28">
        <v>0</v>
      </c>
      <c r="V1068" s="28">
        <v>0</v>
      </c>
      <c r="W1068" s="28">
        <v>1.79844</v>
      </c>
      <c r="X1068" s="28">
        <v>3.8278099999999999</v>
      </c>
      <c r="Y1068" s="28">
        <v>30</v>
      </c>
      <c r="Z1068" s="28">
        <v>33</v>
      </c>
      <c r="AA1068" s="28">
        <v>3</v>
      </c>
      <c r="AB1068" s="28">
        <v>71</v>
      </c>
      <c r="AC1068" s="28">
        <v>0</v>
      </c>
      <c r="AD1068" s="28">
        <v>91.915260000000004</v>
      </c>
      <c r="AE1068" s="28">
        <v>1.001E-16</v>
      </c>
      <c r="AF1068" s="28">
        <v>1.3700000000000001E-16</v>
      </c>
    </row>
    <row r="1069" spans="1:32" ht="16" x14ac:dyDescent="0.2">
      <c r="A1069" s="28">
        <v>1068</v>
      </c>
      <c r="B1069" s="29" t="s">
        <v>1125</v>
      </c>
      <c r="C1069" s="28">
        <v>2.75</v>
      </c>
      <c r="D1069" s="29" t="s">
        <v>1515</v>
      </c>
      <c r="E1069" s="29" t="s">
        <v>3184</v>
      </c>
      <c r="F1069" s="28">
        <v>392861</v>
      </c>
      <c r="G1069" s="28">
        <v>95993</v>
      </c>
      <c r="H1069" s="28">
        <v>24919</v>
      </c>
      <c r="I1069" s="28">
        <v>0</v>
      </c>
      <c r="J1069" s="29" t="s">
        <v>1127</v>
      </c>
      <c r="K1069" s="28">
        <v>600</v>
      </c>
      <c r="L1069" s="28">
        <v>1</v>
      </c>
      <c r="M1069" s="29" t="s">
        <v>3179</v>
      </c>
      <c r="N1069" s="28">
        <v>0</v>
      </c>
      <c r="O1069" s="28">
        <v>0</v>
      </c>
      <c r="P1069" s="29" t="s">
        <v>3179</v>
      </c>
      <c r="Q1069" s="28">
        <v>0</v>
      </c>
      <c r="R1069" s="28">
        <v>0</v>
      </c>
      <c r="S1069" s="29" t="s">
        <v>3179</v>
      </c>
      <c r="T1069" s="28">
        <v>0</v>
      </c>
      <c r="U1069" s="28">
        <v>0</v>
      </c>
      <c r="V1069" s="28">
        <v>0</v>
      </c>
      <c r="W1069" s="28">
        <v>4.3589999999999997E-2</v>
      </c>
      <c r="X1069" s="28">
        <v>1.56864</v>
      </c>
      <c r="Y1069" s="28">
        <v>30</v>
      </c>
      <c r="Z1069" s="28">
        <v>25</v>
      </c>
      <c r="AA1069" s="28">
        <v>3</v>
      </c>
      <c r="AB1069" s="28">
        <v>89</v>
      </c>
      <c r="AC1069" s="28">
        <v>0</v>
      </c>
      <c r="AD1069" s="28">
        <v>92.910247999999996</v>
      </c>
      <c r="AE1069" s="28">
        <v>5.8300000000000006E-17</v>
      </c>
      <c r="AF1069" s="28">
        <v>6.2530000000000002E-17</v>
      </c>
    </row>
    <row r="1070" spans="1:32" ht="16" x14ac:dyDescent="0.2">
      <c r="A1070" s="28">
        <v>1069</v>
      </c>
      <c r="B1070" s="29" t="s">
        <v>1124</v>
      </c>
      <c r="C1070" s="28">
        <v>43.5</v>
      </c>
      <c r="D1070" s="29" t="s">
        <v>1514</v>
      </c>
      <c r="E1070" s="29" t="s">
        <v>3186</v>
      </c>
      <c r="F1070" s="28">
        <v>393009</v>
      </c>
      <c r="G1070" s="28">
        <v>96102</v>
      </c>
      <c r="H1070" s="28">
        <v>0</v>
      </c>
      <c r="I1070" s="28">
        <v>0</v>
      </c>
      <c r="J1070" s="29" t="s">
        <v>1125</v>
      </c>
      <c r="K1070" s="28">
        <v>1069</v>
      </c>
      <c r="L1070" s="28">
        <v>0.76600000000000001</v>
      </c>
      <c r="M1070" s="29" t="s">
        <v>1127</v>
      </c>
      <c r="N1070" s="28">
        <v>600</v>
      </c>
      <c r="O1070" s="28">
        <v>0.23400000000000001</v>
      </c>
      <c r="P1070" s="29" t="s">
        <v>3179</v>
      </c>
      <c r="Q1070" s="28">
        <v>0</v>
      </c>
      <c r="R1070" s="28">
        <v>0</v>
      </c>
      <c r="S1070" s="29" t="s">
        <v>3179</v>
      </c>
      <c r="T1070" s="28">
        <v>0</v>
      </c>
      <c r="U1070" s="28">
        <v>0</v>
      </c>
      <c r="V1070" s="28">
        <v>0</v>
      </c>
      <c r="W1070" s="28">
        <v>0.10153</v>
      </c>
      <c r="X1070" s="28">
        <v>0.95221</v>
      </c>
      <c r="Y1070" s="28">
        <v>60</v>
      </c>
      <c r="Z1070" s="28">
        <v>40</v>
      </c>
      <c r="AA1070" s="28">
        <v>4</v>
      </c>
      <c r="AB1070" s="28">
        <v>88</v>
      </c>
      <c r="AC1070" s="28">
        <v>0</v>
      </c>
      <c r="AD1070" s="28">
        <v>92.910247999999996</v>
      </c>
      <c r="AE1070" s="28">
        <v>3.2499999999999998E-17</v>
      </c>
      <c r="AF1070" s="28">
        <v>3.3609999999999999E-17</v>
      </c>
    </row>
    <row r="1071" spans="1:32" ht="16" x14ac:dyDescent="0.2">
      <c r="A1071" s="28">
        <v>1070</v>
      </c>
      <c r="B1071" s="29" t="s">
        <v>1117</v>
      </c>
      <c r="C1071" s="28">
        <v>293</v>
      </c>
      <c r="D1071" s="29" t="s">
        <v>1514</v>
      </c>
      <c r="E1071" s="29" t="s">
        <v>3184</v>
      </c>
      <c r="F1071" s="28">
        <v>393202</v>
      </c>
      <c r="G1071" s="28">
        <v>96224</v>
      </c>
      <c r="H1071" s="28">
        <v>27167</v>
      </c>
      <c r="I1071" s="28">
        <v>0</v>
      </c>
      <c r="J1071" s="29" t="s">
        <v>1120</v>
      </c>
      <c r="K1071" s="28">
        <v>0</v>
      </c>
      <c r="L1071" s="28">
        <v>1</v>
      </c>
      <c r="M1071" s="29" t="s">
        <v>3179</v>
      </c>
      <c r="N1071" s="28">
        <v>0</v>
      </c>
      <c r="O1071" s="28">
        <v>0</v>
      </c>
      <c r="P1071" s="29" t="s">
        <v>3179</v>
      </c>
      <c r="Q1071" s="28">
        <v>0</v>
      </c>
      <c r="R1071" s="28">
        <v>0</v>
      </c>
      <c r="S1071" s="29" t="s">
        <v>3179</v>
      </c>
      <c r="T1071" s="28">
        <v>0</v>
      </c>
      <c r="U1071" s="28">
        <v>0</v>
      </c>
      <c r="V1071" s="28">
        <v>0</v>
      </c>
      <c r="W1071" s="28">
        <v>4.7539999999999999E-2</v>
      </c>
      <c r="X1071" s="28">
        <v>2.6607699999999999</v>
      </c>
      <c r="Y1071" s="28">
        <v>30</v>
      </c>
      <c r="Z1071" s="28">
        <v>22</v>
      </c>
      <c r="AA1071" s="28">
        <v>3</v>
      </c>
      <c r="AB1071" s="28">
        <v>71</v>
      </c>
      <c r="AC1071" s="28">
        <v>0</v>
      </c>
      <c r="AD1071" s="28">
        <v>93.909656999999996</v>
      </c>
      <c r="AE1071" s="28">
        <v>1.0380000000000001E-16</v>
      </c>
      <c r="AF1071" s="28">
        <v>1.08E-16</v>
      </c>
    </row>
    <row r="1072" spans="1:32" ht="16" x14ac:dyDescent="0.2">
      <c r="A1072" s="28">
        <v>1071</v>
      </c>
      <c r="B1072" s="29" t="s">
        <v>1116</v>
      </c>
      <c r="C1072" s="28">
        <v>52</v>
      </c>
      <c r="D1072" s="29" t="s">
        <v>1514</v>
      </c>
      <c r="E1072" s="29" t="s">
        <v>3184</v>
      </c>
      <c r="F1072" s="28">
        <v>393329</v>
      </c>
      <c r="G1072" s="28">
        <v>96333</v>
      </c>
      <c r="H1072" s="28">
        <v>0</v>
      </c>
      <c r="I1072" s="28">
        <v>0</v>
      </c>
      <c r="J1072" s="29" t="s">
        <v>1120</v>
      </c>
      <c r="K1072" s="28">
        <v>0</v>
      </c>
      <c r="L1072" s="28">
        <v>1</v>
      </c>
      <c r="M1072" s="29" t="s">
        <v>3179</v>
      </c>
      <c r="N1072" s="28">
        <v>0</v>
      </c>
      <c r="O1072" s="28">
        <v>0</v>
      </c>
      <c r="P1072" s="29" t="s">
        <v>3179</v>
      </c>
      <c r="Q1072" s="28">
        <v>0</v>
      </c>
      <c r="R1072" s="28">
        <v>0</v>
      </c>
      <c r="S1072" s="29" t="s">
        <v>3179</v>
      </c>
      <c r="T1072" s="28">
        <v>0</v>
      </c>
      <c r="U1072" s="28">
        <v>0</v>
      </c>
      <c r="V1072" s="28">
        <v>0</v>
      </c>
      <c r="W1072" s="28">
        <v>0.75434000000000001</v>
      </c>
      <c r="X1072" s="28">
        <v>1.95665</v>
      </c>
      <c r="Y1072" s="28">
        <v>30</v>
      </c>
      <c r="Z1072" s="28">
        <v>52</v>
      </c>
      <c r="AA1072" s="28">
        <v>7</v>
      </c>
      <c r="AB1072" s="28">
        <v>143</v>
      </c>
      <c r="AC1072" s="28">
        <v>0</v>
      </c>
      <c r="AD1072" s="28">
        <v>93.909656999999996</v>
      </c>
      <c r="AE1072" s="28">
        <v>4.5910000000000003E-17</v>
      </c>
      <c r="AF1072" s="28">
        <v>7.3069999999999997E-17</v>
      </c>
    </row>
    <row r="1073" spans="1:32" ht="16" x14ac:dyDescent="0.2">
      <c r="A1073" s="28">
        <v>1072</v>
      </c>
      <c r="B1073" s="29" t="s">
        <v>1108</v>
      </c>
      <c r="C1073" s="28">
        <v>20</v>
      </c>
      <c r="D1073" s="29" t="s">
        <v>1515</v>
      </c>
      <c r="E1073" s="29" t="s">
        <v>2670</v>
      </c>
      <c r="F1073" s="28">
        <v>393562</v>
      </c>
      <c r="G1073" s="28">
        <v>0</v>
      </c>
      <c r="H1073" s="28">
        <v>32186</v>
      </c>
      <c r="I1073" s="28">
        <v>0</v>
      </c>
      <c r="J1073" s="29" t="s">
        <v>1113</v>
      </c>
      <c r="K1073" s="28">
        <v>0</v>
      </c>
      <c r="L1073" s="28">
        <v>1</v>
      </c>
      <c r="M1073" s="29" t="s">
        <v>3179</v>
      </c>
      <c r="N1073" s="28">
        <v>0</v>
      </c>
      <c r="O1073" s="28">
        <v>0</v>
      </c>
      <c r="P1073" s="29" t="s">
        <v>3179</v>
      </c>
      <c r="Q1073" s="28">
        <v>0</v>
      </c>
      <c r="R1073" s="28">
        <v>0</v>
      </c>
      <c r="S1073" s="29" t="s">
        <v>3179</v>
      </c>
      <c r="T1073" s="28">
        <v>0</v>
      </c>
      <c r="U1073" s="28">
        <v>0</v>
      </c>
      <c r="V1073" s="28">
        <v>0</v>
      </c>
      <c r="W1073" s="28">
        <v>6.8500000000000002E-3</v>
      </c>
      <c r="X1073" s="28">
        <v>0.79647000000000001</v>
      </c>
      <c r="Y1073" s="28">
        <v>30</v>
      </c>
      <c r="Z1073" s="28">
        <v>33</v>
      </c>
      <c r="AA1073" s="28">
        <v>0</v>
      </c>
      <c r="AB1073" s="28">
        <v>149</v>
      </c>
      <c r="AC1073" s="28">
        <v>0</v>
      </c>
      <c r="AD1073" s="28">
        <v>94.907657</v>
      </c>
      <c r="AE1073" s="28">
        <v>4.0760000000000002E-17</v>
      </c>
      <c r="AF1073" s="28">
        <v>4.0760000000000002E-17</v>
      </c>
    </row>
    <row r="1074" spans="1:32" ht="16" x14ac:dyDescent="0.2">
      <c r="A1074" s="28">
        <v>1073</v>
      </c>
      <c r="B1074" s="29" t="s">
        <v>1107</v>
      </c>
      <c r="C1074" s="28">
        <v>61</v>
      </c>
      <c r="D1074" s="29" t="s">
        <v>1513</v>
      </c>
      <c r="E1074" s="29" t="s">
        <v>3185</v>
      </c>
      <c r="F1074" s="28">
        <v>393775</v>
      </c>
      <c r="G1074" s="28">
        <v>96455</v>
      </c>
      <c r="H1074" s="28">
        <v>31221</v>
      </c>
      <c r="I1074" s="28">
        <v>0</v>
      </c>
      <c r="J1074" s="29" t="s">
        <v>1108</v>
      </c>
      <c r="K1074" s="28">
        <v>1073</v>
      </c>
      <c r="L1074" s="28">
        <v>3.8800000000000001E-2</v>
      </c>
      <c r="M1074" s="29" t="s">
        <v>1113</v>
      </c>
      <c r="N1074" s="28">
        <v>0</v>
      </c>
      <c r="O1074" s="28">
        <v>0.96120000000000005</v>
      </c>
      <c r="P1074" s="29" t="s">
        <v>3179</v>
      </c>
      <c r="Q1074" s="28">
        <v>0</v>
      </c>
      <c r="R1074" s="28">
        <v>0</v>
      </c>
      <c r="S1074" s="29" t="s">
        <v>3179</v>
      </c>
      <c r="T1074" s="28">
        <v>0</v>
      </c>
      <c r="U1074" s="28">
        <v>0</v>
      </c>
      <c r="V1074" s="28">
        <v>0</v>
      </c>
      <c r="W1074" s="28">
        <v>1.5440000000000001E-2</v>
      </c>
      <c r="X1074" s="28">
        <v>0.68874000000000002</v>
      </c>
      <c r="Y1074" s="28">
        <v>60</v>
      </c>
      <c r="Z1074" s="28">
        <v>53</v>
      </c>
      <c r="AA1074" s="28">
        <v>2</v>
      </c>
      <c r="AB1074" s="28">
        <v>190</v>
      </c>
      <c r="AC1074" s="28">
        <v>0</v>
      </c>
      <c r="AD1074" s="28">
        <v>94.907657</v>
      </c>
      <c r="AE1074" s="28">
        <v>3.6309999999999999E-17</v>
      </c>
      <c r="AF1074" s="28">
        <v>3.6479999999999997E-17</v>
      </c>
    </row>
    <row r="1075" spans="1:32" ht="16" x14ac:dyDescent="0.2">
      <c r="A1075" s="28">
        <v>1074</v>
      </c>
      <c r="B1075" s="29" t="s">
        <v>1101</v>
      </c>
      <c r="C1075" s="28">
        <v>4.28</v>
      </c>
      <c r="D1075" s="29" t="s">
        <v>1513</v>
      </c>
      <c r="E1075" s="29" t="s">
        <v>2670</v>
      </c>
      <c r="F1075" s="28">
        <v>394081</v>
      </c>
      <c r="G1075" s="28">
        <v>0</v>
      </c>
      <c r="H1075" s="28">
        <v>32667</v>
      </c>
      <c r="I1075" s="28">
        <v>0</v>
      </c>
      <c r="J1075" s="29" t="s">
        <v>1103</v>
      </c>
      <c r="K1075" s="28">
        <v>0</v>
      </c>
      <c r="L1075" s="28">
        <v>1</v>
      </c>
      <c r="M1075" s="29" t="s">
        <v>3179</v>
      </c>
      <c r="N1075" s="28">
        <v>0</v>
      </c>
      <c r="O1075" s="28">
        <v>0</v>
      </c>
      <c r="P1075" s="29" t="s">
        <v>3179</v>
      </c>
      <c r="Q1075" s="28">
        <v>0</v>
      </c>
      <c r="R1075" s="28">
        <v>0</v>
      </c>
      <c r="S1075" s="29" t="s">
        <v>3179</v>
      </c>
      <c r="T1075" s="28">
        <v>0</v>
      </c>
      <c r="U1075" s="28">
        <v>0</v>
      </c>
      <c r="V1075" s="28">
        <v>0</v>
      </c>
      <c r="W1075" s="28">
        <v>8.8699999999999994E-3</v>
      </c>
      <c r="X1075" s="28">
        <v>2.5032000000000001</v>
      </c>
      <c r="Y1075" s="28">
        <v>30</v>
      </c>
      <c r="Z1075" s="28">
        <v>38</v>
      </c>
      <c r="AA1075" s="28">
        <v>0</v>
      </c>
      <c r="AB1075" s="28">
        <v>179</v>
      </c>
      <c r="AC1075" s="28">
        <v>0</v>
      </c>
      <c r="AD1075" s="28">
        <v>95.907871</v>
      </c>
      <c r="AE1075" s="28">
        <v>1.03E-16</v>
      </c>
      <c r="AF1075" s="28">
        <v>1.03E-16</v>
      </c>
    </row>
    <row r="1076" spans="1:32" ht="16" x14ac:dyDescent="0.2">
      <c r="A1076" s="28">
        <v>1075</v>
      </c>
      <c r="B1076" s="29" t="s">
        <v>1100</v>
      </c>
      <c r="C1076" s="28">
        <v>51.5</v>
      </c>
      <c r="D1076" s="29" t="s">
        <v>1514</v>
      </c>
      <c r="E1076" s="29" t="s">
        <v>3186</v>
      </c>
      <c r="F1076" s="28">
        <v>394329</v>
      </c>
      <c r="G1076" s="28">
        <v>96562</v>
      </c>
      <c r="H1076" s="28">
        <v>0</v>
      </c>
      <c r="I1076" s="28">
        <v>0</v>
      </c>
      <c r="J1076" s="29" t="s">
        <v>1101</v>
      </c>
      <c r="K1076" s="28">
        <v>1075</v>
      </c>
      <c r="L1076" s="28">
        <v>0.98</v>
      </c>
      <c r="M1076" s="29" t="s">
        <v>1103</v>
      </c>
      <c r="N1076" s="28">
        <v>0</v>
      </c>
      <c r="O1076" s="28">
        <v>0.02</v>
      </c>
      <c r="P1076" s="29" t="s">
        <v>3179</v>
      </c>
      <c r="Q1076" s="28">
        <v>0</v>
      </c>
      <c r="R1076" s="28">
        <v>0</v>
      </c>
      <c r="S1076" s="29" t="s">
        <v>3179</v>
      </c>
      <c r="T1076" s="28">
        <v>0</v>
      </c>
      <c r="U1076" s="28">
        <v>0</v>
      </c>
      <c r="V1076" s="28">
        <v>0</v>
      </c>
      <c r="W1076" s="28">
        <v>2.6890000000000001E-2</v>
      </c>
      <c r="X1076" s="28">
        <v>4.7989999999999998E-2</v>
      </c>
      <c r="Y1076" s="28">
        <v>60</v>
      </c>
      <c r="Z1076" s="28">
        <v>61</v>
      </c>
      <c r="AA1076" s="28">
        <v>1</v>
      </c>
      <c r="AB1076" s="28">
        <v>232</v>
      </c>
      <c r="AC1076" s="28">
        <v>0</v>
      </c>
      <c r="AD1076" s="28">
        <v>95.907871</v>
      </c>
      <c r="AE1076" s="28">
        <v>6.9519999999999997E-18</v>
      </c>
      <c r="AF1076" s="28">
        <v>6.9529999999999999E-18</v>
      </c>
    </row>
    <row r="1077" spans="1:32" ht="16" x14ac:dyDescent="0.2">
      <c r="A1077" s="28">
        <v>1076</v>
      </c>
      <c r="B1077" s="29" t="s">
        <v>1092</v>
      </c>
      <c r="C1077" s="28">
        <v>2600000</v>
      </c>
      <c r="D1077" s="29" t="s">
        <v>1516</v>
      </c>
      <c r="E1077" s="29" t="s">
        <v>2670</v>
      </c>
      <c r="F1077" s="28">
        <v>394684</v>
      </c>
      <c r="G1077" s="28">
        <v>0</v>
      </c>
      <c r="H1077" s="28">
        <v>107899</v>
      </c>
      <c r="I1077" s="28">
        <v>0</v>
      </c>
      <c r="J1077" s="29" t="s">
        <v>1095</v>
      </c>
      <c r="K1077" s="28">
        <v>0</v>
      </c>
      <c r="L1077" s="28">
        <v>1</v>
      </c>
      <c r="M1077" s="29" t="s">
        <v>3179</v>
      </c>
      <c r="N1077" s="28">
        <v>0</v>
      </c>
      <c r="O1077" s="28">
        <v>0</v>
      </c>
      <c r="P1077" s="29" t="s">
        <v>3179</v>
      </c>
      <c r="Q1077" s="28">
        <v>0</v>
      </c>
      <c r="R1077" s="28">
        <v>0</v>
      </c>
      <c r="S1077" s="29" t="s">
        <v>3179</v>
      </c>
      <c r="T1077" s="28">
        <v>0</v>
      </c>
      <c r="U1077" s="28">
        <v>0</v>
      </c>
      <c r="V1077" s="28">
        <v>0</v>
      </c>
      <c r="W1077" s="28">
        <v>5.5399999999999998E-3</v>
      </c>
      <c r="X1077" s="28">
        <v>1.136E-2</v>
      </c>
      <c r="Y1077" s="28">
        <v>30</v>
      </c>
      <c r="Z1077" s="28">
        <v>10</v>
      </c>
      <c r="AA1077" s="28">
        <v>0</v>
      </c>
      <c r="AB1077" s="28">
        <v>11</v>
      </c>
      <c r="AC1077" s="28">
        <v>0</v>
      </c>
      <c r="AD1077" s="28">
        <v>96.906364999999994</v>
      </c>
      <c r="AE1077" s="28">
        <v>1.1269999999999999E-17</v>
      </c>
      <c r="AF1077" s="28">
        <v>1.1269999999999999E-17</v>
      </c>
    </row>
    <row r="1078" spans="1:32" ht="16" x14ac:dyDescent="0.2">
      <c r="A1078" s="28">
        <v>1077</v>
      </c>
      <c r="B1078" s="29" t="s">
        <v>1091</v>
      </c>
      <c r="C1078" s="28">
        <v>90.1</v>
      </c>
      <c r="D1078" s="29" t="s">
        <v>1513</v>
      </c>
      <c r="E1078" s="29" t="s">
        <v>2671</v>
      </c>
      <c r="F1078" s="28">
        <v>394736</v>
      </c>
      <c r="G1078" s="28">
        <v>0</v>
      </c>
      <c r="H1078" s="28">
        <v>24186</v>
      </c>
      <c r="I1078" s="28">
        <v>0</v>
      </c>
      <c r="J1078" s="29" t="s">
        <v>1092</v>
      </c>
      <c r="K1078" s="28">
        <v>1077</v>
      </c>
      <c r="L1078" s="28">
        <v>1</v>
      </c>
      <c r="M1078" s="29" t="s">
        <v>3179</v>
      </c>
      <c r="N1078" s="28">
        <v>0</v>
      </c>
      <c r="O1078" s="28">
        <v>0</v>
      </c>
      <c r="P1078" s="29" t="s">
        <v>3179</v>
      </c>
      <c r="Q1078" s="28">
        <v>0</v>
      </c>
      <c r="R1078" s="28">
        <v>0</v>
      </c>
      <c r="S1078" s="29" t="s">
        <v>3179</v>
      </c>
      <c r="T1078" s="28">
        <v>0</v>
      </c>
      <c r="U1078" s="28">
        <v>0</v>
      </c>
      <c r="V1078" s="28">
        <v>0</v>
      </c>
      <c r="W1078" s="28">
        <v>8.6860000000000007E-2</v>
      </c>
      <c r="X1078" s="28">
        <v>9.5499999999999995E-3</v>
      </c>
      <c r="Y1078" s="28">
        <v>30</v>
      </c>
      <c r="Z1078" s="28">
        <v>11</v>
      </c>
      <c r="AA1078" s="28">
        <v>0</v>
      </c>
      <c r="AB1078" s="28">
        <v>17</v>
      </c>
      <c r="AC1078" s="28">
        <v>0</v>
      </c>
      <c r="AD1078" s="28">
        <v>96.906364999999994</v>
      </c>
      <c r="AE1078" s="28">
        <v>7.8090000000000006E-18</v>
      </c>
      <c r="AF1078" s="28">
        <v>7.8090000000000006E-18</v>
      </c>
    </row>
    <row r="1079" spans="1:32" ht="16" x14ac:dyDescent="0.2">
      <c r="A1079" s="28">
        <v>1078</v>
      </c>
      <c r="B1079" s="29" t="s">
        <v>1083</v>
      </c>
      <c r="C1079" s="28">
        <v>4200000</v>
      </c>
      <c r="D1079" s="29" t="s">
        <v>1516</v>
      </c>
      <c r="E1079" s="29" t="s">
        <v>3183</v>
      </c>
      <c r="F1079" s="28">
        <v>394795</v>
      </c>
      <c r="G1079" s="28">
        <v>96661</v>
      </c>
      <c r="H1079" s="28">
        <v>0</v>
      </c>
      <c r="I1079" s="28">
        <v>0</v>
      </c>
      <c r="J1079" s="29" t="s">
        <v>1084</v>
      </c>
      <c r="K1079" s="28">
        <v>0</v>
      </c>
      <c r="L1079" s="28">
        <v>1</v>
      </c>
      <c r="M1079" s="29" t="s">
        <v>3179</v>
      </c>
      <c r="N1079" s="28">
        <v>0</v>
      </c>
      <c r="O1079" s="28">
        <v>0</v>
      </c>
      <c r="P1079" s="29" t="s">
        <v>3179</v>
      </c>
      <c r="Q1079" s="28">
        <v>0</v>
      </c>
      <c r="R1079" s="28">
        <v>0</v>
      </c>
      <c r="S1079" s="29" t="s">
        <v>3179</v>
      </c>
      <c r="T1079" s="28">
        <v>0</v>
      </c>
      <c r="U1079" s="28">
        <v>0</v>
      </c>
      <c r="V1079" s="28">
        <v>0</v>
      </c>
      <c r="W1079" s="28">
        <v>0.14152000000000001</v>
      </c>
      <c r="X1079" s="28">
        <v>1.41272</v>
      </c>
      <c r="Y1079" s="28">
        <v>30</v>
      </c>
      <c r="Z1079" s="28">
        <v>12</v>
      </c>
      <c r="AA1079" s="28">
        <v>1</v>
      </c>
      <c r="AB1079" s="28">
        <v>23</v>
      </c>
      <c r="AC1079" s="28">
        <v>0</v>
      </c>
      <c r="AD1079" s="28">
        <v>97.907214999999994</v>
      </c>
      <c r="AE1079" s="28">
        <v>5.2740000000000001E-17</v>
      </c>
      <c r="AF1079" s="28">
        <v>5.2740000000000001E-17</v>
      </c>
    </row>
    <row r="1080" spans="1:32" ht="16" x14ac:dyDescent="0.2">
      <c r="A1080" s="28">
        <v>1079</v>
      </c>
      <c r="B1080" s="29" t="s">
        <v>1079</v>
      </c>
      <c r="C1080" s="28">
        <v>211100</v>
      </c>
      <c r="D1080" s="29" t="s">
        <v>1516</v>
      </c>
      <c r="E1080" s="29" t="s">
        <v>3183</v>
      </c>
      <c r="F1080" s="28">
        <v>394862</v>
      </c>
      <c r="G1080" s="28">
        <v>96761</v>
      </c>
      <c r="H1080" s="28">
        <v>100569</v>
      </c>
      <c r="I1080" s="28">
        <v>0</v>
      </c>
      <c r="J1080" s="29" t="s">
        <v>1080</v>
      </c>
      <c r="K1080" s="28">
        <v>0</v>
      </c>
      <c r="L1080" s="28">
        <v>1</v>
      </c>
      <c r="M1080" s="29" t="s">
        <v>3179</v>
      </c>
      <c r="N1080" s="28">
        <v>0</v>
      </c>
      <c r="O1080" s="28">
        <v>0</v>
      </c>
      <c r="P1080" s="29" t="s">
        <v>3179</v>
      </c>
      <c r="Q1080" s="28">
        <v>0</v>
      </c>
      <c r="R1080" s="28">
        <v>0</v>
      </c>
      <c r="S1080" s="29" t="s">
        <v>3179</v>
      </c>
      <c r="T1080" s="28">
        <v>0</v>
      </c>
      <c r="U1080" s="28">
        <v>0</v>
      </c>
      <c r="V1080" s="28">
        <v>0</v>
      </c>
      <c r="W1080" s="28">
        <v>0.10125000000000001</v>
      </c>
      <c r="X1080" s="28">
        <v>0</v>
      </c>
      <c r="Y1080" s="28">
        <v>30</v>
      </c>
      <c r="Z1080" s="28">
        <v>11</v>
      </c>
      <c r="AA1080" s="28">
        <v>2</v>
      </c>
      <c r="AB1080" s="28">
        <v>17</v>
      </c>
      <c r="AC1080" s="28">
        <v>0</v>
      </c>
      <c r="AD1080" s="28">
        <v>98.906254000000004</v>
      </c>
      <c r="AE1080" s="28">
        <v>1.047E-22</v>
      </c>
      <c r="AF1080" s="28">
        <v>1.047E-22</v>
      </c>
    </row>
    <row r="1081" spans="1:32" ht="16" x14ac:dyDescent="0.2">
      <c r="A1081" s="28">
        <v>1080</v>
      </c>
      <c r="B1081" s="29" t="s">
        <v>1078</v>
      </c>
      <c r="C1081" s="28">
        <v>6.0149999999999997</v>
      </c>
      <c r="D1081" s="29" t="s">
        <v>1515</v>
      </c>
      <c r="E1081" s="29" t="s">
        <v>3192</v>
      </c>
      <c r="F1081" s="28">
        <v>394923</v>
      </c>
      <c r="G1081" s="28">
        <v>96858</v>
      </c>
      <c r="H1081" s="28">
        <v>2071</v>
      </c>
      <c r="I1081" s="28">
        <v>0</v>
      </c>
      <c r="J1081" s="29" t="s">
        <v>1079</v>
      </c>
      <c r="K1081" s="28">
        <v>1080</v>
      </c>
      <c r="L1081" s="28">
        <v>0.99995999999999996</v>
      </c>
      <c r="M1081" s="29" t="s">
        <v>1080</v>
      </c>
      <c r="N1081" s="28">
        <v>0</v>
      </c>
      <c r="O1081" s="28">
        <v>3.6999999999999998E-5</v>
      </c>
      <c r="P1081" s="29" t="s">
        <v>3179</v>
      </c>
      <c r="Q1081" s="28">
        <v>0</v>
      </c>
      <c r="R1081" s="28">
        <v>0</v>
      </c>
      <c r="S1081" s="29" t="s">
        <v>3179</v>
      </c>
      <c r="T1081" s="28">
        <v>0</v>
      </c>
      <c r="U1081" s="28">
        <v>0</v>
      </c>
      <c r="V1081" s="28">
        <v>0</v>
      </c>
      <c r="W1081" s="28">
        <v>1.618E-2</v>
      </c>
      <c r="X1081" s="28">
        <v>0.12659000000000001</v>
      </c>
      <c r="Y1081" s="28">
        <v>61</v>
      </c>
      <c r="Z1081" s="28">
        <v>25</v>
      </c>
      <c r="AA1081" s="28">
        <v>3</v>
      </c>
      <c r="AB1081" s="28">
        <v>54</v>
      </c>
      <c r="AC1081" s="28">
        <v>0</v>
      </c>
      <c r="AD1081" s="28">
        <v>98.906254000000004</v>
      </c>
      <c r="AE1081" s="28">
        <v>5.1090000000000003E-18</v>
      </c>
      <c r="AF1081" s="28">
        <v>5.1090000000000003E-18</v>
      </c>
    </row>
    <row r="1082" spans="1:32" ht="16" x14ac:dyDescent="0.2">
      <c r="A1082" s="28">
        <v>1081</v>
      </c>
      <c r="B1082" s="29" t="s">
        <v>959</v>
      </c>
      <c r="C1082" s="28">
        <v>1.7</v>
      </c>
      <c r="D1082" s="29" t="s">
        <v>1514</v>
      </c>
      <c r="E1082" s="29" t="s">
        <v>3184</v>
      </c>
      <c r="F1082" s="28">
        <v>395067</v>
      </c>
      <c r="G1082" s="28">
        <v>96959</v>
      </c>
      <c r="H1082" s="28">
        <v>0</v>
      </c>
      <c r="I1082" s="28">
        <v>0</v>
      </c>
      <c r="J1082" s="29" t="s">
        <v>960</v>
      </c>
      <c r="K1082" s="28">
        <v>913</v>
      </c>
      <c r="L1082" s="28">
        <v>1</v>
      </c>
      <c r="M1082" s="29" t="s">
        <v>3179</v>
      </c>
      <c r="N1082" s="28">
        <v>0</v>
      </c>
      <c r="O1082" s="28">
        <v>0</v>
      </c>
      <c r="P1082" s="29" t="s">
        <v>3179</v>
      </c>
      <c r="Q1082" s="28">
        <v>0</v>
      </c>
      <c r="R1082" s="28">
        <v>0</v>
      </c>
      <c r="S1082" s="29" t="s">
        <v>3179</v>
      </c>
      <c r="T1082" s="28">
        <v>0</v>
      </c>
      <c r="U1082" s="28">
        <v>0</v>
      </c>
      <c r="V1082" s="28">
        <v>0</v>
      </c>
      <c r="W1082" s="28">
        <v>1.7022699999999999</v>
      </c>
      <c r="X1082" s="28">
        <v>2.2208100000000002</v>
      </c>
      <c r="Y1082" s="28">
        <v>37</v>
      </c>
      <c r="Z1082" s="28">
        <v>52</v>
      </c>
      <c r="AA1082" s="28">
        <v>12</v>
      </c>
      <c r="AB1082" s="28">
        <v>157</v>
      </c>
      <c r="AC1082" s="28">
        <v>0</v>
      </c>
      <c r="AD1082" s="28">
        <v>112.915891</v>
      </c>
      <c r="AE1082" s="28">
        <v>4.385E-17</v>
      </c>
      <c r="AF1082" s="28">
        <v>7.8449999999999998E-17</v>
      </c>
    </row>
    <row r="1083" spans="1:32" ht="16" x14ac:dyDescent="0.2">
      <c r="A1083" s="28">
        <v>1082</v>
      </c>
      <c r="B1083" s="29" t="s">
        <v>951</v>
      </c>
      <c r="C1083" s="28">
        <v>15.2</v>
      </c>
      <c r="D1083" s="29" t="s">
        <v>1514</v>
      </c>
      <c r="E1083" s="29" t="s">
        <v>3184</v>
      </c>
      <c r="F1083" s="28">
        <v>395326</v>
      </c>
      <c r="G1083" s="28">
        <v>97089</v>
      </c>
      <c r="H1083" s="28">
        <v>0</v>
      </c>
      <c r="I1083" s="28">
        <v>0</v>
      </c>
      <c r="J1083" s="29" t="s">
        <v>952</v>
      </c>
      <c r="K1083" s="28">
        <v>914</v>
      </c>
      <c r="L1083" s="28">
        <v>1</v>
      </c>
      <c r="M1083" s="29" t="s">
        <v>3179</v>
      </c>
      <c r="N1083" s="28">
        <v>0</v>
      </c>
      <c r="O1083" s="28">
        <v>0</v>
      </c>
      <c r="P1083" s="29" t="s">
        <v>3179</v>
      </c>
      <c r="Q1083" s="28">
        <v>0</v>
      </c>
      <c r="R1083" s="28">
        <v>0</v>
      </c>
      <c r="S1083" s="29" t="s">
        <v>3179</v>
      </c>
      <c r="T1083" s="28">
        <v>0</v>
      </c>
      <c r="U1083" s="28">
        <v>0</v>
      </c>
      <c r="V1083" s="28">
        <v>0</v>
      </c>
      <c r="W1083" s="28">
        <v>0.15509999999999999</v>
      </c>
      <c r="X1083" s="28">
        <v>1.28165</v>
      </c>
      <c r="Y1083" s="28">
        <v>37</v>
      </c>
      <c r="Z1083" s="28">
        <v>185</v>
      </c>
      <c r="AA1083" s="28">
        <v>9</v>
      </c>
      <c r="AB1083" s="28">
        <v>564</v>
      </c>
      <c r="AC1083" s="28">
        <v>0</v>
      </c>
      <c r="AD1083" s="28">
        <v>113.91208899999999</v>
      </c>
      <c r="AE1083" s="28">
        <v>4.4089999999999999E-17</v>
      </c>
      <c r="AF1083" s="28">
        <v>5.0130000000000001E-17</v>
      </c>
    </row>
    <row r="1084" spans="1:32" ht="16" x14ac:dyDescent="0.2">
      <c r="A1084" s="28">
        <v>1083</v>
      </c>
      <c r="B1084" s="29" t="s">
        <v>943</v>
      </c>
      <c r="C1084" s="28">
        <v>5.8</v>
      </c>
      <c r="D1084" s="29" t="s">
        <v>1514</v>
      </c>
      <c r="E1084" s="29" t="s">
        <v>3184</v>
      </c>
      <c r="F1084" s="28">
        <v>396122</v>
      </c>
      <c r="G1084" s="28">
        <v>97206</v>
      </c>
      <c r="H1084" s="28">
        <v>0</v>
      </c>
      <c r="I1084" s="28">
        <v>0</v>
      </c>
      <c r="J1084" s="29" t="s">
        <v>944</v>
      </c>
      <c r="K1084" s="28">
        <v>915</v>
      </c>
      <c r="L1084" s="28">
        <v>1</v>
      </c>
      <c r="M1084" s="29" t="s">
        <v>3179</v>
      </c>
      <c r="N1084" s="28">
        <v>0</v>
      </c>
      <c r="O1084" s="28">
        <v>0</v>
      </c>
      <c r="P1084" s="29" t="s">
        <v>3179</v>
      </c>
      <c r="Q1084" s="28">
        <v>0</v>
      </c>
      <c r="R1084" s="28">
        <v>0</v>
      </c>
      <c r="S1084" s="29" t="s">
        <v>3179</v>
      </c>
      <c r="T1084" s="28">
        <v>0</v>
      </c>
      <c r="U1084" s="28">
        <v>0</v>
      </c>
      <c r="V1084" s="28">
        <v>0</v>
      </c>
      <c r="W1084" s="28">
        <v>0.81235999999999997</v>
      </c>
      <c r="X1084" s="28">
        <v>2.2448600000000001</v>
      </c>
      <c r="Y1084" s="28">
        <v>37</v>
      </c>
      <c r="Z1084" s="28">
        <v>69</v>
      </c>
      <c r="AA1084" s="28">
        <v>9</v>
      </c>
      <c r="AB1084" s="28">
        <v>199</v>
      </c>
      <c r="AC1084" s="28">
        <v>0</v>
      </c>
      <c r="AD1084" s="28">
        <v>114.911902</v>
      </c>
      <c r="AE1084" s="28">
        <v>5.5249999999999998E-17</v>
      </c>
      <c r="AF1084" s="28">
        <v>8.1100000000000001E-17</v>
      </c>
    </row>
    <row r="1085" spans="1:32" ht="16" x14ac:dyDescent="0.2">
      <c r="A1085" s="28">
        <v>1084</v>
      </c>
      <c r="B1085" s="29" t="s">
        <v>942</v>
      </c>
      <c r="C1085" s="28">
        <v>6.7</v>
      </c>
      <c r="D1085" s="29" t="s">
        <v>1514</v>
      </c>
      <c r="E1085" s="29" t="s">
        <v>3184</v>
      </c>
      <c r="F1085" s="28">
        <v>396437</v>
      </c>
      <c r="G1085" s="28">
        <v>97333</v>
      </c>
      <c r="H1085" s="28">
        <v>0</v>
      </c>
      <c r="I1085" s="28">
        <v>0</v>
      </c>
      <c r="J1085" s="29" t="s">
        <v>944</v>
      </c>
      <c r="K1085" s="28">
        <v>915</v>
      </c>
      <c r="L1085" s="28">
        <v>1</v>
      </c>
      <c r="M1085" s="29" t="s">
        <v>3179</v>
      </c>
      <c r="N1085" s="28">
        <v>0</v>
      </c>
      <c r="O1085" s="28">
        <v>0</v>
      </c>
      <c r="P1085" s="29" t="s">
        <v>3179</v>
      </c>
      <c r="Q1085" s="28">
        <v>0</v>
      </c>
      <c r="R1085" s="28">
        <v>0</v>
      </c>
      <c r="S1085" s="29" t="s">
        <v>3179</v>
      </c>
      <c r="T1085" s="28">
        <v>0</v>
      </c>
      <c r="U1085" s="28">
        <v>0</v>
      </c>
      <c r="V1085" s="28">
        <v>0</v>
      </c>
      <c r="W1085" s="28">
        <v>0.69388000000000005</v>
      </c>
      <c r="X1085" s="28">
        <v>2.60412</v>
      </c>
      <c r="Y1085" s="28">
        <v>37</v>
      </c>
      <c r="Z1085" s="28">
        <v>43</v>
      </c>
      <c r="AA1085" s="28">
        <v>9</v>
      </c>
      <c r="AB1085" s="28">
        <v>151</v>
      </c>
      <c r="AC1085" s="28">
        <v>0</v>
      </c>
      <c r="AD1085" s="28">
        <v>114.911902</v>
      </c>
      <c r="AE1085" s="28">
        <v>7.0209999999999998E-17</v>
      </c>
      <c r="AF1085" s="28">
        <v>9.2470000000000002E-17</v>
      </c>
    </row>
    <row r="1086" spans="1:32" ht="16" x14ac:dyDescent="0.2">
      <c r="A1086" s="28">
        <v>1085</v>
      </c>
      <c r="B1086" s="29" t="s">
        <v>935</v>
      </c>
      <c r="C1086" s="28">
        <v>2.4900000000000002</v>
      </c>
      <c r="D1086" s="29" t="s">
        <v>1515</v>
      </c>
      <c r="E1086" s="29" t="s">
        <v>3184</v>
      </c>
      <c r="F1086" s="28">
        <v>396678</v>
      </c>
      <c r="G1086" s="28">
        <v>97458</v>
      </c>
      <c r="H1086" s="28">
        <v>0</v>
      </c>
      <c r="I1086" s="28">
        <v>0</v>
      </c>
      <c r="J1086" s="29" t="s">
        <v>937</v>
      </c>
      <c r="K1086" s="28">
        <v>916</v>
      </c>
      <c r="L1086" s="28">
        <v>1</v>
      </c>
      <c r="M1086" s="29" t="s">
        <v>3179</v>
      </c>
      <c r="N1086" s="28">
        <v>0</v>
      </c>
      <c r="O1086" s="28">
        <v>0</v>
      </c>
      <c r="P1086" s="29" t="s">
        <v>3179</v>
      </c>
      <c r="Q1086" s="28">
        <v>0</v>
      </c>
      <c r="R1086" s="28">
        <v>0</v>
      </c>
      <c r="S1086" s="29" t="s">
        <v>3179</v>
      </c>
      <c r="T1086" s="28">
        <v>0</v>
      </c>
      <c r="U1086" s="28">
        <v>0</v>
      </c>
      <c r="V1086" s="28">
        <v>0</v>
      </c>
      <c r="W1086" s="28">
        <v>6.1780000000000002E-2</v>
      </c>
      <c r="X1086" s="28">
        <v>0.11223</v>
      </c>
      <c r="Y1086" s="28">
        <v>37</v>
      </c>
      <c r="Z1086" s="28">
        <v>34</v>
      </c>
      <c r="AA1086" s="28">
        <v>1</v>
      </c>
      <c r="AB1086" s="28">
        <v>139</v>
      </c>
      <c r="AC1086" s="28">
        <v>0</v>
      </c>
      <c r="AD1086" s="28">
        <v>115.90846000000001</v>
      </c>
      <c r="AE1086" s="28">
        <v>1.115E-17</v>
      </c>
      <c r="AF1086" s="28">
        <v>1.134E-17</v>
      </c>
    </row>
    <row r="1087" spans="1:32" ht="16" x14ac:dyDescent="0.2">
      <c r="A1087" s="28">
        <v>1086</v>
      </c>
      <c r="B1087" s="29" t="s">
        <v>926</v>
      </c>
      <c r="C1087" s="28">
        <v>62</v>
      </c>
      <c r="D1087" s="29" t="s">
        <v>1514</v>
      </c>
      <c r="E1087" s="29" t="s">
        <v>3184</v>
      </c>
      <c r="F1087" s="28">
        <v>396890</v>
      </c>
      <c r="G1087" s="28">
        <v>97559</v>
      </c>
      <c r="H1087" s="28">
        <v>0</v>
      </c>
      <c r="I1087" s="28">
        <v>0</v>
      </c>
      <c r="J1087" s="29" t="s">
        <v>927</v>
      </c>
      <c r="K1087" s="28">
        <v>918</v>
      </c>
      <c r="L1087" s="28">
        <v>1</v>
      </c>
      <c r="M1087" s="29" t="s">
        <v>3179</v>
      </c>
      <c r="N1087" s="28">
        <v>0</v>
      </c>
      <c r="O1087" s="28">
        <v>0</v>
      </c>
      <c r="P1087" s="29" t="s">
        <v>3179</v>
      </c>
      <c r="Q1087" s="28">
        <v>0</v>
      </c>
      <c r="R1087" s="28">
        <v>0</v>
      </c>
      <c r="S1087" s="29" t="s">
        <v>3179</v>
      </c>
      <c r="T1087" s="28">
        <v>0</v>
      </c>
      <c r="U1087" s="28">
        <v>0</v>
      </c>
      <c r="V1087" s="28">
        <v>0</v>
      </c>
      <c r="W1087" s="28">
        <v>0.21387</v>
      </c>
      <c r="X1087" s="28">
        <v>1.54921</v>
      </c>
      <c r="Y1087" s="28">
        <v>37</v>
      </c>
      <c r="Z1087" s="28">
        <v>34</v>
      </c>
      <c r="AA1087" s="28">
        <v>9</v>
      </c>
      <c r="AB1087" s="28">
        <v>121</v>
      </c>
      <c r="AC1087" s="28">
        <v>0</v>
      </c>
      <c r="AD1087" s="28">
        <v>116.908644</v>
      </c>
      <c r="AE1087" s="28">
        <v>4.655E-17</v>
      </c>
      <c r="AF1087" s="28">
        <v>5.6919999999999996E-17</v>
      </c>
    </row>
    <row r="1088" spans="1:32" ht="16" x14ac:dyDescent="0.2">
      <c r="A1088" s="28">
        <v>1087</v>
      </c>
      <c r="B1088" s="29" t="s">
        <v>919</v>
      </c>
      <c r="C1088" s="28">
        <v>6</v>
      </c>
      <c r="D1088" s="29" t="s">
        <v>1513</v>
      </c>
      <c r="E1088" s="29" t="s">
        <v>2670</v>
      </c>
      <c r="F1088" s="28">
        <v>397092</v>
      </c>
      <c r="G1088" s="28">
        <v>0</v>
      </c>
      <c r="H1088" s="28">
        <v>50016</v>
      </c>
      <c r="I1088" s="28">
        <v>0</v>
      </c>
      <c r="J1088" s="29" t="s">
        <v>921</v>
      </c>
      <c r="K1088" s="28">
        <v>919</v>
      </c>
      <c r="L1088" s="28">
        <v>1</v>
      </c>
      <c r="M1088" s="29" t="s">
        <v>3179</v>
      </c>
      <c r="N1088" s="28">
        <v>0</v>
      </c>
      <c r="O1088" s="28">
        <v>0</v>
      </c>
      <c r="P1088" s="29" t="s">
        <v>3179</v>
      </c>
      <c r="Q1088" s="28">
        <v>0</v>
      </c>
      <c r="R1088" s="28">
        <v>0</v>
      </c>
      <c r="S1088" s="29" t="s">
        <v>3179</v>
      </c>
      <c r="T1088" s="28">
        <v>0</v>
      </c>
      <c r="U1088" s="28">
        <v>0</v>
      </c>
      <c r="V1088" s="28">
        <v>0</v>
      </c>
      <c r="W1088" s="28">
        <v>6.0899999999999999E-3</v>
      </c>
      <c r="X1088" s="28">
        <v>1.993E-2</v>
      </c>
      <c r="Y1088" s="28">
        <v>37</v>
      </c>
      <c r="Z1088" s="28">
        <v>12</v>
      </c>
      <c r="AA1088" s="28">
        <v>0</v>
      </c>
      <c r="AB1088" s="28">
        <v>13</v>
      </c>
      <c r="AC1088" s="28">
        <v>0</v>
      </c>
      <c r="AD1088" s="28">
        <v>117.905827</v>
      </c>
      <c r="AE1088" s="28">
        <v>5.3610000000000002E-18</v>
      </c>
      <c r="AF1088" s="28">
        <v>5.3610000000000002E-18</v>
      </c>
    </row>
    <row r="1089" spans="1:32" ht="16" x14ac:dyDescent="0.2">
      <c r="A1089" s="28">
        <v>1088</v>
      </c>
      <c r="B1089" s="29" t="s">
        <v>909</v>
      </c>
      <c r="C1089" s="28">
        <v>16.05</v>
      </c>
      <c r="D1089" s="29" t="s">
        <v>1515</v>
      </c>
      <c r="E1089" s="29" t="s">
        <v>3184</v>
      </c>
      <c r="F1089" s="28">
        <v>397155</v>
      </c>
      <c r="G1089" s="28">
        <v>97677</v>
      </c>
      <c r="H1089" s="28">
        <v>0</v>
      </c>
      <c r="I1089" s="28">
        <v>0</v>
      </c>
      <c r="J1089" s="29" t="s">
        <v>910</v>
      </c>
      <c r="K1089" s="28">
        <v>921</v>
      </c>
      <c r="L1089" s="28">
        <v>1</v>
      </c>
      <c r="M1089" s="29" t="s">
        <v>3179</v>
      </c>
      <c r="N1089" s="28">
        <v>0</v>
      </c>
      <c r="O1089" s="28">
        <v>0</v>
      </c>
      <c r="P1089" s="29" t="s">
        <v>3179</v>
      </c>
      <c r="Q1089" s="28">
        <v>0</v>
      </c>
      <c r="R1089" s="28">
        <v>0</v>
      </c>
      <c r="S1089" s="29" t="s">
        <v>3179</v>
      </c>
      <c r="T1089" s="28">
        <v>0</v>
      </c>
      <c r="U1089" s="28">
        <v>0</v>
      </c>
      <c r="V1089" s="28">
        <v>0</v>
      </c>
      <c r="W1089" s="28">
        <v>1.43E-2</v>
      </c>
      <c r="X1089" s="28">
        <v>0.76793</v>
      </c>
      <c r="Y1089" s="28">
        <v>37</v>
      </c>
      <c r="Z1089" s="28">
        <v>39</v>
      </c>
      <c r="AA1089" s="28">
        <v>2</v>
      </c>
      <c r="AB1089" s="28">
        <v>157</v>
      </c>
      <c r="AC1089" s="28">
        <v>0</v>
      </c>
      <c r="AD1089" s="28">
        <v>118.906403</v>
      </c>
      <c r="AE1089" s="28">
        <v>3.2119999999999999E-17</v>
      </c>
      <c r="AF1089" s="28">
        <v>3.2910000000000001E-17</v>
      </c>
    </row>
    <row r="1090" spans="1:32" ht="16" x14ac:dyDescent="0.2">
      <c r="A1090" s="28">
        <v>1089</v>
      </c>
      <c r="B1090" s="29" t="s">
        <v>908</v>
      </c>
      <c r="C1090" s="28">
        <v>4.7</v>
      </c>
      <c r="D1090" s="29" t="s">
        <v>1513</v>
      </c>
      <c r="E1090" s="29" t="s">
        <v>3184</v>
      </c>
      <c r="F1090" s="28">
        <v>397391</v>
      </c>
      <c r="G1090" s="28">
        <v>97782</v>
      </c>
      <c r="H1090" s="28">
        <v>0</v>
      </c>
      <c r="I1090" s="28">
        <v>0</v>
      </c>
      <c r="J1090" s="29" t="s">
        <v>910</v>
      </c>
      <c r="K1090" s="28">
        <v>921</v>
      </c>
      <c r="L1090" s="28">
        <v>1</v>
      </c>
      <c r="M1090" s="29" t="s">
        <v>3179</v>
      </c>
      <c r="N1090" s="28">
        <v>0</v>
      </c>
      <c r="O1090" s="28">
        <v>0</v>
      </c>
      <c r="P1090" s="29" t="s">
        <v>3179</v>
      </c>
      <c r="Q1090" s="28">
        <v>0</v>
      </c>
      <c r="R1090" s="28">
        <v>0</v>
      </c>
      <c r="S1090" s="29" t="s">
        <v>3179</v>
      </c>
      <c r="T1090" s="28">
        <v>0</v>
      </c>
      <c r="U1090" s="28">
        <v>0</v>
      </c>
      <c r="V1090" s="28">
        <v>0</v>
      </c>
      <c r="W1090" s="28">
        <v>1.8010000000000002E-2</v>
      </c>
      <c r="X1090" s="28">
        <v>1.50589</v>
      </c>
      <c r="Y1090" s="28">
        <v>37</v>
      </c>
      <c r="Z1090" s="28">
        <v>61</v>
      </c>
      <c r="AA1090" s="28">
        <v>3</v>
      </c>
      <c r="AB1090" s="28">
        <v>223</v>
      </c>
      <c r="AC1090" s="28">
        <v>0</v>
      </c>
      <c r="AD1090" s="28">
        <v>118.906403</v>
      </c>
      <c r="AE1090" s="28">
        <v>5.6390000000000003E-17</v>
      </c>
      <c r="AF1090" s="28">
        <v>5.6540000000000003E-17</v>
      </c>
    </row>
    <row r="1091" spans="1:32" ht="16" x14ac:dyDescent="0.2">
      <c r="A1091" s="28">
        <v>1090</v>
      </c>
      <c r="B1091" s="29" t="s">
        <v>894</v>
      </c>
      <c r="C1091" s="28">
        <v>19.16</v>
      </c>
      <c r="D1091" s="29" t="s">
        <v>1513</v>
      </c>
      <c r="E1091" s="29" t="s">
        <v>2670</v>
      </c>
      <c r="F1091" s="28">
        <v>397716</v>
      </c>
      <c r="G1091" s="28">
        <v>0</v>
      </c>
      <c r="H1091" s="28">
        <v>0</v>
      </c>
      <c r="I1091" s="28">
        <v>0</v>
      </c>
      <c r="J1091" s="29" t="s">
        <v>899</v>
      </c>
      <c r="K1091" s="28">
        <v>0</v>
      </c>
      <c r="L1091" s="28">
        <v>1</v>
      </c>
      <c r="M1091" s="29" t="s">
        <v>3179</v>
      </c>
      <c r="N1091" s="28">
        <v>0</v>
      </c>
      <c r="O1091" s="28">
        <v>0</v>
      </c>
      <c r="P1091" s="29" t="s">
        <v>3179</v>
      </c>
      <c r="Q1091" s="28">
        <v>0</v>
      </c>
      <c r="R1091" s="28">
        <v>0</v>
      </c>
      <c r="S1091" s="29" t="s">
        <v>3179</v>
      </c>
      <c r="T1091" s="28">
        <v>0</v>
      </c>
      <c r="U1091" s="28">
        <v>0</v>
      </c>
      <c r="V1091" s="28">
        <v>0</v>
      </c>
      <c r="W1091" s="28">
        <v>9.7800000000000005E-3</v>
      </c>
      <c r="X1091" s="28">
        <v>0.57745999999999997</v>
      </c>
      <c r="Y1091" s="28">
        <v>37</v>
      </c>
      <c r="Z1091" s="28">
        <v>17</v>
      </c>
      <c r="AA1091" s="28">
        <v>0</v>
      </c>
      <c r="AB1091" s="28">
        <v>43</v>
      </c>
      <c r="AC1091" s="28">
        <v>0</v>
      </c>
      <c r="AD1091" s="28">
        <v>120.90493600000001</v>
      </c>
      <c r="AE1091" s="28">
        <v>2.6630000000000001E-17</v>
      </c>
      <c r="AF1091" s="28">
        <v>2.6630000000000001E-17</v>
      </c>
    </row>
    <row r="1092" spans="1:32" ht="16" x14ac:dyDescent="0.2">
      <c r="A1092" s="28">
        <v>1091</v>
      </c>
      <c r="B1092" s="29" t="s">
        <v>893</v>
      </c>
      <c r="C1092" s="28">
        <v>154</v>
      </c>
      <c r="D1092" s="29" t="s">
        <v>1513</v>
      </c>
      <c r="E1092" s="29" t="s">
        <v>3196</v>
      </c>
      <c r="F1092" s="28">
        <v>397814</v>
      </c>
      <c r="G1092" s="28">
        <v>0</v>
      </c>
      <c r="H1092" s="28">
        <v>0</v>
      </c>
      <c r="I1092" s="28">
        <v>0</v>
      </c>
      <c r="J1092" s="29" t="s">
        <v>894</v>
      </c>
      <c r="K1092" s="28">
        <v>1091</v>
      </c>
      <c r="L1092" s="28">
        <v>0.88600000000000001</v>
      </c>
      <c r="M1092" s="29" t="s">
        <v>899</v>
      </c>
      <c r="N1092" s="28">
        <v>0</v>
      </c>
      <c r="O1092" s="28">
        <v>0.114</v>
      </c>
      <c r="P1092" s="29" t="s">
        <v>3179</v>
      </c>
      <c r="Q1092" s="28">
        <v>0</v>
      </c>
      <c r="R1092" s="28">
        <v>0</v>
      </c>
      <c r="S1092" s="29" t="s">
        <v>3179</v>
      </c>
      <c r="T1092" s="28">
        <v>0</v>
      </c>
      <c r="U1092" s="28">
        <v>0</v>
      </c>
      <c r="V1092" s="28">
        <v>0</v>
      </c>
      <c r="W1092" s="28">
        <v>8.1670000000000006E-2</v>
      </c>
      <c r="X1092" s="28">
        <v>0.21759000000000001</v>
      </c>
      <c r="Y1092" s="28">
        <v>74</v>
      </c>
      <c r="Z1092" s="28">
        <v>36</v>
      </c>
      <c r="AA1092" s="28">
        <v>0</v>
      </c>
      <c r="AB1092" s="28">
        <v>98</v>
      </c>
      <c r="AC1092" s="28">
        <v>0</v>
      </c>
      <c r="AD1092" s="28">
        <v>120.90493600000001</v>
      </c>
      <c r="AE1092" s="28">
        <v>1.066E-17</v>
      </c>
      <c r="AF1092" s="28">
        <v>1.066E-17</v>
      </c>
    </row>
    <row r="1093" spans="1:32" ht="16" x14ac:dyDescent="0.2">
      <c r="A1093" s="28">
        <v>1092</v>
      </c>
      <c r="B1093" s="29" t="s">
        <v>879</v>
      </c>
      <c r="C1093" s="28">
        <v>600000000000000</v>
      </c>
      <c r="D1093" s="29" t="s">
        <v>1516</v>
      </c>
      <c r="E1093" s="29" t="s">
        <v>2670</v>
      </c>
      <c r="F1093" s="28">
        <v>398023</v>
      </c>
      <c r="G1093" s="28">
        <v>0</v>
      </c>
      <c r="H1093" s="28">
        <v>110977</v>
      </c>
      <c r="I1093" s="28">
        <v>0</v>
      </c>
      <c r="J1093" s="29" t="s">
        <v>882</v>
      </c>
      <c r="K1093" s="28">
        <v>0</v>
      </c>
      <c r="L1093" s="28">
        <v>1</v>
      </c>
      <c r="M1093" s="29" t="s">
        <v>3179</v>
      </c>
      <c r="N1093" s="28">
        <v>0</v>
      </c>
      <c r="O1093" s="28">
        <v>0</v>
      </c>
      <c r="P1093" s="29" t="s">
        <v>3179</v>
      </c>
      <c r="Q1093" s="28">
        <v>0</v>
      </c>
      <c r="R1093" s="28">
        <v>0</v>
      </c>
      <c r="S1093" s="29" t="s">
        <v>3179</v>
      </c>
      <c r="T1093" s="28">
        <v>0</v>
      </c>
      <c r="U1093" s="28">
        <v>0</v>
      </c>
      <c r="V1093" s="28">
        <v>0</v>
      </c>
      <c r="W1093" s="28">
        <v>2.7499999999999998E-3</v>
      </c>
      <c r="X1093" s="28">
        <v>3.5E-4</v>
      </c>
      <c r="Y1093" s="28">
        <v>37</v>
      </c>
      <c r="Z1093" s="28">
        <v>12</v>
      </c>
      <c r="AA1093" s="28">
        <v>0</v>
      </c>
      <c r="AB1093" s="28">
        <v>13</v>
      </c>
      <c r="AC1093" s="28">
        <v>0</v>
      </c>
      <c r="AD1093" s="28">
        <v>122.90427</v>
      </c>
      <c r="AE1093" s="28">
        <v>9.3190000000000007E-21</v>
      </c>
      <c r="AF1093" s="28">
        <v>9.3190000000000007E-21</v>
      </c>
    </row>
    <row r="1094" spans="1:32" ht="16" x14ac:dyDescent="0.2">
      <c r="A1094" s="28">
        <v>1093</v>
      </c>
      <c r="B1094" s="29" t="s">
        <v>878</v>
      </c>
      <c r="C1094" s="28">
        <v>119.25</v>
      </c>
      <c r="D1094" s="29" t="s">
        <v>1513</v>
      </c>
      <c r="E1094" s="29" t="s">
        <v>2671</v>
      </c>
      <c r="F1094" s="28">
        <v>398086</v>
      </c>
      <c r="G1094" s="28">
        <v>0</v>
      </c>
      <c r="H1094" s="28">
        <v>36826</v>
      </c>
      <c r="I1094" s="28">
        <v>0</v>
      </c>
      <c r="J1094" s="29" t="s">
        <v>879</v>
      </c>
      <c r="K1094" s="28">
        <v>1093</v>
      </c>
      <c r="L1094" s="28">
        <v>1</v>
      </c>
      <c r="M1094" s="29" t="s">
        <v>3179</v>
      </c>
      <c r="N1094" s="28">
        <v>0</v>
      </c>
      <c r="O1094" s="28">
        <v>0</v>
      </c>
      <c r="P1094" s="29" t="s">
        <v>3179</v>
      </c>
      <c r="Q1094" s="28">
        <v>0</v>
      </c>
      <c r="R1094" s="28">
        <v>0</v>
      </c>
      <c r="S1094" s="29" t="s">
        <v>3179</v>
      </c>
      <c r="T1094" s="28">
        <v>0</v>
      </c>
      <c r="U1094" s="28">
        <v>0</v>
      </c>
      <c r="V1094" s="28">
        <v>0</v>
      </c>
      <c r="W1094" s="28">
        <v>9.8989999999999995E-2</v>
      </c>
      <c r="X1094" s="28">
        <v>0.14771999999999999</v>
      </c>
      <c r="Y1094" s="28">
        <v>37</v>
      </c>
      <c r="Z1094" s="28">
        <v>15</v>
      </c>
      <c r="AA1094" s="28">
        <v>0</v>
      </c>
      <c r="AB1094" s="28">
        <v>30</v>
      </c>
      <c r="AC1094" s="28">
        <v>0</v>
      </c>
      <c r="AD1094" s="28">
        <v>122.90427</v>
      </c>
      <c r="AE1094" s="28">
        <v>7.5989999999999994E-18</v>
      </c>
      <c r="AF1094" s="28">
        <v>7.5989999999999994E-18</v>
      </c>
    </row>
    <row r="1095" spans="1:32" ht="16" x14ac:dyDescent="0.2">
      <c r="A1095" s="28">
        <v>1094</v>
      </c>
      <c r="B1095" s="29" t="s">
        <v>864</v>
      </c>
      <c r="C1095" s="28">
        <v>57.4</v>
      </c>
      <c r="D1095" s="29" t="s">
        <v>1513</v>
      </c>
      <c r="E1095" s="29" t="s">
        <v>2671</v>
      </c>
      <c r="F1095" s="28">
        <v>398169</v>
      </c>
      <c r="G1095" s="28">
        <v>0</v>
      </c>
      <c r="H1095" s="28">
        <v>0</v>
      </c>
      <c r="I1095" s="28">
        <v>0</v>
      </c>
      <c r="J1095" s="29" t="s">
        <v>865</v>
      </c>
      <c r="K1095" s="28">
        <v>0</v>
      </c>
      <c r="L1095" s="28">
        <v>1</v>
      </c>
      <c r="M1095" s="29" t="s">
        <v>3179</v>
      </c>
      <c r="N1095" s="28">
        <v>0</v>
      </c>
      <c r="O1095" s="28">
        <v>0</v>
      </c>
      <c r="P1095" s="29" t="s">
        <v>3179</v>
      </c>
      <c r="Q1095" s="28">
        <v>0</v>
      </c>
      <c r="R1095" s="28">
        <v>0</v>
      </c>
      <c r="S1095" s="29" t="s">
        <v>3179</v>
      </c>
      <c r="T1095" s="28">
        <v>0</v>
      </c>
      <c r="U1095" s="28">
        <v>0</v>
      </c>
      <c r="V1095" s="28">
        <v>0</v>
      </c>
      <c r="W1095" s="28">
        <v>0.10907</v>
      </c>
      <c r="X1095" s="28">
        <v>3.5979999999999998E-2</v>
      </c>
      <c r="Y1095" s="28">
        <v>37</v>
      </c>
      <c r="Z1095" s="28">
        <v>15</v>
      </c>
      <c r="AA1095" s="28">
        <v>0</v>
      </c>
      <c r="AB1095" s="28">
        <v>30</v>
      </c>
      <c r="AC1095" s="28">
        <v>0</v>
      </c>
      <c r="AD1095" s="28">
        <v>124.90443</v>
      </c>
      <c r="AE1095" s="28">
        <v>8.1399999999999998E-18</v>
      </c>
      <c r="AF1095" s="28">
        <v>8.1399999999999998E-18</v>
      </c>
    </row>
    <row r="1096" spans="1:32" ht="16" x14ac:dyDescent="0.2">
      <c r="A1096" s="28">
        <v>1095</v>
      </c>
      <c r="B1096" s="29" t="s">
        <v>848</v>
      </c>
      <c r="C1096" s="28">
        <v>9.35</v>
      </c>
      <c r="D1096" s="29" t="s">
        <v>1515</v>
      </c>
      <c r="E1096" s="29" t="s">
        <v>3183</v>
      </c>
      <c r="F1096" s="28">
        <v>398252</v>
      </c>
      <c r="G1096" s="28">
        <v>97896</v>
      </c>
      <c r="H1096" s="28">
        <v>0</v>
      </c>
      <c r="I1096" s="28">
        <v>0</v>
      </c>
      <c r="J1096" s="29" t="s">
        <v>849</v>
      </c>
      <c r="K1096" s="28">
        <v>0</v>
      </c>
      <c r="L1096" s="28">
        <v>1</v>
      </c>
      <c r="M1096" s="29" t="s">
        <v>3179</v>
      </c>
      <c r="N1096" s="28">
        <v>0</v>
      </c>
      <c r="O1096" s="28">
        <v>0</v>
      </c>
      <c r="P1096" s="29" t="s">
        <v>3179</v>
      </c>
      <c r="Q1096" s="28">
        <v>0</v>
      </c>
      <c r="R1096" s="28">
        <v>0</v>
      </c>
      <c r="S1096" s="29" t="s">
        <v>3179</v>
      </c>
      <c r="T1096" s="28">
        <v>0</v>
      </c>
      <c r="U1096" s="28">
        <v>0</v>
      </c>
      <c r="V1096" s="28">
        <v>0</v>
      </c>
      <c r="W1096" s="28">
        <v>0.22456000000000001</v>
      </c>
      <c r="X1096" s="28">
        <v>4.8799999999999998E-3</v>
      </c>
      <c r="Y1096" s="28">
        <v>37</v>
      </c>
      <c r="Z1096" s="28">
        <v>21</v>
      </c>
      <c r="AA1096" s="28">
        <v>5</v>
      </c>
      <c r="AB1096" s="28">
        <v>67</v>
      </c>
      <c r="AC1096" s="28">
        <v>0</v>
      </c>
      <c r="AD1096" s="28">
        <v>126.905226</v>
      </c>
      <c r="AE1096" s="28">
        <v>1.8890000000000001E-19</v>
      </c>
      <c r="AF1096" s="28">
        <v>1.8890000000000001E-19</v>
      </c>
    </row>
    <row r="1097" spans="1:32" ht="16" x14ac:dyDescent="0.2">
      <c r="A1097" s="28">
        <v>1096</v>
      </c>
      <c r="B1097" s="29" t="s">
        <v>847</v>
      </c>
      <c r="C1097" s="28">
        <v>109</v>
      </c>
      <c r="D1097" s="29" t="s">
        <v>1513</v>
      </c>
      <c r="E1097" s="29" t="s">
        <v>3192</v>
      </c>
      <c r="F1097" s="28">
        <v>398383</v>
      </c>
      <c r="G1097" s="28">
        <v>98002</v>
      </c>
      <c r="H1097" s="28">
        <v>0</v>
      </c>
      <c r="I1097" s="28">
        <v>0</v>
      </c>
      <c r="J1097" s="29" t="s">
        <v>848</v>
      </c>
      <c r="K1097" s="28">
        <v>1096</v>
      </c>
      <c r="L1097" s="28">
        <v>0.97599999999999998</v>
      </c>
      <c r="M1097" s="29" t="s">
        <v>849</v>
      </c>
      <c r="N1097" s="28">
        <v>0</v>
      </c>
      <c r="O1097" s="28">
        <v>2.4E-2</v>
      </c>
      <c r="P1097" s="29" t="s">
        <v>3179</v>
      </c>
      <c r="Q1097" s="28">
        <v>0</v>
      </c>
      <c r="R1097" s="28">
        <v>0</v>
      </c>
      <c r="S1097" s="29" t="s">
        <v>3179</v>
      </c>
      <c r="T1097" s="28">
        <v>0</v>
      </c>
      <c r="U1097" s="28">
        <v>0</v>
      </c>
      <c r="V1097" s="28">
        <v>0</v>
      </c>
      <c r="W1097" s="28">
        <v>8.2369999999999999E-2</v>
      </c>
      <c r="X1097" s="28">
        <v>1.133E-2</v>
      </c>
      <c r="Y1097" s="28">
        <v>74</v>
      </c>
      <c r="Z1097" s="28">
        <v>30</v>
      </c>
      <c r="AA1097" s="28">
        <v>4</v>
      </c>
      <c r="AB1097" s="28">
        <v>62</v>
      </c>
      <c r="AC1097" s="28">
        <v>0</v>
      </c>
      <c r="AD1097" s="28">
        <v>126.905226</v>
      </c>
      <c r="AE1097" s="28">
        <v>2.5309999999999999E-18</v>
      </c>
      <c r="AF1097" s="28">
        <v>2.5309999999999999E-18</v>
      </c>
    </row>
    <row r="1098" spans="1:32" ht="16" x14ac:dyDescent="0.2">
      <c r="A1098" s="28">
        <v>1097</v>
      </c>
      <c r="B1098" s="29" t="s">
        <v>828</v>
      </c>
      <c r="C1098" s="28">
        <v>69.599999999999994</v>
      </c>
      <c r="D1098" s="29" t="s">
        <v>1514</v>
      </c>
      <c r="E1098" s="29" t="s">
        <v>3183</v>
      </c>
      <c r="F1098" s="28">
        <v>398554</v>
      </c>
      <c r="G1098" s="28">
        <v>98109</v>
      </c>
      <c r="H1098" s="28">
        <v>0</v>
      </c>
      <c r="I1098" s="28">
        <v>0</v>
      </c>
      <c r="J1098" s="29" t="s">
        <v>829</v>
      </c>
      <c r="K1098" s="28">
        <v>463</v>
      </c>
      <c r="L1098" s="28">
        <v>1</v>
      </c>
      <c r="M1098" s="29" t="s">
        <v>3179</v>
      </c>
      <c r="N1098" s="28">
        <v>0</v>
      </c>
      <c r="O1098" s="28">
        <v>0</v>
      </c>
      <c r="P1098" s="29" t="s">
        <v>3179</v>
      </c>
      <c r="Q1098" s="28">
        <v>0</v>
      </c>
      <c r="R1098" s="28">
        <v>0</v>
      </c>
      <c r="S1098" s="29" t="s">
        <v>3179</v>
      </c>
      <c r="T1098" s="28">
        <v>0</v>
      </c>
      <c r="U1098" s="28">
        <v>0</v>
      </c>
      <c r="V1098" s="28">
        <v>0</v>
      </c>
      <c r="W1098" s="28">
        <v>0.54356000000000004</v>
      </c>
      <c r="X1098" s="28">
        <v>6.2539999999999998E-2</v>
      </c>
      <c r="Y1098" s="28">
        <v>37</v>
      </c>
      <c r="Z1098" s="28">
        <v>64</v>
      </c>
      <c r="AA1098" s="28">
        <v>12</v>
      </c>
      <c r="AB1098" s="28">
        <v>324</v>
      </c>
      <c r="AC1098" s="28">
        <v>0</v>
      </c>
      <c r="AD1098" s="28">
        <v>128.906598</v>
      </c>
      <c r="AE1098" s="28">
        <v>3.272E-18</v>
      </c>
      <c r="AF1098" s="28">
        <v>3.272E-18</v>
      </c>
    </row>
    <row r="1099" spans="1:32" ht="16" x14ac:dyDescent="0.2">
      <c r="A1099" s="28">
        <v>1098</v>
      </c>
      <c r="B1099" s="29" t="s">
        <v>827</v>
      </c>
      <c r="C1099" s="28">
        <v>33.6</v>
      </c>
      <c r="D1099" s="29" t="s">
        <v>1513</v>
      </c>
      <c r="E1099" s="29" t="s">
        <v>3192</v>
      </c>
      <c r="F1099" s="28">
        <v>398992</v>
      </c>
      <c r="G1099" s="28">
        <v>98225</v>
      </c>
      <c r="H1099" s="28">
        <v>0</v>
      </c>
      <c r="I1099" s="28">
        <v>0</v>
      </c>
      <c r="J1099" s="29" t="s">
        <v>828</v>
      </c>
      <c r="K1099" s="28">
        <v>1098</v>
      </c>
      <c r="L1099" s="28">
        <v>0.63</v>
      </c>
      <c r="M1099" s="29" t="s">
        <v>829</v>
      </c>
      <c r="N1099" s="28">
        <v>463</v>
      </c>
      <c r="O1099" s="28">
        <v>0.37</v>
      </c>
      <c r="P1099" s="29" t="s">
        <v>3179</v>
      </c>
      <c r="Q1099" s="28">
        <v>0</v>
      </c>
      <c r="R1099" s="28">
        <v>0</v>
      </c>
      <c r="S1099" s="29" t="s">
        <v>3179</v>
      </c>
      <c r="T1099" s="28">
        <v>0</v>
      </c>
      <c r="U1099" s="28">
        <v>0</v>
      </c>
      <c r="V1099" s="28">
        <v>0</v>
      </c>
      <c r="W1099" s="28">
        <v>0.27088000000000001</v>
      </c>
      <c r="X1099" s="28">
        <v>3.7569999999999999E-2</v>
      </c>
      <c r="Y1099" s="28">
        <v>74</v>
      </c>
      <c r="Z1099" s="28">
        <v>64</v>
      </c>
      <c r="AA1099" s="28">
        <v>9</v>
      </c>
      <c r="AB1099" s="28">
        <v>265</v>
      </c>
      <c r="AC1099" s="28">
        <v>0</v>
      </c>
      <c r="AD1099" s="28">
        <v>128.906598</v>
      </c>
      <c r="AE1099" s="28">
        <v>2.9679999999999999E-18</v>
      </c>
      <c r="AF1099" s="28">
        <v>2.9679999999999999E-18</v>
      </c>
    </row>
    <row r="1100" spans="1:32" ht="16" x14ac:dyDescent="0.2">
      <c r="A1100" s="28">
        <v>1099</v>
      </c>
      <c r="B1100" s="29" t="s">
        <v>803</v>
      </c>
      <c r="C1100" s="28">
        <v>25</v>
      </c>
      <c r="D1100" s="29" t="s">
        <v>1514</v>
      </c>
      <c r="E1100" s="29" t="s">
        <v>3183</v>
      </c>
      <c r="F1100" s="28">
        <v>399405</v>
      </c>
      <c r="G1100" s="28">
        <v>98343</v>
      </c>
      <c r="H1100" s="28">
        <v>0</v>
      </c>
      <c r="I1100" s="28">
        <v>0</v>
      </c>
      <c r="J1100" s="29" t="s">
        <v>804</v>
      </c>
      <c r="K1100" s="28">
        <v>466</v>
      </c>
      <c r="L1100" s="28">
        <v>1</v>
      </c>
      <c r="M1100" s="29" t="s">
        <v>3179</v>
      </c>
      <c r="N1100" s="28">
        <v>0</v>
      </c>
      <c r="O1100" s="28">
        <v>0</v>
      </c>
      <c r="P1100" s="29" t="s">
        <v>3179</v>
      </c>
      <c r="Q1100" s="28">
        <v>0</v>
      </c>
      <c r="R1100" s="28">
        <v>0</v>
      </c>
      <c r="S1100" s="29" t="s">
        <v>3179</v>
      </c>
      <c r="T1100" s="28">
        <v>0</v>
      </c>
      <c r="U1100" s="28">
        <v>0</v>
      </c>
      <c r="V1100" s="28">
        <v>0</v>
      </c>
      <c r="W1100" s="28">
        <v>0.71218000000000004</v>
      </c>
      <c r="X1100" s="28">
        <v>0.41998000000000002</v>
      </c>
      <c r="Y1100" s="28">
        <v>37</v>
      </c>
      <c r="Z1100" s="28">
        <v>93</v>
      </c>
      <c r="AA1100" s="28">
        <v>16</v>
      </c>
      <c r="AB1100" s="28">
        <v>481</v>
      </c>
      <c r="AC1100" s="28">
        <v>0</v>
      </c>
      <c r="AD1100" s="28">
        <v>130.908523</v>
      </c>
      <c r="AE1100" s="28">
        <v>1.553E-17</v>
      </c>
      <c r="AF1100" s="28">
        <v>1.553E-17</v>
      </c>
    </row>
    <row r="1101" spans="1:32" ht="16" x14ac:dyDescent="0.2">
      <c r="A1101" s="28">
        <v>1100</v>
      </c>
      <c r="B1101" s="29" t="s">
        <v>802</v>
      </c>
      <c r="C1101" s="28">
        <v>30</v>
      </c>
      <c r="D1101" s="29" t="s">
        <v>1515</v>
      </c>
      <c r="E1101" s="29" t="s">
        <v>3191</v>
      </c>
      <c r="F1101" s="28">
        <v>400033</v>
      </c>
      <c r="G1101" s="28">
        <v>98463</v>
      </c>
      <c r="H1101" s="28">
        <v>0</v>
      </c>
      <c r="I1101" s="28">
        <v>0</v>
      </c>
      <c r="J1101" s="29" t="s">
        <v>804</v>
      </c>
      <c r="K1101" s="28">
        <v>466</v>
      </c>
      <c r="L1101" s="28">
        <v>0.77800000000000002</v>
      </c>
      <c r="M1101" s="29" t="s">
        <v>803</v>
      </c>
      <c r="N1101" s="28">
        <v>1100</v>
      </c>
      <c r="O1101" s="28">
        <v>0.222</v>
      </c>
      <c r="P1101" s="29" t="s">
        <v>3179</v>
      </c>
      <c r="Q1101" s="28">
        <v>0</v>
      </c>
      <c r="R1101" s="28">
        <v>0</v>
      </c>
      <c r="S1101" s="29" t="s">
        <v>3179</v>
      </c>
      <c r="T1101" s="28">
        <v>0</v>
      </c>
      <c r="U1101" s="28">
        <v>0</v>
      </c>
      <c r="V1101" s="28">
        <v>0</v>
      </c>
      <c r="W1101" s="28">
        <v>0.18701000000000001</v>
      </c>
      <c r="X1101" s="28">
        <v>1.4544699999999999</v>
      </c>
      <c r="Y1101" s="28">
        <v>74</v>
      </c>
      <c r="Z1101" s="28">
        <v>214</v>
      </c>
      <c r="AA1101" s="28">
        <v>22</v>
      </c>
      <c r="AB1101" s="28">
        <v>1070</v>
      </c>
      <c r="AC1101" s="28">
        <v>0</v>
      </c>
      <c r="AD1101" s="28">
        <v>130.908523</v>
      </c>
      <c r="AE1101" s="28">
        <v>5.3289999999999999E-17</v>
      </c>
      <c r="AF1101" s="28">
        <v>5.3289999999999999E-17</v>
      </c>
    </row>
    <row r="1102" spans="1:32" ht="16" x14ac:dyDescent="0.2">
      <c r="A1102" s="28">
        <v>1101</v>
      </c>
      <c r="B1102" s="29" t="s">
        <v>793</v>
      </c>
      <c r="C1102" s="28">
        <v>3.2040000000000002</v>
      </c>
      <c r="D1102" s="29" t="s">
        <v>1513</v>
      </c>
      <c r="E1102" s="29" t="s">
        <v>3183</v>
      </c>
      <c r="F1102" s="28">
        <v>401414</v>
      </c>
      <c r="G1102" s="28">
        <v>98585</v>
      </c>
      <c r="H1102" s="28">
        <v>0</v>
      </c>
      <c r="I1102" s="28">
        <v>0</v>
      </c>
      <c r="J1102" s="29" t="s">
        <v>794</v>
      </c>
      <c r="K1102" s="28">
        <v>467</v>
      </c>
      <c r="L1102" s="28">
        <v>1</v>
      </c>
      <c r="M1102" s="29" t="s">
        <v>3179</v>
      </c>
      <c r="N1102" s="28">
        <v>0</v>
      </c>
      <c r="O1102" s="28">
        <v>0</v>
      </c>
      <c r="P1102" s="29" t="s">
        <v>3179</v>
      </c>
      <c r="Q1102" s="28">
        <v>0</v>
      </c>
      <c r="R1102" s="28">
        <v>0</v>
      </c>
      <c r="S1102" s="29" t="s">
        <v>3179</v>
      </c>
      <c r="T1102" s="28">
        <v>0</v>
      </c>
      <c r="U1102" s="28">
        <v>0</v>
      </c>
      <c r="V1102" s="28">
        <v>0</v>
      </c>
      <c r="W1102" s="28">
        <v>0.1108</v>
      </c>
      <c r="X1102" s="28">
        <v>0.23444000000000001</v>
      </c>
      <c r="Y1102" s="28">
        <v>37</v>
      </c>
      <c r="Z1102" s="28">
        <v>16</v>
      </c>
      <c r="AA1102" s="28">
        <v>1</v>
      </c>
      <c r="AB1102" s="28">
        <v>37</v>
      </c>
      <c r="AC1102" s="28">
        <v>0</v>
      </c>
      <c r="AD1102" s="28">
        <v>131.90855300000001</v>
      </c>
      <c r="AE1102" s="28">
        <v>1.2149999999999999E-17</v>
      </c>
      <c r="AF1102" s="28">
        <v>1.2149999999999999E-17</v>
      </c>
    </row>
    <row r="1103" spans="1:32" ht="16" x14ac:dyDescent="0.2">
      <c r="A1103" s="28">
        <v>1102</v>
      </c>
      <c r="B1103" s="29" t="s">
        <v>782</v>
      </c>
      <c r="C1103" s="28">
        <v>12.5</v>
      </c>
      <c r="D1103" s="29" t="s">
        <v>1514</v>
      </c>
      <c r="E1103" s="29" t="s">
        <v>3183</v>
      </c>
      <c r="F1103" s="28">
        <v>401506</v>
      </c>
      <c r="G1103" s="28">
        <v>98680</v>
      </c>
      <c r="H1103" s="28">
        <v>0</v>
      </c>
      <c r="I1103" s="28">
        <v>0</v>
      </c>
      <c r="J1103" s="29" t="s">
        <v>783</v>
      </c>
      <c r="K1103" s="28">
        <v>469</v>
      </c>
      <c r="L1103" s="28">
        <v>1</v>
      </c>
      <c r="M1103" s="29" t="s">
        <v>3179</v>
      </c>
      <c r="N1103" s="28">
        <v>0</v>
      </c>
      <c r="O1103" s="28">
        <v>0</v>
      </c>
      <c r="P1103" s="29" t="s">
        <v>3179</v>
      </c>
      <c r="Q1103" s="28">
        <v>0</v>
      </c>
      <c r="R1103" s="28">
        <v>0</v>
      </c>
      <c r="S1103" s="29" t="s">
        <v>3179</v>
      </c>
      <c r="T1103" s="28">
        <v>0</v>
      </c>
      <c r="U1103" s="28">
        <v>0</v>
      </c>
      <c r="V1103" s="28">
        <v>0</v>
      </c>
      <c r="W1103" s="28">
        <v>0.68969999999999998</v>
      </c>
      <c r="X1103" s="28">
        <v>1.2006699999999999</v>
      </c>
      <c r="Y1103" s="28">
        <v>37</v>
      </c>
      <c r="Z1103" s="28">
        <v>220</v>
      </c>
      <c r="AA1103" s="28">
        <v>34</v>
      </c>
      <c r="AB1103" s="28">
        <v>1201</v>
      </c>
      <c r="AC1103" s="28">
        <v>0</v>
      </c>
      <c r="AD1103" s="28">
        <v>132.910955</v>
      </c>
      <c r="AE1103" s="28">
        <v>4.153E-17</v>
      </c>
      <c r="AF1103" s="28">
        <v>4.153E-17</v>
      </c>
    </row>
    <row r="1104" spans="1:32" ht="16" x14ac:dyDescent="0.2">
      <c r="A1104" s="28">
        <v>1103</v>
      </c>
      <c r="B1104" s="29" t="s">
        <v>781</v>
      </c>
      <c r="C1104" s="28">
        <v>55.4</v>
      </c>
      <c r="D1104" s="29" t="s">
        <v>1514</v>
      </c>
      <c r="E1104" s="29" t="s">
        <v>3191</v>
      </c>
      <c r="F1104" s="28">
        <v>402999</v>
      </c>
      <c r="G1104" s="28">
        <v>98803</v>
      </c>
      <c r="H1104" s="28">
        <v>0</v>
      </c>
      <c r="I1104" s="28">
        <v>0</v>
      </c>
      <c r="J1104" s="29" t="s">
        <v>783</v>
      </c>
      <c r="K1104" s="28">
        <v>469</v>
      </c>
      <c r="L1104" s="28">
        <v>0.82499999999999996</v>
      </c>
      <c r="M1104" s="29" t="s">
        <v>782</v>
      </c>
      <c r="N1104" s="28">
        <v>1103</v>
      </c>
      <c r="O1104" s="28">
        <v>0.17499999999999999</v>
      </c>
      <c r="P1104" s="29" t="s">
        <v>3179</v>
      </c>
      <c r="Q1104" s="28">
        <v>0</v>
      </c>
      <c r="R1104" s="28">
        <v>0</v>
      </c>
      <c r="S1104" s="29" t="s">
        <v>3179</v>
      </c>
      <c r="T1104" s="28">
        <v>0</v>
      </c>
      <c r="U1104" s="28">
        <v>0</v>
      </c>
      <c r="V1104" s="28">
        <v>0</v>
      </c>
      <c r="W1104" s="28">
        <v>0.38795000000000002</v>
      </c>
      <c r="X1104" s="28">
        <v>1.8596999999999999</v>
      </c>
      <c r="Y1104" s="28">
        <v>74</v>
      </c>
      <c r="Z1104" s="28">
        <v>241</v>
      </c>
      <c r="AA1104" s="28">
        <v>43</v>
      </c>
      <c r="AB1104" s="28">
        <v>1194</v>
      </c>
      <c r="AC1104" s="28">
        <v>0</v>
      </c>
      <c r="AD1104" s="28">
        <v>132.910955</v>
      </c>
      <c r="AE1104" s="28">
        <v>6.6929999999999997E-17</v>
      </c>
      <c r="AF1104" s="28">
        <v>6.6929999999999997E-17</v>
      </c>
    </row>
    <row r="1105" spans="1:32" ht="16" x14ac:dyDescent="0.2">
      <c r="A1105" s="28">
        <v>1104</v>
      </c>
      <c r="B1105" s="29" t="s">
        <v>772</v>
      </c>
      <c r="C1105" s="28">
        <v>41.8</v>
      </c>
      <c r="D1105" s="29" t="s">
        <v>1514</v>
      </c>
      <c r="E1105" s="29" t="s">
        <v>3183</v>
      </c>
      <c r="F1105" s="28">
        <v>404552</v>
      </c>
      <c r="G1105" s="28">
        <v>98929</v>
      </c>
      <c r="H1105" s="28">
        <v>0</v>
      </c>
      <c r="I1105" s="28">
        <v>0</v>
      </c>
      <c r="J1105" s="29" t="s">
        <v>773</v>
      </c>
      <c r="K1105" s="28">
        <v>470</v>
      </c>
      <c r="L1105" s="28">
        <v>1</v>
      </c>
      <c r="M1105" s="29" t="s">
        <v>3179</v>
      </c>
      <c r="N1105" s="28">
        <v>0</v>
      </c>
      <c r="O1105" s="28">
        <v>0</v>
      </c>
      <c r="P1105" s="29" t="s">
        <v>3179</v>
      </c>
      <c r="Q1105" s="28">
        <v>0</v>
      </c>
      <c r="R1105" s="28">
        <v>0</v>
      </c>
      <c r="S1105" s="29" t="s">
        <v>3179</v>
      </c>
      <c r="T1105" s="28">
        <v>0</v>
      </c>
      <c r="U1105" s="28">
        <v>0</v>
      </c>
      <c r="V1105" s="28">
        <v>0</v>
      </c>
      <c r="W1105" s="28">
        <v>0.22655</v>
      </c>
      <c r="X1105" s="28">
        <v>0.87139</v>
      </c>
      <c r="Y1105" s="28">
        <v>37</v>
      </c>
      <c r="Z1105" s="28">
        <v>38</v>
      </c>
      <c r="AA1105" s="28">
        <v>3</v>
      </c>
      <c r="AB1105" s="28">
        <v>168</v>
      </c>
      <c r="AC1105" s="28">
        <v>0</v>
      </c>
      <c r="AD1105" s="28">
        <v>133.91136800000001</v>
      </c>
      <c r="AE1105" s="28">
        <v>3.3629999999999997E-17</v>
      </c>
      <c r="AF1105" s="28">
        <v>3.3629999999999997E-17</v>
      </c>
    </row>
    <row r="1106" spans="1:32" ht="16" x14ac:dyDescent="0.2">
      <c r="A1106" s="28">
        <v>1105</v>
      </c>
      <c r="B1106" s="29" t="s">
        <v>146</v>
      </c>
      <c r="C1106" s="28">
        <v>0.6</v>
      </c>
      <c r="D1106" s="29" t="s">
        <v>1517</v>
      </c>
      <c r="E1106" s="29" t="s">
        <v>2799</v>
      </c>
      <c r="F1106" s="28">
        <v>404799</v>
      </c>
      <c r="G1106" s="28">
        <v>0</v>
      </c>
      <c r="H1106" s="28">
        <v>0</v>
      </c>
      <c r="I1106" s="28">
        <v>0</v>
      </c>
      <c r="J1106" s="29" t="s">
        <v>160</v>
      </c>
      <c r="K1106" s="28">
        <v>815</v>
      </c>
      <c r="L1106" s="28">
        <v>1</v>
      </c>
      <c r="M1106" s="29" t="s">
        <v>3179</v>
      </c>
      <c r="N1106" s="28">
        <v>0</v>
      </c>
      <c r="O1106" s="28">
        <v>0</v>
      </c>
      <c r="P1106" s="29" t="s">
        <v>3179</v>
      </c>
      <c r="Q1106" s="28">
        <v>0</v>
      </c>
      <c r="R1106" s="28">
        <v>0</v>
      </c>
      <c r="S1106" s="29" t="s">
        <v>3179</v>
      </c>
      <c r="T1106" s="28">
        <v>0</v>
      </c>
      <c r="U1106" s="28">
        <v>0</v>
      </c>
      <c r="V1106" s="28">
        <v>7.4132999999999996</v>
      </c>
      <c r="W1106" s="28">
        <v>5.7529999999999998E-2</v>
      </c>
      <c r="X1106" s="28">
        <v>7.5410000000000005E-2</v>
      </c>
      <c r="Y1106" s="28">
        <v>7</v>
      </c>
      <c r="Z1106" s="28">
        <v>89</v>
      </c>
      <c r="AA1106" s="28">
        <v>0</v>
      </c>
      <c r="AB1106" s="28">
        <v>146</v>
      </c>
      <c r="AC1106" s="28">
        <v>11</v>
      </c>
      <c r="AD1106" s="28">
        <v>223.02081100000001</v>
      </c>
      <c r="AE1106" s="28">
        <v>1.31E-17</v>
      </c>
      <c r="AF1106" s="28">
        <v>1.31E-17</v>
      </c>
    </row>
    <row r="1107" spans="1:32" ht="16" x14ac:dyDescent="0.2">
      <c r="A1107" s="28">
        <v>1106</v>
      </c>
      <c r="B1107" s="29" t="s">
        <v>142</v>
      </c>
      <c r="C1107" s="28">
        <v>1.05</v>
      </c>
      <c r="D1107" s="29" t="s">
        <v>1517</v>
      </c>
      <c r="E1107" s="29" t="s">
        <v>2799</v>
      </c>
      <c r="F1107" s="28">
        <v>405064</v>
      </c>
      <c r="G1107" s="28">
        <v>0</v>
      </c>
      <c r="H1107" s="28">
        <v>0</v>
      </c>
      <c r="I1107" s="28">
        <v>0</v>
      </c>
      <c r="J1107" s="29" t="s">
        <v>157</v>
      </c>
      <c r="K1107" s="28">
        <v>816</v>
      </c>
      <c r="L1107" s="28">
        <v>1</v>
      </c>
      <c r="M1107" s="29" t="s">
        <v>3179</v>
      </c>
      <c r="N1107" s="28">
        <v>0</v>
      </c>
      <c r="O1107" s="28">
        <v>0</v>
      </c>
      <c r="P1107" s="29" t="s">
        <v>3179</v>
      </c>
      <c r="Q1107" s="28">
        <v>0</v>
      </c>
      <c r="R1107" s="28">
        <v>0</v>
      </c>
      <c r="S1107" s="29" t="s">
        <v>3179</v>
      </c>
      <c r="T1107" s="28">
        <v>0</v>
      </c>
      <c r="U1107" s="28">
        <v>0</v>
      </c>
      <c r="V1107" s="28">
        <v>7.2634999999999996</v>
      </c>
      <c r="W1107" s="28">
        <v>1.29E-2</v>
      </c>
      <c r="X1107" s="28">
        <v>2.3179999999999999E-2</v>
      </c>
      <c r="Y1107" s="28">
        <v>7</v>
      </c>
      <c r="Z1107" s="28">
        <v>68</v>
      </c>
      <c r="AA1107" s="28">
        <v>0</v>
      </c>
      <c r="AB1107" s="28">
        <v>39</v>
      </c>
      <c r="AC1107" s="28">
        <v>4</v>
      </c>
      <c r="AD1107" s="28">
        <v>224.021466</v>
      </c>
      <c r="AE1107" s="28">
        <v>1.658E-18</v>
      </c>
      <c r="AF1107" s="28">
        <v>1.658E-18</v>
      </c>
    </row>
    <row r="1108" spans="1:32" ht="16" x14ac:dyDescent="0.2">
      <c r="A1108" s="28">
        <v>1107</v>
      </c>
      <c r="B1108" s="29" t="s">
        <v>138</v>
      </c>
      <c r="C1108" s="28">
        <v>30.57</v>
      </c>
      <c r="D1108" s="29" t="s">
        <v>1514</v>
      </c>
      <c r="E1108" s="29" t="s">
        <v>2799</v>
      </c>
      <c r="F1108" s="28">
        <v>405187</v>
      </c>
      <c r="G1108" s="28">
        <v>0</v>
      </c>
      <c r="H1108" s="28">
        <v>0</v>
      </c>
      <c r="I1108" s="28">
        <v>0</v>
      </c>
      <c r="J1108" s="29" t="s">
        <v>152</v>
      </c>
      <c r="K1108" s="28">
        <v>818</v>
      </c>
      <c r="L1108" s="28">
        <v>1</v>
      </c>
      <c r="M1108" s="29" t="s">
        <v>3179</v>
      </c>
      <c r="N1108" s="28">
        <v>0</v>
      </c>
      <c r="O1108" s="28">
        <v>0</v>
      </c>
      <c r="P1108" s="29" t="s">
        <v>3179</v>
      </c>
      <c r="Q1108" s="28">
        <v>0</v>
      </c>
      <c r="R1108" s="28">
        <v>0</v>
      </c>
      <c r="S1108" s="29" t="s">
        <v>3179</v>
      </c>
      <c r="T1108" s="28">
        <v>0</v>
      </c>
      <c r="U1108" s="28">
        <v>0</v>
      </c>
      <c r="V1108" s="28">
        <v>6.4218000000000002</v>
      </c>
      <c r="W1108" s="28">
        <v>2.111E-2</v>
      </c>
      <c r="X1108" s="28">
        <v>8.8999999999999999E-3</v>
      </c>
      <c r="Y1108" s="28">
        <v>7</v>
      </c>
      <c r="Z1108" s="28">
        <v>78</v>
      </c>
      <c r="AA1108" s="28">
        <v>0</v>
      </c>
      <c r="AB1108" s="28">
        <v>98</v>
      </c>
      <c r="AC1108" s="28">
        <v>8</v>
      </c>
      <c r="AD1108" s="28">
        <v>226.02490299999999</v>
      </c>
      <c r="AE1108" s="28">
        <v>2.3979999999999999E-18</v>
      </c>
      <c r="AF1108" s="28">
        <v>2.3979999999999999E-18</v>
      </c>
    </row>
    <row r="1109" spans="1:32" ht="16" x14ac:dyDescent="0.2">
      <c r="A1109" s="28">
        <v>1108</v>
      </c>
      <c r="B1109" s="29" t="s">
        <v>136</v>
      </c>
      <c r="C1109" s="28">
        <v>18.68</v>
      </c>
      <c r="D1109" s="29" t="s">
        <v>1513</v>
      </c>
      <c r="E1109" s="29" t="s">
        <v>2799</v>
      </c>
      <c r="F1109" s="28">
        <v>405387</v>
      </c>
      <c r="G1109" s="28">
        <v>0</v>
      </c>
      <c r="H1109" s="28">
        <v>0</v>
      </c>
      <c r="I1109" s="28">
        <v>0</v>
      </c>
      <c r="J1109" s="29" t="s">
        <v>150</v>
      </c>
      <c r="K1109" s="28">
        <v>819</v>
      </c>
      <c r="L1109" s="28">
        <v>1</v>
      </c>
      <c r="M1109" s="29" t="s">
        <v>3179</v>
      </c>
      <c r="N1109" s="28">
        <v>0</v>
      </c>
      <c r="O1109" s="28">
        <v>0</v>
      </c>
      <c r="P1109" s="29" t="s">
        <v>3179</v>
      </c>
      <c r="Q1109" s="28">
        <v>0</v>
      </c>
      <c r="R1109" s="28">
        <v>0</v>
      </c>
      <c r="S1109" s="29" t="s">
        <v>3179</v>
      </c>
      <c r="T1109" s="28">
        <v>0</v>
      </c>
      <c r="U1109" s="28">
        <v>0</v>
      </c>
      <c r="V1109" s="28">
        <v>5.9882</v>
      </c>
      <c r="W1109" s="28">
        <v>7.5469999999999995E-2</v>
      </c>
      <c r="X1109" s="28">
        <v>0.13174</v>
      </c>
      <c r="Y1109" s="28">
        <v>9</v>
      </c>
      <c r="Z1109" s="28">
        <v>331</v>
      </c>
      <c r="AA1109" s="28">
        <v>0</v>
      </c>
      <c r="AB1109" s="28">
        <v>1285</v>
      </c>
      <c r="AC1109" s="28">
        <v>45</v>
      </c>
      <c r="AD1109" s="28">
        <v>227.027704</v>
      </c>
      <c r="AE1109" s="28">
        <v>2.11E-17</v>
      </c>
      <c r="AF1109" s="28">
        <v>2.11E-17</v>
      </c>
    </row>
    <row r="1110" spans="1:32" ht="16" x14ac:dyDescent="0.2">
      <c r="A1110" s="28">
        <v>1109</v>
      </c>
      <c r="B1110" s="29" t="s">
        <v>130</v>
      </c>
      <c r="C1110" s="28">
        <v>1.9116</v>
      </c>
      <c r="D1110" s="29" t="s">
        <v>1516</v>
      </c>
      <c r="E1110" s="29" t="s">
        <v>2799</v>
      </c>
      <c r="F1110" s="28">
        <v>407103</v>
      </c>
      <c r="G1110" s="28">
        <v>0</v>
      </c>
      <c r="H1110" s="28">
        <v>0</v>
      </c>
      <c r="I1110" s="28">
        <v>0</v>
      </c>
      <c r="J1110" s="29" t="s">
        <v>145</v>
      </c>
      <c r="K1110" s="28">
        <v>820</v>
      </c>
      <c r="L1110" s="28">
        <v>1</v>
      </c>
      <c r="M1110" s="29" t="s">
        <v>3179</v>
      </c>
      <c r="N1110" s="28">
        <v>0</v>
      </c>
      <c r="O1110" s="28">
        <v>0</v>
      </c>
      <c r="P1110" s="29" t="s">
        <v>3179</v>
      </c>
      <c r="Q1110" s="28">
        <v>0</v>
      </c>
      <c r="R1110" s="28">
        <v>0</v>
      </c>
      <c r="S1110" s="29" t="s">
        <v>3179</v>
      </c>
      <c r="T1110" s="28">
        <v>0</v>
      </c>
      <c r="U1110" s="28">
        <v>0</v>
      </c>
      <c r="V1110" s="28">
        <v>5.4954999999999998</v>
      </c>
      <c r="W1110" s="28">
        <v>2.1010000000000001E-2</v>
      </c>
      <c r="X1110" s="28">
        <v>3.5999999999999999E-3</v>
      </c>
      <c r="Y1110" s="28">
        <v>7</v>
      </c>
      <c r="Z1110" s="28">
        <v>78</v>
      </c>
      <c r="AA1110" s="28">
        <v>0</v>
      </c>
      <c r="AB1110" s="28">
        <v>97</v>
      </c>
      <c r="AC1110" s="28">
        <v>9</v>
      </c>
      <c r="AD1110" s="28">
        <v>228.028741</v>
      </c>
      <c r="AE1110" s="28">
        <v>2.8170000000000001E-18</v>
      </c>
      <c r="AF1110" s="28">
        <v>2.8170000000000001E-18</v>
      </c>
    </row>
    <row r="1111" spans="1:32" ht="16" x14ac:dyDescent="0.2">
      <c r="A1111" s="28">
        <v>1110</v>
      </c>
      <c r="B1111" s="29" t="s">
        <v>125</v>
      </c>
      <c r="C1111" s="28">
        <v>7340</v>
      </c>
      <c r="D1111" s="29" t="s">
        <v>1516</v>
      </c>
      <c r="E1111" s="29" t="s">
        <v>2799</v>
      </c>
      <c r="F1111" s="28">
        <v>407304</v>
      </c>
      <c r="G1111" s="28">
        <v>0</v>
      </c>
      <c r="H1111" s="28">
        <v>0</v>
      </c>
      <c r="I1111" s="28">
        <v>0</v>
      </c>
      <c r="J1111" s="29" t="s">
        <v>140</v>
      </c>
      <c r="K1111" s="28">
        <v>821</v>
      </c>
      <c r="L1111" s="28">
        <v>1</v>
      </c>
      <c r="M1111" s="29" t="s">
        <v>3179</v>
      </c>
      <c r="N1111" s="28">
        <v>0</v>
      </c>
      <c r="O1111" s="28">
        <v>0</v>
      </c>
      <c r="P1111" s="29" t="s">
        <v>3179</v>
      </c>
      <c r="Q1111" s="28">
        <v>0</v>
      </c>
      <c r="R1111" s="28">
        <v>0</v>
      </c>
      <c r="S1111" s="29" t="s">
        <v>3179</v>
      </c>
      <c r="T1111" s="28">
        <v>0</v>
      </c>
      <c r="U1111" s="28">
        <v>0</v>
      </c>
      <c r="V1111" s="28">
        <v>4.9576000000000002</v>
      </c>
      <c r="W1111" s="28">
        <v>0.12174</v>
      </c>
      <c r="X1111" s="28">
        <v>9.7049999999999997E-2</v>
      </c>
      <c r="Y1111" s="28">
        <v>7</v>
      </c>
      <c r="Z1111" s="28">
        <v>152</v>
      </c>
      <c r="AA1111" s="28">
        <v>0</v>
      </c>
      <c r="AB1111" s="28">
        <v>456</v>
      </c>
      <c r="AC1111" s="28">
        <v>31</v>
      </c>
      <c r="AD1111" s="28">
        <v>229.03176199999999</v>
      </c>
      <c r="AE1111" s="28">
        <v>2.728E-17</v>
      </c>
      <c r="AF1111" s="28">
        <v>2.728E-17</v>
      </c>
    </row>
    <row r="1112" spans="1:32" ht="16" x14ac:dyDescent="0.2">
      <c r="A1112" s="28">
        <v>1111</v>
      </c>
      <c r="B1112" s="29" t="s">
        <v>123</v>
      </c>
      <c r="C1112" s="28">
        <v>75380</v>
      </c>
      <c r="D1112" s="29" t="s">
        <v>1516</v>
      </c>
      <c r="E1112" s="29" t="s">
        <v>2799</v>
      </c>
      <c r="F1112" s="28">
        <v>407982</v>
      </c>
      <c r="G1112" s="28">
        <v>0</v>
      </c>
      <c r="H1112" s="28">
        <v>0</v>
      </c>
      <c r="I1112" s="28">
        <v>0</v>
      </c>
      <c r="J1112" s="29" t="s">
        <v>139</v>
      </c>
      <c r="K1112" s="28">
        <v>822</v>
      </c>
      <c r="L1112" s="28">
        <v>1</v>
      </c>
      <c r="M1112" s="29" t="s">
        <v>3179</v>
      </c>
      <c r="N1112" s="28">
        <v>0</v>
      </c>
      <c r="O1112" s="28">
        <v>0</v>
      </c>
      <c r="P1112" s="29" t="s">
        <v>3179</v>
      </c>
      <c r="Q1112" s="28">
        <v>0</v>
      </c>
      <c r="R1112" s="28">
        <v>0</v>
      </c>
      <c r="S1112" s="29" t="s">
        <v>3179</v>
      </c>
      <c r="T1112" s="28">
        <v>0</v>
      </c>
      <c r="U1112" s="28">
        <v>0</v>
      </c>
      <c r="V1112" s="28">
        <v>4.7538</v>
      </c>
      <c r="W1112" s="28">
        <v>1.4590000000000001E-2</v>
      </c>
      <c r="X1112" s="28">
        <v>1.7700000000000001E-3</v>
      </c>
      <c r="Y1112" s="28">
        <v>7</v>
      </c>
      <c r="Z1112" s="28">
        <v>76</v>
      </c>
      <c r="AA1112" s="28">
        <v>0</v>
      </c>
      <c r="AB1112" s="28">
        <v>86</v>
      </c>
      <c r="AC1112" s="28">
        <v>9</v>
      </c>
      <c r="AD1112" s="28">
        <v>230.03313299999999</v>
      </c>
      <c r="AE1112" s="28">
        <v>2.4459999999999999E-18</v>
      </c>
      <c r="AF1112" s="28">
        <v>2.4459999999999999E-18</v>
      </c>
    </row>
    <row r="1113" spans="1:32" ht="16" x14ac:dyDescent="0.2">
      <c r="A1113" s="28">
        <v>1112</v>
      </c>
      <c r="B1113" s="29" t="s">
        <v>117</v>
      </c>
      <c r="C1113" s="28">
        <v>25.52</v>
      </c>
      <c r="D1113" s="29" t="s">
        <v>1515</v>
      </c>
      <c r="E1113" s="29" t="s">
        <v>3183</v>
      </c>
      <c r="F1113" s="28">
        <v>408170</v>
      </c>
      <c r="G1113" s="28">
        <v>99035</v>
      </c>
      <c r="H1113" s="28">
        <v>0</v>
      </c>
      <c r="I1113" s="28">
        <v>0</v>
      </c>
      <c r="J1113" s="29" t="s">
        <v>118</v>
      </c>
      <c r="K1113" s="28">
        <v>688</v>
      </c>
      <c r="L1113" s="28">
        <v>1</v>
      </c>
      <c r="M1113" s="29" t="s">
        <v>3179</v>
      </c>
      <c r="N1113" s="28">
        <v>0</v>
      </c>
      <c r="O1113" s="28">
        <v>0</v>
      </c>
      <c r="P1113" s="29" t="s">
        <v>3179</v>
      </c>
      <c r="Q1113" s="28">
        <v>0</v>
      </c>
      <c r="R1113" s="28">
        <v>0</v>
      </c>
      <c r="S1113" s="29" t="s">
        <v>3179</v>
      </c>
      <c r="T1113" s="28">
        <v>0</v>
      </c>
      <c r="U1113" s="28">
        <v>0</v>
      </c>
      <c r="V1113" s="28">
        <v>0</v>
      </c>
      <c r="W1113" s="28">
        <v>0.16220000000000001</v>
      </c>
      <c r="X1113" s="28">
        <v>2.6859999999999998E-2</v>
      </c>
      <c r="Y1113" s="28">
        <v>8</v>
      </c>
      <c r="Z1113" s="28">
        <v>117</v>
      </c>
      <c r="AA1113" s="28">
        <v>13</v>
      </c>
      <c r="AB1113" s="28">
        <v>281</v>
      </c>
      <c r="AC1113" s="28">
        <v>0</v>
      </c>
      <c r="AD1113" s="28">
        <v>231.036304</v>
      </c>
      <c r="AE1113" s="28">
        <v>1.9019999999999999E-17</v>
      </c>
      <c r="AF1113" s="28">
        <v>1.9019999999999999E-17</v>
      </c>
    </row>
    <row r="1114" spans="1:32" ht="16" x14ac:dyDescent="0.2">
      <c r="A1114" s="28">
        <v>1113</v>
      </c>
      <c r="B1114" s="29" t="s">
        <v>114</v>
      </c>
      <c r="C1114" s="28">
        <v>14050000000</v>
      </c>
      <c r="D1114" s="29" t="s">
        <v>1516</v>
      </c>
      <c r="E1114" s="29" t="s">
        <v>2799</v>
      </c>
      <c r="F1114" s="28">
        <v>408590</v>
      </c>
      <c r="G1114" s="28">
        <v>0</v>
      </c>
      <c r="H1114" s="28">
        <v>0</v>
      </c>
      <c r="I1114" s="28">
        <v>0</v>
      </c>
      <c r="J1114" s="29" t="s">
        <v>128</v>
      </c>
      <c r="K1114" s="28">
        <v>824</v>
      </c>
      <c r="L1114" s="28">
        <v>1</v>
      </c>
      <c r="M1114" s="29" t="s">
        <v>3179</v>
      </c>
      <c r="N1114" s="28">
        <v>0</v>
      </c>
      <c r="O1114" s="28">
        <v>0</v>
      </c>
      <c r="P1114" s="29" t="s">
        <v>3179</v>
      </c>
      <c r="Q1114" s="28">
        <v>0</v>
      </c>
      <c r="R1114" s="28">
        <v>0</v>
      </c>
      <c r="S1114" s="29" t="s">
        <v>3179</v>
      </c>
      <c r="T1114" s="28">
        <v>0</v>
      </c>
      <c r="U1114" s="28">
        <v>0</v>
      </c>
      <c r="V1114" s="28">
        <v>4.0688000000000004</v>
      </c>
      <c r="W1114" s="28">
        <v>1.261E-2</v>
      </c>
      <c r="X1114" s="28">
        <v>1.48E-3</v>
      </c>
      <c r="Y1114" s="28">
        <v>7</v>
      </c>
      <c r="Z1114" s="28">
        <v>66</v>
      </c>
      <c r="AA1114" s="28">
        <v>0</v>
      </c>
      <c r="AB1114" s="28">
        <v>26</v>
      </c>
      <c r="AC1114" s="28">
        <v>3</v>
      </c>
      <c r="AD1114" s="28">
        <v>232.03805500000001</v>
      </c>
      <c r="AE1114" s="28">
        <v>2.257E-18</v>
      </c>
      <c r="AF1114" s="28">
        <v>2.257E-18</v>
      </c>
    </row>
    <row r="1115" spans="1:32" ht="16" x14ac:dyDescent="0.2">
      <c r="A1115" s="28">
        <v>1114</v>
      </c>
      <c r="B1115" s="29" t="s">
        <v>106</v>
      </c>
      <c r="C1115" s="28">
        <v>22.3</v>
      </c>
      <c r="D1115" s="29" t="s">
        <v>1514</v>
      </c>
      <c r="E1115" s="29" t="s">
        <v>3183</v>
      </c>
      <c r="F1115" s="28">
        <v>408696</v>
      </c>
      <c r="G1115" s="28">
        <v>99135</v>
      </c>
      <c r="H1115" s="28">
        <v>0</v>
      </c>
      <c r="I1115" s="28">
        <v>0</v>
      </c>
      <c r="J1115" s="29" t="s">
        <v>107</v>
      </c>
      <c r="K1115" s="28">
        <v>690</v>
      </c>
      <c r="L1115" s="28">
        <v>1</v>
      </c>
      <c r="M1115" s="29" t="s">
        <v>3179</v>
      </c>
      <c r="N1115" s="28">
        <v>0</v>
      </c>
      <c r="O1115" s="28">
        <v>0</v>
      </c>
      <c r="P1115" s="29" t="s">
        <v>3179</v>
      </c>
      <c r="Q1115" s="28">
        <v>0</v>
      </c>
      <c r="R1115" s="28">
        <v>0</v>
      </c>
      <c r="S1115" s="29" t="s">
        <v>3179</v>
      </c>
      <c r="T1115" s="28">
        <v>0</v>
      </c>
      <c r="U1115" s="28">
        <v>0</v>
      </c>
      <c r="V1115" s="28">
        <v>0</v>
      </c>
      <c r="W1115" s="28">
        <v>0.41398000000000001</v>
      </c>
      <c r="X1115" s="28">
        <v>3.7479999999999999E-2</v>
      </c>
      <c r="Y1115" s="28">
        <v>9</v>
      </c>
      <c r="Z1115" s="28">
        <v>188</v>
      </c>
      <c r="AA1115" s="28">
        <v>15</v>
      </c>
      <c r="AB1115" s="28">
        <v>502</v>
      </c>
      <c r="AC1115" s="28">
        <v>0</v>
      </c>
      <c r="AD1115" s="28">
        <v>233.04158100000001</v>
      </c>
      <c r="AE1115" s="28">
        <v>3.7500000000000001E-18</v>
      </c>
      <c r="AF1115" s="28">
        <v>3.7500000000000001E-18</v>
      </c>
    </row>
    <row r="1116" spans="1:32" ht="16" x14ac:dyDescent="0.2">
      <c r="A1116" s="28">
        <v>1115</v>
      </c>
      <c r="B1116" s="29" t="s">
        <v>100</v>
      </c>
      <c r="C1116" s="28">
        <v>24.1</v>
      </c>
      <c r="D1116" s="29" t="s">
        <v>1513</v>
      </c>
      <c r="E1116" s="29" t="s">
        <v>3183</v>
      </c>
      <c r="F1116" s="28">
        <v>409411</v>
      </c>
      <c r="G1116" s="28">
        <v>99249</v>
      </c>
      <c r="H1116" s="28">
        <v>0</v>
      </c>
      <c r="I1116" s="28">
        <v>0</v>
      </c>
      <c r="J1116" s="29" t="s">
        <v>101</v>
      </c>
      <c r="K1116" s="28">
        <v>692</v>
      </c>
      <c r="L1116" s="28">
        <v>1</v>
      </c>
      <c r="M1116" s="29" t="s">
        <v>3179</v>
      </c>
      <c r="N1116" s="28">
        <v>0</v>
      </c>
      <c r="O1116" s="28">
        <v>0</v>
      </c>
      <c r="P1116" s="29" t="s">
        <v>3179</v>
      </c>
      <c r="Q1116" s="28">
        <v>0</v>
      </c>
      <c r="R1116" s="28">
        <v>0</v>
      </c>
      <c r="S1116" s="29" t="s">
        <v>3179</v>
      </c>
      <c r="T1116" s="28">
        <v>0</v>
      </c>
      <c r="U1116" s="28">
        <v>0</v>
      </c>
      <c r="V1116" s="28">
        <v>0</v>
      </c>
      <c r="W1116" s="28">
        <v>6.2230000000000001E-2</v>
      </c>
      <c r="X1116" s="28">
        <v>1.051E-2</v>
      </c>
      <c r="Y1116" s="28">
        <v>7</v>
      </c>
      <c r="Z1116" s="28">
        <v>64</v>
      </c>
      <c r="AA1116" s="28">
        <v>5</v>
      </c>
      <c r="AB1116" s="28">
        <v>55</v>
      </c>
      <c r="AC1116" s="28">
        <v>0</v>
      </c>
      <c r="AD1116" s="28">
        <v>234.043601</v>
      </c>
      <c r="AE1116" s="28">
        <v>2.8680000000000001E-18</v>
      </c>
      <c r="AF1116" s="28">
        <v>2.8680000000000001E-18</v>
      </c>
    </row>
    <row r="1117" spans="1:32" ht="16" x14ac:dyDescent="0.2">
      <c r="A1117" s="28">
        <v>1116</v>
      </c>
      <c r="B1117" s="29" t="s">
        <v>94</v>
      </c>
      <c r="C1117" s="28">
        <v>7.1</v>
      </c>
      <c r="D1117" s="29" t="s">
        <v>1514</v>
      </c>
      <c r="E1117" s="29" t="s">
        <v>3183</v>
      </c>
      <c r="F1117" s="28">
        <v>409543</v>
      </c>
      <c r="G1117" s="28">
        <v>99341</v>
      </c>
      <c r="H1117" s="28">
        <v>0</v>
      </c>
      <c r="I1117" s="28">
        <v>0</v>
      </c>
      <c r="J1117" s="29" t="s">
        <v>95</v>
      </c>
      <c r="K1117" s="28">
        <v>693</v>
      </c>
      <c r="L1117" s="28">
        <v>1</v>
      </c>
      <c r="M1117" s="29" t="s">
        <v>3179</v>
      </c>
      <c r="N1117" s="28">
        <v>0</v>
      </c>
      <c r="O1117" s="28">
        <v>0</v>
      </c>
      <c r="P1117" s="29" t="s">
        <v>3179</v>
      </c>
      <c r="Q1117" s="28">
        <v>0</v>
      </c>
      <c r="R1117" s="28">
        <v>0</v>
      </c>
      <c r="S1117" s="29" t="s">
        <v>3179</v>
      </c>
      <c r="T1117" s="28">
        <v>0</v>
      </c>
      <c r="U1117" s="28">
        <v>0</v>
      </c>
      <c r="V1117" s="28">
        <v>0</v>
      </c>
      <c r="W1117" s="28">
        <v>0.67134000000000005</v>
      </c>
      <c r="X1117" s="28">
        <v>5.3699999999999998E-2</v>
      </c>
      <c r="Y1117" s="28">
        <v>7</v>
      </c>
      <c r="Z1117" s="28">
        <v>85</v>
      </c>
      <c r="AA1117" s="28">
        <v>6</v>
      </c>
      <c r="AB1117" s="28">
        <v>83</v>
      </c>
      <c r="AC1117" s="28">
        <v>0</v>
      </c>
      <c r="AD1117" s="28">
        <v>235.04750999999999</v>
      </c>
      <c r="AE1117" s="28">
        <v>2.1659999999999999E-18</v>
      </c>
      <c r="AF1117" s="28">
        <v>2.1659999999999999E-18</v>
      </c>
    </row>
    <row r="1118" spans="1:32" ht="16" x14ac:dyDescent="0.2">
      <c r="A1118" s="28">
        <v>1117</v>
      </c>
      <c r="B1118" s="29" t="s">
        <v>89</v>
      </c>
      <c r="C1118" s="28">
        <v>37.5</v>
      </c>
      <c r="D1118" s="29" t="s">
        <v>1514</v>
      </c>
      <c r="E1118" s="29" t="s">
        <v>3183</v>
      </c>
      <c r="F1118" s="28">
        <v>409725</v>
      </c>
      <c r="G1118" s="28">
        <v>99460</v>
      </c>
      <c r="H1118" s="28">
        <v>0</v>
      </c>
      <c r="I1118" s="28">
        <v>0</v>
      </c>
      <c r="J1118" s="29" t="s">
        <v>90</v>
      </c>
      <c r="K1118" s="28">
        <v>694</v>
      </c>
      <c r="L1118" s="28">
        <v>1</v>
      </c>
      <c r="M1118" s="29" t="s">
        <v>3179</v>
      </c>
      <c r="N1118" s="28">
        <v>0</v>
      </c>
      <c r="O1118" s="28">
        <v>0</v>
      </c>
      <c r="P1118" s="29" t="s">
        <v>3179</v>
      </c>
      <c r="Q1118" s="28">
        <v>0</v>
      </c>
      <c r="R1118" s="28">
        <v>0</v>
      </c>
      <c r="S1118" s="29" t="s">
        <v>3179</v>
      </c>
      <c r="T1118" s="28">
        <v>0</v>
      </c>
      <c r="U1118" s="28">
        <v>0</v>
      </c>
      <c r="V1118" s="28">
        <v>0</v>
      </c>
      <c r="W1118" s="28">
        <v>0.36704999999999999</v>
      </c>
      <c r="X1118" s="28">
        <v>3.4630000000000001E-2</v>
      </c>
      <c r="Y1118" s="28">
        <v>7</v>
      </c>
      <c r="Z1118" s="28">
        <v>85</v>
      </c>
      <c r="AA1118" s="28">
        <v>5</v>
      </c>
      <c r="AB1118" s="28">
        <v>82</v>
      </c>
      <c r="AC1118" s="28">
        <v>0</v>
      </c>
      <c r="AD1118" s="28">
        <v>236.04987</v>
      </c>
      <c r="AE1118" s="28">
        <v>2.9589999999999998E-18</v>
      </c>
      <c r="AF1118" s="28">
        <v>2.9589999999999998E-18</v>
      </c>
    </row>
    <row r="1119" spans="1:32" ht="16" x14ac:dyDescent="0.2">
      <c r="A1119" s="28">
        <v>1118</v>
      </c>
      <c r="B1119" s="29" t="s">
        <v>1415</v>
      </c>
      <c r="C1119" s="28">
        <v>60</v>
      </c>
      <c r="D1119" s="29" t="s">
        <v>1516</v>
      </c>
      <c r="E1119" s="29" t="s">
        <v>2670</v>
      </c>
      <c r="F1119" s="28">
        <v>409905</v>
      </c>
      <c r="G1119" s="28">
        <v>0</v>
      </c>
      <c r="H1119" s="28">
        <v>0</v>
      </c>
      <c r="I1119" s="28">
        <v>0</v>
      </c>
      <c r="J1119" s="29" t="s">
        <v>1417</v>
      </c>
      <c r="K1119" s="28">
        <v>942</v>
      </c>
      <c r="L1119" s="28">
        <v>1</v>
      </c>
      <c r="M1119" s="29" t="s">
        <v>3179</v>
      </c>
      <c r="N1119" s="28">
        <v>0</v>
      </c>
      <c r="O1119" s="28">
        <v>0</v>
      </c>
      <c r="P1119" s="29" t="s">
        <v>3179</v>
      </c>
      <c r="Q1119" s="28">
        <v>0</v>
      </c>
      <c r="R1119" s="28">
        <v>0</v>
      </c>
      <c r="S1119" s="29" t="s">
        <v>3179</v>
      </c>
      <c r="T1119" s="28">
        <v>0</v>
      </c>
      <c r="U1119" s="28">
        <v>0</v>
      </c>
      <c r="V1119" s="28">
        <v>0</v>
      </c>
      <c r="W1119" s="28">
        <v>1.081E-2</v>
      </c>
      <c r="X1119" s="28">
        <v>0.13961000000000001</v>
      </c>
      <c r="Y1119" s="28">
        <v>25</v>
      </c>
      <c r="Z1119" s="28">
        <v>3</v>
      </c>
      <c r="AA1119" s="28">
        <v>0</v>
      </c>
      <c r="AB1119" s="28">
        <v>19</v>
      </c>
      <c r="AC1119" s="28">
        <v>0</v>
      </c>
      <c r="AD1119" s="28">
        <v>43.959690000000002</v>
      </c>
      <c r="AE1119" s="28">
        <v>4.5469999999999998E-18</v>
      </c>
      <c r="AF1119" s="28">
        <v>4.5469999999999998E-18</v>
      </c>
    </row>
    <row r="1120" spans="1:32" ht="16" x14ac:dyDescent="0.2">
      <c r="A1120" s="28">
        <v>1119</v>
      </c>
      <c r="B1120" s="29" t="s">
        <v>1411</v>
      </c>
      <c r="C1120" s="28">
        <v>184.8</v>
      </c>
      <c r="D1120" s="29" t="s">
        <v>1514</v>
      </c>
      <c r="E1120" s="29" t="s">
        <v>3184</v>
      </c>
      <c r="F1120" s="28">
        <v>409953</v>
      </c>
      <c r="G1120" s="28">
        <v>99573</v>
      </c>
      <c r="H1120" s="28">
        <v>0</v>
      </c>
      <c r="I1120" s="28">
        <v>0</v>
      </c>
      <c r="J1120" s="29" t="s">
        <v>1414</v>
      </c>
      <c r="K1120" s="28">
        <v>0</v>
      </c>
      <c r="L1120" s="28">
        <v>1</v>
      </c>
      <c r="M1120" s="29" t="s">
        <v>3179</v>
      </c>
      <c r="N1120" s="28">
        <v>0</v>
      </c>
      <c r="O1120" s="28">
        <v>0</v>
      </c>
      <c r="P1120" s="29" t="s">
        <v>3179</v>
      </c>
      <c r="Q1120" s="28">
        <v>0</v>
      </c>
      <c r="R1120" s="28">
        <v>0</v>
      </c>
      <c r="S1120" s="29" t="s">
        <v>3179</v>
      </c>
      <c r="T1120" s="28">
        <v>0</v>
      </c>
      <c r="U1120" s="28">
        <v>0</v>
      </c>
      <c r="V1120" s="28">
        <v>0</v>
      </c>
      <c r="W1120" s="28">
        <v>0.37275000000000003</v>
      </c>
      <c r="X1120" s="28">
        <v>0.87034</v>
      </c>
      <c r="Y1120" s="28">
        <v>25</v>
      </c>
      <c r="Z1120" s="28">
        <v>16</v>
      </c>
      <c r="AA1120" s="28">
        <v>4</v>
      </c>
      <c r="AB1120" s="28">
        <v>67</v>
      </c>
      <c r="AC1120" s="28">
        <v>0</v>
      </c>
      <c r="AD1120" s="28">
        <v>44.958125000000003</v>
      </c>
      <c r="AE1120" s="28">
        <v>1.159E-19</v>
      </c>
      <c r="AF1120" s="28">
        <v>3.2949999999999998E-17</v>
      </c>
    </row>
    <row r="1121" spans="1:32" ht="16" x14ac:dyDescent="0.2">
      <c r="A1121" s="28">
        <v>1120</v>
      </c>
      <c r="B1121" s="29" t="s">
        <v>1387</v>
      </c>
      <c r="C1121" s="28">
        <v>5.76</v>
      </c>
      <c r="D1121" s="29" t="s">
        <v>1514</v>
      </c>
      <c r="E1121" s="29" t="s">
        <v>3183</v>
      </c>
      <c r="F1121" s="28">
        <v>410066</v>
      </c>
      <c r="G1121" s="28">
        <v>99685</v>
      </c>
      <c r="H1121" s="28">
        <v>0</v>
      </c>
      <c r="I1121" s="28">
        <v>0</v>
      </c>
      <c r="J1121" s="29" t="s">
        <v>1388</v>
      </c>
      <c r="K1121" s="28">
        <v>0</v>
      </c>
      <c r="L1121" s="28">
        <v>1</v>
      </c>
      <c r="M1121" s="29" t="s">
        <v>3179</v>
      </c>
      <c r="N1121" s="28">
        <v>0</v>
      </c>
      <c r="O1121" s="28">
        <v>0</v>
      </c>
      <c r="P1121" s="29" t="s">
        <v>3179</v>
      </c>
      <c r="Q1121" s="28">
        <v>0</v>
      </c>
      <c r="R1121" s="28">
        <v>0</v>
      </c>
      <c r="S1121" s="29" t="s">
        <v>3179</v>
      </c>
      <c r="T1121" s="28">
        <v>0</v>
      </c>
      <c r="U1121" s="28">
        <v>0</v>
      </c>
      <c r="V1121" s="28">
        <v>0</v>
      </c>
      <c r="W1121" s="28">
        <v>0.86914999999999998</v>
      </c>
      <c r="X1121" s="28">
        <v>0.36915999999999999</v>
      </c>
      <c r="Y1121" s="28">
        <v>25</v>
      </c>
      <c r="Z1121" s="28">
        <v>3</v>
      </c>
      <c r="AA1121" s="28">
        <v>2</v>
      </c>
      <c r="AB1121" s="28">
        <v>19</v>
      </c>
      <c r="AC1121" s="28">
        <v>0</v>
      </c>
      <c r="AD1121" s="28">
        <v>50.946613999999997</v>
      </c>
      <c r="AE1121" s="28">
        <v>1.3589999999999999E-17</v>
      </c>
      <c r="AF1121" s="28">
        <v>1.3589999999999999E-17</v>
      </c>
    </row>
    <row r="1122" spans="1:32" ht="16" x14ac:dyDescent="0.2">
      <c r="A1122" s="28">
        <v>1121</v>
      </c>
      <c r="B1122" s="29" t="s">
        <v>1382</v>
      </c>
      <c r="C1122" s="28">
        <v>1.7</v>
      </c>
      <c r="D1122" s="29" t="s">
        <v>1514</v>
      </c>
      <c r="E1122" s="29" t="s">
        <v>3183</v>
      </c>
      <c r="F1122" s="28">
        <v>410116</v>
      </c>
      <c r="G1122" s="28">
        <v>99805</v>
      </c>
      <c r="H1122" s="28">
        <v>0</v>
      </c>
      <c r="I1122" s="28">
        <v>0</v>
      </c>
      <c r="J1122" s="29" t="s">
        <v>1383</v>
      </c>
      <c r="K1122" s="28">
        <v>1177</v>
      </c>
      <c r="L1122" s="28">
        <v>1</v>
      </c>
      <c r="M1122" s="29" t="s">
        <v>3179</v>
      </c>
      <c r="N1122" s="28">
        <v>0</v>
      </c>
      <c r="O1122" s="28">
        <v>0</v>
      </c>
      <c r="P1122" s="29" t="s">
        <v>3179</v>
      </c>
      <c r="Q1122" s="28">
        <v>0</v>
      </c>
      <c r="R1122" s="28">
        <v>0</v>
      </c>
      <c r="S1122" s="29" t="s">
        <v>3179</v>
      </c>
      <c r="T1122" s="28">
        <v>0</v>
      </c>
      <c r="U1122" s="28">
        <v>0</v>
      </c>
      <c r="V1122" s="28">
        <v>0</v>
      </c>
      <c r="W1122" s="28">
        <v>0.75304000000000004</v>
      </c>
      <c r="X1122" s="28">
        <v>0.12819</v>
      </c>
      <c r="Y1122" s="28">
        <v>25</v>
      </c>
      <c r="Z1122" s="28">
        <v>2</v>
      </c>
      <c r="AA1122" s="28">
        <v>1</v>
      </c>
      <c r="AB1122" s="28">
        <v>15</v>
      </c>
      <c r="AC1122" s="28">
        <v>0</v>
      </c>
      <c r="AD1122" s="28">
        <v>51.946897</v>
      </c>
      <c r="AE1122" s="28">
        <v>7.2319999999999997E-18</v>
      </c>
      <c r="AF1122" s="28">
        <v>7.2319999999999997E-18</v>
      </c>
    </row>
    <row r="1123" spans="1:32" ht="16" x14ac:dyDescent="0.2">
      <c r="A1123" s="28">
        <v>1122</v>
      </c>
      <c r="B1123" s="29" t="s">
        <v>338</v>
      </c>
      <c r="C1123" s="28">
        <v>2.6</v>
      </c>
      <c r="D1123" s="29" t="s">
        <v>1514</v>
      </c>
      <c r="E1123" s="29" t="s">
        <v>3184</v>
      </c>
      <c r="F1123" s="28">
        <v>410160</v>
      </c>
      <c r="G1123" s="28">
        <v>99924</v>
      </c>
      <c r="H1123" s="28">
        <v>0</v>
      </c>
      <c r="I1123" s="28">
        <v>0</v>
      </c>
      <c r="J1123" s="29" t="s">
        <v>339</v>
      </c>
      <c r="K1123" s="28">
        <v>414</v>
      </c>
      <c r="L1123" s="28">
        <v>1</v>
      </c>
      <c r="M1123" s="29" t="s">
        <v>3179</v>
      </c>
      <c r="N1123" s="28">
        <v>0</v>
      </c>
      <c r="O1123" s="28">
        <v>0</v>
      </c>
      <c r="P1123" s="29" t="s">
        <v>3179</v>
      </c>
      <c r="Q1123" s="28">
        <v>0</v>
      </c>
      <c r="R1123" s="28">
        <v>0</v>
      </c>
      <c r="S1123" s="29" t="s">
        <v>3179</v>
      </c>
      <c r="T1123" s="28">
        <v>0</v>
      </c>
      <c r="U1123" s="28">
        <v>0</v>
      </c>
      <c r="V1123" s="28">
        <v>0</v>
      </c>
      <c r="W1123" s="28">
        <v>1.52881</v>
      </c>
      <c r="X1123" s="28">
        <v>1.29142</v>
      </c>
      <c r="Y1123" s="28">
        <v>12</v>
      </c>
      <c r="Z1123" s="28">
        <v>70</v>
      </c>
      <c r="AA1123" s="28">
        <v>9</v>
      </c>
      <c r="AB1123" s="28">
        <v>133</v>
      </c>
      <c r="AC1123" s="28">
        <v>0</v>
      </c>
      <c r="AD1123" s="28">
        <v>189.97387699999999</v>
      </c>
      <c r="AE1123" s="28">
        <v>2.6700000000000001E-17</v>
      </c>
      <c r="AF1123" s="28">
        <v>5.058E-17</v>
      </c>
    </row>
    <row r="1124" spans="1:32" ht="16" x14ac:dyDescent="0.2">
      <c r="A1124" s="28">
        <v>1123</v>
      </c>
      <c r="B1124" s="29" t="s">
        <v>337</v>
      </c>
      <c r="C1124" s="28">
        <v>3.7</v>
      </c>
      <c r="D1124" s="29" t="s">
        <v>1514</v>
      </c>
      <c r="E1124" s="29" t="s">
        <v>3184</v>
      </c>
      <c r="F1124" s="28">
        <v>410385</v>
      </c>
      <c r="G1124" s="28">
        <v>100056</v>
      </c>
      <c r="H1124" s="28">
        <v>0</v>
      </c>
      <c r="I1124" s="28">
        <v>0</v>
      </c>
      <c r="J1124" s="29" t="s">
        <v>339</v>
      </c>
      <c r="K1124" s="28">
        <v>414</v>
      </c>
      <c r="L1124" s="28">
        <v>1</v>
      </c>
      <c r="M1124" s="29" t="s">
        <v>3179</v>
      </c>
      <c r="N1124" s="28">
        <v>0</v>
      </c>
      <c r="O1124" s="28">
        <v>0</v>
      </c>
      <c r="P1124" s="29" t="s">
        <v>3179</v>
      </c>
      <c r="Q1124" s="28">
        <v>0</v>
      </c>
      <c r="R1124" s="28">
        <v>0</v>
      </c>
      <c r="S1124" s="29" t="s">
        <v>3179</v>
      </c>
      <c r="T1124" s="28">
        <v>0</v>
      </c>
      <c r="U1124" s="28">
        <v>0</v>
      </c>
      <c r="V1124" s="28">
        <v>0</v>
      </c>
      <c r="W1124" s="28">
        <v>0.79844999999999999</v>
      </c>
      <c r="X1124" s="28">
        <v>2.4550200000000002</v>
      </c>
      <c r="Y1124" s="28">
        <v>12</v>
      </c>
      <c r="Z1124" s="28">
        <v>112</v>
      </c>
      <c r="AA1124" s="28">
        <v>20</v>
      </c>
      <c r="AB1124" s="28">
        <v>357</v>
      </c>
      <c r="AC1124" s="28">
        <v>0</v>
      </c>
      <c r="AD1124" s="28">
        <v>189.97387699999999</v>
      </c>
      <c r="AE1124" s="28">
        <v>7.8800000000000006E-17</v>
      </c>
      <c r="AF1124" s="28">
        <v>9.5020000000000001E-17</v>
      </c>
    </row>
    <row r="1125" spans="1:32" ht="16" x14ac:dyDescent="0.2">
      <c r="A1125" s="28">
        <v>1124</v>
      </c>
      <c r="B1125" s="29" t="s">
        <v>307</v>
      </c>
      <c r="C1125" s="28">
        <v>33</v>
      </c>
      <c r="D1125" s="29" t="s">
        <v>1514</v>
      </c>
      <c r="E1125" s="29" t="s">
        <v>3184</v>
      </c>
      <c r="F1125" s="28">
        <v>410887</v>
      </c>
      <c r="G1125" s="28">
        <v>100184</v>
      </c>
      <c r="H1125" s="28">
        <v>0</v>
      </c>
      <c r="I1125" s="28">
        <v>0</v>
      </c>
      <c r="J1125" s="29" t="s">
        <v>308</v>
      </c>
      <c r="K1125" s="28">
        <v>419</v>
      </c>
      <c r="L1125" s="28">
        <v>1</v>
      </c>
      <c r="M1125" s="29" t="s">
        <v>3179</v>
      </c>
      <c r="N1125" s="28">
        <v>0</v>
      </c>
      <c r="O1125" s="28">
        <v>0</v>
      </c>
      <c r="P1125" s="29" t="s">
        <v>3179</v>
      </c>
      <c r="Q1125" s="28">
        <v>0</v>
      </c>
      <c r="R1125" s="28">
        <v>0</v>
      </c>
      <c r="S1125" s="29" t="s">
        <v>3179</v>
      </c>
      <c r="T1125" s="28">
        <v>0</v>
      </c>
      <c r="U1125" s="28">
        <v>0</v>
      </c>
      <c r="V1125" s="28">
        <v>0</v>
      </c>
      <c r="W1125" s="28">
        <v>0.59718000000000004</v>
      </c>
      <c r="X1125" s="28">
        <v>0.91432999999999998</v>
      </c>
      <c r="Y1125" s="28">
        <v>12</v>
      </c>
      <c r="Z1125" s="28">
        <v>58</v>
      </c>
      <c r="AA1125" s="28">
        <v>5</v>
      </c>
      <c r="AB1125" s="28">
        <v>57</v>
      </c>
      <c r="AC1125" s="28">
        <v>0</v>
      </c>
      <c r="AD1125" s="28">
        <v>193.97120000000001</v>
      </c>
      <c r="AE1125" s="28">
        <v>2.525E-17</v>
      </c>
      <c r="AF1125" s="28">
        <v>3.816E-17</v>
      </c>
    </row>
    <row r="1126" spans="1:32" ht="16" x14ac:dyDescent="0.2">
      <c r="A1126" s="28">
        <v>1125</v>
      </c>
      <c r="B1126" s="29" t="s">
        <v>306</v>
      </c>
      <c r="C1126" s="28">
        <v>32.799999999999997</v>
      </c>
      <c r="D1126" s="29" t="s">
        <v>1514</v>
      </c>
      <c r="E1126" s="29" t="s">
        <v>3184</v>
      </c>
      <c r="F1126" s="28">
        <v>411020</v>
      </c>
      <c r="G1126" s="28">
        <v>100312</v>
      </c>
      <c r="H1126" s="28">
        <v>0</v>
      </c>
      <c r="I1126" s="28">
        <v>0</v>
      </c>
      <c r="J1126" s="29" t="s">
        <v>308</v>
      </c>
      <c r="K1126" s="28">
        <v>419</v>
      </c>
      <c r="L1126" s="28">
        <v>1</v>
      </c>
      <c r="M1126" s="29" t="s">
        <v>3179</v>
      </c>
      <c r="N1126" s="28">
        <v>0</v>
      </c>
      <c r="O1126" s="28">
        <v>0</v>
      </c>
      <c r="P1126" s="29" t="s">
        <v>3179</v>
      </c>
      <c r="Q1126" s="28">
        <v>0</v>
      </c>
      <c r="R1126" s="28">
        <v>0</v>
      </c>
      <c r="S1126" s="29" t="s">
        <v>3179</v>
      </c>
      <c r="T1126" s="28">
        <v>0</v>
      </c>
      <c r="U1126" s="28">
        <v>0</v>
      </c>
      <c r="V1126" s="28">
        <v>0</v>
      </c>
      <c r="W1126" s="28">
        <v>0.30367</v>
      </c>
      <c r="X1126" s="28">
        <v>2.5217700000000001</v>
      </c>
      <c r="Y1126" s="28">
        <v>12</v>
      </c>
      <c r="Z1126" s="28">
        <v>99</v>
      </c>
      <c r="AA1126" s="28">
        <v>9</v>
      </c>
      <c r="AB1126" s="28">
        <v>147</v>
      </c>
      <c r="AC1126" s="28">
        <v>0</v>
      </c>
      <c r="AD1126" s="28">
        <v>193.97120000000001</v>
      </c>
      <c r="AE1126" s="28">
        <v>9.6299999999999994E-17</v>
      </c>
      <c r="AF1126" s="28">
        <v>1.028E-16</v>
      </c>
    </row>
    <row r="1127" spans="1:32" ht="16" x14ac:dyDescent="0.2">
      <c r="A1127" s="28">
        <v>1126</v>
      </c>
      <c r="B1127" s="29" t="s">
        <v>296</v>
      </c>
      <c r="C1127" s="28">
        <v>1.1599999999999999</v>
      </c>
      <c r="D1127" s="29" t="s">
        <v>1515</v>
      </c>
      <c r="E1127" s="29" t="s">
        <v>3184</v>
      </c>
      <c r="F1127" s="28">
        <v>411288</v>
      </c>
      <c r="G1127" s="28">
        <v>100436</v>
      </c>
      <c r="H1127" s="28">
        <v>0</v>
      </c>
      <c r="I1127" s="28">
        <v>0</v>
      </c>
      <c r="J1127" s="29" t="s">
        <v>298</v>
      </c>
      <c r="K1127" s="28">
        <v>420</v>
      </c>
      <c r="L1127" s="28">
        <v>0.99656</v>
      </c>
      <c r="M1127" s="29" t="s">
        <v>297</v>
      </c>
      <c r="N1127" s="28">
        <v>421</v>
      </c>
      <c r="O1127" s="28">
        <v>3.4358000000000001E-3</v>
      </c>
      <c r="P1127" s="29" t="s">
        <v>3179</v>
      </c>
      <c r="Q1127" s="28">
        <v>0</v>
      </c>
      <c r="R1127" s="28">
        <v>0</v>
      </c>
      <c r="S1127" s="29" t="s">
        <v>3179</v>
      </c>
      <c r="T1127" s="28">
        <v>0</v>
      </c>
      <c r="U1127" s="28">
        <v>0</v>
      </c>
      <c r="V1127" s="28">
        <v>0</v>
      </c>
      <c r="W1127" s="28">
        <v>7.4010000000000006E-2</v>
      </c>
      <c r="X1127" s="28">
        <v>1.2250399999999999</v>
      </c>
      <c r="Y1127" s="28">
        <v>12</v>
      </c>
      <c r="Z1127" s="28">
        <v>347</v>
      </c>
      <c r="AA1127" s="28">
        <v>14</v>
      </c>
      <c r="AB1127" s="28">
        <v>1457</v>
      </c>
      <c r="AC1127" s="28">
        <v>0</v>
      </c>
      <c r="AD1127" s="28">
        <v>194.969774</v>
      </c>
      <c r="AE1127" s="28">
        <v>5.0829999999999998E-17</v>
      </c>
      <c r="AF1127" s="28">
        <v>5.1310000000000002E-17</v>
      </c>
    </row>
    <row r="1128" spans="1:32" ht="16" x14ac:dyDescent="0.2">
      <c r="A1128" s="28">
        <v>1127</v>
      </c>
      <c r="B1128" s="29" t="s">
        <v>287</v>
      </c>
      <c r="C1128" s="28">
        <v>1.84</v>
      </c>
      <c r="D1128" s="29" t="s">
        <v>1515</v>
      </c>
      <c r="E1128" s="29" t="s">
        <v>3184</v>
      </c>
      <c r="F1128" s="28">
        <v>413119</v>
      </c>
      <c r="G1128" s="28">
        <v>100554</v>
      </c>
      <c r="H1128" s="28">
        <v>0</v>
      </c>
      <c r="I1128" s="28">
        <v>0</v>
      </c>
      <c r="J1128" s="29" t="s">
        <v>290</v>
      </c>
      <c r="K1128" s="28">
        <v>0</v>
      </c>
      <c r="L1128" s="28">
        <v>1</v>
      </c>
      <c r="M1128" s="29" t="s">
        <v>3179</v>
      </c>
      <c r="N1128" s="28">
        <v>0</v>
      </c>
      <c r="O1128" s="28">
        <v>0</v>
      </c>
      <c r="P1128" s="29" t="s">
        <v>3179</v>
      </c>
      <c r="Q1128" s="28">
        <v>0</v>
      </c>
      <c r="R1128" s="28">
        <v>0</v>
      </c>
      <c r="S1128" s="29" t="s">
        <v>3179</v>
      </c>
      <c r="T1128" s="28">
        <v>0</v>
      </c>
      <c r="U1128" s="28">
        <v>0</v>
      </c>
      <c r="V1128" s="28">
        <v>0</v>
      </c>
      <c r="W1128" s="28">
        <v>0.17821000000000001</v>
      </c>
      <c r="X1128" s="28">
        <v>1.8733599999999999</v>
      </c>
      <c r="Y1128" s="28">
        <v>12</v>
      </c>
      <c r="Z1128" s="28">
        <v>105</v>
      </c>
      <c r="AA1128" s="28">
        <v>15</v>
      </c>
      <c r="AB1128" s="28">
        <v>271</v>
      </c>
      <c r="AC1128" s="28">
        <v>0</v>
      </c>
      <c r="AD1128" s="28">
        <v>195.97048100000001</v>
      </c>
      <c r="AE1128" s="28">
        <v>6.3870000000000003E-17</v>
      </c>
      <c r="AF1128" s="28">
        <v>6.8660000000000003E-17</v>
      </c>
    </row>
    <row r="1129" spans="1:32" ht="16" x14ac:dyDescent="0.2">
      <c r="A1129" s="28">
        <v>1128</v>
      </c>
      <c r="B1129" s="29" t="s">
        <v>280</v>
      </c>
      <c r="C1129" s="28">
        <v>2.84</v>
      </c>
      <c r="D1129" s="29" t="s">
        <v>1515</v>
      </c>
      <c r="E1129" s="29" t="s">
        <v>3184</v>
      </c>
      <c r="F1129" s="28">
        <v>413523</v>
      </c>
      <c r="G1129" s="28">
        <v>100680</v>
      </c>
      <c r="H1129" s="28">
        <v>0</v>
      </c>
      <c r="I1129" s="28">
        <v>0</v>
      </c>
      <c r="J1129" s="29" t="s">
        <v>282</v>
      </c>
      <c r="K1129" s="28">
        <v>422</v>
      </c>
      <c r="L1129" s="28">
        <v>1</v>
      </c>
      <c r="M1129" s="29" t="s">
        <v>3179</v>
      </c>
      <c r="N1129" s="28">
        <v>0</v>
      </c>
      <c r="O1129" s="28">
        <v>0</v>
      </c>
      <c r="P1129" s="29" t="s">
        <v>3179</v>
      </c>
      <c r="Q1129" s="28">
        <v>0</v>
      </c>
      <c r="R1129" s="28">
        <v>0</v>
      </c>
      <c r="S1129" s="29" t="s">
        <v>3179</v>
      </c>
      <c r="T1129" s="28">
        <v>0</v>
      </c>
      <c r="U1129" s="28">
        <v>0</v>
      </c>
      <c r="V1129" s="28">
        <v>0</v>
      </c>
      <c r="W1129" s="28">
        <v>5.4359999999999999E-2</v>
      </c>
      <c r="X1129" s="28">
        <v>0.45866000000000001</v>
      </c>
      <c r="Y1129" s="28">
        <v>12</v>
      </c>
      <c r="Z1129" s="28">
        <v>127</v>
      </c>
      <c r="AA1129" s="28">
        <v>3</v>
      </c>
      <c r="AB1129" s="28">
        <v>464</v>
      </c>
      <c r="AC1129" s="28">
        <v>0</v>
      </c>
      <c r="AD1129" s="28">
        <v>196.96957399999999</v>
      </c>
      <c r="AE1129" s="28">
        <v>2.294E-17</v>
      </c>
      <c r="AF1129" s="28">
        <v>2.3340000000000001E-17</v>
      </c>
    </row>
    <row r="1130" spans="1:32" ht="16" x14ac:dyDescent="0.2">
      <c r="A1130" s="28">
        <v>1129</v>
      </c>
      <c r="B1130" s="29" t="s">
        <v>272</v>
      </c>
      <c r="C1130" s="28">
        <v>5.3</v>
      </c>
      <c r="D1130" s="29" t="s">
        <v>1515</v>
      </c>
      <c r="E1130" s="29" t="s">
        <v>3184</v>
      </c>
      <c r="F1130" s="28">
        <v>414130</v>
      </c>
      <c r="G1130" s="28">
        <v>100793</v>
      </c>
      <c r="H1130" s="28">
        <v>0</v>
      </c>
      <c r="I1130" s="28">
        <v>0</v>
      </c>
      <c r="J1130" s="29" t="s">
        <v>275</v>
      </c>
      <c r="K1130" s="28">
        <v>0</v>
      </c>
      <c r="L1130" s="28">
        <v>1</v>
      </c>
      <c r="M1130" s="29" t="s">
        <v>3179</v>
      </c>
      <c r="N1130" s="28">
        <v>0</v>
      </c>
      <c r="O1130" s="28">
        <v>0</v>
      </c>
      <c r="P1130" s="29" t="s">
        <v>3179</v>
      </c>
      <c r="Q1130" s="28">
        <v>0</v>
      </c>
      <c r="R1130" s="28">
        <v>0</v>
      </c>
      <c r="S1130" s="29" t="s">
        <v>3179</v>
      </c>
      <c r="T1130" s="28">
        <v>0</v>
      </c>
      <c r="U1130" s="28">
        <v>0</v>
      </c>
      <c r="V1130" s="28">
        <v>0</v>
      </c>
      <c r="W1130" s="28">
        <v>4.1419999999999998E-2</v>
      </c>
      <c r="X1130" s="28">
        <v>2.0107499999999998</v>
      </c>
      <c r="Y1130" s="28">
        <v>12</v>
      </c>
      <c r="Z1130" s="28">
        <v>214</v>
      </c>
      <c r="AA1130" s="28">
        <v>13</v>
      </c>
      <c r="AB1130" s="28">
        <v>913</v>
      </c>
      <c r="AC1130" s="28">
        <v>0</v>
      </c>
      <c r="AD1130" s="28">
        <v>197.970483</v>
      </c>
      <c r="AE1130" s="28">
        <v>7.2670000000000005E-17</v>
      </c>
      <c r="AF1130" s="28">
        <v>7.2970000000000005E-17</v>
      </c>
    </row>
    <row r="1131" spans="1:32" ht="16" x14ac:dyDescent="0.2">
      <c r="A1131" s="28">
        <v>1130</v>
      </c>
      <c r="B1131" s="29" t="s">
        <v>271</v>
      </c>
      <c r="C1131" s="28">
        <v>1.87</v>
      </c>
      <c r="D1131" s="29" t="s">
        <v>1515</v>
      </c>
      <c r="E1131" s="29" t="s">
        <v>3185</v>
      </c>
      <c r="F1131" s="28">
        <v>415283</v>
      </c>
      <c r="G1131" s="28">
        <v>100915</v>
      </c>
      <c r="H1131" s="28">
        <v>0</v>
      </c>
      <c r="I1131" s="28">
        <v>0</v>
      </c>
      <c r="J1131" s="29" t="s">
        <v>272</v>
      </c>
      <c r="K1131" s="28">
        <v>1130</v>
      </c>
      <c r="L1131" s="28">
        <v>0.46</v>
      </c>
      <c r="M1131" s="29" t="s">
        <v>275</v>
      </c>
      <c r="N1131" s="28">
        <v>0</v>
      </c>
      <c r="O1131" s="28">
        <v>0.54</v>
      </c>
      <c r="P1131" s="29" t="s">
        <v>3179</v>
      </c>
      <c r="Q1131" s="28">
        <v>0</v>
      </c>
      <c r="R1131" s="28">
        <v>0</v>
      </c>
      <c r="S1131" s="29" t="s">
        <v>3179</v>
      </c>
      <c r="T1131" s="28">
        <v>0</v>
      </c>
      <c r="U1131" s="28">
        <v>0</v>
      </c>
      <c r="V1131" s="28">
        <v>0</v>
      </c>
      <c r="W1131" s="28">
        <v>0.20064000000000001</v>
      </c>
      <c r="X1131" s="28">
        <v>1.21682</v>
      </c>
      <c r="Y1131" s="28">
        <v>22</v>
      </c>
      <c r="Z1131" s="28">
        <v>145</v>
      </c>
      <c r="AA1131" s="28">
        <v>8</v>
      </c>
      <c r="AB1131" s="28">
        <v>166</v>
      </c>
      <c r="AC1131" s="28">
        <v>0</v>
      </c>
      <c r="AD1131" s="28">
        <v>197.970483</v>
      </c>
      <c r="AE1131" s="28">
        <v>5.9980000000000003E-17</v>
      </c>
      <c r="AF1131" s="28">
        <v>6.0349999999999997E-17</v>
      </c>
    </row>
    <row r="1132" spans="1:32" ht="16" x14ac:dyDescent="0.2">
      <c r="A1132" s="28">
        <v>1131</v>
      </c>
      <c r="B1132" s="29" t="s">
        <v>265</v>
      </c>
      <c r="C1132" s="28">
        <v>7.42</v>
      </c>
      <c r="D1132" s="29" t="s">
        <v>1515</v>
      </c>
      <c r="E1132" s="29" t="s">
        <v>3184</v>
      </c>
      <c r="F1132" s="28">
        <v>415625</v>
      </c>
      <c r="G1132" s="28">
        <v>101030</v>
      </c>
      <c r="H1132" s="28">
        <v>0</v>
      </c>
      <c r="I1132" s="28">
        <v>0</v>
      </c>
      <c r="J1132" s="29" t="s">
        <v>269</v>
      </c>
      <c r="K1132" s="28">
        <v>0</v>
      </c>
      <c r="L1132" s="28">
        <v>1</v>
      </c>
      <c r="M1132" s="29" t="s">
        <v>3179</v>
      </c>
      <c r="N1132" s="28">
        <v>0</v>
      </c>
      <c r="O1132" s="28">
        <v>0</v>
      </c>
      <c r="P1132" s="29" t="s">
        <v>3179</v>
      </c>
      <c r="Q1132" s="28">
        <v>0</v>
      </c>
      <c r="R1132" s="28">
        <v>0</v>
      </c>
      <c r="S1132" s="29" t="s">
        <v>3179</v>
      </c>
      <c r="T1132" s="28">
        <v>0</v>
      </c>
      <c r="U1132" s="28">
        <v>0</v>
      </c>
      <c r="V1132" s="28">
        <v>0</v>
      </c>
      <c r="W1132" s="28">
        <v>5.9979999999999999E-2</v>
      </c>
      <c r="X1132" s="28">
        <v>0.25202999999999998</v>
      </c>
      <c r="Y1132" s="28">
        <v>12</v>
      </c>
      <c r="Z1132" s="28">
        <v>84</v>
      </c>
      <c r="AA1132" s="28">
        <v>1</v>
      </c>
      <c r="AB1132" s="28">
        <v>206</v>
      </c>
      <c r="AC1132" s="28">
        <v>0</v>
      </c>
      <c r="AD1132" s="28">
        <v>198.969877</v>
      </c>
      <c r="AE1132" s="28">
        <v>1.643E-17</v>
      </c>
      <c r="AF1132" s="28">
        <v>1.6439999999999999E-17</v>
      </c>
    </row>
    <row r="1133" spans="1:32" ht="16" x14ac:dyDescent="0.2">
      <c r="A1133" s="28">
        <v>1132</v>
      </c>
      <c r="B1133" s="29" t="s">
        <v>259</v>
      </c>
      <c r="C1133" s="28">
        <v>26.1</v>
      </c>
      <c r="D1133" s="29" t="s">
        <v>1515</v>
      </c>
      <c r="E1133" s="29" t="s">
        <v>3184</v>
      </c>
      <c r="F1133" s="28">
        <v>415929</v>
      </c>
      <c r="G1133" s="28">
        <v>101132</v>
      </c>
      <c r="H1133" s="28">
        <v>56498</v>
      </c>
      <c r="I1133" s="28">
        <v>0</v>
      </c>
      <c r="J1133" s="29" t="s">
        <v>263</v>
      </c>
      <c r="K1133" s="28">
        <v>0</v>
      </c>
      <c r="L1133" s="28">
        <v>1</v>
      </c>
      <c r="M1133" s="29" t="s">
        <v>3179</v>
      </c>
      <c r="N1133" s="28">
        <v>0</v>
      </c>
      <c r="O1133" s="28">
        <v>0</v>
      </c>
      <c r="P1133" s="29" t="s">
        <v>3179</v>
      </c>
      <c r="Q1133" s="28">
        <v>0</v>
      </c>
      <c r="R1133" s="28">
        <v>0</v>
      </c>
      <c r="S1133" s="29" t="s">
        <v>3179</v>
      </c>
      <c r="T1133" s="28">
        <v>0</v>
      </c>
      <c r="U1133" s="28">
        <v>0</v>
      </c>
      <c r="V1133" s="28">
        <v>0</v>
      </c>
      <c r="W1133" s="28">
        <v>4.0759999999999998E-2</v>
      </c>
      <c r="X1133" s="28">
        <v>1.3105899999999999</v>
      </c>
      <c r="Y1133" s="28">
        <v>12</v>
      </c>
      <c r="Z1133" s="28">
        <v>144</v>
      </c>
      <c r="AA1133" s="28">
        <v>2</v>
      </c>
      <c r="AB1133" s="28">
        <v>580</v>
      </c>
      <c r="AC1133" s="28">
        <v>0</v>
      </c>
      <c r="AD1133" s="28">
        <v>199.97096199999999</v>
      </c>
      <c r="AE1133" s="28">
        <v>5.2259999999999998E-17</v>
      </c>
      <c r="AF1133" s="28">
        <v>5.2399999999999999E-17</v>
      </c>
    </row>
    <row r="1134" spans="1:32" ht="16" x14ac:dyDescent="0.2">
      <c r="A1134" s="28">
        <v>1133</v>
      </c>
      <c r="B1134" s="29" t="s">
        <v>254</v>
      </c>
      <c r="C1134" s="28">
        <v>72.912000000000006</v>
      </c>
      <c r="D1134" s="29" t="s">
        <v>1515</v>
      </c>
      <c r="E1134" s="29" t="s">
        <v>2670</v>
      </c>
      <c r="F1134" s="28">
        <v>416668</v>
      </c>
      <c r="G1134" s="28">
        <v>0</v>
      </c>
      <c r="H1134" s="28">
        <v>83755</v>
      </c>
      <c r="I1134" s="28">
        <v>0</v>
      </c>
      <c r="J1134" s="29" t="s">
        <v>256</v>
      </c>
      <c r="K1134" s="28">
        <v>0</v>
      </c>
      <c r="L1134" s="28">
        <v>1</v>
      </c>
      <c r="M1134" s="29" t="s">
        <v>3179</v>
      </c>
      <c r="N1134" s="28">
        <v>0</v>
      </c>
      <c r="O1134" s="28">
        <v>0</v>
      </c>
      <c r="P1134" s="29" t="s">
        <v>3179</v>
      </c>
      <c r="Q1134" s="28">
        <v>0</v>
      </c>
      <c r="R1134" s="28">
        <v>0</v>
      </c>
      <c r="S1134" s="29" t="s">
        <v>3179</v>
      </c>
      <c r="T1134" s="28">
        <v>0</v>
      </c>
      <c r="U1134" s="28">
        <v>0</v>
      </c>
      <c r="V1134" s="28">
        <v>0</v>
      </c>
      <c r="W1134" s="28">
        <v>4.4690000000000001E-2</v>
      </c>
      <c r="X1134" s="28">
        <v>9.3810000000000004E-2</v>
      </c>
      <c r="Y1134" s="28">
        <v>14</v>
      </c>
      <c r="Z1134" s="28">
        <v>57</v>
      </c>
      <c r="AA1134" s="28">
        <v>0</v>
      </c>
      <c r="AB1134" s="28">
        <v>57</v>
      </c>
      <c r="AC1134" s="28">
        <v>0</v>
      </c>
      <c r="AD1134" s="28">
        <v>200.97081800000001</v>
      </c>
      <c r="AE1134" s="28">
        <v>1.152E-17</v>
      </c>
      <c r="AF1134" s="28">
        <v>1.152E-17</v>
      </c>
    </row>
    <row r="1135" spans="1:32" ht="16" x14ac:dyDescent="0.2">
      <c r="A1135" s="28">
        <v>1134</v>
      </c>
      <c r="B1135" s="29" t="s">
        <v>247</v>
      </c>
      <c r="C1135" s="28">
        <v>12.23</v>
      </c>
      <c r="D1135" s="29" t="s">
        <v>1513</v>
      </c>
      <c r="E1135" s="29" t="s">
        <v>2670</v>
      </c>
      <c r="F1135" s="28">
        <v>416797</v>
      </c>
      <c r="G1135" s="28">
        <v>0</v>
      </c>
      <c r="H1135" s="28">
        <v>53535</v>
      </c>
      <c r="I1135" s="28">
        <v>0</v>
      </c>
      <c r="J1135" s="29" t="s">
        <v>250</v>
      </c>
      <c r="K1135" s="28">
        <v>0</v>
      </c>
      <c r="L1135" s="28">
        <v>1</v>
      </c>
      <c r="M1135" s="29" t="s">
        <v>3179</v>
      </c>
      <c r="N1135" s="28">
        <v>0</v>
      </c>
      <c r="O1135" s="28">
        <v>0</v>
      </c>
      <c r="P1135" s="29" t="s">
        <v>3179</v>
      </c>
      <c r="Q1135" s="28">
        <v>0</v>
      </c>
      <c r="R1135" s="28">
        <v>0</v>
      </c>
      <c r="S1135" s="29" t="s">
        <v>3179</v>
      </c>
      <c r="T1135" s="28">
        <v>0</v>
      </c>
      <c r="U1135" s="28">
        <v>0</v>
      </c>
      <c r="V1135" s="28">
        <v>0</v>
      </c>
      <c r="W1135" s="28">
        <v>2.3279999999999999E-2</v>
      </c>
      <c r="X1135" s="28">
        <v>0.46577000000000002</v>
      </c>
      <c r="Y1135" s="28">
        <v>12</v>
      </c>
      <c r="Z1135" s="28">
        <v>53</v>
      </c>
      <c r="AA1135" s="28">
        <v>0</v>
      </c>
      <c r="AB1135" s="28">
        <v>33</v>
      </c>
      <c r="AC1135" s="28">
        <v>0</v>
      </c>
      <c r="AD1135" s="28">
        <v>201.972105</v>
      </c>
      <c r="AE1135" s="28">
        <v>2.316E-17</v>
      </c>
      <c r="AF1135" s="28">
        <v>2.316E-17</v>
      </c>
    </row>
    <row r="1136" spans="1:32" ht="16" x14ac:dyDescent="0.2">
      <c r="A1136" s="28">
        <v>1135</v>
      </c>
      <c r="B1136" s="29" t="s">
        <v>236</v>
      </c>
      <c r="C1136" s="28">
        <v>3.78</v>
      </c>
      <c r="D1136" s="29" t="s">
        <v>1516</v>
      </c>
      <c r="E1136" s="29" t="s">
        <v>3190</v>
      </c>
      <c r="F1136" s="28">
        <v>416896</v>
      </c>
      <c r="G1136" s="28">
        <v>101248</v>
      </c>
      <c r="H1136" s="28">
        <v>0</v>
      </c>
      <c r="I1136" s="28">
        <v>0</v>
      </c>
      <c r="J1136" s="29" t="s">
        <v>237</v>
      </c>
      <c r="K1136" s="28">
        <v>0</v>
      </c>
      <c r="L1136" s="28">
        <v>0.97099999999999997</v>
      </c>
      <c r="M1136" s="29" t="s">
        <v>238</v>
      </c>
      <c r="N1136" s="28">
        <v>0</v>
      </c>
      <c r="O1136" s="28">
        <v>2.9000000000000001E-2</v>
      </c>
      <c r="P1136" s="29" t="s">
        <v>3179</v>
      </c>
      <c r="Q1136" s="28">
        <v>0</v>
      </c>
      <c r="R1136" s="28">
        <v>0</v>
      </c>
      <c r="S1136" s="29" t="s">
        <v>3179</v>
      </c>
      <c r="T1136" s="28">
        <v>0</v>
      </c>
      <c r="U1136" s="28">
        <v>0</v>
      </c>
      <c r="V1136" s="28">
        <v>0</v>
      </c>
      <c r="W1136" s="28">
        <v>0.23721</v>
      </c>
      <c r="X1136" s="28">
        <v>1.2700000000000001E-3</v>
      </c>
      <c r="Y1136" s="28">
        <v>12</v>
      </c>
      <c r="Z1136" s="28">
        <v>50</v>
      </c>
      <c r="AA1136" s="28">
        <v>1</v>
      </c>
      <c r="AB1136" s="28">
        <v>15</v>
      </c>
      <c r="AC1136" s="28">
        <v>0</v>
      </c>
      <c r="AD1136" s="28">
        <v>203.97386299999999</v>
      </c>
      <c r="AE1136" s="28">
        <v>1.921E-19</v>
      </c>
      <c r="AF1136" s="28">
        <v>1.921E-19</v>
      </c>
    </row>
    <row r="1137" spans="1:32" ht="16" x14ac:dyDescent="0.2">
      <c r="A1137" s="28">
        <v>1136</v>
      </c>
      <c r="B1137" s="29" t="s">
        <v>224</v>
      </c>
      <c r="C1137" s="28">
        <v>4.2</v>
      </c>
      <c r="D1137" s="29" t="s">
        <v>1514</v>
      </c>
      <c r="E1137" s="29" t="s">
        <v>3183</v>
      </c>
      <c r="F1137" s="28">
        <v>417171</v>
      </c>
      <c r="G1137" s="28">
        <v>101356</v>
      </c>
      <c r="H1137" s="28">
        <v>0</v>
      </c>
      <c r="I1137" s="28">
        <v>0</v>
      </c>
      <c r="J1137" s="29" t="s">
        <v>225</v>
      </c>
      <c r="K1137" s="28">
        <v>0</v>
      </c>
      <c r="L1137" s="28">
        <v>1</v>
      </c>
      <c r="M1137" s="29" t="s">
        <v>3179</v>
      </c>
      <c r="N1137" s="28">
        <v>0</v>
      </c>
      <c r="O1137" s="28">
        <v>0</v>
      </c>
      <c r="P1137" s="29" t="s">
        <v>3179</v>
      </c>
      <c r="Q1137" s="28">
        <v>0</v>
      </c>
      <c r="R1137" s="28">
        <v>0</v>
      </c>
      <c r="S1137" s="29" t="s">
        <v>3179</v>
      </c>
      <c r="T1137" s="28">
        <v>0</v>
      </c>
      <c r="U1137" s="28">
        <v>0</v>
      </c>
      <c r="V1137" s="28">
        <v>0</v>
      </c>
      <c r="W1137" s="28">
        <v>0.53981999999999997</v>
      </c>
      <c r="X1137" s="28">
        <v>1E-4</v>
      </c>
      <c r="Y1137" s="28">
        <v>10</v>
      </c>
      <c r="Z1137" s="28">
        <v>61</v>
      </c>
      <c r="AA1137" s="28">
        <v>3</v>
      </c>
      <c r="AB1137" s="28">
        <v>31</v>
      </c>
      <c r="AC1137" s="28">
        <v>0</v>
      </c>
      <c r="AD1137" s="28">
        <v>205.97611000000001</v>
      </c>
      <c r="AE1137" s="28">
        <v>1.688E-20</v>
      </c>
      <c r="AF1137" s="28">
        <v>1.688E-20</v>
      </c>
    </row>
    <row r="1138" spans="1:32" ht="16" x14ac:dyDescent="0.2">
      <c r="A1138" s="28">
        <v>1137</v>
      </c>
      <c r="B1138" s="29" t="s">
        <v>223</v>
      </c>
      <c r="C1138" s="28">
        <v>3.74</v>
      </c>
      <c r="D1138" s="29" t="s">
        <v>1514</v>
      </c>
      <c r="E1138" s="29" t="s">
        <v>2671</v>
      </c>
      <c r="F1138" s="28">
        <v>416975</v>
      </c>
      <c r="G1138" s="28">
        <v>0</v>
      </c>
      <c r="H1138" s="28">
        <v>0</v>
      </c>
      <c r="I1138" s="28">
        <v>0</v>
      </c>
      <c r="J1138" s="29" t="s">
        <v>224</v>
      </c>
      <c r="K1138" s="28">
        <v>1137</v>
      </c>
      <c r="L1138" s="28">
        <v>1</v>
      </c>
      <c r="M1138" s="29" t="s">
        <v>3179</v>
      </c>
      <c r="N1138" s="28">
        <v>0</v>
      </c>
      <c r="O1138" s="28">
        <v>0</v>
      </c>
      <c r="P1138" s="29" t="s">
        <v>3179</v>
      </c>
      <c r="Q1138" s="28">
        <v>0</v>
      </c>
      <c r="R1138" s="28">
        <v>0</v>
      </c>
      <c r="S1138" s="29" t="s">
        <v>3179</v>
      </c>
      <c r="T1138" s="28">
        <v>0</v>
      </c>
      <c r="U1138" s="28">
        <v>0</v>
      </c>
      <c r="V1138" s="28">
        <v>0</v>
      </c>
      <c r="W1138" s="28">
        <v>0.20033999999999999</v>
      </c>
      <c r="X1138" s="28">
        <v>2.4192</v>
      </c>
      <c r="Y1138" s="28">
        <v>10</v>
      </c>
      <c r="Z1138" s="28">
        <v>75</v>
      </c>
      <c r="AA1138" s="28">
        <v>0</v>
      </c>
      <c r="AB1138" s="28">
        <v>110</v>
      </c>
      <c r="AC1138" s="28">
        <v>0</v>
      </c>
      <c r="AD1138" s="28">
        <v>205.97611000000001</v>
      </c>
      <c r="AE1138" s="28">
        <v>9.7110000000000002E-17</v>
      </c>
      <c r="AF1138" s="28">
        <v>9.7110000000000002E-17</v>
      </c>
    </row>
    <row r="1139" spans="1:32" ht="16" x14ac:dyDescent="0.2">
      <c r="A1139" s="28">
        <v>1138</v>
      </c>
      <c r="B1139" s="29" t="s">
        <v>217</v>
      </c>
      <c r="C1139" s="28">
        <v>4.7699999999999996</v>
      </c>
      <c r="D1139" s="29" t="s">
        <v>1514</v>
      </c>
      <c r="E1139" s="29" t="s">
        <v>3183</v>
      </c>
      <c r="F1139" s="28">
        <v>417277</v>
      </c>
      <c r="G1139" s="28">
        <v>101473</v>
      </c>
      <c r="H1139" s="28">
        <v>0</v>
      </c>
      <c r="I1139" s="28">
        <v>0</v>
      </c>
      <c r="J1139" s="29" t="s">
        <v>218</v>
      </c>
      <c r="K1139" s="28">
        <v>0</v>
      </c>
      <c r="L1139" s="28">
        <v>1</v>
      </c>
      <c r="M1139" s="29" t="s">
        <v>3179</v>
      </c>
      <c r="N1139" s="28">
        <v>0</v>
      </c>
      <c r="O1139" s="28">
        <v>0</v>
      </c>
      <c r="P1139" s="29" t="s">
        <v>3179</v>
      </c>
      <c r="Q1139" s="28">
        <v>0</v>
      </c>
      <c r="R1139" s="28">
        <v>0</v>
      </c>
      <c r="S1139" s="29" t="s">
        <v>3179</v>
      </c>
      <c r="T1139" s="28">
        <v>0</v>
      </c>
      <c r="U1139" s="28">
        <v>0</v>
      </c>
      <c r="V1139" s="28">
        <v>0</v>
      </c>
      <c r="W1139" s="28">
        <v>0.49517</v>
      </c>
      <c r="X1139" s="28">
        <v>2.3500000000000001E-3</v>
      </c>
      <c r="Y1139" s="28">
        <v>10</v>
      </c>
      <c r="Z1139" s="28">
        <v>62</v>
      </c>
      <c r="AA1139" s="28">
        <v>3</v>
      </c>
      <c r="AB1139" s="28">
        <v>33</v>
      </c>
      <c r="AC1139" s="28">
        <v>0</v>
      </c>
      <c r="AD1139" s="28">
        <v>206.977419</v>
      </c>
      <c r="AE1139" s="28">
        <v>8.6269999999999997E-20</v>
      </c>
      <c r="AF1139" s="28">
        <v>8.6269999999999997E-20</v>
      </c>
    </row>
    <row r="1140" spans="1:32" ht="16" x14ac:dyDescent="0.2">
      <c r="A1140" s="28">
        <v>1139</v>
      </c>
      <c r="B1140" s="29" t="s">
        <v>210</v>
      </c>
      <c r="C1140" s="28">
        <v>3.0529999999999999</v>
      </c>
      <c r="D1140" s="29" t="s">
        <v>1514</v>
      </c>
      <c r="E1140" s="29" t="s">
        <v>3183</v>
      </c>
      <c r="F1140" s="28">
        <v>417386</v>
      </c>
      <c r="G1140" s="28">
        <v>101589</v>
      </c>
      <c r="H1140" s="28">
        <v>0</v>
      </c>
      <c r="I1140" s="28">
        <v>0</v>
      </c>
      <c r="J1140" s="29" t="s">
        <v>211</v>
      </c>
      <c r="K1140" s="28">
        <v>0</v>
      </c>
      <c r="L1140" s="28">
        <v>1</v>
      </c>
      <c r="M1140" s="29" t="s">
        <v>3179</v>
      </c>
      <c r="N1140" s="28">
        <v>0</v>
      </c>
      <c r="O1140" s="28">
        <v>0</v>
      </c>
      <c r="P1140" s="29" t="s">
        <v>3179</v>
      </c>
      <c r="Q1140" s="28">
        <v>0</v>
      </c>
      <c r="R1140" s="28">
        <v>0</v>
      </c>
      <c r="S1140" s="29" t="s">
        <v>3179</v>
      </c>
      <c r="T1140" s="28">
        <v>0</v>
      </c>
      <c r="U1140" s="28">
        <v>0</v>
      </c>
      <c r="V1140" s="28">
        <v>0</v>
      </c>
      <c r="W1140" s="28">
        <v>0.61133999999999999</v>
      </c>
      <c r="X1140" s="28">
        <v>3.3602500000000002</v>
      </c>
      <c r="Y1140" s="28">
        <v>10</v>
      </c>
      <c r="Z1140" s="28">
        <v>87</v>
      </c>
      <c r="AA1140" s="28">
        <v>13</v>
      </c>
      <c r="AB1140" s="28">
        <v>165</v>
      </c>
      <c r="AC1140" s="28">
        <v>0</v>
      </c>
      <c r="AD1140" s="28">
        <v>207.98201800000001</v>
      </c>
      <c r="AE1140" s="28">
        <v>1.018E-16</v>
      </c>
      <c r="AF1140" s="28">
        <v>1.018E-16</v>
      </c>
    </row>
    <row r="1141" spans="1:32" ht="16" x14ac:dyDescent="0.2">
      <c r="A1141" s="28">
        <v>1140</v>
      </c>
      <c r="B1141" s="29" t="s">
        <v>204</v>
      </c>
      <c r="C1141" s="28">
        <v>2.161</v>
      </c>
      <c r="D1141" s="29" t="s">
        <v>1514</v>
      </c>
      <c r="E1141" s="29" t="s">
        <v>3183</v>
      </c>
      <c r="F1141" s="28">
        <v>417662</v>
      </c>
      <c r="G1141" s="28">
        <v>101707</v>
      </c>
      <c r="H1141" s="28">
        <v>0</v>
      </c>
      <c r="I1141" s="28">
        <v>0</v>
      </c>
      <c r="J1141" s="29" t="s">
        <v>205</v>
      </c>
      <c r="K1141" s="28">
        <v>711</v>
      </c>
      <c r="L1141" s="28">
        <v>1</v>
      </c>
      <c r="M1141" s="29" t="s">
        <v>3179</v>
      </c>
      <c r="N1141" s="28">
        <v>0</v>
      </c>
      <c r="O1141" s="28">
        <v>0</v>
      </c>
      <c r="P1141" s="29" t="s">
        <v>3179</v>
      </c>
      <c r="Q1141" s="28">
        <v>0</v>
      </c>
      <c r="R1141" s="28">
        <v>0</v>
      </c>
      <c r="S1141" s="29" t="s">
        <v>3179</v>
      </c>
      <c r="T1141" s="28">
        <v>0</v>
      </c>
      <c r="U1141" s="28">
        <v>0</v>
      </c>
      <c r="V1141" s="28">
        <v>0</v>
      </c>
      <c r="W1141" s="28">
        <v>0.68754000000000004</v>
      </c>
      <c r="X1141" s="28">
        <v>2.14263</v>
      </c>
      <c r="Y1141" s="28">
        <v>10</v>
      </c>
      <c r="Z1141" s="28">
        <v>64</v>
      </c>
      <c r="AA1141" s="28">
        <v>4</v>
      </c>
      <c r="AB1141" s="28">
        <v>45</v>
      </c>
      <c r="AC1141" s="28">
        <v>0</v>
      </c>
      <c r="AD1141" s="28">
        <v>208.98535799999999</v>
      </c>
      <c r="AE1141" s="28">
        <v>7.5210000000000006E-17</v>
      </c>
      <c r="AF1141" s="28">
        <v>7.5210000000000006E-17</v>
      </c>
    </row>
    <row r="1142" spans="1:32" ht="16" x14ac:dyDescent="0.2">
      <c r="A1142" s="28">
        <v>1141</v>
      </c>
      <c r="B1142" s="29" t="s">
        <v>196</v>
      </c>
      <c r="C1142" s="28">
        <v>1.3</v>
      </c>
      <c r="D1142" s="29" t="s">
        <v>1514</v>
      </c>
      <c r="E1142" s="29" t="s">
        <v>3183</v>
      </c>
      <c r="F1142" s="28">
        <v>417786</v>
      </c>
      <c r="G1142" s="28">
        <v>101826</v>
      </c>
      <c r="H1142" s="28">
        <v>0</v>
      </c>
      <c r="I1142" s="28">
        <v>0</v>
      </c>
      <c r="J1142" s="29" t="s">
        <v>198</v>
      </c>
      <c r="K1142" s="28">
        <v>712</v>
      </c>
      <c r="L1142" s="28">
        <v>1</v>
      </c>
      <c r="M1142" s="29" t="s">
        <v>3179</v>
      </c>
      <c r="N1142" s="28">
        <v>0</v>
      </c>
      <c r="O1142" s="28">
        <v>0</v>
      </c>
      <c r="P1142" s="29" t="s">
        <v>3179</v>
      </c>
      <c r="Q1142" s="28">
        <v>0</v>
      </c>
      <c r="R1142" s="28">
        <v>0</v>
      </c>
      <c r="S1142" s="29" t="s">
        <v>3179</v>
      </c>
      <c r="T1142" s="28">
        <v>0</v>
      </c>
      <c r="U1142" s="28">
        <v>0</v>
      </c>
      <c r="V1142" s="28">
        <v>0</v>
      </c>
      <c r="W1142" s="28">
        <v>1.26989</v>
      </c>
      <c r="X1142" s="28">
        <v>2.7631700000000001</v>
      </c>
      <c r="Y1142" s="28">
        <v>10</v>
      </c>
      <c r="Z1142" s="28">
        <v>83</v>
      </c>
      <c r="AA1142" s="28">
        <v>7</v>
      </c>
      <c r="AB1142" s="28">
        <v>110</v>
      </c>
      <c r="AC1142" s="28">
        <v>0</v>
      </c>
      <c r="AD1142" s="28">
        <v>209.990073</v>
      </c>
      <c r="AE1142" s="28">
        <v>1.0200000000000001E-16</v>
      </c>
      <c r="AF1142" s="28">
        <v>1.0200000000000001E-16</v>
      </c>
    </row>
    <row r="1143" spans="1:32" ht="16" x14ac:dyDescent="0.2">
      <c r="A1143" s="28">
        <v>1142</v>
      </c>
      <c r="B1143" s="29" t="s">
        <v>542</v>
      </c>
      <c r="C1143" s="28">
        <v>30.2</v>
      </c>
      <c r="D1143" s="29" t="s">
        <v>1514</v>
      </c>
      <c r="E1143" s="29" t="s">
        <v>3184</v>
      </c>
      <c r="F1143" s="28">
        <v>417997</v>
      </c>
      <c r="G1143" s="28">
        <v>101954</v>
      </c>
      <c r="H1143" s="28">
        <v>0</v>
      </c>
      <c r="I1143" s="28">
        <v>0</v>
      </c>
      <c r="J1143" s="29" t="s">
        <v>543</v>
      </c>
      <c r="K1143" s="28">
        <v>302</v>
      </c>
      <c r="L1143" s="28">
        <v>1</v>
      </c>
      <c r="M1143" s="29" t="s">
        <v>3179</v>
      </c>
      <c r="N1143" s="28">
        <v>0</v>
      </c>
      <c r="O1143" s="28">
        <v>0</v>
      </c>
      <c r="P1143" s="29" t="s">
        <v>3179</v>
      </c>
      <c r="Q1143" s="28">
        <v>0</v>
      </c>
      <c r="R1143" s="28">
        <v>0</v>
      </c>
      <c r="S1143" s="29" t="s">
        <v>3179</v>
      </c>
      <c r="T1143" s="28">
        <v>0</v>
      </c>
      <c r="U1143" s="28">
        <v>0</v>
      </c>
      <c r="V1143" s="28">
        <v>0</v>
      </c>
      <c r="W1143" s="28">
        <v>0.23075999999999999</v>
      </c>
      <c r="X1143" s="28">
        <v>1.2991999999999999</v>
      </c>
      <c r="Y1143" s="28">
        <v>41</v>
      </c>
      <c r="Z1143" s="28">
        <v>245</v>
      </c>
      <c r="AA1143" s="28">
        <v>18</v>
      </c>
      <c r="AB1143" s="28">
        <v>571</v>
      </c>
      <c r="AC1143" s="28">
        <v>0</v>
      </c>
      <c r="AD1143" s="28">
        <v>160.933549</v>
      </c>
      <c r="AE1143" s="28">
        <v>3.9640000000000002E-17</v>
      </c>
      <c r="AF1143" s="28">
        <v>4.5229999999999997E-17</v>
      </c>
    </row>
    <row r="1144" spans="1:32" ht="16" x14ac:dyDescent="0.2">
      <c r="A1144" s="28">
        <v>1143</v>
      </c>
      <c r="B1144" s="29" t="s">
        <v>535</v>
      </c>
      <c r="C1144" s="28">
        <v>21.7</v>
      </c>
      <c r="D1144" s="29" t="s">
        <v>1514</v>
      </c>
      <c r="E1144" s="29" t="s">
        <v>3184</v>
      </c>
      <c r="F1144" s="28">
        <v>418873</v>
      </c>
      <c r="G1144" s="28">
        <v>102075</v>
      </c>
      <c r="H1144" s="28">
        <v>0</v>
      </c>
      <c r="I1144" s="28">
        <v>0</v>
      </c>
      <c r="J1144" s="29" t="s">
        <v>536</v>
      </c>
      <c r="K1144" s="28">
        <v>0</v>
      </c>
      <c r="L1144" s="28">
        <v>1</v>
      </c>
      <c r="M1144" s="29" t="s">
        <v>3179</v>
      </c>
      <c r="N1144" s="28">
        <v>0</v>
      </c>
      <c r="O1144" s="28">
        <v>0</v>
      </c>
      <c r="P1144" s="29" t="s">
        <v>3179</v>
      </c>
      <c r="Q1144" s="28">
        <v>0</v>
      </c>
      <c r="R1144" s="28">
        <v>0</v>
      </c>
      <c r="S1144" s="29" t="s">
        <v>3179</v>
      </c>
      <c r="T1144" s="28">
        <v>0</v>
      </c>
      <c r="U1144" s="28">
        <v>0</v>
      </c>
      <c r="V1144" s="28">
        <v>0</v>
      </c>
      <c r="W1144" s="28">
        <v>0.56474999999999997</v>
      </c>
      <c r="X1144" s="28">
        <v>1.9155199999999999</v>
      </c>
      <c r="Y1144" s="28">
        <v>41</v>
      </c>
      <c r="Z1144" s="28">
        <v>344</v>
      </c>
      <c r="AA1144" s="28">
        <v>42</v>
      </c>
      <c r="AB1144" s="28">
        <v>1079</v>
      </c>
      <c r="AC1144" s="28">
        <v>0</v>
      </c>
      <c r="AD1144" s="28">
        <v>161.93399400000001</v>
      </c>
      <c r="AE1144" s="28">
        <v>4.9980000000000001E-17</v>
      </c>
      <c r="AF1144" s="28">
        <v>6.3769999999999999E-17</v>
      </c>
    </row>
    <row r="1145" spans="1:32" ht="16" x14ac:dyDescent="0.2">
      <c r="A1145" s="28">
        <v>1144</v>
      </c>
      <c r="B1145" s="29" t="s">
        <v>529</v>
      </c>
      <c r="C1145" s="28">
        <v>1.81</v>
      </c>
      <c r="D1145" s="29" t="s">
        <v>1515</v>
      </c>
      <c r="E1145" s="29" t="s">
        <v>3184</v>
      </c>
      <c r="F1145" s="28">
        <v>420380</v>
      </c>
      <c r="G1145" s="28">
        <v>102202</v>
      </c>
      <c r="H1145" s="28">
        <v>0</v>
      </c>
      <c r="I1145" s="28">
        <v>0</v>
      </c>
      <c r="J1145" s="29" t="s">
        <v>530</v>
      </c>
      <c r="K1145" s="28">
        <v>303</v>
      </c>
      <c r="L1145" s="28">
        <v>1</v>
      </c>
      <c r="M1145" s="29" t="s">
        <v>3179</v>
      </c>
      <c r="N1145" s="28">
        <v>0</v>
      </c>
      <c r="O1145" s="28">
        <v>0</v>
      </c>
      <c r="P1145" s="29" t="s">
        <v>3179</v>
      </c>
      <c r="Q1145" s="28">
        <v>0</v>
      </c>
      <c r="R1145" s="28">
        <v>0</v>
      </c>
      <c r="S1145" s="29" t="s">
        <v>3179</v>
      </c>
      <c r="T1145" s="28">
        <v>0</v>
      </c>
      <c r="U1145" s="28">
        <v>0</v>
      </c>
      <c r="V1145" s="28">
        <v>0</v>
      </c>
      <c r="W1145" s="28">
        <v>7.1609999999999993E-2</v>
      </c>
      <c r="X1145" s="28">
        <v>1.3199799999999999</v>
      </c>
      <c r="Y1145" s="28">
        <v>41</v>
      </c>
      <c r="Z1145" s="28">
        <v>275</v>
      </c>
      <c r="AA1145" s="28">
        <v>18</v>
      </c>
      <c r="AB1145" s="28">
        <v>1425</v>
      </c>
      <c r="AC1145" s="28">
        <v>0</v>
      </c>
      <c r="AD1145" s="28">
        <v>162.93265099999999</v>
      </c>
      <c r="AE1145" s="28">
        <v>4.5910000000000003E-17</v>
      </c>
      <c r="AF1145" s="28">
        <v>4.6150000000000002E-17</v>
      </c>
    </row>
    <row r="1146" spans="1:32" ht="16" x14ac:dyDescent="0.2">
      <c r="A1146" s="28">
        <v>1145</v>
      </c>
      <c r="B1146" s="29" t="s">
        <v>522</v>
      </c>
      <c r="C1146" s="28">
        <v>2</v>
      </c>
      <c r="D1146" s="29" t="s">
        <v>1514</v>
      </c>
      <c r="E1146" s="29" t="s">
        <v>3184</v>
      </c>
      <c r="F1146" s="28">
        <v>422140</v>
      </c>
      <c r="G1146" s="28">
        <v>102318</v>
      </c>
      <c r="H1146" s="28">
        <v>0</v>
      </c>
      <c r="I1146" s="28">
        <v>0</v>
      </c>
      <c r="J1146" s="29" t="s">
        <v>525</v>
      </c>
      <c r="K1146" s="28">
        <v>0</v>
      </c>
      <c r="L1146" s="28">
        <v>1</v>
      </c>
      <c r="M1146" s="29" t="s">
        <v>3179</v>
      </c>
      <c r="N1146" s="28">
        <v>0</v>
      </c>
      <c r="O1146" s="28">
        <v>0</v>
      </c>
      <c r="P1146" s="29" t="s">
        <v>3179</v>
      </c>
      <c r="Q1146" s="28">
        <v>0</v>
      </c>
      <c r="R1146" s="28">
        <v>0</v>
      </c>
      <c r="S1146" s="29" t="s">
        <v>3179</v>
      </c>
      <c r="T1146" s="28">
        <v>0</v>
      </c>
      <c r="U1146" s="28">
        <v>0</v>
      </c>
      <c r="V1146" s="28">
        <v>0</v>
      </c>
      <c r="W1146" s="28">
        <v>0.59935000000000005</v>
      </c>
      <c r="X1146" s="28">
        <v>0.77603999999999995</v>
      </c>
      <c r="Y1146" s="28">
        <v>41</v>
      </c>
      <c r="Z1146" s="28">
        <v>177</v>
      </c>
      <c r="AA1146" s="28">
        <v>29</v>
      </c>
      <c r="AB1146" s="28">
        <v>797</v>
      </c>
      <c r="AC1146" s="28">
        <v>0</v>
      </c>
      <c r="AD1146" s="28">
        <v>163.93356</v>
      </c>
      <c r="AE1146" s="28">
        <v>1.167E-17</v>
      </c>
      <c r="AF1146" s="28">
        <v>2.8040000000000002E-17</v>
      </c>
    </row>
    <row r="1147" spans="1:32" ht="16" x14ac:dyDescent="0.2">
      <c r="A1147" s="28">
        <v>1146</v>
      </c>
      <c r="B1147" s="29" t="s">
        <v>515</v>
      </c>
      <c r="C1147" s="28">
        <v>30.06</v>
      </c>
      <c r="D1147" s="29" t="s">
        <v>1515</v>
      </c>
      <c r="E1147" s="29" t="s">
        <v>3184</v>
      </c>
      <c r="F1147" s="28">
        <v>423185</v>
      </c>
      <c r="G1147" s="28">
        <v>102443</v>
      </c>
      <c r="H1147" s="28">
        <v>0</v>
      </c>
      <c r="I1147" s="28">
        <v>0</v>
      </c>
      <c r="J1147" s="29" t="s">
        <v>516</v>
      </c>
      <c r="K1147" s="28">
        <v>304</v>
      </c>
      <c r="L1147" s="28">
        <v>1</v>
      </c>
      <c r="M1147" s="29" t="s">
        <v>3179</v>
      </c>
      <c r="N1147" s="28">
        <v>0</v>
      </c>
      <c r="O1147" s="28">
        <v>0</v>
      </c>
      <c r="P1147" s="29" t="s">
        <v>3179</v>
      </c>
      <c r="Q1147" s="28">
        <v>0</v>
      </c>
      <c r="R1147" s="28">
        <v>0</v>
      </c>
      <c r="S1147" s="29" t="s">
        <v>3179</v>
      </c>
      <c r="T1147" s="28">
        <v>0</v>
      </c>
      <c r="U1147" s="28">
        <v>0</v>
      </c>
      <c r="V1147" s="28">
        <v>0</v>
      </c>
      <c r="W1147" s="28">
        <v>6.3710000000000003E-2</v>
      </c>
      <c r="X1147" s="28">
        <v>0.56245999999999996</v>
      </c>
      <c r="Y1147" s="28">
        <v>41</v>
      </c>
      <c r="Z1147" s="28">
        <v>162</v>
      </c>
      <c r="AA1147" s="28">
        <v>1</v>
      </c>
      <c r="AB1147" s="28">
        <v>792</v>
      </c>
      <c r="AC1147" s="28">
        <v>0</v>
      </c>
      <c r="AD1147" s="28">
        <v>164.932435</v>
      </c>
      <c r="AE1147" s="28">
        <v>2.133E-17</v>
      </c>
      <c r="AF1147" s="28">
        <v>2.133E-17</v>
      </c>
    </row>
    <row r="1148" spans="1:32" ht="16" x14ac:dyDescent="0.2">
      <c r="A1148" s="28">
        <v>1147</v>
      </c>
      <c r="B1148" s="29" t="s">
        <v>508</v>
      </c>
      <c r="C1148" s="28">
        <v>7.7</v>
      </c>
      <c r="D1148" s="29" t="s">
        <v>1515</v>
      </c>
      <c r="E1148" s="29" t="s">
        <v>3184</v>
      </c>
      <c r="F1148" s="28">
        <v>424182</v>
      </c>
      <c r="G1148" s="28">
        <v>102539</v>
      </c>
      <c r="H1148" s="28">
        <v>0</v>
      </c>
      <c r="I1148" s="28">
        <v>0</v>
      </c>
      <c r="J1148" s="29" t="s">
        <v>512</v>
      </c>
      <c r="K1148" s="28">
        <v>0</v>
      </c>
      <c r="L1148" s="28">
        <v>1</v>
      </c>
      <c r="M1148" s="29" t="s">
        <v>3179</v>
      </c>
      <c r="N1148" s="28">
        <v>0</v>
      </c>
      <c r="O1148" s="28">
        <v>0</v>
      </c>
      <c r="P1148" s="29" t="s">
        <v>3179</v>
      </c>
      <c r="Q1148" s="28">
        <v>0</v>
      </c>
      <c r="R1148" s="28">
        <v>0</v>
      </c>
      <c r="S1148" s="29" t="s">
        <v>3179</v>
      </c>
      <c r="T1148" s="28">
        <v>0</v>
      </c>
      <c r="U1148" s="28">
        <v>0</v>
      </c>
      <c r="V1148" s="28">
        <v>0</v>
      </c>
      <c r="W1148" s="28">
        <v>8.9179999999999995E-2</v>
      </c>
      <c r="X1148" s="28">
        <v>1.9767600000000001</v>
      </c>
      <c r="Y1148" s="28">
        <v>41</v>
      </c>
      <c r="Z1148" s="28">
        <v>340</v>
      </c>
      <c r="AA1148" s="28">
        <v>6</v>
      </c>
      <c r="AB1148" s="28">
        <v>1581</v>
      </c>
      <c r="AC1148" s="28">
        <v>0</v>
      </c>
      <c r="AD1148" s="28">
        <v>165.93355399999999</v>
      </c>
      <c r="AE1148" s="28">
        <v>6.6380000000000006E-17</v>
      </c>
      <c r="AF1148" s="28">
        <v>6.69E-17</v>
      </c>
    </row>
    <row r="1149" spans="1:32" ht="16" x14ac:dyDescent="0.2">
      <c r="A1149" s="28">
        <v>1148</v>
      </c>
      <c r="B1149" s="29" t="s">
        <v>502</v>
      </c>
      <c r="C1149" s="28">
        <v>9.25</v>
      </c>
      <c r="D1149" s="29" t="s">
        <v>1513</v>
      </c>
      <c r="E1149" s="29" t="s">
        <v>2670</v>
      </c>
      <c r="F1149" s="28">
        <v>426151</v>
      </c>
      <c r="G1149" s="28">
        <v>0</v>
      </c>
      <c r="H1149" s="28">
        <v>47554</v>
      </c>
      <c r="I1149" s="28">
        <v>0</v>
      </c>
      <c r="J1149" s="29" t="s">
        <v>506</v>
      </c>
      <c r="K1149" s="28">
        <v>0</v>
      </c>
      <c r="L1149" s="28">
        <v>1</v>
      </c>
      <c r="M1149" s="29" t="s">
        <v>3179</v>
      </c>
      <c r="N1149" s="28">
        <v>0</v>
      </c>
      <c r="O1149" s="28">
        <v>0</v>
      </c>
      <c r="P1149" s="29" t="s">
        <v>3179</v>
      </c>
      <c r="Q1149" s="28">
        <v>0</v>
      </c>
      <c r="R1149" s="28">
        <v>0</v>
      </c>
      <c r="S1149" s="29" t="s">
        <v>3179</v>
      </c>
      <c r="T1149" s="28">
        <v>0</v>
      </c>
      <c r="U1149" s="28">
        <v>0</v>
      </c>
      <c r="V1149" s="28">
        <v>0</v>
      </c>
      <c r="W1149" s="28">
        <v>0.13317000000000001</v>
      </c>
      <c r="X1149" s="28">
        <v>0.14823</v>
      </c>
      <c r="Y1149" s="28">
        <v>41</v>
      </c>
      <c r="Z1149" s="28">
        <v>20</v>
      </c>
      <c r="AA1149" s="28">
        <v>0</v>
      </c>
      <c r="AB1149" s="28">
        <v>62</v>
      </c>
      <c r="AC1149" s="28">
        <v>0</v>
      </c>
      <c r="AD1149" s="28">
        <v>166.932851</v>
      </c>
      <c r="AE1149" s="28">
        <v>5.8860000000000001E-18</v>
      </c>
      <c r="AF1149" s="28">
        <v>5.8860000000000001E-18</v>
      </c>
    </row>
    <row r="1150" spans="1:32" ht="16" x14ac:dyDescent="0.2">
      <c r="A1150" s="28">
        <v>1149</v>
      </c>
      <c r="B1150" s="29" t="s">
        <v>493</v>
      </c>
      <c r="C1150" s="28">
        <v>93.1</v>
      </c>
      <c r="D1150" s="29" t="s">
        <v>1513</v>
      </c>
      <c r="E1150" s="29" t="s">
        <v>3187</v>
      </c>
      <c r="F1150" s="28">
        <v>426275</v>
      </c>
      <c r="G1150" s="28">
        <v>102658</v>
      </c>
      <c r="H1150" s="28">
        <v>0</v>
      </c>
      <c r="I1150" s="28">
        <v>0</v>
      </c>
      <c r="J1150" s="29" t="s">
        <v>498</v>
      </c>
      <c r="K1150" s="28">
        <v>0</v>
      </c>
      <c r="L1150" s="28">
        <v>0.99990000000000001</v>
      </c>
      <c r="M1150" s="29" t="s">
        <v>494</v>
      </c>
      <c r="N1150" s="28">
        <v>0</v>
      </c>
      <c r="O1150" s="28">
        <v>1E-4</v>
      </c>
      <c r="P1150" s="29" t="s">
        <v>3179</v>
      </c>
      <c r="Q1150" s="28">
        <v>0</v>
      </c>
      <c r="R1150" s="28">
        <v>0</v>
      </c>
      <c r="S1150" s="29" t="s">
        <v>3179</v>
      </c>
      <c r="T1150" s="28">
        <v>0</v>
      </c>
      <c r="U1150" s="28">
        <v>0</v>
      </c>
      <c r="V1150" s="28">
        <v>0</v>
      </c>
      <c r="W1150" s="28">
        <v>8.4709999999999994E-2</v>
      </c>
      <c r="X1150" s="28">
        <v>1.24319</v>
      </c>
      <c r="Y1150" s="28">
        <v>76</v>
      </c>
      <c r="Z1150" s="28">
        <v>104</v>
      </c>
      <c r="AA1150" s="28">
        <v>2</v>
      </c>
      <c r="AB1150" s="28">
        <v>468</v>
      </c>
      <c r="AC1150" s="28">
        <v>0</v>
      </c>
      <c r="AD1150" s="28">
        <v>167.93417199999999</v>
      </c>
      <c r="AE1150" s="28">
        <v>4.6010000000000001E-17</v>
      </c>
      <c r="AF1150" s="28">
        <v>4.6010000000000001E-17</v>
      </c>
    </row>
    <row r="1151" spans="1:32" ht="16" x14ac:dyDescent="0.2">
      <c r="A1151" s="28">
        <v>1150</v>
      </c>
      <c r="B1151" s="29" t="s">
        <v>483</v>
      </c>
      <c r="C1151" s="28">
        <v>128.6</v>
      </c>
      <c r="D1151" s="29" t="s">
        <v>1513</v>
      </c>
      <c r="E1151" s="29" t="s">
        <v>3190</v>
      </c>
      <c r="F1151" s="28">
        <v>426926</v>
      </c>
      <c r="G1151" s="28">
        <v>102762</v>
      </c>
      <c r="H1151" s="28">
        <v>0</v>
      </c>
      <c r="I1151" s="28">
        <v>0</v>
      </c>
      <c r="J1151" s="29" t="s">
        <v>484</v>
      </c>
      <c r="K1151" s="28">
        <v>0</v>
      </c>
      <c r="L1151" s="28">
        <v>0.99868999999999997</v>
      </c>
      <c r="M1151" s="29" t="s">
        <v>486</v>
      </c>
      <c r="N1151" s="28">
        <v>0</v>
      </c>
      <c r="O1151" s="28">
        <v>1.31E-3</v>
      </c>
      <c r="P1151" s="29" t="s">
        <v>3179</v>
      </c>
      <c r="Q1151" s="28">
        <v>0</v>
      </c>
      <c r="R1151" s="28">
        <v>0</v>
      </c>
      <c r="S1151" s="29" t="s">
        <v>3179</v>
      </c>
      <c r="T1151" s="28">
        <v>0</v>
      </c>
      <c r="U1151" s="28">
        <v>0</v>
      </c>
      <c r="V1151" s="28">
        <v>0</v>
      </c>
      <c r="W1151" s="28">
        <v>0.32799</v>
      </c>
      <c r="X1151" s="28">
        <v>4.1399999999999996E-3</v>
      </c>
      <c r="Y1151" s="28">
        <v>76</v>
      </c>
      <c r="Z1151" s="28">
        <v>32</v>
      </c>
      <c r="AA1151" s="28">
        <v>2</v>
      </c>
      <c r="AB1151" s="28">
        <v>42</v>
      </c>
      <c r="AC1151" s="28">
        <v>0</v>
      </c>
      <c r="AD1151" s="28">
        <v>169.935801</v>
      </c>
      <c r="AE1151" s="28">
        <v>1.4970000000000001E-19</v>
      </c>
      <c r="AF1151" s="28">
        <v>1.4970000000000001E-19</v>
      </c>
    </row>
    <row r="1152" spans="1:32" ht="16" x14ac:dyDescent="0.2">
      <c r="A1152" s="28">
        <v>1151</v>
      </c>
      <c r="B1152" s="29" t="s">
        <v>478</v>
      </c>
      <c r="C1152" s="28">
        <v>1.92</v>
      </c>
      <c r="D1152" s="29" t="s">
        <v>1516</v>
      </c>
      <c r="E1152" s="29" t="s">
        <v>3183</v>
      </c>
      <c r="F1152" s="28">
        <v>427079</v>
      </c>
      <c r="G1152" s="28">
        <v>102873</v>
      </c>
      <c r="H1152" s="28">
        <v>103222</v>
      </c>
      <c r="I1152" s="28">
        <v>0</v>
      </c>
      <c r="J1152" s="29" t="s">
        <v>479</v>
      </c>
      <c r="K1152" s="28">
        <v>0</v>
      </c>
      <c r="L1152" s="28">
        <v>1</v>
      </c>
      <c r="M1152" s="29" t="s">
        <v>3179</v>
      </c>
      <c r="N1152" s="28">
        <v>0</v>
      </c>
      <c r="O1152" s="28">
        <v>0</v>
      </c>
      <c r="P1152" s="29" t="s">
        <v>3179</v>
      </c>
      <c r="Q1152" s="28">
        <v>0</v>
      </c>
      <c r="R1152" s="28">
        <v>0</v>
      </c>
      <c r="S1152" s="29" t="s">
        <v>3179</v>
      </c>
      <c r="T1152" s="28">
        <v>0</v>
      </c>
      <c r="U1152" s="28">
        <v>0</v>
      </c>
      <c r="V1152" s="28">
        <v>0</v>
      </c>
      <c r="W1152" s="28">
        <v>2.547E-2</v>
      </c>
      <c r="X1152" s="28">
        <v>6.2E-4</v>
      </c>
      <c r="Y1152" s="28">
        <v>35</v>
      </c>
      <c r="Z1152" s="28">
        <v>19</v>
      </c>
      <c r="AA1152" s="28">
        <v>2</v>
      </c>
      <c r="AB1152" s="28">
        <v>21</v>
      </c>
      <c r="AC1152" s="28">
        <v>0</v>
      </c>
      <c r="AD1152" s="28">
        <v>170.936429</v>
      </c>
      <c r="AE1152" s="28">
        <v>2.782E-20</v>
      </c>
      <c r="AF1152" s="28">
        <v>2.782E-20</v>
      </c>
    </row>
    <row r="1153" spans="1:32" ht="16" x14ac:dyDescent="0.2">
      <c r="A1153" s="28">
        <v>1152</v>
      </c>
      <c r="B1153" s="29" t="s">
        <v>473</v>
      </c>
      <c r="C1153" s="28">
        <v>63.6</v>
      </c>
      <c r="D1153" s="29" t="s">
        <v>1515</v>
      </c>
      <c r="E1153" s="29" t="s">
        <v>3183</v>
      </c>
      <c r="F1153" s="28">
        <v>427157</v>
      </c>
      <c r="G1153" s="28">
        <v>102957</v>
      </c>
      <c r="H1153" s="28">
        <v>0</v>
      </c>
      <c r="I1153" s="28">
        <v>0</v>
      </c>
      <c r="J1153" s="29" t="s">
        <v>474</v>
      </c>
      <c r="K1153" s="28">
        <v>0</v>
      </c>
      <c r="L1153" s="28">
        <v>1</v>
      </c>
      <c r="M1153" s="29" t="s">
        <v>3179</v>
      </c>
      <c r="N1153" s="28">
        <v>0</v>
      </c>
      <c r="O1153" s="28">
        <v>0</v>
      </c>
      <c r="P1153" s="29" t="s">
        <v>3179</v>
      </c>
      <c r="Q1153" s="28">
        <v>0</v>
      </c>
      <c r="R1153" s="28">
        <v>0</v>
      </c>
      <c r="S1153" s="29" t="s">
        <v>3179</v>
      </c>
      <c r="T1153" s="28">
        <v>0</v>
      </c>
      <c r="U1153" s="28">
        <v>0</v>
      </c>
      <c r="V1153" s="28">
        <v>0</v>
      </c>
      <c r="W1153" s="28">
        <v>0.53273000000000004</v>
      </c>
      <c r="X1153" s="28">
        <v>0.47442000000000001</v>
      </c>
      <c r="Y1153" s="28">
        <v>35</v>
      </c>
      <c r="Z1153" s="28">
        <v>68</v>
      </c>
      <c r="AA1153" s="28">
        <v>16</v>
      </c>
      <c r="AB1153" s="28">
        <v>315</v>
      </c>
      <c r="AC1153" s="28">
        <v>0</v>
      </c>
      <c r="AD1153" s="28">
        <v>171.9384</v>
      </c>
      <c r="AE1153" s="28">
        <v>1.5839999999999999E-17</v>
      </c>
      <c r="AF1153" s="28">
        <v>1.5839999999999999E-17</v>
      </c>
    </row>
    <row r="1154" spans="1:32" ht="16" x14ac:dyDescent="0.2">
      <c r="A1154" s="28">
        <v>1153</v>
      </c>
      <c r="B1154" s="29" t="s">
        <v>466</v>
      </c>
      <c r="C1154" s="28">
        <v>8.24</v>
      </c>
      <c r="D1154" s="29" t="s">
        <v>1515</v>
      </c>
      <c r="E1154" s="29" t="s">
        <v>3183</v>
      </c>
      <c r="F1154" s="28">
        <v>427592</v>
      </c>
      <c r="G1154" s="28">
        <v>103076</v>
      </c>
      <c r="H1154" s="28">
        <v>0</v>
      </c>
      <c r="I1154" s="28">
        <v>0</v>
      </c>
      <c r="J1154" s="29" t="s">
        <v>467</v>
      </c>
      <c r="K1154" s="28">
        <v>0</v>
      </c>
      <c r="L1154" s="28">
        <v>1</v>
      </c>
      <c r="M1154" s="29" t="s">
        <v>3179</v>
      </c>
      <c r="N1154" s="28">
        <v>0</v>
      </c>
      <c r="O1154" s="28">
        <v>0</v>
      </c>
      <c r="P1154" s="29" t="s">
        <v>3179</v>
      </c>
      <c r="Q1154" s="28">
        <v>0</v>
      </c>
      <c r="R1154" s="28">
        <v>0</v>
      </c>
      <c r="S1154" s="29" t="s">
        <v>3179</v>
      </c>
      <c r="T1154" s="28">
        <v>0</v>
      </c>
      <c r="U1154" s="28">
        <v>0</v>
      </c>
      <c r="V1154" s="28">
        <v>0</v>
      </c>
      <c r="W1154" s="28">
        <v>0.31025999999999998</v>
      </c>
      <c r="X1154" s="28">
        <v>0.38847999999999999</v>
      </c>
      <c r="Y1154" s="28">
        <v>35</v>
      </c>
      <c r="Z1154" s="28">
        <v>21</v>
      </c>
      <c r="AA1154" s="28">
        <v>3</v>
      </c>
      <c r="AB1154" s="28">
        <v>33</v>
      </c>
      <c r="AC1154" s="28">
        <v>0</v>
      </c>
      <c r="AD1154" s="28">
        <v>172.93960300000001</v>
      </c>
      <c r="AE1154" s="28">
        <v>1.4679999999999999E-17</v>
      </c>
      <c r="AF1154" s="28">
        <v>1.4679999999999999E-17</v>
      </c>
    </row>
    <row r="1155" spans="1:32" ht="16" x14ac:dyDescent="0.2">
      <c r="A1155" s="28">
        <v>1154</v>
      </c>
      <c r="B1155" s="29" t="s">
        <v>460</v>
      </c>
      <c r="C1155" s="28">
        <v>5.4</v>
      </c>
      <c r="D1155" s="29" t="s">
        <v>1514</v>
      </c>
      <c r="E1155" s="29" t="s">
        <v>3183</v>
      </c>
      <c r="F1155" s="28">
        <v>427685</v>
      </c>
      <c r="G1155" s="28">
        <v>103190</v>
      </c>
      <c r="H1155" s="28">
        <v>0</v>
      </c>
      <c r="I1155" s="28">
        <v>0</v>
      </c>
      <c r="J1155" s="29" t="s">
        <v>461</v>
      </c>
      <c r="K1155" s="28">
        <v>0</v>
      </c>
      <c r="L1155" s="28">
        <v>1</v>
      </c>
      <c r="M1155" s="29" t="s">
        <v>3179</v>
      </c>
      <c r="N1155" s="28">
        <v>0</v>
      </c>
      <c r="O1155" s="28">
        <v>0</v>
      </c>
      <c r="P1155" s="29" t="s">
        <v>3179</v>
      </c>
      <c r="Q1155" s="28">
        <v>0</v>
      </c>
      <c r="R1155" s="28">
        <v>0</v>
      </c>
      <c r="S1155" s="29" t="s">
        <v>3179</v>
      </c>
      <c r="T1155" s="28">
        <v>0</v>
      </c>
      <c r="U1155" s="28">
        <v>0</v>
      </c>
      <c r="V1155" s="28">
        <v>0</v>
      </c>
      <c r="W1155" s="28">
        <v>0.51285000000000003</v>
      </c>
      <c r="X1155" s="28">
        <v>1.77868</v>
      </c>
      <c r="Y1155" s="28">
        <v>35</v>
      </c>
      <c r="Z1155" s="28">
        <v>61</v>
      </c>
      <c r="AA1155" s="28">
        <v>6</v>
      </c>
      <c r="AB1155" s="28">
        <v>273</v>
      </c>
      <c r="AC1155" s="28">
        <v>0</v>
      </c>
      <c r="AD1155" s="28">
        <v>173.94216800000001</v>
      </c>
      <c r="AE1155" s="28">
        <v>6.4119999999999995E-17</v>
      </c>
      <c r="AF1155" s="28">
        <v>6.4119999999999995E-17</v>
      </c>
    </row>
    <row r="1156" spans="1:32" ht="16" x14ac:dyDescent="0.2">
      <c r="A1156" s="28">
        <v>1155</v>
      </c>
      <c r="B1156" s="29" t="s">
        <v>453</v>
      </c>
      <c r="C1156" s="28">
        <v>15.2</v>
      </c>
      <c r="D1156" s="29" t="s">
        <v>1514</v>
      </c>
      <c r="E1156" s="29" t="s">
        <v>3183</v>
      </c>
      <c r="F1156" s="28">
        <v>428061</v>
      </c>
      <c r="G1156" s="28">
        <v>103303</v>
      </c>
      <c r="H1156" s="28">
        <v>0</v>
      </c>
      <c r="I1156" s="28">
        <v>0</v>
      </c>
      <c r="J1156" s="29" t="s">
        <v>454</v>
      </c>
      <c r="K1156" s="28">
        <v>1231</v>
      </c>
      <c r="L1156" s="28">
        <v>1</v>
      </c>
      <c r="M1156" s="29" t="s">
        <v>3179</v>
      </c>
      <c r="N1156" s="28">
        <v>0</v>
      </c>
      <c r="O1156" s="28">
        <v>0</v>
      </c>
      <c r="P1156" s="29" t="s">
        <v>3179</v>
      </c>
      <c r="Q1156" s="28">
        <v>0</v>
      </c>
      <c r="R1156" s="28">
        <v>0</v>
      </c>
      <c r="S1156" s="29" t="s">
        <v>3179</v>
      </c>
      <c r="T1156" s="28">
        <v>0</v>
      </c>
      <c r="U1156" s="28">
        <v>0</v>
      </c>
      <c r="V1156" s="28">
        <v>0</v>
      </c>
      <c r="W1156" s="28">
        <v>0.51956999999999998</v>
      </c>
      <c r="X1156" s="28">
        <v>1.08477</v>
      </c>
      <c r="Y1156" s="28">
        <v>35</v>
      </c>
      <c r="Z1156" s="28">
        <v>95</v>
      </c>
      <c r="AA1156" s="28">
        <v>17</v>
      </c>
      <c r="AB1156" s="28">
        <v>446</v>
      </c>
      <c r="AC1156" s="28">
        <v>0</v>
      </c>
      <c r="AD1156" s="28">
        <v>174.943836</v>
      </c>
      <c r="AE1156" s="28">
        <v>3.9800000000000001E-17</v>
      </c>
      <c r="AF1156" s="28">
        <v>3.9800000000000001E-17</v>
      </c>
    </row>
    <row r="1157" spans="1:32" ht="16" x14ac:dyDescent="0.2">
      <c r="A1157" s="28">
        <v>1156</v>
      </c>
      <c r="B1157" s="29" t="s">
        <v>449</v>
      </c>
      <c r="C1157" s="28">
        <v>1.85</v>
      </c>
      <c r="D1157" s="29" t="s">
        <v>1514</v>
      </c>
      <c r="E1157" s="29" t="s">
        <v>3183</v>
      </c>
      <c r="F1157" s="28">
        <v>428655</v>
      </c>
      <c r="G1157" s="28">
        <v>103422</v>
      </c>
      <c r="H1157" s="28">
        <v>0</v>
      </c>
      <c r="I1157" s="28">
        <v>0</v>
      </c>
      <c r="J1157" s="29" t="s">
        <v>450</v>
      </c>
      <c r="K1157" s="28">
        <v>0</v>
      </c>
      <c r="L1157" s="28">
        <v>1</v>
      </c>
      <c r="M1157" s="29" t="s">
        <v>3179</v>
      </c>
      <c r="N1157" s="28">
        <v>0</v>
      </c>
      <c r="O1157" s="28">
        <v>0</v>
      </c>
      <c r="P1157" s="29" t="s">
        <v>3179</v>
      </c>
      <c r="Q1157" s="28">
        <v>0</v>
      </c>
      <c r="R1157" s="28">
        <v>0</v>
      </c>
      <c r="S1157" s="29" t="s">
        <v>3179</v>
      </c>
      <c r="T1157" s="28">
        <v>0</v>
      </c>
      <c r="U1157" s="28">
        <v>0</v>
      </c>
      <c r="V1157" s="28">
        <v>0</v>
      </c>
      <c r="W1157" s="28">
        <v>0.99716000000000005</v>
      </c>
      <c r="X1157" s="28">
        <v>1.96821</v>
      </c>
      <c r="Y1157" s="28">
        <v>35</v>
      </c>
      <c r="Z1157" s="28">
        <v>105</v>
      </c>
      <c r="AA1157" s="28">
        <v>11</v>
      </c>
      <c r="AB1157" s="28">
        <v>417</v>
      </c>
      <c r="AC1157" s="28">
        <v>0</v>
      </c>
      <c r="AD1157" s="28">
        <v>175.94699399999999</v>
      </c>
      <c r="AE1157" s="28">
        <v>6.5469999999999994E-17</v>
      </c>
      <c r="AF1157" s="28">
        <v>6.5469999999999994E-17</v>
      </c>
    </row>
    <row r="1158" spans="1:32" ht="16" x14ac:dyDescent="0.2">
      <c r="A1158" s="28">
        <v>1157</v>
      </c>
      <c r="B1158" s="29" t="s">
        <v>131</v>
      </c>
      <c r="C1158" s="28">
        <v>1.1000000000000001</v>
      </c>
      <c r="D1158" s="29" t="s">
        <v>1514</v>
      </c>
      <c r="E1158" s="29" t="s">
        <v>2799</v>
      </c>
      <c r="F1158" s="28">
        <v>429224</v>
      </c>
      <c r="G1158" s="28">
        <v>0</v>
      </c>
      <c r="H1158" s="28">
        <v>0</v>
      </c>
      <c r="I1158" s="28">
        <v>0</v>
      </c>
      <c r="J1158" s="29" t="s">
        <v>146</v>
      </c>
      <c r="K1158" s="28">
        <v>1106</v>
      </c>
      <c r="L1158" s="28">
        <v>1</v>
      </c>
      <c r="M1158" s="29" t="s">
        <v>3179</v>
      </c>
      <c r="N1158" s="28">
        <v>0</v>
      </c>
      <c r="O1158" s="28">
        <v>0</v>
      </c>
      <c r="P1158" s="29" t="s">
        <v>3179</v>
      </c>
      <c r="Q1158" s="28">
        <v>0</v>
      </c>
      <c r="R1158" s="28">
        <v>0</v>
      </c>
      <c r="S1158" s="29" t="s">
        <v>3179</v>
      </c>
      <c r="T1158" s="28">
        <v>0</v>
      </c>
      <c r="U1158" s="28">
        <v>0</v>
      </c>
      <c r="V1158" s="28">
        <v>6.9977999999999998</v>
      </c>
      <c r="W1158" s="28">
        <v>9.604E-2</v>
      </c>
      <c r="X1158" s="28">
        <v>0.11985999999999999</v>
      </c>
      <c r="Y1158" s="28">
        <v>7</v>
      </c>
      <c r="Z1158" s="28">
        <v>70</v>
      </c>
      <c r="AA1158" s="28">
        <v>0</v>
      </c>
      <c r="AB1158" s="28">
        <v>50</v>
      </c>
      <c r="AC1158" s="28">
        <v>4</v>
      </c>
      <c r="AD1158" s="28">
        <v>227.03115600000001</v>
      </c>
      <c r="AE1158" s="28">
        <v>1.278E-17</v>
      </c>
      <c r="AF1158" s="28">
        <v>1.278E-17</v>
      </c>
    </row>
    <row r="1159" spans="1:32" ht="16" x14ac:dyDescent="0.2">
      <c r="A1159" s="28">
        <v>1158</v>
      </c>
      <c r="B1159" s="29" t="s">
        <v>126</v>
      </c>
      <c r="C1159" s="28">
        <v>9.1</v>
      </c>
      <c r="D1159" s="29" t="s">
        <v>1514</v>
      </c>
      <c r="E1159" s="29" t="s">
        <v>2799</v>
      </c>
      <c r="F1159" s="28">
        <v>429360</v>
      </c>
      <c r="G1159" s="28">
        <v>0</v>
      </c>
      <c r="H1159" s="28">
        <v>0</v>
      </c>
      <c r="I1159" s="28">
        <v>0</v>
      </c>
      <c r="J1159" s="29" t="s">
        <v>142</v>
      </c>
      <c r="K1159" s="28">
        <v>1107</v>
      </c>
      <c r="L1159" s="28">
        <v>0.97499999999999998</v>
      </c>
      <c r="M1159" s="29" t="s">
        <v>3179</v>
      </c>
      <c r="N1159" s="28">
        <v>0</v>
      </c>
      <c r="O1159" s="28">
        <v>0</v>
      </c>
      <c r="P1159" s="29" t="s">
        <v>3179</v>
      </c>
      <c r="Q1159" s="28">
        <v>0</v>
      </c>
      <c r="R1159" s="28">
        <v>0</v>
      </c>
      <c r="S1159" s="29" t="s">
        <v>3179</v>
      </c>
      <c r="T1159" s="28">
        <v>0</v>
      </c>
      <c r="U1159" s="28">
        <v>0</v>
      </c>
      <c r="V1159" s="28">
        <v>6.6044999999999998</v>
      </c>
      <c r="W1159" s="28">
        <v>2.3130000000000001E-2</v>
      </c>
      <c r="X1159" s="28">
        <v>5.5799999999999999E-3</v>
      </c>
      <c r="Y1159" s="28">
        <v>7</v>
      </c>
      <c r="Z1159" s="28">
        <v>68</v>
      </c>
      <c r="AA1159" s="28">
        <v>0</v>
      </c>
      <c r="AB1159" s="28">
        <v>38</v>
      </c>
      <c r="AC1159" s="28">
        <v>4</v>
      </c>
      <c r="AD1159" s="28">
        <v>228.031374</v>
      </c>
      <c r="AE1159" s="28">
        <v>2.644E-18</v>
      </c>
      <c r="AF1159" s="28">
        <v>2.644E-18</v>
      </c>
    </row>
    <row r="1160" spans="1:32" ht="16" x14ac:dyDescent="0.2">
      <c r="A1160" s="28">
        <v>1159</v>
      </c>
      <c r="B1160" s="29" t="s">
        <v>120</v>
      </c>
      <c r="C1160" s="28">
        <v>20.8</v>
      </c>
      <c r="D1160" s="29" t="s">
        <v>1513</v>
      </c>
      <c r="E1160" s="29" t="s">
        <v>2799</v>
      </c>
      <c r="F1160" s="28">
        <v>429482</v>
      </c>
      <c r="G1160" s="28">
        <v>0</v>
      </c>
      <c r="H1160" s="28">
        <v>0</v>
      </c>
      <c r="I1160" s="28">
        <v>0</v>
      </c>
      <c r="J1160" s="29" t="s">
        <v>138</v>
      </c>
      <c r="K1160" s="28">
        <v>1108</v>
      </c>
      <c r="L1160" s="28">
        <v>1</v>
      </c>
      <c r="M1160" s="29" t="s">
        <v>3179</v>
      </c>
      <c r="N1160" s="28">
        <v>0</v>
      </c>
      <c r="O1160" s="28">
        <v>0</v>
      </c>
      <c r="P1160" s="29" t="s">
        <v>3179</v>
      </c>
      <c r="Q1160" s="28">
        <v>0</v>
      </c>
      <c r="R1160" s="28">
        <v>0</v>
      </c>
      <c r="S1160" s="29" t="s">
        <v>3179</v>
      </c>
      <c r="T1160" s="28">
        <v>0</v>
      </c>
      <c r="U1160" s="28">
        <v>0</v>
      </c>
      <c r="V1160" s="28">
        <v>5.9680999999999997</v>
      </c>
      <c r="W1160" s="28">
        <v>2.1559999999999999E-2</v>
      </c>
      <c r="X1160" s="28">
        <v>3.2299999999999998E-3</v>
      </c>
      <c r="Y1160" s="28">
        <v>7</v>
      </c>
      <c r="Z1160" s="28">
        <v>75</v>
      </c>
      <c r="AA1160" s="28">
        <v>0</v>
      </c>
      <c r="AB1160" s="28">
        <v>79</v>
      </c>
      <c r="AC1160" s="28">
        <v>11</v>
      </c>
      <c r="AD1160" s="28">
        <v>230.033939</v>
      </c>
      <c r="AE1160" s="28">
        <v>3.1469999999999999E-18</v>
      </c>
      <c r="AF1160" s="28">
        <v>3.1469999999999999E-18</v>
      </c>
    </row>
    <row r="1161" spans="1:32" ht="16" x14ac:dyDescent="0.2">
      <c r="A1161" s="28">
        <v>1160</v>
      </c>
      <c r="B1161" s="29" t="s">
        <v>115</v>
      </c>
      <c r="C1161" s="28">
        <v>4.2</v>
      </c>
      <c r="D1161" s="29" t="s">
        <v>1513</v>
      </c>
      <c r="E1161" s="29" t="s">
        <v>3180</v>
      </c>
      <c r="F1161" s="28">
        <v>429666</v>
      </c>
      <c r="G1161" s="28">
        <v>0</v>
      </c>
      <c r="H1161" s="28">
        <v>0</v>
      </c>
      <c r="I1161" s="28">
        <v>0</v>
      </c>
      <c r="J1161" s="29" t="s">
        <v>118</v>
      </c>
      <c r="K1161" s="28">
        <v>688</v>
      </c>
      <c r="L1161" s="28">
        <v>1</v>
      </c>
      <c r="M1161" s="29" t="s">
        <v>136</v>
      </c>
      <c r="N1161" s="28">
        <v>1109</v>
      </c>
      <c r="O1161" s="28">
        <v>4.0000000000000003E-5</v>
      </c>
      <c r="P1161" s="29" t="s">
        <v>3179</v>
      </c>
      <c r="Q1161" s="28">
        <v>0</v>
      </c>
      <c r="R1161" s="28">
        <v>0</v>
      </c>
      <c r="S1161" s="29" t="s">
        <v>3179</v>
      </c>
      <c r="T1161" s="28">
        <v>0</v>
      </c>
      <c r="U1161" s="28">
        <v>0</v>
      </c>
      <c r="V1161" s="28">
        <v>2.0000000000000001E-4</v>
      </c>
      <c r="W1161" s="28">
        <v>8.4669999999999995E-2</v>
      </c>
      <c r="X1161" s="28">
        <v>8.9639999999999997E-2</v>
      </c>
      <c r="Y1161" s="28">
        <v>16</v>
      </c>
      <c r="Z1161" s="28">
        <v>204</v>
      </c>
      <c r="AA1161" s="28">
        <v>0</v>
      </c>
      <c r="AB1161" s="28">
        <v>410</v>
      </c>
      <c r="AC1161" s="28">
        <v>15</v>
      </c>
      <c r="AD1161" s="28">
        <v>231.036293</v>
      </c>
      <c r="AE1161" s="28">
        <v>3.1720000000000001E-17</v>
      </c>
      <c r="AF1161" s="28">
        <v>3.1720000000000001E-17</v>
      </c>
    </row>
    <row r="1162" spans="1:32" ht="16" x14ac:dyDescent="0.2">
      <c r="A1162" s="28">
        <v>1161</v>
      </c>
      <c r="B1162" s="29" t="s">
        <v>112</v>
      </c>
      <c r="C1162" s="28">
        <v>68.900000000000006</v>
      </c>
      <c r="D1162" s="29" t="s">
        <v>1516</v>
      </c>
      <c r="E1162" s="29" t="s">
        <v>2799</v>
      </c>
      <c r="F1162" s="28">
        <v>430327</v>
      </c>
      <c r="G1162" s="28">
        <v>0</v>
      </c>
      <c r="H1162" s="28">
        <v>0</v>
      </c>
      <c r="I1162" s="28">
        <v>0</v>
      </c>
      <c r="J1162" s="29" t="s">
        <v>130</v>
      </c>
      <c r="K1162" s="28">
        <v>1110</v>
      </c>
      <c r="L1162" s="28">
        <v>1</v>
      </c>
      <c r="M1162" s="29" t="s">
        <v>3179</v>
      </c>
      <c r="N1162" s="28">
        <v>0</v>
      </c>
      <c r="O1162" s="28">
        <v>0</v>
      </c>
      <c r="P1162" s="29" t="s">
        <v>3179</v>
      </c>
      <c r="Q1162" s="28">
        <v>0</v>
      </c>
      <c r="R1162" s="28">
        <v>0</v>
      </c>
      <c r="S1162" s="29" t="s">
        <v>3179</v>
      </c>
      <c r="T1162" s="28">
        <v>0</v>
      </c>
      <c r="U1162" s="28">
        <v>0</v>
      </c>
      <c r="V1162" s="28">
        <v>5.3948</v>
      </c>
      <c r="W1162" s="28">
        <v>1.6379999999999999E-2</v>
      </c>
      <c r="X1162" s="28">
        <v>2.31E-3</v>
      </c>
      <c r="Y1162" s="28">
        <v>7</v>
      </c>
      <c r="Z1162" s="28">
        <v>78</v>
      </c>
      <c r="AA1162" s="28">
        <v>0</v>
      </c>
      <c r="AB1162" s="28">
        <v>102</v>
      </c>
      <c r="AC1162" s="28">
        <v>9</v>
      </c>
      <c r="AD1162" s="28">
        <v>232.03715600000001</v>
      </c>
      <c r="AE1162" s="28">
        <v>3.0379999999999999E-18</v>
      </c>
      <c r="AF1162" s="28">
        <v>3.0379999999999999E-18</v>
      </c>
    </row>
    <row r="1163" spans="1:32" ht="16" x14ac:dyDescent="0.2">
      <c r="A1163" s="28">
        <v>1162</v>
      </c>
      <c r="B1163" s="29" t="s">
        <v>108</v>
      </c>
      <c r="C1163" s="28">
        <v>159200</v>
      </c>
      <c r="D1163" s="29" t="s">
        <v>1516</v>
      </c>
      <c r="E1163" s="29" t="s">
        <v>2799</v>
      </c>
      <c r="F1163" s="28">
        <v>430533</v>
      </c>
      <c r="G1163" s="28">
        <v>0</v>
      </c>
      <c r="H1163" s="28">
        <v>0</v>
      </c>
      <c r="I1163" s="28">
        <v>0</v>
      </c>
      <c r="J1163" s="29" t="s">
        <v>125</v>
      </c>
      <c r="K1163" s="28">
        <v>1111</v>
      </c>
      <c r="L1163" s="28">
        <v>1</v>
      </c>
      <c r="M1163" s="29" t="s">
        <v>3179</v>
      </c>
      <c r="N1163" s="28">
        <v>0</v>
      </c>
      <c r="O1163" s="28">
        <v>0</v>
      </c>
      <c r="P1163" s="29" t="s">
        <v>3179</v>
      </c>
      <c r="Q1163" s="28">
        <v>0</v>
      </c>
      <c r="R1163" s="28">
        <v>0</v>
      </c>
      <c r="S1163" s="29" t="s">
        <v>3179</v>
      </c>
      <c r="T1163" s="28">
        <v>0</v>
      </c>
      <c r="U1163" s="28">
        <v>0</v>
      </c>
      <c r="V1163" s="28">
        <v>4.9012000000000002</v>
      </c>
      <c r="W1163" s="28">
        <v>5.8999999999999999E-3</v>
      </c>
      <c r="X1163" s="28">
        <v>1.2899999999999999E-3</v>
      </c>
      <c r="Y1163" s="28">
        <v>7</v>
      </c>
      <c r="Z1163" s="28">
        <v>197</v>
      </c>
      <c r="AA1163" s="28">
        <v>0</v>
      </c>
      <c r="AB1163" s="28">
        <v>590</v>
      </c>
      <c r="AC1163" s="28">
        <v>31</v>
      </c>
      <c r="AD1163" s="28">
        <v>233.039635</v>
      </c>
      <c r="AE1163" s="28">
        <v>1.56E-18</v>
      </c>
      <c r="AF1163" s="28">
        <v>1.56E-18</v>
      </c>
    </row>
    <row r="1164" spans="1:32" ht="16" x14ac:dyDescent="0.2">
      <c r="A1164" s="28">
        <v>1163</v>
      </c>
      <c r="B1164" s="29" t="s">
        <v>103</v>
      </c>
      <c r="C1164" s="28">
        <v>245500</v>
      </c>
      <c r="D1164" s="29" t="s">
        <v>1516</v>
      </c>
      <c r="E1164" s="29" t="s">
        <v>2799</v>
      </c>
      <c r="F1164" s="28">
        <v>431390</v>
      </c>
      <c r="G1164" s="28">
        <v>0</v>
      </c>
      <c r="H1164" s="28">
        <v>0</v>
      </c>
      <c r="I1164" s="28">
        <v>0</v>
      </c>
      <c r="J1164" s="29" t="s">
        <v>123</v>
      </c>
      <c r="K1164" s="28">
        <v>1112</v>
      </c>
      <c r="L1164" s="28">
        <v>1</v>
      </c>
      <c r="M1164" s="29" t="s">
        <v>3179</v>
      </c>
      <c r="N1164" s="28">
        <v>0</v>
      </c>
      <c r="O1164" s="28">
        <v>0</v>
      </c>
      <c r="P1164" s="29" t="s">
        <v>3179</v>
      </c>
      <c r="Q1164" s="28">
        <v>0</v>
      </c>
      <c r="R1164" s="28">
        <v>0</v>
      </c>
      <c r="S1164" s="29" t="s">
        <v>3179</v>
      </c>
      <c r="T1164" s="28">
        <v>0</v>
      </c>
      <c r="U1164" s="28">
        <v>0</v>
      </c>
      <c r="V1164" s="28">
        <v>4.843</v>
      </c>
      <c r="W1164" s="28">
        <v>1.3650000000000001E-2</v>
      </c>
      <c r="X1164" s="28">
        <v>2.0100000000000001E-3</v>
      </c>
      <c r="Y1164" s="28">
        <v>7</v>
      </c>
      <c r="Z1164" s="28">
        <v>72</v>
      </c>
      <c r="AA1164" s="28">
        <v>0</v>
      </c>
      <c r="AB1164" s="28">
        <v>66</v>
      </c>
      <c r="AC1164" s="28">
        <v>6</v>
      </c>
      <c r="AD1164" s="28">
        <v>234.040952</v>
      </c>
      <c r="AE1164" s="28">
        <v>2.7830000000000001E-18</v>
      </c>
      <c r="AF1164" s="28">
        <v>2.7830000000000001E-18</v>
      </c>
    </row>
    <row r="1165" spans="1:32" ht="16" x14ac:dyDescent="0.2">
      <c r="A1165" s="28">
        <v>1164</v>
      </c>
      <c r="B1165" s="29" t="s">
        <v>97</v>
      </c>
      <c r="C1165" s="28">
        <v>704000000</v>
      </c>
      <c r="D1165" s="29" t="s">
        <v>1516</v>
      </c>
      <c r="E1165" s="29" t="s">
        <v>2799</v>
      </c>
      <c r="F1165" s="28">
        <v>431548</v>
      </c>
      <c r="G1165" s="28">
        <v>0</v>
      </c>
      <c r="H1165" s="28">
        <v>0</v>
      </c>
      <c r="I1165" s="28">
        <v>0</v>
      </c>
      <c r="J1165" s="29" t="s">
        <v>117</v>
      </c>
      <c r="K1165" s="28">
        <v>1113</v>
      </c>
      <c r="L1165" s="28">
        <v>1</v>
      </c>
      <c r="M1165" s="29" t="s">
        <v>3179</v>
      </c>
      <c r="N1165" s="28">
        <v>0</v>
      </c>
      <c r="O1165" s="28">
        <v>0</v>
      </c>
      <c r="P1165" s="29" t="s">
        <v>3179</v>
      </c>
      <c r="Q1165" s="28">
        <v>0</v>
      </c>
      <c r="R1165" s="28">
        <v>0</v>
      </c>
      <c r="S1165" s="29" t="s">
        <v>3179</v>
      </c>
      <c r="T1165" s="28">
        <v>0</v>
      </c>
      <c r="U1165" s="28">
        <v>0</v>
      </c>
      <c r="V1165" s="28">
        <v>4.4688999999999997</v>
      </c>
      <c r="W1165" s="28">
        <v>5.2999999999999999E-2</v>
      </c>
      <c r="X1165" s="28">
        <v>0.16686000000000001</v>
      </c>
      <c r="Y1165" s="28">
        <v>7</v>
      </c>
      <c r="Z1165" s="28">
        <v>125</v>
      </c>
      <c r="AA1165" s="28">
        <v>0</v>
      </c>
      <c r="AB1165" s="28">
        <v>305</v>
      </c>
      <c r="AC1165" s="28">
        <v>21</v>
      </c>
      <c r="AD1165" s="28">
        <v>235.04392899999999</v>
      </c>
      <c r="AE1165" s="28">
        <v>1.325E-17</v>
      </c>
      <c r="AF1165" s="28">
        <v>1.325E-17</v>
      </c>
    </row>
    <row r="1166" spans="1:32" ht="16" x14ac:dyDescent="0.2">
      <c r="A1166" s="28">
        <v>1165</v>
      </c>
      <c r="B1166" s="29" t="s">
        <v>96</v>
      </c>
      <c r="C1166" s="28">
        <v>26</v>
      </c>
      <c r="D1166" s="29" t="s">
        <v>1514</v>
      </c>
      <c r="E1166" s="29" t="s">
        <v>2671</v>
      </c>
      <c r="F1166" s="28">
        <v>432028</v>
      </c>
      <c r="G1166" s="28">
        <v>0</v>
      </c>
      <c r="H1166" s="28">
        <v>0</v>
      </c>
      <c r="I1166" s="28">
        <v>0</v>
      </c>
      <c r="J1166" s="29" t="s">
        <v>97</v>
      </c>
      <c r="K1166" s="28">
        <v>1165</v>
      </c>
      <c r="L1166" s="28">
        <v>1</v>
      </c>
      <c r="M1166" s="29" t="s">
        <v>3179</v>
      </c>
      <c r="N1166" s="28">
        <v>0</v>
      </c>
      <c r="O1166" s="28">
        <v>0</v>
      </c>
      <c r="P1166" s="29" t="s">
        <v>3179</v>
      </c>
      <c r="Q1166" s="28">
        <v>0</v>
      </c>
      <c r="R1166" s="28">
        <v>0</v>
      </c>
      <c r="S1166" s="29" t="s">
        <v>3179</v>
      </c>
      <c r="T1166" s="28">
        <v>0</v>
      </c>
      <c r="U1166" s="28">
        <v>0</v>
      </c>
      <c r="V1166" s="28">
        <v>0</v>
      </c>
      <c r="W1166" s="28">
        <v>6.9999999999999994E-5</v>
      </c>
      <c r="X1166" s="28">
        <v>0</v>
      </c>
      <c r="Y1166" s="28">
        <v>1</v>
      </c>
      <c r="Z1166" s="28">
        <v>0</v>
      </c>
      <c r="AA1166" s="28">
        <v>0</v>
      </c>
      <c r="AB1166" s="28">
        <v>1</v>
      </c>
      <c r="AC1166" s="28">
        <v>0</v>
      </c>
      <c r="AD1166" s="28">
        <v>235.04392899999999</v>
      </c>
      <c r="AE1166" s="28">
        <v>0</v>
      </c>
      <c r="AF1166" s="28">
        <v>0</v>
      </c>
    </row>
    <row r="1167" spans="1:32" ht="16" x14ac:dyDescent="0.2">
      <c r="A1167" s="28">
        <v>1166</v>
      </c>
      <c r="B1167" s="29" t="s">
        <v>91</v>
      </c>
      <c r="C1167" s="28">
        <v>23420000</v>
      </c>
      <c r="D1167" s="29" t="s">
        <v>1516</v>
      </c>
      <c r="E1167" s="29" t="s">
        <v>2799</v>
      </c>
      <c r="F1167" s="28">
        <v>432031</v>
      </c>
      <c r="G1167" s="28">
        <v>0</v>
      </c>
      <c r="H1167" s="28">
        <v>0</v>
      </c>
      <c r="I1167" s="28">
        <v>0</v>
      </c>
      <c r="J1167" s="29" t="s">
        <v>114</v>
      </c>
      <c r="K1167" s="28">
        <v>1114</v>
      </c>
      <c r="L1167" s="28">
        <v>1</v>
      </c>
      <c r="M1167" s="29" t="s">
        <v>3179</v>
      </c>
      <c r="N1167" s="28">
        <v>0</v>
      </c>
      <c r="O1167" s="28">
        <v>0</v>
      </c>
      <c r="P1167" s="29" t="s">
        <v>3179</v>
      </c>
      <c r="Q1167" s="28">
        <v>0</v>
      </c>
      <c r="R1167" s="28">
        <v>0</v>
      </c>
      <c r="S1167" s="29" t="s">
        <v>3179</v>
      </c>
      <c r="T1167" s="28">
        <v>0</v>
      </c>
      <c r="U1167" s="28">
        <v>0</v>
      </c>
      <c r="V1167" s="28">
        <v>4.5590999999999999</v>
      </c>
      <c r="W1167" s="28">
        <v>1.137E-2</v>
      </c>
      <c r="X1167" s="28">
        <v>1.7799999999999999E-3</v>
      </c>
      <c r="Y1167" s="28">
        <v>7</v>
      </c>
      <c r="Z1167" s="28">
        <v>66</v>
      </c>
      <c r="AA1167" s="28">
        <v>0</v>
      </c>
      <c r="AB1167" s="28">
        <v>26</v>
      </c>
      <c r="AC1167" s="28">
        <v>3</v>
      </c>
      <c r="AD1167" s="28">
        <v>236.045568</v>
      </c>
      <c r="AE1167" s="28">
        <v>2.5320000000000001E-18</v>
      </c>
      <c r="AF1167" s="28">
        <v>2.5320000000000001E-18</v>
      </c>
    </row>
    <row r="1168" spans="1:32" ht="16" x14ac:dyDescent="0.2">
      <c r="A1168" s="28">
        <v>1167</v>
      </c>
      <c r="B1168" s="29" t="s">
        <v>84</v>
      </c>
      <c r="C1168" s="28">
        <v>6.75</v>
      </c>
      <c r="D1168" s="29" t="s">
        <v>1513</v>
      </c>
      <c r="E1168" s="29" t="s">
        <v>3183</v>
      </c>
      <c r="F1168" s="28">
        <v>432137</v>
      </c>
      <c r="G1168" s="28">
        <v>103549</v>
      </c>
      <c r="H1168" s="28">
        <v>0</v>
      </c>
      <c r="I1168" s="28">
        <v>0</v>
      </c>
      <c r="J1168" s="29" t="s">
        <v>85</v>
      </c>
      <c r="K1168" s="28">
        <v>656</v>
      </c>
      <c r="L1168" s="28">
        <v>1</v>
      </c>
      <c r="M1168" s="29" t="s">
        <v>3179</v>
      </c>
      <c r="N1168" s="28">
        <v>0</v>
      </c>
      <c r="O1168" s="28">
        <v>0</v>
      </c>
      <c r="P1168" s="29" t="s">
        <v>3179</v>
      </c>
      <c r="Q1168" s="28">
        <v>0</v>
      </c>
      <c r="R1168" s="28">
        <v>0</v>
      </c>
      <c r="S1168" s="29" t="s">
        <v>3179</v>
      </c>
      <c r="T1168" s="28">
        <v>0</v>
      </c>
      <c r="U1168" s="28">
        <v>0</v>
      </c>
      <c r="V1168" s="28">
        <v>0</v>
      </c>
      <c r="W1168" s="28">
        <v>0.19907</v>
      </c>
      <c r="X1168" s="28">
        <v>0.14424000000000001</v>
      </c>
      <c r="Y1168" s="28">
        <v>7</v>
      </c>
      <c r="Z1168" s="28">
        <v>90</v>
      </c>
      <c r="AA1168" s="28">
        <v>5</v>
      </c>
      <c r="AB1168" s="28">
        <v>134</v>
      </c>
      <c r="AC1168" s="28">
        <v>0</v>
      </c>
      <c r="AD1168" s="28">
        <v>237.04873000000001</v>
      </c>
      <c r="AE1168" s="28">
        <v>1.9520000000000001E-17</v>
      </c>
      <c r="AF1168" s="28">
        <v>1.9520000000000001E-17</v>
      </c>
    </row>
    <row r="1169" spans="1:32" ht="16" x14ac:dyDescent="0.2">
      <c r="A1169" s="28">
        <v>1168</v>
      </c>
      <c r="B1169" s="29" t="s">
        <v>80</v>
      </c>
      <c r="C1169" s="28">
        <v>4468000000</v>
      </c>
      <c r="D1169" s="29" t="s">
        <v>1516</v>
      </c>
      <c r="E1169" s="29" t="s">
        <v>3198</v>
      </c>
      <c r="F1169" s="28">
        <v>432374</v>
      </c>
      <c r="G1169" s="28">
        <v>103651</v>
      </c>
      <c r="H1169" s="28">
        <v>0</v>
      </c>
      <c r="I1169" s="28">
        <v>1432</v>
      </c>
      <c r="J1169" s="29" t="s">
        <v>100</v>
      </c>
      <c r="K1169" s="28">
        <v>1116</v>
      </c>
      <c r="L1169" s="28">
        <v>1</v>
      </c>
      <c r="M1169" s="29" t="s">
        <v>2658</v>
      </c>
      <c r="N1169" s="28">
        <v>9999</v>
      </c>
      <c r="O1169" s="28">
        <v>5.4499999999999997E-7</v>
      </c>
      <c r="P1169" s="29" t="s">
        <v>3179</v>
      </c>
      <c r="Q1169" s="28">
        <v>0</v>
      </c>
      <c r="R1169" s="28">
        <v>0</v>
      </c>
      <c r="S1169" s="29" t="s">
        <v>3179</v>
      </c>
      <c r="T1169" s="28">
        <v>0</v>
      </c>
      <c r="U1169" s="28">
        <v>0</v>
      </c>
      <c r="V1169" s="28">
        <v>4.2584</v>
      </c>
      <c r="W1169" s="28">
        <v>9.1699999999999993E-3</v>
      </c>
      <c r="X1169" s="28">
        <v>1.4300000000000001E-3</v>
      </c>
      <c r="Y1169" s="28">
        <v>7</v>
      </c>
      <c r="Z1169" s="28">
        <v>136</v>
      </c>
      <c r="AA1169" s="28">
        <v>1</v>
      </c>
      <c r="AB1169" s="28">
        <v>26</v>
      </c>
      <c r="AC1169" s="28">
        <v>3</v>
      </c>
      <c r="AD1169" s="28">
        <v>238.05078800000001</v>
      </c>
      <c r="AE1169" s="28">
        <v>2.037E-18</v>
      </c>
      <c r="AF1169" s="28">
        <v>2.0379999999999999E-18</v>
      </c>
    </row>
    <row r="1170" spans="1:32" ht="16" x14ac:dyDescent="0.2">
      <c r="A1170" s="28">
        <v>1169</v>
      </c>
      <c r="B1170" s="29" t="s">
        <v>73</v>
      </c>
      <c r="C1170" s="28">
        <v>23.45</v>
      </c>
      <c r="D1170" s="29" t="s">
        <v>1514</v>
      </c>
      <c r="E1170" s="29" t="s">
        <v>3183</v>
      </c>
      <c r="F1170" s="28">
        <v>432553</v>
      </c>
      <c r="G1170" s="28">
        <v>103778</v>
      </c>
      <c r="H1170" s="28">
        <v>0</v>
      </c>
      <c r="I1170" s="28">
        <v>0</v>
      </c>
      <c r="J1170" s="29" t="s">
        <v>74</v>
      </c>
      <c r="K1170" s="28">
        <v>658</v>
      </c>
      <c r="L1170" s="28">
        <v>1</v>
      </c>
      <c r="M1170" s="29" t="s">
        <v>3179</v>
      </c>
      <c r="N1170" s="28">
        <v>0</v>
      </c>
      <c r="O1170" s="28">
        <v>0</v>
      </c>
      <c r="P1170" s="29" t="s">
        <v>3179</v>
      </c>
      <c r="Q1170" s="28">
        <v>0</v>
      </c>
      <c r="R1170" s="28">
        <v>0</v>
      </c>
      <c r="S1170" s="29" t="s">
        <v>3179</v>
      </c>
      <c r="T1170" s="28">
        <v>0</v>
      </c>
      <c r="U1170" s="28">
        <v>0</v>
      </c>
      <c r="V1170" s="28">
        <v>0</v>
      </c>
      <c r="W1170" s="28">
        <v>0.41078999999999999</v>
      </c>
      <c r="X1170" s="28">
        <v>5.185E-2</v>
      </c>
      <c r="Y1170" s="28">
        <v>7</v>
      </c>
      <c r="Z1170" s="28">
        <v>179</v>
      </c>
      <c r="AA1170" s="28">
        <v>14</v>
      </c>
      <c r="AB1170" s="28">
        <v>590</v>
      </c>
      <c r="AC1170" s="28">
        <v>0</v>
      </c>
      <c r="AD1170" s="28">
        <v>239.054293</v>
      </c>
      <c r="AE1170" s="28">
        <v>4.9580000000000001E-18</v>
      </c>
      <c r="AF1170" s="28">
        <v>4.9580000000000001E-18</v>
      </c>
    </row>
    <row r="1171" spans="1:32" ht="16" x14ac:dyDescent="0.2">
      <c r="A1171" s="28">
        <v>1170</v>
      </c>
      <c r="B1171" s="29" t="s">
        <v>67</v>
      </c>
      <c r="C1171" s="28">
        <v>14.1</v>
      </c>
      <c r="D1171" s="29" t="s">
        <v>1515</v>
      </c>
      <c r="E1171" s="29" t="s">
        <v>3183</v>
      </c>
      <c r="F1171" s="28">
        <v>433344</v>
      </c>
      <c r="G1171" s="28">
        <v>103892</v>
      </c>
      <c r="H1171" s="28">
        <v>0</v>
      </c>
      <c r="I1171" s="28">
        <v>0</v>
      </c>
      <c r="J1171" s="29" t="s">
        <v>68</v>
      </c>
      <c r="K1171" s="28">
        <v>660</v>
      </c>
      <c r="L1171" s="28">
        <v>1</v>
      </c>
      <c r="M1171" s="29" t="s">
        <v>3179</v>
      </c>
      <c r="N1171" s="28">
        <v>0</v>
      </c>
      <c r="O1171" s="28">
        <v>0</v>
      </c>
      <c r="P1171" s="29" t="s">
        <v>3179</v>
      </c>
      <c r="Q1171" s="28">
        <v>0</v>
      </c>
      <c r="R1171" s="28">
        <v>0</v>
      </c>
      <c r="S1171" s="29" t="s">
        <v>3179</v>
      </c>
      <c r="T1171" s="28">
        <v>0</v>
      </c>
      <c r="U1171" s="28">
        <v>0</v>
      </c>
      <c r="V1171" s="28">
        <v>0</v>
      </c>
      <c r="W1171" s="28">
        <v>0.12758</v>
      </c>
      <c r="X1171" s="28">
        <v>9.8600000000000007E-3</v>
      </c>
      <c r="Y1171" s="28">
        <v>7</v>
      </c>
      <c r="Z1171" s="28">
        <v>82</v>
      </c>
      <c r="AA1171" s="28">
        <v>5</v>
      </c>
      <c r="AB1171" s="28">
        <v>99</v>
      </c>
      <c r="AC1171" s="28">
        <v>0</v>
      </c>
      <c r="AD1171" s="28">
        <v>240.056591</v>
      </c>
      <c r="AE1171" s="28">
        <v>6.6799999999999999E-18</v>
      </c>
      <c r="AF1171" s="28">
        <v>6.6799999999999999E-18</v>
      </c>
    </row>
    <row r="1172" spans="1:32" ht="16" x14ac:dyDescent="0.2">
      <c r="A1172" s="28">
        <v>1171</v>
      </c>
      <c r="B1172" s="29" t="s">
        <v>58</v>
      </c>
      <c r="C1172" s="28">
        <v>16.8</v>
      </c>
      <c r="D1172" s="29" t="s">
        <v>1514</v>
      </c>
      <c r="E1172" s="29" t="s">
        <v>3183</v>
      </c>
      <c r="F1172" s="28">
        <v>433538</v>
      </c>
      <c r="G1172" s="28">
        <v>103992</v>
      </c>
      <c r="H1172" s="28">
        <v>0</v>
      </c>
      <c r="I1172" s="28">
        <v>0</v>
      </c>
      <c r="J1172" s="29" t="s">
        <v>59</v>
      </c>
      <c r="K1172" s="28">
        <v>662</v>
      </c>
      <c r="L1172" s="28">
        <v>1</v>
      </c>
      <c r="M1172" s="29" t="s">
        <v>3179</v>
      </c>
      <c r="N1172" s="28">
        <v>0</v>
      </c>
      <c r="O1172" s="28">
        <v>0</v>
      </c>
      <c r="P1172" s="29" t="s">
        <v>3179</v>
      </c>
      <c r="Q1172" s="28">
        <v>0</v>
      </c>
      <c r="R1172" s="28">
        <v>0</v>
      </c>
      <c r="S1172" s="29" t="s">
        <v>3179</v>
      </c>
      <c r="T1172" s="28">
        <v>0</v>
      </c>
      <c r="U1172" s="28">
        <v>0</v>
      </c>
      <c r="V1172" s="28">
        <v>0</v>
      </c>
      <c r="W1172" s="28">
        <v>0.38591999999999999</v>
      </c>
      <c r="X1172" s="28">
        <v>4.129E-2</v>
      </c>
      <c r="Y1172" s="28">
        <v>7</v>
      </c>
      <c r="Z1172" s="28">
        <v>81</v>
      </c>
      <c r="AA1172" s="28">
        <v>7</v>
      </c>
      <c r="AB1172" s="28">
        <v>73</v>
      </c>
      <c r="AC1172" s="28">
        <v>0</v>
      </c>
      <c r="AD1172" s="28">
        <v>242.06293099999999</v>
      </c>
      <c r="AE1172" s="28">
        <v>2.1620000000000001E-18</v>
      </c>
      <c r="AF1172" s="28">
        <v>2.1620000000000001E-18</v>
      </c>
    </row>
    <row r="1173" spans="1:32" ht="16" x14ac:dyDescent="0.2">
      <c r="A1173" s="28">
        <v>1172</v>
      </c>
      <c r="B1173" s="29" t="s">
        <v>1403</v>
      </c>
      <c r="C1173" s="28">
        <v>32.6</v>
      </c>
      <c r="D1173" s="29" t="s">
        <v>1514</v>
      </c>
      <c r="E1173" s="29" t="s">
        <v>3184</v>
      </c>
      <c r="F1173" s="28">
        <v>433707</v>
      </c>
      <c r="G1173" s="28">
        <v>104106</v>
      </c>
      <c r="H1173" s="28">
        <v>0</v>
      </c>
      <c r="I1173" s="28">
        <v>0</v>
      </c>
      <c r="J1173" s="29" t="s">
        <v>1406</v>
      </c>
      <c r="K1173" s="28">
        <v>0</v>
      </c>
      <c r="L1173" s="28">
        <v>1</v>
      </c>
      <c r="M1173" s="29" t="s">
        <v>3179</v>
      </c>
      <c r="N1173" s="28">
        <v>0</v>
      </c>
      <c r="O1173" s="28">
        <v>0</v>
      </c>
      <c r="P1173" s="29" t="s">
        <v>3179</v>
      </c>
      <c r="Q1173" s="28">
        <v>0</v>
      </c>
      <c r="R1173" s="28">
        <v>0</v>
      </c>
      <c r="S1173" s="29" t="s">
        <v>3179</v>
      </c>
      <c r="T1173" s="28">
        <v>0</v>
      </c>
      <c r="U1173" s="28">
        <v>0</v>
      </c>
      <c r="V1173" s="28">
        <v>0</v>
      </c>
      <c r="W1173" s="28">
        <v>0.80266000000000004</v>
      </c>
      <c r="X1173" s="28">
        <v>0.99512</v>
      </c>
      <c r="Y1173" s="28">
        <v>25</v>
      </c>
      <c r="Z1173" s="28">
        <v>14</v>
      </c>
      <c r="AA1173" s="28">
        <v>3</v>
      </c>
      <c r="AB1173" s="28">
        <v>59</v>
      </c>
      <c r="AC1173" s="28">
        <v>0</v>
      </c>
      <c r="AD1173" s="28">
        <v>46.954908000000003</v>
      </c>
      <c r="AE1173" s="28">
        <v>2.5889999999999998E-19</v>
      </c>
      <c r="AF1173" s="28">
        <v>3.764E-17</v>
      </c>
    </row>
    <row r="1174" spans="1:32" ht="16" x14ac:dyDescent="0.2">
      <c r="A1174" s="28">
        <v>1173</v>
      </c>
      <c r="B1174" s="29" t="s">
        <v>1400</v>
      </c>
      <c r="C1174" s="28">
        <v>15.9735</v>
      </c>
      <c r="D1174" s="29" t="s">
        <v>1513</v>
      </c>
      <c r="E1174" s="29" t="s">
        <v>3184</v>
      </c>
      <c r="F1174" s="28">
        <v>433809</v>
      </c>
      <c r="G1174" s="28">
        <v>104225</v>
      </c>
      <c r="H1174" s="28">
        <v>101198</v>
      </c>
      <c r="I1174" s="28">
        <v>0</v>
      </c>
      <c r="J1174" s="29" t="s">
        <v>1402</v>
      </c>
      <c r="K1174" s="28">
        <v>0</v>
      </c>
      <c r="L1174" s="28">
        <v>1</v>
      </c>
      <c r="M1174" s="29" t="s">
        <v>3179</v>
      </c>
      <c r="N1174" s="28">
        <v>0</v>
      </c>
      <c r="O1174" s="28">
        <v>0</v>
      </c>
      <c r="P1174" s="29" t="s">
        <v>3179</v>
      </c>
      <c r="Q1174" s="28">
        <v>0</v>
      </c>
      <c r="R1174" s="28">
        <v>0</v>
      </c>
      <c r="S1174" s="29" t="s">
        <v>3179</v>
      </c>
      <c r="T1174" s="28">
        <v>0</v>
      </c>
      <c r="U1174" s="28">
        <v>0</v>
      </c>
      <c r="V1174" s="28">
        <v>0</v>
      </c>
      <c r="W1174" s="28">
        <v>0.15259</v>
      </c>
      <c r="X1174" s="28">
        <v>2.9140000000000001</v>
      </c>
      <c r="Y1174" s="28">
        <v>25</v>
      </c>
      <c r="Z1174" s="28">
        <v>12</v>
      </c>
      <c r="AA1174" s="28">
        <v>3</v>
      </c>
      <c r="AB1174" s="28">
        <v>51</v>
      </c>
      <c r="AC1174" s="28">
        <v>0</v>
      </c>
      <c r="AD1174" s="28">
        <v>47.952252999999999</v>
      </c>
      <c r="AE1174" s="28">
        <v>8.2880000000000003E-17</v>
      </c>
      <c r="AF1174" s="28">
        <v>1.0230000000000001E-16</v>
      </c>
    </row>
    <row r="1175" spans="1:32" ht="16" x14ac:dyDescent="0.2">
      <c r="A1175" s="28">
        <v>1174</v>
      </c>
      <c r="B1175" s="29" t="s">
        <v>1395</v>
      </c>
      <c r="C1175" s="28">
        <v>330</v>
      </c>
      <c r="D1175" s="29" t="s">
        <v>1513</v>
      </c>
      <c r="E1175" s="29" t="s">
        <v>2670</v>
      </c>
      <c r="F1175" s="28">
        <v>433901</v>
      </c>
      <c r="G1175" s="28">
        <v>0</v>
      </c>
      <c r="H1175" s="28">
        <v>0</v>
      </c>
      <c r="I1175" s="28">
        <v>0</v>
      </c>
      <c r="J1175" s="29" t="s">
        <v>1398</v>
      </c>
      <c r="K1175" s="28">
        <v>0</v>
      </c>
      <c r="L1175" s="28">
        <v>1</v>
      </c>
      <c r="M1175" s="29" t="s">
        <v>3179</v>
      </c>
      <c r="N1175" s="28">
        <v>0</v>
      </c>
      <c r="O1175" s="28">
        <v>0</v>
      </c>
      <c r="P1175" s="29" t="s">
        <v>3179</v>
      </c>
      <c r="Q1175" s="28">
        <v>0</v>
      </c>
      <c r="R1175" s="28">
        <v>0</v>
      </c>
      <c r="S1175" s="29" t="s">
        <v>3179</v>
      </c>
      <c r="T1175" s="28">
        <v>0</v>
      </c>
      <c r="U1175" s="28">
        <v>0</v>
      </c>
      <c r="V1175" s="28">
        <v>0</v>
      </c>
      <c r="W1175" s="28">
        <v>3.5300000000000002E-3</v>
      </c>
      <c r="X1175" s="28">
        <v>9.1E-4</v>
      </c>
      <c r="Y1175" s="28">
        <v>25</v>
      </c>
      <c r="Z1175" s="28">
        <v>0</v>
      </c>
      <c r="AA1175" s="28">
        <v>0</v>
      </c>
      <c r="AB1175" s="28">
        <v>7</v>
      </c>
      <c r="AC1175" s="28">
        <v>0</v>
      </c>
      <c r="AD1175" s="28">
        <v>48.948515999999998</v>
      </c>
      <c r="AE1175" s="28">
        <v>0</v>
      </c>
      <c r="AF1175" s="28">
        <v>0</v>
      </c>
    </row>
    <row r="1176" spans="1:32" ht="16" x14ac:dyDescent="0.2">
      <c r="A1176" s="28">
        <v>1175</v>
      </c>
      <c r="B1176" s="29" t="s">
        <v>1390</v>
      </c>
      <c r="C1176" s="28">
        <v>1.5E+17</v>
      </c>
      <c r="D1176" s="29" t="s">
        <v>1516</v>
      </c>
      <c r="E1176" s="29" t="s">
        <v>3197</v>
      </c>
      <c r="F1176" s="28">
        <v>433934</v>
      </c>
      <c r="G1176" s="28">
        <v>104345</v>
      </c>
      <c r="H1176" s="28">
        <v>0</v>
      </c>
      <c r="I1176" s="28">
        <v>0</v>
      </c>
      <c r="J1176" s="29" t="s">
        <v>1393</v>
      </c>
      <c r="K1176" s="28">
        <v>0</v>
      </c>
      <c r="L1176" s="28">
        <v>0.83</v>
      </c>
      <c r="M1176" s="29" t="s">
        <v>1391</v>
      </c>
      <c r="N1176" s="28">
        <v>0</v>
      </c>
      <c r="O1176" s="28">
        <v>0.17</v>
      </c>
      <c r="P1176" s="29" t="s">
        <v>3179</v>
      </c>
      <c r="Q1176" s="28">
        <v>0</v>
      </c>
      <c r="R1176" s="28">
        <v>0</v>
      </c>
      <c r="S1176" s="29" t="s">
        <v>3179</v>
      </c>
      <c r="T1176" s="28">
        <v>0</v>
      </c>
      <c r="U1176" s="28">
        <v>0</v>
      </c>
      <c r="V1176" s="28">
        <v>0</v>
      </c>
      <c r="W1176" s="28">
        <v>1.5800000000000002E-2</v>
      </c>
      <c r="X1176" s="28">
        <v>1.4235100000000001</v>
      </c>
      <c r="Y1176" s="28">
        <v>50</v>
      </c>
      <c r="Z1176" s="28">
        <v>2</v>
      </c>
      <c r="AA1176" s="28">
        <v>1</v>
      </c>
      <c r="AB1176" s="28">
        <v>22</v>
      </c>
      <c r="AC1176" s="28">
        <v>0</v>
      </c>
      <c r="AD1176" s="28">
        <v>49.947158000000002</v>
      </c>
      <c r="AE1176" s="28">
        <v>4.6569999999999998E-17</v>
      </c>
      <c r="AF1176" s="28">
        <v>4.6569999999999998E-17</v>
      </c>
    </row>
    <row r="1177" spans="1:32" ht="16" x14ac:dyDescent="0.2">
      <c r="A1177" s="28">
        <v>1176</v>
      </c>
      <c r="B1177" s="29" t="s">
        <v>1383</v>
      </c>
      <c r="C1177" s="28">
        <v>3.7429999999999999</v>
      </c>
      <c r="D1177" s="29" t="s">
        <v>1514</v>
      </c>
      <c r="E1177" s="29" t="s">
        <v>3183</v>
      </c>
      <c r="F1177" s="28">
        <v>434010</v>
      </c>
      <c r="G1177" s="28">
        <v>104440</v>
      </c>
      <c r="H1177" s="28">
        <v>0</v>
      </c>
      <c r="I1177" s="28">
        <v>0</v>
      </c>
      <c r="J1177" s="29" t="s">
        <v>1384</v>
      </c>
      <c r="K1177" s="28">
        <v>0</v>
      </c>
      <c r="L1177" s="28">
        <v>1</v>
      </c>
      <c r="M1177" s="29" t="s">
        <v>3179</v>
      </c>
      <c r="N1177" s="28">
        <v>0</v>
      </c>
      <c r="O1177" s="28">
        <v>0</v>
      </c>
      <c r="P1177" s="29" t="s">
        <v>3179</v>
      </c>
      <c r="Q1177" s="28">
        <v>0</v>
      </c>
      <c r="R1177" s="28">
        <v>0</v>
      </c>
      <c r="S1177" s="29" t="s">
        <v>3179</v>
      </c>
      <c r="T1177" s="28">
        <v>0</v>
      </c>
      <c r="U1177" s="28">
        <v>0</v>
      </c>
      <c r="V1177" s="28">
        <v>0</v>
      </c>
      <c r="W1177" s="28">
        <v>1.0684100000000001</v>
      </c>
      <c r="X1177" s="28">
        <v>1.4448799999999999</v>
      </c>
      <c r="Y1177" s="28">
        <v>25</v>
      </c>
      <c r="Z1177" s="28">
        <v>14</v>
      </c>
      <c r="AA1177" s="28">
        <v>8</v>
      </c>
      <c r="AB1177" s="28">
        <v>63</v>
      </c>
      <c r="AC1177" s="28">
        <v>0</v>
      </c>
      <c r="AD1177" s="28">
        <v>51.944775</v>
      </c>
      <c r="AE1177" s="28">
        <v>4.767E-17</v>
      </c>
      <c r="AF1177" s="28">
        <v>4.767E-17</v>
      </c>
    </row>
    <row r="1178" spans="1:32" ht="16" x14ac:dyDescent="0.2">
      <c r="A1178" s="28">
        <v>1177</v>
      </c>
      <c r="B1178" s="29" t="s">
        <v>1377</v>
      </c>
      <c r="C1178" s="28">
        <v>1.61</v>
      </c>
      <c r="D1178" s="29" t="s">
        <v>1514</v>
      </c>
      <c r="E1178" s="29" t="s">
        <v>3183</v>
      </c>
      <c r="F1178" s="28">
        <v>434121</v>
      </c>
      <c r="G1178" s="28">
        <v>104562</v>
      </c>
      <c r="H1178" s="28">
        <v>0</v>
      </c>
      <c r="I1178" s="28">
        <v>0</v>
      </c>
      <c r="J1178" s="29" t="s">
        <v>1378</v>
      </c>
      <c r="K1178" s="28">
        <v>0</v>
      </c>
      <c r="L1178" s="28">
        <v>1</v>
      </c>
      <c r="M1178" s="29" t="s">
        <v>3179</v>
      </c>
      <c r="N1178" s="28">
        <v>0</v>
      </c>
      <c r="O1178" s="28">
        <v>0</v>
      </c>
      <c r="P1178" s="29" t="s">
        <v>3179</v>
      </c>
      <c r="Q1178" s="28">
        <v>0</v>
      </c>
      <c r="R1178" s="28">
        <v>0</v>
      </c>
      <c r="S1178" s="29" t="s">
        <v>3179</v>
      </c>
      <c r="T1178" s="28">
        <v>0</v>
      </c>
      <c r="U1178" s="28">
        <v>0</v>
      </c>
      <c r="V1178" s="28">
        <v>0</v>
      </c>
      <c r="W1178" s="28">
        <v>1.00481</v>
      </c>
      <c r="X1178" s="28">
        <v>1.03816</v>
      </c>
      <c r="Y1178" s="28">
        <v>25</v>
      </c>
      <c r="Z1178" s="28">
        <v>7</v>
      </c>
      <c r="AA1178" s="28">
        <v>3</v>
      </c>
      <c r="AB1178" s="28">
        <v>35</v>
      </c>
      <c r="AC1178" s="28">
        <v>0</v>
      </c>
      <c r="AD1178" s="28">
        <v>52.944336999999997</v>
      </c>
      <c r="AE1178" s="28">
        <v>3.6769999999999998E-17</v>
      </c>
      <c r="AF1178" s="28">
        <v>3.6769999999999998E-17</v>
      </c>
    </row>
    <row r="1179" spans="1:32" ht="16" x14ac:dyDescent="0.2">
      <c r="A1179" s="28">
        <v>1178</v>
      </c>
      <c r="B1179" s="29" t="s">
        <v>438</v>
      </c>
      <c r="C1179" s="28">
        <v>132</v>
      </c>
      <c r="D1179" s="29" t="s">
        <v>1514</v>
      </c>
      <c r="E1179" s="29" t="s">
        <v>3184</v>
      </c>
      <c r="F1179" s="28">
        <v>434192</v>
      </c>
      <c r="G1179" s="28">
        <v>104684</v>
      </c>
      <c r="H1179" s="28">
        <v>71736</v>
      </c>
      <c r="I1179" s="28">
        <v>0</v>
      </c>
      <c r="J1179" s="29" t="s">
        <v>439</v>
      </c>
      <c r="K1179" s="28">
        <v>1023</v>
      </c>
      <c r="L1179" s="28">
        <v>1</v>
      </c>
      <c r="M1179" s="29" t="s">
        <v>3179</v>
      </c>
      <c r="N1179" s="28">
        <v>0</v>
      </c>
      <c r="O1179" s="28">
        <v>0</v>
      </c>
      <c r="P1179" s="29" t="s">
        <v>3179</v>
      </c>
      <c r="Q1179" s="28">
        <v>0</v>
      </c>
      <c r="R1179" s="28">
        <v>0</v>
      </c>
      <c r="S1179" s="29" t="s">
        <v>3179</v>
      </c>
      <c r="T1179" s="28">
        <v>0</v>
      </c>
      <c r="U1179" s="28">
        <v>0</v>
      </c>
      <c r="V1179" s="28">
        <v>0</v>
      </c>
      <c r="W1179" s="28">
        <v>9.6979999999999997E-2</v>
      </c>
      <c r="X1179" s="28">
        <v>0.91849999999999998</v>
      </c>
      <c r="Y1179" s="28">
        <v>31</v>
      </c>
      <c r="Z1179" s="28">
        <v>141</v>
      </c>
      <c r="AA1179" s="28">
        <v>3</v>
      </c>
      <c r="AB1179" s="28">
        <v>445</v>
      </c>
      <c r="AC1179" s="28">
        <v>0</v>
      </c>
      <c r="AD1179" s="28">
        <v>176.94664299999999</v>
      </c>
      <c r="AE1179" s="28">
        <v>3.487E-17</v>
      </c>
      <c r="AF1179" s="28">
        <v>3.4959999999999999E-17</v>
      </c>
    </row>
    <row r="1180" spans="1:32" ht="16" x14ac:dyDescent="0.2">
      <c r="A1180" s="28">
        <v>1179</v>
      </c>
      <c r="B1180" s="29" t="s">
        <v>430</v>
      </c>
      <c r="C1180" s="28">
        <v>21.6</v>
      </c>
      <c r="D1180" s="29" t="s">
        <v>1513</v>
      </c>
      <c r="E1180" s="29" t="s">
        <v>2670</v>
      </c>
      <c r="F1180" s="28">
        <v>434813</v>
      </c>
      <c r="G1180" s="28">
        <v>0</v>
      </c>
      <c r="H1180" s="28">
        <v>17167</v>
      </c>
      <c r="I1180" s="28">
        <v>0</v>
      </c>
      <c r="J1180" s="29" t="s">
        <v>432</v>
      </c>
      <c r="K1180" s="28">
        <v>1024</v>
      </c>
      <c r="L1180" s="28">
        <v>1</v>
      </c>
      <c r="M1180" s="29" t="s">
        <v>3179</v>
      </c>
      <c r="N1180" s="28">
        <v>0</v>
      </c>
      <c r="O1180" s="28">
        <v>0</v>
      </c>
      <c r="P1180" s="29" t="s">
        <v>3179</v>
      </c>
      <c r="Q1180" s="28">
        <v>0</v>
      </c>
      <c r="R1180" s="28">
        <v>0</v>
      </c>
      <c r="S1180" s="29" t="s">
        <v>3179</v>
      </c>
      <c r="T1180" s="28">
        <v>0</v>
      </c>
      <c r="U1180" s="28">
        <v>0</v>
      </c>
      <c r="V1180" s="28">
        <v>0</v>
      </c>
      <c r="W1180" s="28">
        <v>7.4900000000000001E-3</v>
      </c>
      <c r="X1180" s="28">
        <v>1.6369999999999999E-2</v>
      </c>
      <c r="Y1180" s="28">
        <v>31</v>
      </c>
      <c r="Z1180" s="28">
        <v>29</v>
      </c>
      <c r="AA1180" s="28">
        <v>0</v>
      </c>
      <c r="AB1180" s="28">
        <v>15</v>
      </c>
      <c r="AC1180" s="28">
        <v>0</v>
      </c>
      <c r="AD1180" s="28">
        <v>177.945876</v>
      </c>
      <c r="AE1180" s="28">
        <v>1.3020000000000001E-18</v>
      </c>
      <c r="AF1180" s="28">
        <v>1.3020000000000001E-18</v>
      </c>
    </row>
    <row r="1181" spans="1:32" ht="16" x14ac:dyDescent="0.2">
      <c r="A1181" s="28">
        <v>1180</v>
      </c>
      <c r="B1181" s="29" t="s">
        <v>423</v>
      </c>
      <c r="C1181" s="28">
        <v>37.049999999999997</v>
      </c>
      <c r="D1181" s="29" t="s">
        <v>1514</v>
      </c>
      <c r="E1181" s="29" t="s">
        <v>2670</v>
      </c>
      <c r="F1181" s="28">
        <v>434889</v>
      </c>
      <c r="G1181" s="28">
        <v>0</v>
      </c>
      <c r="H1181" s="28">
        <v>0</v>
      </c>
      <c r="I1181" s="28">
        <v>0</v>
      </c>
      <c r="J1181" s="29" t="s">
        <v>424</v>
      </c>
      <c r="K1181" s="28">
        <v>1026</v>
      </c>
      <c r="L1181" s="28">
        <v>1</v>
      </c>
      <c r="M1181" s="29" t="s">
        <v>3179</v>
      </c>
      <c r="N1181" s="28">
        <v>0</v>
      </c>
      <c r="O1181" s="28">
        <v>0</v>
      </c>
      <c r="P1181" s="29" t="s">
        <v>3179</v>
      </c>
      <c r="Q1181" s="28">
        <v>0</v>
      </c>
      <c r="R1181" s="28">
        <v>0</v>
      </c>
      <c r="S1181" s="29" t="s">
        <v>3179</v>
      </c>
      <c r="T1181" s="28">
        <v>0</v>
      </c>
      <c r="U1181" s="28">
        <v>0</v>
      </c>
      <c r="V1181" s="28">
        <v>0</v>
      </c>
      <c r="W1181" s="28">
        <v>3.2570000000000002E-2</v>
      </c>
      <c r="X1181" s="28">
        <v>5.5390000000000002E-2</v>
      </c>
      <c r="Y1181" s="28">
        <v>31</v>
      </c>
      <c r="Z1181" s="28">
        <v>31</v>
      </c>
      <c r="AA1181" s="28">
        <v>0</v>
      </c>
      <c r="AB1181" s="28">
        <v>26</v>
      </c>
      <c r="AC1181" s="28">
        <v>0</v>
      </c>
      <c r="AD1181" s="28">
        <v>178.94707</v>
      </c>
      <c r="AE1181" s="28">
        <v>4.1679999999999997E-18</v>
      </c>
      <c r="AF1181" s="28">
        <v>4.1679999999999997E-18</v>
      </c>
    </row>
    <row r="1182" spans="1:32" ht="16" x14ac:dyDescent="0.2">
      <c r="A1182" s="28">
        <v>1181</v>
      </c>
      <c r="B1182" s="29" t="s">
        <v>422</v>
      </c>
      <c r="C1182" s="28">
        <v>6.4</v>
      </c>
      <c r="D1182" s="29" t="s">
        <v>1514</v>
      </c>
      <c r="E1182" s="29" t="s">
        <v>3196</v>
      </c>
      <c r="F1182" s="28">
        <v>434978</v>
      </c>
      <c r="G1182" s="28">
        <v>0</v>
      </c>
      <c r="H1182" s="28">
        <v>0</v>
      </c>
      <c r="I1182" s="28">
        <v>0</v>
      </c>
      <c r="J1182" s="29" t="s">
        <v>423</v>
      </c>
      <c r="K1182" s="28">
        <v>1181</v>
      </c>
      <c r="L1182" s="28">
        <v>0.99719999999999998</v>
      </c>
      <c r="M1182" s="29" t="s">
        <v>424</v>
      </c>
      <c r="N1182" s="28">
        <v>1026</v>
      </c>
      <c r="O1182" s="28">
        <v>2.8E-3</v>
      </c>
      <c r="P1182" s="29" t="s">
        <v>3179</v>
      </c>
      <c r="Q1182" s="28">
        <v>0</v>
      </c>
      <c r="R1182" s="28">
        <v>0</v>
      </c>
      <c r="S1182" s="29" t="s">
        <v>3179</v>
      </c>
      <c r="T1182" s="28">
        <v>0</v>
      </c>
      <c r="U1182" s="28">
        <v>0</v>
      </c>
      <c r="V1182" s="28">
        <v>0</v>
      </c>
      <c r="W1182" s="28">
        <v>0.16608000000000001</v>
      </c>
      <c r="X1182" s="28">
        <v>5.6050000000000003E-2</v>
      </c>
      <c r="Y1182" s="28">
        <v>54</v>
      </c>
      <c r="Z1182" s="28">
        <v>76</v>
      </c>
      <c r="AA1182" s="28">
        <v>0</v>
      </c>
      <c r="AB1182" s="28">
        <v>86</v>
      </c>
      <c r="AC1182" s="28">
        <v>0</v>
      </c>
      <c r="AD1182" s="28">
        <v>178.94707</v>
      </c>
      <c r="AE1182" s="28">
        <v>2.6589999999999999E-18</v>
      </c>
      <c r="AF1182" s="28">
        <v>2.6589999999999999E-18</v>
      </c>
    </row>
    <row r="1183" spans="1:32" ht="16" x14ac:dyDescent="0.2">
      <c r="A1183" s="28">
        <v>1182</v>
      </c>
      <c r="B1183" s="29" t="s">
        <v>408</v>
      </c>
      <c r="C1183" s="28">
        <v>121.2</v>
      </c>
      <c r="D1183" s="29" t="s">
        <v>1513</v>
      </c>
      <c r="E1183" s="29" t="s">
        <v>2670</v>
      </c>
      <c r="F1183" s="28">
        <v>435195</v>
      </c>
      <c r="G1183" s="28">
        <v>0</v>
      </c>
      <c r="H1183" s="28">
        <v>33148</v>
      </c>
      <c r="I1183" s="28">
        <v>0</v>
      </c>
      <c r="J1183" s="29" t="s">
        <v>411</v>
      </c>
      <c r="K1183" s="28">
        <v>0</v>
      </c>
      <c r="L1183" s="28">
        <v>1</v>
      </c>
      <c r="M1183" s="29" t="s">
        <v>3179</v>
      </c>
      <c r="N1183" s="28">
        <v>0</v>
      </c>
      <c r="O1183" s="28">
        <v>0</v>
      </c>
      <c r="P1183" s="29" t="s">
        <v>3179</v>
      </c>
      <c r="Q1183" s="28">
        <v>0</v>
      </c>
      <c r="R1183" s="28">
        <v>0</v>
      </c>
      <c r="S1183" s="29" t="s">
        <v>3179</v>
      </c>
      <c r="T1183" s="28">
        <v>0</v>
      </c>
      <c r="U1183" s="28">
        <v>0</v>
      </c>
      <c r="V1183" s="28">
        <v>0</v>
      </c>
      <c r="W1183" s="28">
        <v>1.289E-2</v>
      </c>
      <c r="X1183" s="28">
        <v>4.0419999999999998E-2</v>
      </c>
      <c r="Y1183" s="28">
        <v>32</v>
      </c>
      <c r="Z1183" s="28">
        <v>31</v>
      </c>
      <c r="AA1183" s="28">
        <v>0</v>
      </c>
      <c r="AB1183" s="28">
        <v>29</v>
      </c>
      <c r="AC1183" s="28">
        <v>0</v>
      </c>
      <c r="AD1183" s="28">
        <v>180.94819699999999</v>
      </c>
      <c r="AE1183" s="28">
        <v>2.238E-18</v>
      </c>
      <c r="AF1183" s="28">
        <v>2.238E-18</v>
      </c>
    </row>
    <row r="1184" spans="1:32" ht="16" x14ac:dyDescent="0.2">
      <c r="A1184" s="28">
        <v>1183</v>
      </c>
      <c r="B1184" s="29" t="s">
        <v>380</v>
      </c>
      <c r="C1184" s="28">
        <v>75.099999999999994</v>
      </c>
      <c r="D1184" s="29" t="s">
        <v>1513</v>
      </c>
      <c r="E1184" s="29" t="s">
        <v>3183</v>
      </c>
      <c r="F1184" s="28">
        <v>435454</v>
      </c>
      <c r="G1184" s="28">
        <v>104792</v>
      </c>
      <c r="H1184" s="28">
        <v>0</v>
      </c>
      <c r="I1184" s="28">
        <v>0</v>
      </c>
      <c r="J1184" s="29" t="s">
        <v>381</v>
      </c>
      <c r="K1184" s="28">
        <v>0</v>
      </c>
      <c r="L1184" s="28">
        <v>1</v>
      </c>
      <c r="M1184" s="29" t="s">
        <v>3179</v>
      </c>
      <c r="N1184" s="28">
        <v>0</v>
      </c>
      <c r="O1184" s="28">
        <v>0</v>
      </c>
      <c r="P1184" s="29" t="s">
        <v>3179</v>
      </c>
      <c r="Q1184" s="28">
        <v>0</v>
      </c>
      <c r="R1184" s="28">
        <v>0</v>
      </c>
      <c r="S1184" s="29" t="s">
        <v>3179</v>
      </c>
      <c r="T1184" s="28">
        <v>0</v>
      </c>
      <c r="U1184" s="28">
        <v>0</v>
      </c>
      <c r="V1184" s="28">
        <v>0</v>
      </c>
      <c r="W1184" s="28">
        <v>0.12695999999999999</v>
      </c>
      <c r="X1184" s="28">
        <v>5.0000000000000002E-5</v>
      </c>
      <c r="Y1184" s="28">
        <v>16</v>
      </c>
      <c r="Z1184" s="28">
        <v>45</v>
      </c>
      <c r="AA1184" s="28">
        <v>2</v>
      </c>
      <c r="AB1184" s="28">
        <v>21</v>
      </c>
      <c r="AC1184" s="28">
        <v>0</v>
      </c>
      <c r="AD1184" s="28">
        <v>184.953419</v>
      </c>
      <c r="AE1184" s="28">
        <v>5.0839999999999998E-21</v>
      </c>
      <c r="AF1184" s="28">
        <v>5.0839999999999998E-21</v>
      </c>
    </row>
    <row r="1185" spans="1:32" ht="16" x14ac:dyDescent="0.2">
      <c r="A1185" s="28">
        <v>1184</v>
      </c>
      <c r="B1185" s="29" t="s">
        <v>379</v>
      </c>
      <c r="C1185" s="28">
        <v>1.597</v>
      </c>
      <c r="D1185" s="29" t="s">
        <v>1514</v>
      </c>
      <c r="E1185" s="29" t="s">
        <v>2671</v>
      </c>
      <c r="F1185" s="28">
        <v>435288</v>
      </c>
      <c r="G1185" s="28">
        <v>0</v>
      </c>
      <c r="H1185" s="28">
        <v>0</v>
      </c>
      <c r="I1185" s="28">
        <v>0</v>
      </c>
      <c r="J1185" s="29" t="s">
        <v>380</v>
      </c>
      <c r="K1185" s="28">
        <v>1184</v>
      </c>
      <c r="L1185" s="28">
        <v>1</v>
      </c>
      <c r="M1185" s="29" t="s">
        <v>3179</v>
      </c>
      <c r="N1185" s="28">
        <v>0</v>
      </c>
      <c r="O1185" s="28">
        <v>0</v>
      </c>
      <c r="P1185" s="29" t="s">
        <v>3179</v>
      </c>
      <c r="Q1185" s="28">
        <v>0</v>
      </c>
      <c r="R1185" s="28">
        <v>0</v>
      </c>
      <c r="S1185" s="29" t="s">
        <v>3179</v>
      </c>
      <c r="T1185" s="28">
        <v>0</v>
      </c>
      <c r="U1185" s="28">
        <v>0</v>
      </c>
      <c r="V1185" s="28">
        <v>0</v>
      </c>
      <c r="W1185" s="28">
        <v>0.17377999999999999</v>
      </c>
      <c r="X1185" s="28">
        <v>2.8729999999999999E-2</v>
      </c>
      <c r="Y1185" s="28">
        <v>23</v>
      </c>
      <c r="Z1185" s="28">
        <v>51</v>
      </c>
      <c r="AA1185" s="28">
        <v>0</v>
      </c>
      <c r="AB1185" s="28">
        <v>91</v>
      </c>
      <c r="AC1185" s="28">
        <v>0</v>
      </c>
      <c r="AD1185" s="28">
        <v>184.953419</v>
      </c>
      <c r="AE1185" s="28">
        <v>2.7010000000000001E-18</v>
      </c>
      <c r="AF1185" s="28">
        <v>2.7010000000000001E-18</v>
      </c>
    </row>
    <row r="1186" spans="1:32" ht="16" x14ac:dyDescent="0.2">
      <c r="A1186" s="28">
        <v>1185</v>
      </c>
      <c r="B1186" s="29" t="s">
        <v>364</v>
      </c>
      <c r="C1186" s="28">
        <v>23.72</v>
      </c>
      <c r="D1186" s="29" t="s">
        <v>1515</v>
      </c>
      <c r="E1186" s="29" t="s">
        <v>3183</v>
      </c>
      <c r="F1186" s="28">
        <v>435539</v>
      </c>
      <c r="G1186" s="28">
        <v>104893</v>
      </c>
      <c r="H1186" s="28">
        <v>0</v>
      </c>
      <c r="I1186" s="28">
        <v>0</v>
      </c>
      <c r="J1186" s="29" t="s">
        <v>365</v>
      </c>
      <c r="K1186" s="28">
        <v>856</v>
      </c>
      <c r="L1186" s="28">
        <v>1</v>
      </c>
      <c r="M1186" s="29" t="s">
        <v>3179</v>
      </c>
      <c r="N1186" s="28">
        <v>0</v>
      </c>
      <c r="O1186" s="28">
        <v>0</v>
      </c>
      <c r="P1186" s="29" t="s">
        <v>3179</v>
      </c>
      <c r="Q1186" s="28">
        <v>0</v>
      </c>
      <c r="R1186" s="28">
        <v>0</v>
      </c>
      <c r="S1186" s="29" t="s">
        <v>3179</v>
      </c>
      <c r="T1186" s="28">
        <v>0</v>
      </c>
      <c r="U1186" s="28">
        <v>0</v>
      </c>
      <c r="V1186" s="28">
        <v>0</v>
      </c>
      <c r="W1186" s="28">
        <v>0.29948000000000002</v>
      </c>
      <c r="X1186" s="28">
        <v>0.44833000000000001</v>
      </c>
      <c r="Y1186" s="28">
        <v>17</v>
      </c>
      <c r="Z1186" s="28">
        <v>122</v>
      </c>
      <c r="AA1186" s="28">
        <v>19</v>
      </c>
      <c r="AB1186" s="28">
        <v>462</v>
      </c>
      <c r="AC1186" s="28">
        <v>0</v>
      </c>
      <c r="AD1186" s="28">
        <v>186.95715999999999</v>
      </c>
      <c r="AE1186" s="28">
        <v>1.8759999999999999E-17</v>
      </c>
      <c r="AF1186" s="28">
        <v>1.8759999999999999E-17</v>
      </c>
    </row>
    <row r="1187" spans="1:32" ht="16" x14ac:dyDescent="0.2">
      <c r="A1187" s="28">
        <v>1186</v>
      </c>
      <c r="B1187" s="29" t="s">
        <v>357</v>
      </c>
      <c r="C1187" s="28">
        <v>69.78</v>
      </c>
      <c r="D1187" s="29" t="s">
        <v>1513</v>
      </c>
      <c r="E1187" s="29" t="s">
        <v>3183</v>
      </c>
      <c r="F1187" s="28">
        <v>436160</v>
      </c>
      <c r="G1187" s="28">
        <v>105008</v>
      </c>
      <c r="H1187" s="28">
        <v>0</v>
      </c>
      <c r="I1187" s="28">
        <v>0</v>
      </c>
      <c r="J1187" s="29" t="s">
        <v>359</v>
      </c>
      <c r="K1187" s="28">
        <v>857</v>
      </c>
      <c r="L1187" s="28">
        <v>1</v>
      </c>
      <c r="M1187" s="29" t="s">
        <v>3179</v>
      </c>
      <c r="N1187" s="28">
        <v>0</v>
      </c>
      <c r="O1187" s="28">
        <v>0</v>
      </c>
      <c r="P1187" s="29" t="s">
        <v>3179</v>
      </c>
      <c r="Q1187" s="28">
        <v>0</v>
      </c>
      <c r="R1187" s="28">
        <v>0</v>
      </c>
      <c r="S1187" s="29" t="s">
        <v>3179</v>
      </c>
      <c r="T1187" s="28">
        <v>0</v>
      </c>
      <c r="U1187" s="28">
        <v>0</v>
      </c>
      <c r="V1187" s="28">
        <v>0</v>
      </c>
      <c r="W1187" s="28">
        <v>9.9659999999999999E-2</v>
      </c>
      <c r="X1187" s="28">
        <v>1.89E-3</v>
      </c>
      <c r="Y1187" s="28">
        <v>16</v>
      </c>
      <c r="Z1187" s="28">
        <v>51</v>
      </c>
      <c r="AA1187" s="28">
        <v>5</v>
      </c>
      <c r="AB1187" s="28">
        <v>56</v>
      </c>
      <c r="AC1187" s="28">
        <v>0</v>
      </c>
      <c r="AD1187" s="28">
        <v>187.95848899999999</v>
      </c>
      <c r="AE1187" s="28">
        <v>1.025E-19</v>
      </c>
      <c r="AF1187" s="28">
        <v>1.025E-19</v>
      </c>
    </row>
    <row r="1188" spans="1:32" ht="16" x14ac:dyDescent="0.2">
      <c r="A1188" s="28">
        <v>1187</v>
      </c>
      <c r="B1188" s="29" t="s">
        <v>347</v>
      </c>
      <c r="C1188" s="28">
        <v>30</v>
      </c>
      <c r="D1188" s="29" t="s">
        <v>1514</v>
      </c>
      <c r="E1188" s="29" t="s">
        <v>3183</v>
      </c>
      <c r="F1188" s="28">
        <v>436289</v>
      </c>
      <c r="G1188" s="28">
        <v>105107</v>
      </c>
      <c r="H1188" s="28">
        <v>0</v>
      </c>
      <c r="I1188" s="28">
        <v>0</v>
      </c>
      <c r="J1188" s="29" t="s">
        <v>348</v>
      </c>
      <c r="K1188" s="28">
        <v>860</v>
      </c>
      <c r="L1188" s="28">
        <v>1</v>
      </c>
      <c r="M1188" s="29" t="s">
        <v>3179</v>
      </c>
      <c r="N1188" s="28">
        <v>0</v>
      </c>
      <c r="O1188" s="28">
        <v>0</v>
      </c>
      <c r="P1188" s="29" t="s">
        <v>3179</v>
      </c>
      <c r="Q1188" s="28">
        <v>0</v>
      </c>
      <c r="R1188" s="28">
        <v>0</v>
      </c>
      <c r="S1188" s="29" t="s">
        <v>3179</v>
      </c>
      <c r="T1188" s="28">
        <v>0</v>
      </c>
      <c r="U1188" s="28">
        <v>0</v>
      </c>
      <c r="V1188" s="28">
        <v>0</v>
      </c>
      <c r="W1188" s="28">
        <v>0.47710999999999998</v>
      </c>
      <c r="X1188" s="28">
        <v>0.15110999999999999</v>
      </c>
      <c r="Y1188" s="28">
        <v>16</v>
      </c>
      <c r="Z1188" s="28">
        <v>46</v>
      </c>
      <c r="AA1188" s="28">
        <v>1</v>
      </c>
      <c r="AB1188" s="28">
        <v>27</v>
      </c>
      <c r="AC1188" s="28">
        <v>0</v>
      </c>
      <c r="AD1188" s="28">
        <v>189.96318099999999</v>
      </c>
      <c r="AE1188" s="28">
        <v>1.4119999999999999E-17</v>
      </c>
      <c r="AF1188" s="28">
        <v>1.4119999999999999E-17</v>
      </c>
    </row>
    <row r="1189" spans="1:32" ht="16" x14ac:dyDescent="0.2">
      <c r="A1189" s="28">
        <v>1188</v>
      </c>
      <c r="B1189" s="29" t="s">
        <v>900</v>
      </c>
      <c r="C1189" s="28">
        <v>40</v>
      </c>
      <c r="D1189" s="29" t="s">
        <v>1514</v>
      </c>
      <c r="E1189" s="29" t="s">
        <v>3184</v>
      </c>
      <c r="F1189" s="28">
        <v>436380</v>
      </c>
      <c r="G1189" s="28">
        <v>105218</v>
      </c>
      <c r="H1189" s="28">
        <v>0</v>
      </c>
      <c r="I1189" s="28">
        <v>0</v>
      </c>
      <c r="J1189" s="29" t="s">
        <v>902</v>
      </c>
      <c r="K1189" s="28">
        <v>454</v>
      </c>
      <c r="L1189" s="28">
        <v>1</v>
      </c>
      <c r="M1189" s="29" t="s">
        <v>3179</v>
      </c>
      <c r="N1189" s="28">
        <v>0</v>
      </c>
      <c r="O1189" s="28">
        <v>0</v>
      </c>
      <c r="P1189" s="29" t="s">
        <v>3179</v>
      </c>
      <c r="Q1189" s="28">
        <v>0</v>
      </c>
      <c r="R1189" s="28">
        <v>0</v>
      </c>
      <c r="S1189" s="29" t="s">
        <v>3179</v>
      </c>
      <c r="T1189" s="28">
        <v>0</v>
      </c>
      <c r="U1189" s="28">
        <v>0</v>
      </c>
      <c r="V1189" s="28">
        <v>0</v>
      </c>
      <c r="W1189" s="28">
        <v>4.6100000000000002E-2</v>
      </c>
      <c r="X1189" s="28">
        <v>0.40145999999999998</v>
      </c>
      <c r="Y1189" s="28">
        <v>37</v>
      </c>
      <c r="Z1189" s="28">
        <v>216</v>
      </c>
      <c r="AA1189" s="28">
        <v>8</v>
      </c>
      <c r="AB1189" s="28">
        <v>1154</v>
      </c>
      <c r="AC1189" s="28">
        <v>0</v>
      </c>
      <c r="AD1189" s="28">
        <v>119.911784</v>
      </c>
      <c r="AE1189" s="28">
        <v>2.207E-17</v>
      </c>
      <c r="AF1189" s="28">
        <v>2.2279999999999999E-17</v>
      </c>
    </row>
    <row r="1190" spans="1:32" ht="16" x14ac:dyDescent="0.2">
      <c r="A1190" s="28">
        <v>1189</v>
      </c>
      <c r="B1190" s="29" t="s">
        <v>891</v>
      </c>
      <c r="C1190" s="28">
        <v>40.1</v>
      </c>
      <c r="D1190" s="29" t="s">
        <v>1514</v>
      </c>
      <c r="E1190" s="29" t="s">
        <v>3184</v>
      </c>
      <c r="F1190" s="28">
        <v>437796</v>
      </c>
      <c r="G1190" s="28">
        <v>105322</v>
      </c>
      <c r="H1190" s="28">
        <v>0</v>
      </c>
      <c r="I1190" s="28">
        <v>0</v>
      </c>
      <c r="J1190" s="29" t="s">
        <v>892</v>
      </c>
      <c r="K1190" s="28">
        <v>456</v>
      </c>
      <c r="L1190" s="28">
        <v>1</v>
      </c>
      <c r="M1190" s="29" t="s">
        <v>3179</v>
      </c>
      <c r="N1190" s="28">
        <v>0</v>
      </c>
      <c r="O1190" s="28">
        <v>0</v>
      </c>
      <c r="P1190" s="29" t="s">
        <v>3179</v>
      </c>
      <c r="Q1190" s="28">
        <v>0</v>
      </c>
      <c r="R1190" s="28">
        <v>0</v>
      </c>
      <c r="S1190" s="29" t="s">
        <v>3179</v>
      </c>
      <c r="T1190" s="28">
        <v>0</v>
      </c>
      <c r="U1190" s="28">
        <v>0</v>
      </c>
      <c r="V1190" s="28">
        <v>0</v>
      </c>
      <c r="W1190" s="28">
        <v>0.58189000000000002</v>
      </c>
      <c r="X1190" s="28">
        <v>1.4719899999999999</v>
      </c>
      <c r="Y1190" s="28">
        <v>37</v>
      </c>
      <c r="Z1190" s="28">
        <v>263</v>
      </c>
      <c r="AA1190" s="28">
        <v>29</v>
      </c>
      <c r="AB1190" s="28">
        <v>1351</v>
      </c>
      <c r="AC1190" s="28">
        <v>0</v>
      </c>
      <c r="AD1190" s="28">
        <v>120.911461</v>
      </c>
      <c r="AE1190" s="28">
        <v>3.3580000000000002E-17</v>
      </c>
      <c r="AF1190" s="28">
        <v>5.2169999999999999E-17</v>
      </c>
    </row>
    <row r="1191" spans="1:32" ht="16" x14ac:dyDescent="0.2">
      <c r="A1191" s="28">
        <v>1190</v>
      </c>
      <c r="B1191" s="29" t="s">
        <v>883</v>
      </c>
      <c r="C1191" s="28">
        <v>20.100000000000001</v>
      </c>
      <c r="D1191" s="29" t="s">
        <v>1515</v>
      </c>
      <c r="E1191" s="29" t="s">
        <v>2670</v>
      </c>
      <c r="F1191" s="28">
        <v>439477</v>
      </c>
      <c r="G1191" s="28">
        <v>0</v>
      </c>
      <c r="H1191" s="28">
        <v>0</v>
      </c>
      <c r="I1191" s="28">
        <v>0</v>
      </c>
      <c r="J1191" s="29" t="s">
        <v>884</v>
      </c>
      <c r="K1191" s="28">
        <v>457</v>
      </c>
      <c r="L1191" s="28">
        <v>1</v>
      </c>
      <c r="M1191" s="29" t="s">
        <v>3179</v>
      </c>
      <c r="N1191" s="28">
        <v>0</v>
      </c>
      <c r="O1191" s="28">
        <v>0</v>
      </c>
      <c r="P1191" s="29" t="s">
        <v>3179</v>
      </c>
      <c r="Q1191" s="28">
        <v>0</v>
      </c>
      <c r="R1191" s="28">
        <v>0</v>
      </c>
      <c r="S1191" s="29" t="s">
        <v>3179</v>
      </c>
      <c r="T1191" s="28">
        <v>0</v>
      </c>
      <c r="U1191" s="28">
        <v>0</v>
      </c>
      <c r="V1191" s="28">
        <v>0</v>
      </c>
      <c r="W1191" s="28">
        <v>0.01</v>
      </c>
      <c r="X1191" s="28">
        <v>6.8390000000000006E-2</v>
      </c>
      <c r="Y1191" s="28">
        <v>37</v>
      </c>
      <c r="Z1191" s="28">
        <v>34</v>
      </c>
      <c r="AA1191" s="28">
        <v>0</v>
      </c>
      <c r="AB1191" s="28">
        <v>145</v>
      </c>
      <c r="AC1191" s="28">
        <v>0</v>
      </c>
      <c r="AD1191" s="28">
        <v>121.908367</v>
      </c>
      <c r="AE1191" s="28">
        <v>6.5320000000000004E-18</v>
      </c>
      <c r="AF1191" s="28">
        <v>6.5320000000000004E-18</v>
      </c>
    </row>
    <row r="1192" spans="1:32" ht="16" x14ac:dyDescent="0.2">
      <c r="A1192" s="28">
        <v>1191</v>
      </c>
      <c r="B1192" s="29" t="s">
        <v>876</v>
      </c>
      <c r="C1192" s="28">
        <v>2.08</v>
      </c>
      <c r="D1192" s="29" t="s">
        <v>1515</v>
      </c>
      <c r="E1192" s="29" t="s">
        <v>3184</v>
      </c>
      <c r="F1192" s="28">
        <v>439694</v>
      </c>
      <c r="G1192" s="28">
        <v>105445</v>
      </c>
      <c r="H1192" s="28">
        <v>0</v>
      </c>
      <c r="I1192" s="28">
        <v>0</v>
      </c>
      <c r="J1192" s="29" t="s">
        <v>877</v>
      </c>
      <c r="K1192" s="28">
        <v>458</v>
      </c>
      <c r="L1192" s="28">
        <v>1</v>
      </c>
      <c r="M1192" s="29" t="s">
        <v>3179</v>
      </c>
      <c r="N1192" s="28">
        <v>0</v>
      </c>
      <c r="O1192" s="28">
        <v>0</v>
      </c>
      <c r="P1192" s="29" t="s">
        <v>3179</v>
      </c>
      <c r="Q1192" s="28">
        <v>0</v>
      </c>
      <c r="R1192" s="28">
        <v>0</v>
      </c>
      <c r="S1192" s="29" t="s">
        <v>3179</v>
      </c>
      <c r="T1192" s="28">
        <v>0</v>
      </c>
      <c r="U1192" s="28">
        <v>0</v>
      </c>
      <c r="V1192" s="28">
        <v>0</v>
      </c>
      <c r="W1192" s="28">
        <v>0.18748999999999999</v>
      </c>
      <c r="X1192" s="28">
        <v>0.64105999999999996</v>
      </c>
      <c r="Y1192" s="28">
        <v>37</v>
      </c>
      <c r="Z1192" s="28">
        <v>123</v>
      </c>
      <c r="AA1192" s="28">
        <v>10</v>
      </c>
      <c r="AB1192" s="28">
        <v>631</v>
      </c>
      <c r="AC1192" s="28">
        <v>0</v>
      </c>
      <c r="AD1192" s="28">
        <v>122.90848099999999</v>
      </c>
      <c r="AE1192" s="28">
        <v>1.758E-17</v>
      </c>
      <c r="AF1192" s="28">
        <v>2.6319999999999999E-17</v>
      </c>
    </row>
    <row r="1193" spans="1:32" ht="16" x14ac:dyDescent="0.2">
      <c r="A1193" s="28">
        <v>1192</v>
      </c>
      <c r="B1193" s="29" t="s">
        <v>859</v>
      </c>
      <c r="C1193" s="28">
        <v>16.899999999999999</v>
      </c>
      <c r="D1193" s="29" t="s">
        <v>1515</v>
      </c>
      <c r="E1193" s="29" t="s">
        <v>3184</v>
      </c>
      <c r="F1193" s="28">
        <v>440496</v>
      </c>
      <c r="G1193" s="28">
        <v>105562</v>
      </c>
      <c r="H1193" s="28">
        <v>0</v>
      </c>
      <c r="I1193" s="28">
        <v>0</v>
      </c>
      <c r="J1193" s="29" t="s">
        <v>860</v>
      </c>
      <c r="K1193" s="28">
        <v>460</v>
      </c>
      <c r="L1193" s="28">
        <v>1</v>
      </c>
      <c r="M1193" s="29" t="s">
        <v>3179</v>
      </c>
      <c r="N1193" s="28">
        <v>0</v>
      </c>
      <c r="O1193" s="28">
        <v>0</v>
      </c>
      <c r="P1193" s="29" t="s">
        <v>3179</v>
      </c>
      <c r="Q1193" s="28">
        <v>0</v>
      </c>
      <c r="R1193" s="28">
        <v>0</v>
      </c>
      <c r="S1193" s="29" t="s">
        <v>3179</v>
      </c>
      <c r="T1193" s="28">
        <v>0</v>
      </c>
      <c r="U1193" s="28">
        <v>0</v>
      </c>
      <c r="V1193" s="28">
        <v>0</v>
      </c>
      <c r="W1193" s="28">
        <v>3.5040000000000002E-2</v>
      </c>
      <c r="X1193" s="28">
        <v>0.27231</v>
      </c>
      <c r="Y1193" s="28">
        <v>37</v>
      </c>
      <c r="Z1193" s="28">
        <v>56</v>
      </c>
      <c r="AA1193" s="28">
        <v>2</v>
      </c>
      <c r="AB1193" s="28">
        <v>241</v>
      </c>
      <c r="AC1193" s="28">
        <v>0</v>
      </c>
      <c r="AD1193" s="28">
        <v>124.906395</v>
      </c>
      <c r="AE1193" s="28">
        <v>1.4909999999999998E-17</v>
      </c>
      <c r="AF1193" s="28">
        <v>1.5030000000000001E-17</v>
      </c>
    </row>
    <row r="1194" spans="1:32" ht="16" x14ac:dyDescent="0.2">
      <c r="A1194" s="28">
        <v>1193</v>
      </c>
      <c r="B1194" s="29" t="s">
        <v>843</v>
      </c>
      <c r="C1194" s="28">
        <v>36.4</v>
      </c>
      <c r="D1194" s="29" t="s">
        <v>1513</v>
      </c>
      <c r="E1194" s="29" t="s">
        <v>2670</v>
      </c>
      <c r="F1194" s="28">
        <v>440833</v>
      </c>
      <c r="G1194" s="28">
        <v>0</v>
      </c>
      <c r="H1194" s="28">
        <v>0</v>
      </c>
      <c r="I1194" s="28">
        <v>0</v>
      </c>
      <c r="J1194" s="29" t="s">
        <v>849</v>
      </c>
      <c r="K1194" s="28">
        <v>0</v>
      </c>
      <c r="L1194" s="28">
        <v>1</v>
      </c>
      <c r="M1194" s="29" t="s">
        <v>3179</v>
      </c>
      <c r="N1194" s="28">
        <v>0</v>
      </c>
      <c r="O1194" s="28">
        <v>0</v>
      </c>
      <c r="P1194" s="29" t="s">
        <v>3179</v>
      </c>
      <c r="Q1194" s="28">
        <v>0</v>
      </c>
      <c r="R1194" s="28">
        <v>0</v>
      </c>
      <c r="S1194" s="29" t="s">
        <v>3179</v>
      </c>
      <c r="T1194" s="28">
        <v>0</v>
      </c>
      <c r="U1194" s="28">
        <v>0</v>
      </c>
      <c r="V1194" s="28">
        <v>0</v>
      </c>
      <c r="W1194" s="28">
        <v>3.2509999999999997E-2</v>
      </c>
      <c r="X1194" s="28">
        <v>0.28062999999999999</v>
      </c>
      <c r="Y1194" s="28">
        <v>37</v>
      </c>
      <c r="Z1194" s="28">
        <v>18</v>
      </c>
      <c r="AA1194" s="28">
        <v>0</v>
      </c>
      <c r="AB1194" s="28">
        <v>49</v>
      </c>
      <c r="AC1194" s="28">
        <v>0</v>
      </c>
      <c r="AD1194" s="28">
        <v>126.90518299999999</v>
      </c>
      <c r="AE1194" s="28">
        <v>1.437E-17</v>
      </c>
      <c r="AF1194" s="28">
        <v>1.437E-17</v>
      </c>
    </row>
    <row r="1195" spans="1:32" ht="16" x14ac:dyDescent="0.2">
      <c r="A1195" s="28">
        <v>1194</v>
      </c>
      <c r="B1195" s="29" t="s">
        <v>842</v>
      </c>
      <c r="C1195" s="28">
        <v>69.2</v>
      </c>
      <c r="D1195" s="29" t="s">
        <v>1517</v>
      </c>
      <c r="E1195" s="29" t="s">
        <v>2671</v>
      </c>
      <c r="F1195" s="28">
        <v>440938</v>
      </c>
      <c r="G1195" s="28">
        <v>0</v>
      </c>
      <c r="H1195" s="28">
        <v>0</v>
      </c>
      <c r="I1195" s="28">
        <v>0</v>
      </c>
      <c r="J1195" s="29" t="s">
        <v>843</v>
      </c>
      <c r="K1195" s="28">
        <v>1194</v>
      </c>
      <c r="L1195" s="28">
        <v>1</v>
      </c>
      <c r="M1195" s="29" t="s">
        <v>3179</v>
      </c>
      <c r="N1195" s="28">
        <v>0</v>
      </c>
      <c r="O1195" s="28">
        <v>0</v>
      </c>
      <c r="P1195" s="29" t="s">
        <v>3179</v>
      </c>
      <c r="Q1195" s="28">
        <v>0</v>
      </c>
      <c r="R1195" s="28">
        <v>0</v>
      </c>
      <c r="S1195" s="29" t="s">
        <v>3179</v>
      </c>
      <c r="T1195" s="28">
        <v>0</v>
      </c>
      <c r="U1195" s="28">
        <v>0</v>
      </c>
      <c r="V1195" s="28">
        <v>0</v>
      </c>
      <c r="W1195" s="28">
        <v>0.12927</v>
      </c>
      <c r="X1195" s="28">
        <v>0.16854</v>
      </c>
      <c r="Y1195" s="28">
        <v>37</v>
      </c>
      <c r="Z1195" s="28">
        <v>14</v>
      </c>
      <c r="AA1195" s="28">
        <v>0</v>
      </c>
      <c r="AB1195" s="28">
        <v>25</v>
      </c>
      <c r="AC1195" s="28">
        <v>0</v>
      </c>
      <c r="AD1195" s="28">
        <v>126.90518299999999</v>
      </c>
      <c r="AE1195" s="28">
        <v>7.9219999999999999E-18</v>
      </c>
      <c r="AF1195" s="28">
        <v>7.9219999999999999E-18</v>
      </c>
    </row>
    <row r="1196" spans="1:32" ht="16" x14ac:dyDescent="0.2">
      <c r="A1196" s="28">
        <v>1195</v>
      </c>
      <c r="B1196" s="29" t="s">
        <v>824</v>
      </c>
      <c r="C1196" s="28">
        <v>8.8800000000000008</v>
      </c>
      <c r="D1196" s="29" t="s">
        <v>1513</v>
      </c>
      <c r="E1196" s="29" t="s">
        <v>2671</v>
      </c>
      <c r="F1196" s="28">
        <v>441015</v>
      </c>
      <c r="G1196" s="28">
        <v>0</v>
      </c>
      <c r="H1196" s="28">
        <v>0</v>
      </c>
      <c r="I1196" s="28">
        <v>0</v>
      </c>
      <c r="J1196" s="29" t="s">
        <v>830</v>
      </c>
      <c r="K1196" s="28">
        <v>0</v>
      </c>
      <c r="L1196" s="28">
        <v>1</v>
      </c>
      <c r="M1196" s="29" t="s">
        <v>3179</v>
      </c>
      <c r="N1196" s="28">
        <v>0</v>
      </c>
      <c r="O1196" s="28">
        <v>0</v>
      </c>
      <c r="P1196" s="29" t="s">
        <v>3179</v>
      </c>
      <c r="Q1196" s="28">
        <v>0</v>
      </c>
      <c r="R1196" s="28">
        <v>0</v>
      </c>
      <c r="S1196" s="29" t="s">
        <v>3179</v>
      </c>
      <c r="T1196" s="28">
        <v>0</v>
      </c>
      <c r="U1196" s="28">
        <v>0</v>
      </c>
      <c r="V1196" s="28">
        <v>0</v>
      </c>
      <c r="W1196" s="28">
        <v>0.18442</v>
      </c>
      <c r="X1196" s="28">
        <v>5.1720000000000002E-2</v>
      </c>
      <c r="Y1196" s="28">
        <v>37</v>
      </c>
      <c r="Z1196" s="28">
        <v>14</v>
      </c>
      <c r="AA1196" s="28">
        <v>0</v>
      </c>
      <c r="AB1196" s="28">
        <v>25</v>
      </c>
      <c r="AC1196" s="28">
        <v>0</v>
      </c>
      <c r="AD1196" s="28">
        <v>128.90477899999999</v>
      </c>
      <c r="AE1196" s="28">
        <v>7.9120000000000007E-18</v>
      </c>
      <c r="AF1196" s="28">
        <v>7.9120000000000007E-18</v>
      </c>
    </row>
    <row r="1197" spans="1:32" ht="16" x14ac:dyDescent="0.2">
      <c r="A1197" s="28">
        <v>1196</v>
      </c>
      <c r="B1197" s="29" t="s">
        <v>805</v>
      </c>
      <c r="C1197" s="28">
        <v>11.84</v>
      </c>
      <c r="D1197" s="29" t="s">
        <v>1513</v>
      </c>
      <c r="E1197" s="29" t="s">
        <v>2671</v>
      </c>
      <c r="F1197" s="28">
        <v>441092</v>
      </c>
      <c r="G1197" s="28">
        <v>0</v>
      </c>
      <c r="H1197" s="28">
        <v>0</v>
      </c>
      <c r="I1197" s="28">
        <v>0</v>
      </c>
      <c r="J1197" s="29" t="s">
        <v>806</v>
      </c>
      <c r="K1197" s="28">
        <v>0</v>
      </c>
      <c r="L1197" s="28">
        <v>1</v>
      </c>
      <c r="M1197" s="29" t="s">
        <v>3179</v>
      </c>
      <c r="N1197" s="28">
        <v>0</v>
      </c>
      <c r="O1197" s="28">
        <v>0</v>
      </c>
      <c r="P1197" s="29" t="s">
        <v>3179</v>
      </c>
      <c r="Q1197" s="28">
        <v>0</v>
      </c>
      <c r="R1197" s="28">
        <v>0</v>
      </c>
      <c r="S1197" s="29" t="s">
        <v>3179</v>
      </c>
      <c r="T1197" s="28">
        <v>0</v>
      </c>
      <c r="U1197" s="28">
        <v>0</v>
      </c>
      <c r="V1197" s="28">
        <v>0</v>
      </c>
      <c r="W1197" s="28">
        <v>0.14704</v>
      </c>
      <c r="X1197" s="28">
        <v>2.0570000000000001E-2</v>
      </c>
      <c r="Y1197" s="28">
        <v>37</v>
      </c>
      <c r="Z1197" s="28">
        <v>13</v>
      </c>
      <c r="AA1197" s="28">
        <v>0</v>
      </c>
      <c r="AB1197" s="28">
        <v>19</v>
      </c>
      <c r="AC1197" s="28">
        <v>0</v>
      </c>
      <c r="AD1197" s="28">
        <v>130.90508199999999</v>
      </c>
      <c r="AE1197" s="28">
        <v>3.2969999999999999E-18</v>
      </c>
      <c r="AF1197" s="28">
        <v>3.2969999999999999E-18</v>
      </c>
    </row>
    <row r="1198" spans="1:32" ht="16" x14ac:dyDescent="0.2">
      <c r="A1198" s="28">
        <v>1197</v>
      </c>
      <c r="B1198" s="29" t="s">
        <v>785</v>
      </c>
      <c r="C1198" s="28">
        <v>5.2430000000000003</v>
      </c>
      <c r="D1198" s="29" t="s">
        <v>1513</v>
      </c>
      <c r="E1198" s="29" t="s">
        <v>3183</v>
      </c>
      <c r="F1198" s="28">
        <v>441162</v>
      </c>
      <c r="G1198" s="28">
        <v>105663</v>
      </c>
      <c r="H1198" s="28">
        <v>0</v>
      </c>
      <c r="I1198" s="28">
        <v>0</v>
      </c>
      <c r="J1198" s="29" t="s">
        <v>786</v>
      </c>
      <c r="K1198" s="28">
        <v>0</v>
      </c>
      <c r="L1198" s="28">
        <v>1</v>
      </c>
      <c r="M1198" s="29" t="s">
        <v>3179</v>
      </c>
      <c r="N1198" s="28">
        <v>0</v>
      </c>
      <c r="O1198" s="28">
        <v>0</v>
      </c>
      <c r="P1198" s="29" t="s">
        <v>3179</v>
      </c>
      <c r="Q1198" s="28">
        <v>0</v>
      </c>
      <c r="R1198" s="28">
        <v>0</v>
      </c>
      <c r="S1198" s="29" t="s">
        <v>3179</v>
      </c>
      <c r="T1198" s="28">
        <v>0</v>
      </c>
      <c r="U1198" s="28">
        <v>0</v>
      </c>
      <c r="V1198" s="28">
        <v>0</v>
      </c>
      <c r="W1198" s="28">
        <v>0.13791</v>
      </c>
      <c r="X1198" s="28">
        <v>4.7440000000000003E-2</v>
      </c>
      <c r="Y1198" s="28">
        <v>37</v>
      </c>
      <c r="Z1198" s="28">
        <v>18</v>
      </c>
      <c r="AA1198" s="28">
        <v>3</v>
      </c>
      <c r="AB1198" s="28">
        <v>49</v>
      </c>
      <c r="AC1198" s="28">
        <v>0</v>
      </c>
      <c r="AD1198" s="28">
        <v>132.90591000000001</v>
      </c>
      <c r="AE1198" s="28">
        <v>3.6299999999999999E-18</v>
      </c>
      <c r="AF1198" s="28">
        <v>3.6299999999999999E-18</v>
      </c>
    </row>
    <row r="1199" spans="1:32" ht="16" x14ac:dyDescent="0.2">
      <c r="A1199" s="28">
        <v>1198</v>
      </c>
      <c r="B1199" s="29" t="s">
        <v>784</v>
      </c>
      <c r="C1199" s="28">
        <v>2.19</v>
      </c>
      <c r="D1199" s="29" t="s">
        <v>1513</v>
      </c>
      <c r="E1199" s="29" t="s">
        <v>2671</v>
      </c>
      <c r="F1199" s="28">
        <v>441270</v>
      </c>
      <c r="G1199" s="28">
        <v>0</v>
      </c>
      <c r="H1199" s="28">
        <v>0</v>
      </c>
      <c r="I1199" s="28">
        <v>0</v>
      </c>
      <c r="J1199" s="29" t="s">
        <v>785</v>
      </c>
      <c r="K1199" s="28">
        <v>1198</v>
      </c>
      <c r="L1199" s="28">
        <v>1</v>
      </c>
      <c r="M1199" s="29" t="s">
        <v>3179</v>
      </c>
      <c r="N1199" s="28">
        <v>0</v>
      </c>
      <c r="O1199" s="28">
        <v>0</v>
      </c>
      <c r="P1199" s="29" t="s">
        <v>3179</v>
      </c>
      <c r="Q1199" s="28">
        <v>0</v>
      </c>
      <c r="R1199" s="28">
        <v>0</v>
      </c>
      <c r="S1199" s="29" t="s">
        <v>3179</v>
      </c>
      <c r="T1199" s="28">
        <v>0</v>
      </c>
      <c r="U1199" s="28">
        <v>0</v>
      </c>
      <c r="V1199" s="28">
        <v>0</v>
      </c>
      <c r="W1199" s="28">
        <v>0.19234999999999999</v>
      </c>
      <c r="X1199" s="28">
        <v>4.0969999999999999E-2</v>
      </c>
      <c r="Y1199" s="28">
        <v>37</v>
      </c>
      <c r="Z1199" s="28">
        <v>13</v>
      </c>
      <c r="AA1199" s="28">
        <v>0</v>
      </c>
      <c r="AB1199" s="28">
        <v>19</v>
      </c>
      <c r="AC1199" s="28">
        <v>0</v>
      </c>
      <c r="AD1199" s="28">
        <v>132.90591000000001</v>
      </c>
      <c r="AE1199" s="28">
        <v>4.074E-18</v>
      </c>
      <c r="AF1199" s="28">
        <v>4.074E-18</v>
      </c>
    </row>
    <row r="1200" spans="1:32" ht="16" x14ac:dyDescent="0.2">
      <c r="A1200" s="28">
        <v>1199</v>
      </c>
      <c r="B1200" s="29" t="s">
        <v>760</v>
      </c>
      <c r="C1200" s="28">
        <v>9.14</v>
      </c>
      <c r="D1200" s="29" t="s">
        <v>1515</v>
      </c>
      <c r="E1200" s="29" t="s">
        <v>3183</v>
      </c>
      <c r="F1200" s="28">
        <v>441340</v>
      </c>
      <c r="G1200" s="28">
        <v>105762</v>
      </c>
      <c r="H1200" s="28">
        <v>0</v>
      </c>
      <c r="I1200" s="28">
        <v>0</v>
      </c>
      <c r="J1200" s="29" t="s">
        <v>761</v>
      </c>
      <c r="K1200" s="28">
        <v>267</v>
      </c>
      <c r="L1200" s="28">
        <v>1</v>
      </c>
      <c r="M1200" s="29" t="s">
        <v>3179</v>
      </c>
      <c r="N1200" s="28">
        <v>0</v>
      </c>
      <c r="O1200" s="28">
        <v>0</v>
      </c>
      <c r="P1200" s="29" t="s">
        <v>3179</v>
      </c>
      <c r="Q1200" s="28">
        <v>0</v>
      </c>
      <c r="R1200" s="28">
        <v>0</v>
      </c>
      <c r="S1200" s="29" t="s">
        <v>3179</v>
      </c>
      <c r="T1200" s="28">
        <v>0</v>
      </c>
      <c r="U1200" s="28">
        <v>0</v>
      </c>
      <c r="V1200" s="28">
        <v>0</v>
      </c>
      <c r="W1200" s="28">
        <v>0.32084000000000001</v>
      </c>
      <c r="X1200" s="28">
        <v>0.24828</v>
      </c>
      <c r="Y1200" s="28">
        <v>37</v>
      </c>
      <c r="Z1200" s="28">
        <v>25</v>
      </c>
      <c r="AA1200" s="28">
        <v>5</v>
      </c>
      <c r="AB1200" s="28">
        <v>91</v>
      </c>
      <c r="AC1200" s="28">
        <v>0</v>
      </c>
      <c r="AD1200" s="28">
        <v>134.90722700000001</v>
      </c>
      <c r="AE1200" s="28">
        <v>9.103E-18</v>
      </c>
      <c r="AF1200" s="28">
        <v>9.103E-18</v>
      </c>
    </row>
    <row r="1201" spans="1:32" ht="16" x14ac:dyDescent="0.2">
      <c r="A1201" s="28">
        <v>1200</v>
      </c>
      <c r="B1201" s="29" t="s">
        <v>759</v>
      </c>
      <c r="C1201" s="28">
        <v>15.29</v>
      </c>
      <c r="D1201" s="29" t="s">
        <v>1514</v>
      </c>
      <c r="E1201" s="29" t="s">
        <v>3192</v>
      </c>
      <c r="F1201" s="28">
        <v>441499</v>
      </c>
      <c r="G1201" s="28">
        <v>105873</v>
      </c>
      <c r="H1201" s="28">
        <v>0</v>
      </c>
      <c r="I1201" s="28">
        <v>0</v>
      </c>
      <c r="J1201" s="29" t="s">
        <v>760</v>
      </c>
      <c r="K1201" s="28">
        <v>1200</v>
      </c>
      <c r="L1201" s="28">
        <v>0.99399999999999999</v>
      </c>
      <c r="M1201" s="29" t="s">
        <v>761</v>
      </c>
      <c r="N1201" s="28">
        <v>267</v>
      </c>
      <c r="O1201" s="28">
        <v>6.0000000000000001E-3</v>
      </c>
      <c r="P1201" s="29" t="s">
        <v>3179</v>
      </c>
      <c r="Q1201" s="28">
        <v>0</v>
      </c>
      <c r="R1201" s="28">
        <v>0</v>
      </c>
      <c r="S1201" s="29" t="s">
        <v>3179</v>
      </c>
      <c r="T1201" s="28">
        <v>0</v>
      </c>
      <c r="U1201" s="28">
        <v>0</v>
      </c>
      <c r="V1201" s="28">
        <v>0</v>
      </c>
      <c r="W1201" s="28">
        <v>0.10077999999999999</v>
      </c>
      <c r="X1201" s="28">
        <v>0.42491000000000001</v>
      </c>
      <c r="Y1201" s="28">
        <v>74</v>
      </c>
      <c r="Z1201" s="28">
        <v>29</v>
      </c>
      <c r="AA1201" s="28">
        <v>5</v>
      </c>
      <c r="AB1201" s="28">
        <v>56</v>
      </c>
      <c r="AC1201" s="28">
        <v>0</v>
      </c>
      <c r="AD1201" s="28">
        <v>134.90722700000001</v>
      </c>
      <c r="AE1201" s="28">
        <v>1.672E-17</v>
      </c>
      <c r="AF1201" s="28">
        <v>1.672E-17</v>
      </c>
    </row>
    <row r="1202" spans="1:32" ht="16" x14ac:dyDescent="0.2">
      <c r="A1202" s="28">
        <v>1201</v>
      </c>
      <c r="B1202" s="29" t="s">
        <v>741</v>
      </c>
      <c r="C1202" s="28">
        <v>3.8180000000000001</v>
      </c>
      <c r="D1202" s="29" t="s">
        <v>1514</v>
      </c>
      <c r="E1202" s="29" t="s">
        <v>3183</v>
      </c>
      <c r="F1202" s="28">
        <v>441664</v>
      </c>
      <c r="G1202" s="28">
        <v>105991</v>
      </c>
      <c r="H1202" s="28">
        <v>0</v>
      </c>
      <c r="I1202" s="28">
        <v>0</v>
      </c>
      <c r="J1202" s="29" t="s">
        <v>742</v>
      </c>
      <c r="K1202" s="28">
        <v>270</v>
      </c>
      <c r="L1202" s="28">
        <v>1</v>
      </c>
      <c r="M1202" s="29" t="s">
        <v>3179</v>
      </c>
      <c r="N1202" s="28">
        <v>0</v>
      </c>
      <c r="O1202" s="28">
        <v>0</v>
      </c>
      <c r="P1202" s="29" t="s">
        <v>3179</v>
      </c>
      <c r="Q1202" s="28">
        <v>0</v>
      </c>
      <c r="R1202" s="28">
        <v>0</v>
      </c>
      <c r="S1202" s="29" t="s">
        <v>3179</v>
      </c>
      <c r="T1202" s="28">
        <v>0</v>
      </c>
      <c r="U1202" s="28">
        <v>0</v>
      </c>
      <c r="V1202" s="28">
        <v>0</v>
      </c>
      <c r="W1202" s="28">
        <v>1.6951499999999999</v>
      </c>
      <c r="X1202" s="28">
        <v>0.19076000000000001</v>
      </c>
      <c r="Y1202" s="28">
        <v>37</v>
      </c>
      <c r="Z1202" s="28">
        <v>106</v>
      </c>
      <c r="AA1202" s="28">
        <v>34</v>
      </c>
      <c r="AB1202" s="28">
        <v>511</v>
      </c>
      <c r="AC1202" s="28">
        <v>0</v>
      </c>
      <c r="AD1202" s="28">
        <v>136.911562</v>
      </c>
      <c r="AE1202" s="28">
        <v>6.9540000000000001E-18</v>
      </c>
      <c r="AF1202" s="28">
        <v>6.9540000000000001E-18</v>
      </c>
    </row>
    <row r="1203" spans="1:32" ht="16" x14ac:dyDescent="0.2">
      <c r="A1203" s="28">
        <v>1202</v>
      </c>
      <c r="B1203" s="29" t="s">
        <v>732</v>
      </c>
      <c r="C1203" s="28">
        <v>14.08</v>
      </c>
      <c r="D1203" s="29" t="s">
        <v>1514</v>
      </c>
      <c r="E1203" s="29" t="s">
        <v>3183</v>
      </c>
      <c r="F1203" s="28">
        <v>442353</v>
      </c>
      <c r="G1203" s="28">
        <v>106119</v>
      </c>
      <c r="H1203" s="28">
        <v>0</v>
      </c>
      <c r="I1203" s="28">
        <v>0</v>
      </c>
      <c r="J1203" s="29" t="s">
        <v>733</v>
      </c>
      <c r="K1203" s="28">
        <v>271</v>
      </c>
      <c r="L1203" s="28">
        <v>1</v>
      </c>
      <c r="M1203" s="29" t="s">
        <v>3179</v>
      </c>
      <c r="N1203" s="28">
        <v>0</v>
      </c>
      <c r="O1203" s="28">
        <v>0</v>
      </c>
      <c r="P1203" s="29" t="s">
        <v>3179</v>
      </c>
      <c r="Q1203" s="28">
        <v>0</v>
      </c>
      <c r="R1203" s="28">
        <v>0</v>
      </c>
      <c r="S1203" s="29" t="s">
        <v>3179</v>
      </c>
      <c r="T1203" s="28">
        <v>0</v>
      </c>
      <c r="U1203" s="28">
        <v>0</v>
      </c>
      <c r="V1203" s="28">
        <v>0</v>
      </c>
      <c r="W1203" s="28">
        <v>0.65964</v>
      </c>
      <c r="X1203" s="28">
        <v>1.12218</v>
      </c>
      <c r="Y1203" s="28">
        <v>38</v>
      </c>
      <c r="Z1203" s="28">
        <v>107</v>
      </c>
      <c r="AA1203" s="28">
        <v>20</v>
      </c>
      <c r="AB1203" s="28">
        <v>558</v>
      </c>
      <c r="AC1203" s="28">
        <v>0</v>
      </c>
      <c r="AD1203" s="28">
        <v>137.91395399999999</v>
      </c>
      <c r="AE1203" s="28">
        <v>3.6459999999999999E-17</v>
      </c>
      <c r="AF1203" s="28">
        <v>3.6459999999999999E-17</v>
      </c>
    </row>
    <row r="1204" spans="1:32" ht="16" x14ac:dyDescent="0.2">
      <c r="A1204" s="28">
        <v>1203</v>
      </c>
      <c r="B1204" s="29" t="s">
        <v>1223</v>
      </c>
      <c r="C1204" s="28">
        <v>70.400000000000006</v>
      </c>
      <c r="D1204" s="29" t="s">
        <v>1517</v>
      </c>
      <c r="E1204" s="29" t="s">
        <v>3184</v>
      </c>
      <c r="F1204" s="28">
        <v>443077</v>
      </c>
      <c r="G1204" s="28">
        <v>106242</v>
      </c>
      <c r="H1204" s="28">
        <v>0</v>
      </c>
      <c r="I1204" s="28">
        <v>0</v>
      </c>
      <c r="J1204" s="29" t="s">
        <v>1224</v>
      </c>
      <c r="K1204" s="28">
        <v>1005</v>
      </c>
      <c r="L1204" s="28">
        <v>1</v>
      </c>
      <c r="M1204" s="29" t="s">
        <v>3179</v>
      </c>
      <c r="N1204" s="28">
        <v>0</v>
      </c>
      <c r="O1204" s="28">
        <v>0</v>
      </c>
      <c r="P1204" s="29" t="s">
        <v>3179</v>
      </c>
      <c r="Q1204" s="28">
        <v>0</v>
      </c>
      <c r="R1204" s="28">
        <v>0</v>
      </c>
      <c r="S1204" s="29" t="s">
        <v>3179</v>
      </c>
      <c r="T1204" s="28">
        <v>0</v>
      </c>
      <c r="U1204" s="28">
        <v>0</v>
      </c>
      <c r="V1204" s="28">
        <v>0</v>
      </c>
      <c r="W1204" s="28">
        <v>1.9658100000000001</v>
      </c>
      <c r="X1204" s="28">
        <v>1.1701600000000001</v>
      </c>
      <c r="Y1204" s="28">
        <v>26</v>
      </c>
      <c r="Z1204" s="28">
        <v>19</v>
      </c>
      <c r="AA1204" s="28">
        <v>9</v>
      </c>
      <c r="AB1204" s="28">
        <v>76</v>
      </c>
      <c r="AC1204" s="28">
        <v>0</v>
      </c>
      <c r="AD1204" s="28">
        <v>80.929126999999994</v>
      </c>
      <c r="AE1204" s="28">
        <v>1.6000000000000001E-17</v>
      </c>
      <c r="AF1204" s="28">
        <v>5.3829999999999998E-17</v>
      </c>
    </row>
    <row r="1205" spans="1:32" ht="16" x14ac:dyDescent="0.2">
      <c r="A1205" s="28">
        <v>1204</v>
      </c>
      <c r="B1205" s="29" t="s">
        <v>1209</v>
      </c>
      <c r="C1205" s="28">
        <v>7.08</v>
      </c>
      <c r="D1205" s="29" t="s">
        <v>1514</v>
      </c>
      <c r="E1205" s="29" t="s">
        <v>3184</v>
      </c>
      <c r="F1205" s="28">
        <v>443208</v>
      </c>
      <c r="G1205" s="28">
        <v>106370</v>
      </c>
      <c r="H1205" s="28">
        <v>0</v>
      </c>
      <c r="I1205" s="28">
        <v>0</v>
      </c>
      <c r="J1205" s="29" t="s">
        <v>1210</v>
      </c>
      <c r="K1205" s="28">
        <v>1007</v>
      </c>
      <c r="L1205" s="28">
        <v>1</v>
      </c>
      <c r="M1205" s="29" t="s">
        <v>3179</v>
      </c>
      <c r="N1205" s="28">
        <v>0</v>
      </c>
      <c r="O1205" s="28">
        <v>0</v>
      </c>
      <c r="P1205" s="29" t="s">
        <v>3179</v>
      </c>
      <c r="Q1205" s="28">
        <v>0</v>
      </c>
      <c r="R1205" s="28">
        <v>0</v>
      </c>
      <c r="S1205" s="29" t="s">
        <v>3179</v>
      </c>
      <c r="T1205" s="28">
        <v>0</v>
      </c>
      <c r="U1205" s="28">
        <v>0</v>
      </c>
      <c r="V1205" s="28">
        <v>0</v>
      </c>
      <c r="W1205" s="28">
        <v>1.31382</v>
      </c>
      <c r="X1205" s="28">
        <v>1.34575</v>
      </c>
      <c r="Y1205" s="28">
        <v>25</v>
      </c>
      <c r="Z1205" s="28">
        <v>127</v>
      </c>
      <c r="AA1205" s="28">
        <v>32</v>
      </c>
      <c r="AB1205" s="28">
        <v>527</v>
      </c>
      <c r="AC1205" s="28">
        <v>0</v>
      </c>
      <c r="AD1205" s="28">
        <v>82.922353999999999</v>
      </c>
      <c r="AE1205" s="28">
        <v>2.6349999999999999E-17</v>
      </c>
      <c r="AF1205" s="28">
        <v>6.1930000000000002E-17</v>
      </c>
    </row>
    <row r="1206" spans="1:32" ht="16" x14ac:dyDescent="0.2">
      <c r="A1206" s="28">
        <v>1205</v>
      </c>
      <c r="B1206" s="29" t="s">
        <v>1208</v>
      </c>
      <c r="C1206" s="28">
        <v>2.85</v>
      </c>
      <c r="D1206" s="29" t="s">
        <v>1514</v>
      </c>
      <c r="E1206" s="29" t="s">
        <v>3185</v>
      </c>
      <c r="F1206" s="28">
        <v>443920</v>
      </c>
      <c r="G1206" s="28">
        <v>106496</v>
      </c>
      <c r="H1206" s="28">
        <v>0</v>
      </c>
      <c r="I1206" s="28">
        <v>0</v>
      </c>
      <c r="J1206" s="29" t="s">
        <v>1210</v>
      </c>
      <c r="K1206" s="28">
        <v>1007</v>
      </c>
      <c r="L1206" s="28">
        <v>0.6</v>
      </c>
      <c r="M1206" s="29" t="s">
        <v>1209</v>
      </c>
      <c r="N1206" s="28">
        <v>1205</v>
      </c>
      <c r="O1206" s="28">
        <v>0.4</v>
      </c>
      <c r="P1206" s="29" t="s">
        <v>3179</v>
      </c>
      <c r="Q1206" s="28">
        <v>0</v>
      </c>
      <c r="R1206" s="28">
        <v>0</v>
      </c>
      <c r="S1206" s="29" t="s">
        <v>3179</v>
      </c>
      <c r="T1206" s="28">
        <v>0</v>
      </c>
      <c r="U1206" s="28">
        <v>0</v>
      </c>
      <c r="V1206" s="28">
        <v>0</v>
      </c>
      <c r="W1206" s="28">
        <v>0.81767999999999996</v>
      </c>
      <c r="X1206" s="28">
        <v>0.83694999999999997</v>
      </c>
      <c r="Y1206" s="28">
        <v>55</v>
      </c>
      <c r="Z1206" s="28">
        <v>23</v>
      </c>
      <c r="AA1206" s="28">
        <v>3</v>
      </c>
      <c r="AB1206" s="28">
        <v>46</v>
      </c>
      <c r="AC1206" s="28">
        <v>0</v>
      </c>
      <c r="AD1206" s="28">
        <v>82.922353999999999</v>
      </c>
      <c r="AE1206" s="28">
        <v>1.4899999999999999E-17</v>
      </c>
      <c r="AF1206" s="28">
        <v>3.6689999999999998E-17</v>
      </c>
    </row>
    <row r="1207" spans="1:32" ht="16" x14ac:dyDescent="0.2">
      <c r="A1207" s="28">
        <v>1206</v>
      </c>
      <c r="B1207" s="29" t="s">
        <v>1200</v>
      </c>
      <c r="C1207" s="28">
        <v>39.5</v>
      </c>
      <c r="D1207" s="29" t="s">
        <v>1514</v>
      </c>
      <c r="E1207" s="29" t="s">
        <v>3184</v>
      </c>
      <c r="F1207" s="28">
        <v>444048</v>
      </c>
      <c r="G1207" s="28">
        <v>106622</v>
      </c>
      <c r="H1207" s="28">
        <v>0</v>
      </c>
      <c r="I1207" s="28">
        <v>0</v>
      </c>
      <c r="J1207" s="29" t="s">
        <v>1203</v>
      </c>
      <c r="K1207" s="28">
        <v>0</v>
      </c>
      <c r="L1207" s="28">
        <v>1</v>
      </c>
      <c r="M1207" s="29" t="s">
        <v>3179</v>
      </c>
      <c r="N1207" s="28">
        <v>0</v>
      </c>
      <c r="O1207" s="28">
        <v>0</v>
      </c>
      <c r="P1207" s="29" t="s">
        <v>3179</v>
      </c>
      <c r="Q1207" s="28">
        <v>0</v>
      </c>
      <c r="R1207" s="28">
        <v>0</v>
      </c>
      <c r="S1207" s="29" t="s">
        <v>3179</v>
      </c>
      <c r="T1207" s="28">
        <v>0</v>
      </c>
      <c r="U1207" s="28">
        <v>0</v>
      </c>
      <c r="V1207" s="28">
        <v>0</v>
      </c>
      <c r="W1207" s="28">
        <v>1.22525</v>
      </c>
      <c r="X1207" s="28">
        <v>3.9750800000000002</v>
      </c>
      <c r="Y1207" s="28">
        <v>25</v>
      </c>
      <c r="Z1207" s="28">
        <v>34</v>
      </c>
      <c r="AA1207" s="28">
        <v>17</v>
      </c>
      <c r="AB1207" s="28">
        <v>161</v>
      </c>
      <c r="AC1207" s="28">
        <v>0</v>
      </c>
      <c r="AD1207" s="28">
        <v>83.920388000000003</v>
      </c>
      <c r="AE1207" s="28">
        <v>1.098E-16</v>
      </c>
      <c r="AF1207" s="28">
        <v>1.4510000000000001E-16</v>
      </c>
    </row>
    <row r="1208" spans="1:32" ht="16" x14ac:dyDescent="0.2">
      <c r="A1208" s="28">
        <v>1207</v>
      </c>
      <c r="B1208" s="29" t="s">
        <v>1193</v>
      </c>
      <c r="C1208" s="28">
        <v>2.68</v>
      </c>
      <c r="D1208" s="29" t="s">
        <v>1515</v>
      </c>
      <c r="E1208" s="29" t="s">
        <v>3184</v>
      </c>
      <c r="F1208" s="28">
        <v>444286</v>
      </c>
      <c r="G1208" s="28">
        <v>106752</v>
      </c>
      <c r="H1208" s="28">
        <v>0</v>
      </c>
      <c r="I1208" s="28">
        <v>0</v>
      </c>
      <c r="J1208" s="29" t="s">
        <v>1194</v>
      </c>
      <c r="K1208" s="28">
        <v>1009</v>
      </c>
      <c r="L1208" s="28">
        <v>1</v>
      </c>
      <c r="M1208" s="29" t="s">
        <v>3179</v>
      </c>
      <c r="N1208" s="28">
        <v>0</v>
      </c>
      <c r="O1208" s="28">
        <v>0</v>
      </c>
      <c r="P1208" s="29" t="s">
        <v>3179</v>
      </c>
      <c r="Q1208" s="28">
        <v>0</v>
      </c>
      <c r="R1208" s="28">
        <v>0</v>
      </c>
      <c r="S1208" s="29" t="s">
        <v>3179</v>
      </c>
      <c r="T1208" s="28">
        <v>0</v>
      </c>
      <c r="U1208" s="28">
        <v>0</v>
      </c>
      <c r="V1208" s="28">
        <v>0</v>
      </c>
      <c r="W1208" s="28">
        <v>0.48814000000000002</v>
      </c>
      <c r="X1208" s="28">
        <v>1.0794600000000001</v>
      </c>
      <c r="Y1208" s="28">
        <v>25</v>
      </c>
      <c r="Z1208" s="28">
        <v>16</v>
      </c>
      <c r="AA1208" s="28">
        <v>5</v>
      </c>
      <c r="AB1208" s="28">
        <v>53</v>
      </c>
      <c r="AC1208" s="28">
        <v>0</v>
      </c>
      <c r="AD1208" s="28">
        <v>84.916432999999998</v>
      </c>
      <c r="AE1208" s="28">
        <v>2.061E-17</v>
      </c>
      <c r="AF1208" s="28">
        <v>4.6310000000000001E-17</v>
      </c>
    </row>
    <row r="1209" spans="1:32" ht="16" x14ac:dyDescent="0.2">
      <c r="A1209" s="28">
        <v>1208</v>
      </c>
      <c r="B1209" s="29" t="s">
        <v>1192</v>
      </c>
      <c r="C1209" s="28">
        <v>4.8600000000000003</v>
      </c>
      <c r="D1209" s="29" t="s">
        <v>1515</v>
      </c>
      <c r="E1209" s="29" t="s">
        <v>3184</v>
      </c>
      <c r="F1209" s="28">
        <v>444386</v>
      </c>
      <c r="G1209" s="28">
        <v>106871</v>
      </c>
      <c r="H1209" s="28">
        <v>0</v>
      </c>
      <c r="I1209" s="28">
        <v>0</v>
      </c>
      <c r="J1209" s="29" t="s">
        <v>1195</v>
      </c>
      <c r="K1209" s="28">
        <v>1008</v>
      </c>
      <c r="L1209" s="28">
        <v>0.96</v>
      </c>
      <c r="M1209" s="29" t="s">
        <v>1194</v>
      </c>
      <c r="N1209" s="28">
        <v>1009</v>
      </c>
      <c r="O1209" s="28">
        <v>3.9997999999999999E-2</v>
      </c>
      <c r="P1209" s="29" t="s">
        <v>3179</v>
      </c>
      <c r="Q1209" s="28">
        <v>0</v>
      </c>
      <c r="R1209" s="28">
        <v>0</v>
      </c>
      <c r="S1209" s="29" t="s">
        <v>3179</v>
      </c>
      <c r="T1209" s="28">
        <v>0</v>
      </c>
      <c r="U1209" s="28">
        <v>0</v>
      </c>
      <c r="V1209" s="28">
        <v>0</v>
      </c>
      <c r="W1209" s="28">
        <v>0.57650999999999997</v>
      </c>
      <c r="X1209" s="28">
        <v>1.3242100000000001</v>
      </c>
      <c r="Y1209" s="28">
        <v>25</v>
      </c>
      <c r="Z1209" s="28">
        <v>154</v>
      </c>
      <c r="AA1209" s="28">
        <v>17</v>
      </c>
      <c r="AB1209" s="28">
        <v>791</v>
      </c>
      <c r="AC1209" s="28">
        <v>0</v>
      </c>
      <c r="AD1209" s="28">
        <v>84.916432999999998</v>
      </c>
      <c r="AE1209" s="28">
        <v>3.0939999999999997E-17</v>
      </c>
      <c r="AF1209" s="28">
        <v>5.3410000000000002E-17</v>
      </c>
    </row>
    <row r="1210" spans="1:32" ht="16" x14ac:dyDescent="0.2">
      <c r="A1210" s="28">
        <v>1209</v>
      </c>
      <c r="B1210" s="29" t="s">
        <v>1186</v>
      </c>
      <c r="C1210" s="28">
        <v>14.74</v>
      </c>
      <c r="D1210" s="29" t="s">
        <v>1515</v>
      </c>
      <c r="E1210" s="29" t="s">
        <v>3184</v>
      </c>
      <c r="F1210" s="28">
        <v>445374</v>
      </c>
      <c r="G1210" s="28">
        <v>106992</v>
      </c>
      <c r="H1210" s="28">
        <v>0</v>
      </c>
      <c r="I1210" s="28">
        <v>0</v>
      </c>
      <c r="J1210" s="29" t="s">
        <v>1189</v>
      </c>
      <c r="K1210" s="28">
        <v>0</v>
      </c>
      <c r="L1210" s="28">
        <v>1</v>
      </c>
      <c r="M1210" s="29" t="s">
        <v>3179</v>
      </c>
      <c r="N1210" s="28">
        <v>0</v>
      </c>
      <c r="O1210" s="28">
        <v>0</v>
      </c>
      <c r="P1210" s="29" t="s">
        <v>3179</v>
      </c>
      <c r="Q1210" s="28">
        <v>0</v>
      </c>
      <c r="R1210" s="28">
        <v>0</v>
      </c>
      <c r="S1210" s="29" t="s">
        <v>3179</v>
      </c>
      <c r="T1210" s="28">
        <v>0</v>
      </c>
      <c r="U1210" s="28">
        <v>0</v>
      </c>
      <c r="V1210" s="28">
        <v>0</v>
      </c>
      <c r="W1210" s="28">
        <v>0.21787000000000001</v>
      </c>
      <c r="X1210" s="28">
        <v>3.5777000000000001</v>
      </c>
      <c r="Y1210" s="28">
        <v>25</v>
      </c>
      <c r="Z1210" s="28">
        <v>109</v>
      </c>
      <c r="AA1210" s="28">
        <v>23</v>
      </c>
      <c r="AB1210" s="28">
        <v>587</v>
      </c>
      <c r="AC1210" s="28">
        <v>0</v>
      </c>
      <c r="AD1210" s="28">
        <v>85.914884999999998</v>
      </c>
      <c r="AE1210" s="28">
        <v>1.227E-16</v>
      </c>
      <c r="AF1210" s="28">
        <v>1.35E-16</v>
      </c>
    </row>
    <row r="1211" spans="1:32" ht="16" x14ac:dyDescent="0.2">
      <c r="A1211" s="28">
        <v>1210</v>
      </c>
      <c r="B1211" s="29" t="s">
        <v>1185</v>
      </c>
      <c r="C1211" s="28">
        <v>48</v>
      </c>
      <c r="D1211" s="29" t="s">
        <v>1514</v>
      </c>
      <c r="E1211" s="29" t="s">
        <v>3186</v>
      </c>
      <c r="F1211" s="28">
        <v>446119</v>
      </c>
      <c r="G1211" s="28">
        <v>107117</v>
      </c>
      <c r="H1211" s="28">
        <v>0</v>
      </c>
      <c r="I1211" s="28">
        <v>0</v>
      </c>
      <c r="J1211" s="29" t="s">
        <v>1186</v>
      </c>
      <c r="K1211" s="28">
        <v>1210</v>
      </c>
      <c r="L1211" s="28">
        <v>0.99309999999999998</v>
      </c>
      <c r="M1211" s="29" t="s">
        <v>1189</v>
      </c>
      <c r="N1211" s="28">
        <v>0</v>
      </c>
      <c r="O1211" s="28">
        <v>6.8999999999999999E-3</v>
      </c>
      <c r="P1211" s="29" t="s">
        <v>3179</v>
      </c>
      <c r="Q1211" s="28">
        <v>0</v>
      </c>
      <c r="R1211" s="28">
        <v>0</v>
      </c>
      <c r="S1211" s="29" t="s">
        <v>3179</v>
      </c>
      <c r="T1211" s="28">
        <v>0</v>
      </c>
      <c r="U1211" s="28">
        <v>0</v>
      </c>
      <c r="V1211" s="28">
        <v>0</v>
      </c>
      <c r="W1211" s="28">
        <v>2.4299999999999999E-2</v>
      </c>
      <c r="X1211" s="28">
        <v>0.22029000000000001</v>
      </c>
      <c r="Y1211" s="28">
        <v>55</v>
      </c>
      <c r="Z1211" s="28">
        <v>25</v>
      </c>
      <c r="AA1211" s="28">
        <v>1</v>
      </c>
      <c r="AB1211" s="28">
        <v>57</v>
      </c>
      <c r="AC1211" s="28">
        <v>0</v>
      </c>
      <c r="AD1211" s="28">
        <v>85.914884999999998</v>
      </c>
      <c r="AE1211" s="28">
        <v>8.3709999999999996E-18</v>
      </c>
      <c r="AF1211" s="28">
        <v>8.5409999999999995E-18</v>
      </c>
    </row>
    <row r="1212" spans="1:32" ht="16" x14ac:dyDescent="0.2">
      <c r="A1212" s="28">
        <v>1211</v>
      </c>
      <c r="B1212" s="29" t="s">
        <v>1179</v>
      </c>
      <c r="C1212" s="28">
        <v>79.8</v>
      </c>
      <c r="D1212" s="29" t="s">
        <v>1515</v>
      </c>
      <c r="E1212" s="29" t="s">
        <v>3184</v>
      </c>
      <c r="F1212" s="28">
        <v>446258</v>
      </c>
      <c r="G1212" s="28">
        <v>107233</v>
      </c>
      <c r="H1212" s="28">
        <v>20061</v>
      </c>
      <c r="I1212" s="28">
        <v>0</v>
      </c>
      <c r="J1212" s="29" t="s">
        <v>1180</v>
      </c>
      <c r="K1212" s="28">
        <v>1010</v>
      </c>
      <c r="L1212" s="28">
        <v>1</v>
      </c>
      <c r="M1212" s="29" t="s">
        <v>3179</v>
      </c>
      <c r="N1212" s="28">
        <v>0</v>
      </c>
      <c r="O1212" s="28">
        <v>0</v>
      </c>
      <c r="P1212" s="29" t="s">
        <v>3179</v>
      </c>
      <c r="Q1212" s="28">
        <v>0</v>
      </c>
      <c r="R1212" s="28">
        <v>0</v>
      </c>
      <c r="S1212" s="29" t="s">
        <v>3179</v>
      </c>
      <c r="T1212" s="28">
        <v>0</v>
      </c>
      <c r="U1212" s="28">
        <v>0</v>
      </c>
      <c r="V1212" s="28">
        <v>0</v>
      </c>
      <c r="W1212" s="28">
        <v>7.1500000000000001E-3</v>
      </c>
      <c r="X1212" s="28">
        <v>0.44622000000000001</v>
      </c>
      <c r="Y1212" s="28">
        <v>25</v>
      </c>
      <c r="Z1212" s="28">
        <v>10</v>
      </c>
      <c r="AA1212" s="28">
        <v>1</v>
      </c>
      <c r="AB1212" s="28">
        <v>17</v>
      </c>
      <c r="AC1212" s="28">
        <v>0</v>
      </c>
      <c r="AD1212" s="28">
        <v>86.910875000000004</v>
      </c>
      <c r="AE1212" s="28">
        <v>3.338E-17</v>
      </c>
      <c r="AF1212" s="28">
        <v>3.345E-17</v>
      </c>
    </row>
    <row r="1213" spans="1:32" ht="16" x14ac:dyDescent="0.2">
      <c r="A1213" s="28">
        <v>1212</v>
      </c>
      <c r="B1213" s="29" t="s">
        <v>1178</v>
      </c>
      <c r="C1213" s="28">
        <v>13.37</v>
      </c>
      <c r="D1213" s="29" t="s">
        <v>1515</v>
      </c>
      <c r="E1213" s="29" t="s">
        <v>3186</v>
      </c>
      <c r="F1213" s="28">
        <v>446312</v>
      </c>
      <c r="G1213" s="28">
        <v>107335</v>
      </c>
      <c r="H1213" s="28">
        <v>0</v>
      </c>
      <c r="I1213" s="28">
        <v>0</v>
      </c>
      <c r="J1213" s="29" t="s">
        <v>1179</v>
      </c>
      <c r="K1213" s="28">
        <v>1212</v>
      </c>
      <c r="L1213" s="28">
        <v>0.98429999999999995</v>
      </c>
      <c r="M1213" s="29" t="s">
        <v>1183</v>
      </c>
      <c r="N1213" s="28">
        <v>0</v>
      </c>
      <c r="O1213" s="28">
        <v>1.5699999999999999E-2</v>
      </c>
      <c r="P1213" s="29" t="s">
        <v>3179</v>
      </c>
      <c r="Q1213" s="28">
        <v>0</v>
      </c>
      <c r="R1213" s="28">
        <v>0</v>
      </c>
      <c r="S1213" s="29" t="s">
        <v>3179</v>
      </c>
      <c r="T1213" s="28">
        <v>0</v>
      </c>
      <c r="U1213" s="28">
        <v>0</v>
      </c>
      <c r="V1213" s="28">
        <v>0</v>
      </c>
      <c r="W1213" s="28">
        <v>7.9409999999999994E-2</v>
      </c>
      <c r="X1213" s="28">
        <v>0.30719000000000002</v>
      </c>
      <c r="Y1213" s="28">
        <v>55</v>
      </c>
      <c r="Z1213" s="28">
        <v>20</v>
      </c>
      <c r="AA1213" s="28">
        <v>1</v>
      </c>
      <c r="AB1213" s="28">
        <v>28</v>
      </c>
      <c r="AC1213" s="28">
        <v>0</v>
      </c>
      <c r="AD1213" s="28">
        <v>86.910875000000004</v>
      </c>
      <c r="AE1213" s="28">
        <v>1.4339999999999999E-17</v>
      </c>
      <c r="AF1213" s="28">
        <v>1.463E-17</v>
      </c>
    </row>
    <row r="1214" spans="1:32" ht="16" x14ac:dyDescent="0.2">
      <c r="A1214" s="28">
        <v>1213</v>
      </c>
      <c r="B1214" s="29" t="s">
        <v>1172</v>
      </c>
      <c r="C1214" s="28">
        <v>106.65</v>
      </c>
      <c r="D1214" s="29" t="s">
        <v>1513</v>
      </c>
      <c r="E1214" s="29" t="s">
        <v>3184</v>
      </c>
      <c r="F1214" s="28">
        <v>446417</v>
      </c>
      <c r="G1214" s="28">
        <v>107449</v>
      </c>
      <c r="H1214" s="28">
        <v>18604</v>
      </c>
      <c r="I1214" s="28">
        <v>0</v>
      </c>
      <c r="J1214" s="29" t="s">
        <v>1175</v>
      </c>
      <c r="K1214" s="28">
        <v>0</v>
      </c>
      <c r="L1214" s="28">
        <v>1</v>
      </c>
      <c r="M1214" s="29" t="s">
        <v>3179</v>
      </c>
      <c r="N1214" s="28">
        <v>0</v>
      </c>
      <c r="O1214" s="28">
        <v>0</v>
      </c>
      <c r="P1214" s="29" t="s">
        <v>3179</v>
      </c>
      <c r="Q1214" s="28">
        <v>0</v>
      </c>
      <c r="R1214" s="28">
        <v>0</v>
      </c>
      <c r="S1214" s="29" t="s">
        <v>3179</v>
      </c>
      <c r="T1214" s="28">
        <v>0</v>
      </c>
      <c r="U1214" s="28">
        <v>0</v>
      </c>
      <c r="V1214" s="28">
        <v>0</v>
      </c>
      <c r="W1214" s="28">
        <v>6.7400000000000003E-3</v>
      </c>
      <c r="X1214" s="28">
        <v>2.69495</v>
      </c>
      <c r="Y1214" s="28">
        <v>25</v>
      </c>
      <c r="Z1214" s="28">
        <v>15</v>
      </c>
      <c r="AA1214" s="28">
        <v>1</v>
      </c>
      <c r="AB1214" s="28">
        <v>47</v>
      </c>
      <c r="AC1214" s="28">
        <v>0</v>
      </c>
      <c r="AD1214" s="28">
        <v>87.909501000000006</v>
      </c>
      <c r="AE1214" s="28">
        <v>1.0410000000000001E-16</v>
      </c>
      <c r="AF1214" s="28">
        <v>1.042E-16</v>
      </c>
    </row>
    <row r="1215" spans="1:32" ht="16" x14ac:dyDescent="0.2">
      <c r="A1215" s="28">
        <v>1214</v>
      </c>
      <c r="B1215" s="29" t="s">
        <v>1164</v>
      </c>
      <c r="C1215" s="28">
        <v>15.663</v>
      </c>
      <c r="D1215" s="29" t="s">
        <v>1517</v>
      </c>
      <c r="E1215" s="29" t="s">
        <v>2671</v>
      </c>
      <c r="F1215" s="28">
        <v>446506</v>
      </c>
      <c r="G1215" s="28">
        <v>0</v>
      </c>
      <c r="H1215" s="28">
        <v>0</v>
      </c>
      <c r="I1215" s="28">
        <v>0</v>
      </c>
      <c r="J1215" s="29" t="s">
        <v>1168</v>
      </c>
      <c r="K1215" s="28">
        <v>0</v>
      </c>
      <c r="L1215" s="28">
        <v>1</v>
      </c>
      <c r="M1215" s="29" t="s">
        <v>3179</v>
      </c>
      <c r="N1215" s="28">
        <v>0</v>
      </c>
      <c r="O1215" s="28">
        <v>0</v>
      </c>
      <c r="P1215" s="29" t="s">
        <v>3179</v>
      </c>
      <c r="Q1215" s="28">
        <v>0</v>
      </c>
      <c r="R1215" s="28">
        <v>0</v>
      </c>
      <c r="S1215" s="29" t="s">
        <v>3179</v>
      </c>
      <c r="T1215" s="28">
        <v>0</v>
      </c>
      <c r="U1215" s="28">
        <v>0</v>
      </c>
      <c r="V1215" s="28">
        <v>0</v>
      </c>
      <c r="W1215" s="28">
        <v>7.6800000000000002E-3</v>
      </c>
      <c r="X1215" s="28">
        <v>0.90139999999999998</v>
      </c>
      <c r="Y1215" s="28">
        <v>30</v>
      </c>
      <c r="Z1215" s="28">
        <v>11</v>
      </c>
      <c r="AA1215" s="28">
        <v>0</v>
      </c>
      <c r="AB1215" s="28">
        <v>17</v>
      </c>
      <c r="AC1215" s="28">
        <v>0</v>
      </c>
      <c r="AD1215" s="28">
        <v>88.905848000000006</v>
      </c>
      <c r="AE1215" s="28">
        <v>3.2770000000000001E-17</v>
      </c>
      <c r="AF1215" s="28">
        <v>3.2770000000000001E-17</v>
      </c>
    </row>
    <row r="1216" spans="1:32" ht="16" x14ac:dyDescent="0.2">
      <c r="A1216" s="28">
        <v>1215</v>
      </c>
      <c r="B1216" s="29" t="s">
        <v>1157</v>
      </c>
      <c r="C1216" s="28">
        <v>64.099999999999994</v>
      </c>
      <c r="D1216" s="29" t="s">
        <v>1515</v>
      </c>
      <c r="E1216" s="29" t="s">
        <v>3183</v>
      </c>
      <c r="F1216" s="28">
        <v>446565</v>
      </c>
      <c r="G1216" s="28">
        <v>107557</v>
      </c>
      <c r="H1216" s="28">
        <v>0</v>
      </c>
      <c r="I1216" s="28">
        <v>0</v>
      </c>
      <c r="J1216" s="29" t="s">
        <v>1158</v>
      </c>
      <c r="K1216" s="28">
        <v>0</v>
      </c>
      <c r="L1216" s="28">
        <v>1</v>
      </c>
      <c r="M1216" s="29" t="s">
        <v>3179</v>
      </c>
      <c r="N1216" s="28">
        <v>0</v>
      </c>
      <c r="O1216" s="28">
        <v>0</v>
      </c>
      <c r="P1216" s="29" t="s">
        <v>3179</v>
      </c>
      <c r="Q1216" s="28">
        <v>0</v>
      </c>
      <c r="R1216" s="28">
        <v>0</v>
      </c>
      <c r="S1216" s="29" t="s">
        <v>3179</v>
      </c>
      <c r="T1216" s="28">
        <v>0</v>
      </c>
      <c r="U1216" s="28">
        <v>0</v>
      </c>
      <c r="V1216" s="28">
        <v>0</v>
      </c>
      <c r="W1216" s="28">
        <v>0.93310000000000004</v>
      </c>
      <c r="X1216" s="28">
        <v>0</v>
      </c>
      <c r="Y1216" s="28">
        <v>30</v>
      </c>
      <c r="Z1216" s="28">
        <v>11</v>
      </c>
      <c r="AA1216" s="28">
        <v>3</v>
      </c>
      <c r="AB1216" s="28">
        <v>21</v>
      </c>
      <c r="AC1216" s="28">
        <v>0</v>
      </c>
      <c r="AD1216" s="28">
        <v>89.907150999999999</v>
      </c>
      <c r="AE1216" s="28">
        <v>1.653E-21</v>
      </c>
      <c r="AF1216" s="28">
        <v>1.653E-21</v>
      </c>
    </row>
    <row r="1217" spans="1:32" ht="16" x14ac:dyDescent="0.2">
      <c r="A1217" s="28">
        <v>1216</v>
      </c>
      <c r="B1217" s="29" t="s">
        <v>1153</v>
      </c>
      <c r="C1217" s="28">
        <v>3.19</v>
      </c>
      <c r="D1217" s="29" t="s">
        <v>1515</v>
      </c>
      <c r="E1217" s="29" t="s">
        <v>3192</v>
      </c>
      <c r="F1217" s="28">
        <v>446631</v>
      </c>
      <c r="G1217" s="28">
        <v>107678</v>
      </c>
      <c r="H1217" s="28">
        <v>0</v>
      </c>
      <c r="I1217" s="28">
        <v>0</v>
      </c>
      <c r="J1217" s="29" t="s">
        <v>1157</v>
      </c>
      <c r="K1217" s="28">
        <v>1216</v>
      </c>
      <c r="L1217" s="28">
        <v>0.99997999999999998</v>
      </c>
      <c r="M1217" s="29" t="s">
        <v>1158</v>
      </c>
      <c r="N1217" s="28">
        <v>0</v>
      </c>
      <c r="O1217" s="28">
        <v>1.8E-5</v>
      </c>
      <c r="P1217" s="29" t="s">
        <v>3179</v>
      </c>
      <c r="Q1217" s="28">
        <v>0</v>
      </c>
      <c r="R1217" s="28">
        <v>0</v>
      </c>
      <c r="S1217" s="29" t="s">
        <v>3179</v>
      </c>
      <c r="T1217" s="28">
        <v>0</v>
      </c>
      <c r="U1217" s="28">
        <v>0</v>
      </c>
      <c r="V1217" s="28">
        <v>0</v>
      </c>
      <c r="W1217" s="28">
        <v>4.6960000000000002E-2</v>
      </c>
      <c r="X1217" s="28">
        <v>0.63536000000000004</v>
      </c>
      <c r="Y1217" s="28">
        <v>60</v>
      </c>
      <c r="Z1217" s="28">
        <v>24</v>
      </c>
      <c r="AA1217" s="28">
        <v>1</v>
      </c>
      <c r="AB1217" s="28">
        <v>44</v>
      </c>
      <c r="AC1217" s="28">
        <v>0</v>
      </c>
      <c r="AD1217" s="28">
        <v>89.907150999999999</v>
      </c>
      <c r="AE1217" s="28">
        <v>2.5060000000000001E-17</v>
      </c>
      <c r="AF1217" s="28">
        <v>2.5060000000000001E-17</v>
      </c>
    </row>
    <row r="1218" spans="1:32" ht="16" x14ac:dyDescent="0.2">
      <c r="A1218" s="28">
        <v>1217</v>
      </c>
      <c r="B1218" s="29" t="s">
        <v>1149</v>
      </c>
      <c r="C1218" s="28">
        <v>58.51</v>
      </c>
      <c r="D1218" s="29" t="s">
        <v>1513</v>
      </c>
      <c r="E1218" s="29" t="s">
        <v>3183</v>
      </c>
      <c r="F1218" s="28">
        <v>446761</v>
      </c>
      <c r="G1218" s="28">
        <v>107783</v>
      </c>
      <c r="H1218" s="28">
        <v>0</v>
      </c>
      <c r="I1218" s="28">
        <v>0</v>
      </c>
      <c r="J1218" s="29" t="s">
        <v>1150</v>
      </c>
      <c r="K1218" s="28">
        <v>0</v>
      </c>
      <c r="L1218" s="28">
        <v>1</v>
      </c>
      <c r="M1218" s="29" t="s">
        <v>3179</v>
      </c>
      <c r="N1218" s="28">
        <v>0</v>
      </c>
      <c r="O1218" s="28">
        <v>0</v>
      </c>
      <c r="P1218" s="29" t="s">
        <v>3179</v>
      </c>
      <c r="Q1218" s="28">
        <v>0</v>
      </c>
      <c r="R1218" s="28">
        <v>0</v>
      </c>
      <c r="S1218" s="29" t="s">
        <v>3179</v>
      </c>
      <c r="T1218" s="28">
        <v>0</v>
      </c>
      <c r="U1218" s="28">
        <v>0</v>
      </c>
      <c r="V1218" s="28">
        <v>0</v>
      </c>
      <c r="W1218" s="28">
        <v>0.60318000000000005</v>
      </c>
      <c r="X1218" s="28">
        <v>3.13E-3</v>
      </c>
      <c r="Y1218" s="28">
        <v>30</v>
      </c>
      <c r="Z1218" s="28">
        <v>11</v>
      </c>
      <c r="AA1218" s="28">
        <v>2</v>
      </c>
      <c r="AB1218" s="28">
        <v>17</v>
      </c>
      <c r="AC1218" s="28">
        <v>0</v>
      </c>
      <c r="AD1218" s="28">
        <v>90.907303999999996</v>
      </c>
      <c r="AE1218" s="28">
        <v>1.077E-19</v>
      </c>
      <c r="AF1218" s="28">
        <v>1.077E-19</v>
      </c>
    </row>
    <row r="1219" spans="1:32" ht="16" x14ac:dyDescent="0.2">
      <c r="A1219" s="28">
        <v>1218</v>
      </c>
      <c r="B1219" s="29" t="s">
        <v>1148</v>
      </c>
      <c r="C1219" s="28">
        <v>49.71</v>
      </c>
      <c r="D1219" s="29" t="s">
        <v>1514</v>
      </c>
      <c r="E1219" s="29" t="s">
        <v>2671</v>
      </c>
      <c r="F1219" s="28">
        <v>446822</v>
      </c>
      <c r="G1219" s="28">
        <v>0</v>
      </c>
      <c r="H1219" s="28">
        <v>0</v>
      </c>
      <c r="I1219" s="28">
        <v>0</v>
      </c>
      <c r="J1219" s="29" t="s">
        <v>1149</v>
      </c>
      <c r="K1219" s="28">
        <v>1218</v>
      </c>
      <c r="L1219" s="28">
        <v>1</v>
      </c>
      <c r="M1219" s="29" t="s">
        <v>3179</v>
      </c>
      <c r="N1219" s="28">
        <v>0</v>
      </c>
      <c r="O1219" s="28">
        <v>0</v>
      </c>
      <c r="P1219" s="29" t="s">
        <v>3179</v>
      </c>
      <c r="Q1219" s="28">
        <v>0</v>
      </c>
      <c r="R1219" s="28">
        <v>0</v>
      </c>
      <c r="S1219" s="29" t="s">
        <v>3179</v>
      </c>
      <c r="T1219" s="28">
        <v>0</v>
      </c>
      <c r="U1219" s="28">
        <v>0</v>
      </c>
      <c r="V1219" s="28">
        <v>0</v>
      </c>
      <c r="W1219" s="28">
        <v>2.793E-2</v>
      </c>
      <c r="X1219" s="28">
        <v>0.52825999999999995</v>
      </c>
      <c r="Y1219" s="28">
        <v>30</v>
      </c>
      <c r="Z1219" s="28">
        <v>11</v>
      </c>
      <c r="AA1219" s="28">
        <v>0</v>
      </c>
      <c r="AB1219" s="28">
        <v>17</v>
      </c>
      <c r="AC1219" s="28">
        <v>0</v>
      </c>
      <c r="AD1219" s="28">
        <v>90.907303999999996</v>
      </c>
      <c r="AE1219" s="28">
        <v>2.0739999999999999E-17</v>
      </c>
      <c r="AF1219" s="28">
        <v>2.0739999999999999E-17</v>
      </c>
    </row>
    <row r="1220" spans="1:32" ht="16" x14ac:dyDescent="0.2">
      <c r="A1220" s="28">
        <v>1219</v>
      </c>
      <c r="B1220" s="29" t="s">
        <v>1139</v>
      </c>
      <c r="C1220" s="28">
        <v>3.54</v>
      </c>
      <c r="D1220" s="29" t="s">
        <v>1515</v>
      </c>
      <c r="E1220" s="29" t="s">
        <v>3183</v>
      </c>
      <c r="F1220" s="28">
        <v>446881</v>
      </c>
      <c r="G1220" s="28">
        <v>107900</v>
      </c>
      <c r="H1220" s="28">
        <v>0</v>
      </c>
      <c r="I1220" s="28">
        <v>0</v>
      </c>
      <c r="J1220" s="29" t="s">
        <v>1140</v>
      </c>
      <c r="K1220" s="28">
        <v>0</v>
      </c>
      <c r="L1220" s="28">
        <v>1</v>
      </c>
      <c r="M1220" s="29" t="s">
        <v>3179</v>
      </c>
      <c r="N1220" s="28">
        <v>0</v>
      </c>
      <c r="O1220" s="28">
        <v>0</v>
      </c>
      <c r="P1220" s="29" t="s">
        <v>3179</v>
      </c>
      <c r="Q1220" s="28">
        <v>0</v>
      </c>
      <c r="R1220" s="28">
        <v>0</v>
      </c>
      <c r="S1220" s="29" t="s">
        <v>3179</v>
      </c>
      <c r="T1220" s="28">
        <v>0</v>
      </c>
      <c r="U1220" s="28">
        <v>0</v>
      </c>
      <c r="V1220" s="28">
        <v>0</v>
      </c>
      <c r="W1220" s="28">
        <v>1.4494199999999999</v>
      </c>
      <c r="X1220" s="28">
        <v>0.25165999999999999</v>
      </c>
      <c r="Y1220" s="28">
        <v>30</v>
      </c>
      <c r="Z1220" s="28">
        <v>30</v>
      </c>
      <c r="AA1220" s="28">
        <v>12</v>
      </c>
      <c r="AB1220" s="28">
        <v>135</v>
      </c>
      <c r="AC1220" s="28">
        <v>0</v>
      </c>
      <c r="AD1220" s="28">
        <v>91.908949000000007</v>
      </c>
      <c r="AE1220" s="28">
        <v>8.8899999999999997E-18</v>
      </c>
      <c r="AF1220" s="28">
        <v>8.8899999999999997E-18</v>
      </c>
    </row>
    <row r="1221" spans="1:32" ht="16" x14ac:dyDescent="0.2">
      <c r="A1221" s="28">
        <v>1220</v>
      </c>
      <c r="B1221" s="29" t="s">
        <v>1129</v>
      </c>
      <c r="C1221" s="28">
        <v>10.18</v>
      </c>
      <c r="D1221" s="29" t="s">
        <v>1515</v>
      </c>
      <c r="E1221" s="29" t="s">
        <v>3183</v>
      </c>
      <c r="F1221" s="28">
        <v>447089</v>
      </c>
      <c r="G1221" s="28">
        <v>108027</v>
      </c>
      <c r="H1221" s="28">
        <v>0</v>
      </c>
      <c r="I1221" s="28">
        <v>0</v>
      </c>
      <c r="J1221" s="29" t="s">
        <v>1130</v>
      </c>
      <c r="K1221" s="28">
        <v>1251</v>
      </c>
      <c r="L1221" s="28">
        <v>1</v>
      </c>
      <c r="M1221" s="29" t="s">
        <v>3179</v>
      </c>
      <c r="N1221" s="28">
        <v>0</v>
      </c>
      <c r="O1221" s="28">
        <v>0</v>
      </c>
      <c r="P1221" s="29" t="s">
        <v>3179</v>
      </c>
      <c r="Q1221" s="28">
        <v>0</v>
      </c>
      <c r="R1221" s="28">
        <v>0</v>
      </c>
      <c r="S1221" s="29" t="s">
        <v>3179</v>
      </c>
      <c r="T1221" s="28">
        <v>0</v>
      </c>
      <c r="U1221" s="28">
        <v>0</v>
      </c>
      <c r="V1221" s="28">
        <v>0</v>
      </c>
      <c r="W1221" s="28">
        <v>1.1721200000000001</v>
      </c>
      <c r="X1221" s="28">
        <v>9.6100000000000005E-2</v>
      </c>
      <c r="Y1221" s="28">
        <v>30</v>
      </c>
      <c r="Z1221" s="28">
        <v>39</v>
      </c>
      <c r="AA1221" s="28">
        <v>13</v>
      </c>
      <c r="AB1221" s="28">
        <v>155</v>
      </c>
      <c r="AC1221" s="28">
        <v>0</v>
      </c>
      <c r="AD1221" s="28">
        <v>92.909582</v>
      </c>
      <c r="AE1221" s="28">
        <v>3.2350000000000001E-18</v>
      </c>
      <c r="AF1221" s="28">
        <v>3.2350000000000001E-18</v>
      </c>
    </row>
    <row r="1222" spans="1:32" ht="16" x14ac:dyDescent="0.2">
      <c r="A1222" s="28">
        <v>1221</v>
      </c>
      <c r="B1222" s="29" t="s">
        <v>1122</v>
      </c>
      <c r="C1222" s="28">
        <v>18.7</v>
      </c>
      <c r="D1222" s="29" t="s">
        <v>1514</v>
      </c>
      <c r="E1222" s="29" t="s">
        <v>3183</v>
      </c>
      <c r="F1222" s="28">
        <v>447327</v>
      </c>
      <c r="G1222" s="28">
        <v>108151</v>
      </c>
      <c r="H1222" s="28">
        <v>0</v>
      </c>
      <c r="I1222" s="28">
        <v>0</v>
      </c>
      <c r="J1222" s="29" t="s">
        <v>1123</v>
      </c>
      <c r="K1222" s="28">
        <v>0</v>
      </c>
      <c r="L1222" s="28">
        <v>1</v>
      </c>
      <c r="M1222" s="29" t="s">
        <v>3179</v>
      </c>
      <c r="N1222" s="28">
        <v>0</v>
      </c>
      <c r="O1222" s="28">
        <v>0</v>
      </c>
      <c r="P1222" s="29" t="s">
        <v>3179</v>
      </c>
      <c r="Q1222" s="28">
        <v>0</v>
      </c>
      <c r="R1222" s="28">
        <v>0</v>
      </c>
      <c r="S1222" s="29" t="s">
        <v>3179</v>
      </c>
      <c r="T1222" s="28">
        <v>0</v>
      </c>
      <c r="U1222" s="28">
        <v>0</v>
      </c>
      <c r="V1222" s="28">
        <v>0</v>
      </c>
      <c r="W1222" s="28">
        <v>1.8132900000000001</v>
      </c>
      <c r="X1222" s="28">
        <v>0.77244999999999997</v>
      </c>
      <c r="Y1222" s="28">
        <v>30</v>
      </c>
      <c r="Z1222" s="28">
        <v>64</v>
      </c>
      <c r="AA1222" s="28">
        <v>24</v>
      </c>
      <c r="AB1222" s="28">
        <v>263</v>
      </c>
      <c r="AC1222" s="28">
        <v>0</v>
      </c>
      <c r="AD1222" s="28">
        <v>93.911595000000005</v>
      </c>
      <c r="AE1222" s="28">
        <v>2.7069999999999998E-17</v>
      </c>
      <c r="AF1222" s="28">
        <v>2.7069999999999998E-17</v>
      </c>
    </row>
    <row r="1223" spans="1:32" ht="16" x14ac:dyDescent="0.2">
      <c r="A1223" s="28">
        <v>1222</v>
      </c>
      <c r="B1223" s="29" t="s">
        <v>1109</v>
      </c>
      <c r="C1223" s="28">
        <v>10.3</v>
      </c>
      <c r="D1223" s="29" t="s">
        <v>1514</v>
      </c>
      <c r="E1223" s="29" t="s">
        <v>3183</v>
      </c>
      <c r="F1223" s="28">
        <v>447709</v>
      </c>
      <c r="G1223" s="28">
        <v>108280</v>
      </c>
      <c r="H1223" s="28">
        <v>0</v>
      </c>
      <c r="I1223" s="28">
        <v>0</v>
      </c>
      <c r="J1223" s="29" t="s">
        <v>1110</v>
      </c>
      <c r="K1223" s="28">
        <v>1252</v>
      </c>
      <c r="L1223" s="28">
        <v>1</v>
      </c>
      <c r="M1223" s="29" t="s">
        <v>3179</v>
      </c>
      <c r="N1223" s="28">
        <v>0</v>
      </c>
      <c r="O1223" s="28">
        <v>0</v>
      </c>
      <c r="P1223" s="29" t="s">
        <v>3179</v>
      </c>
      <c r="Q1223" s="28">
        <v>0</v>
      </c>
      <c r="R1223" s="28">
        <v>0</v>
      </c>
      <c r="S1223" s="29" t="s">
        <v>3179</v>
      </c>
      <c r="T1223" s="28">
        <v>0</v>
      </c>
      <c r="U1223" s="28">
        <v>0</v>
      </c>
      <c r="V1223" s="28">
        <v>0</v>
      </c>
      <c r="W1223" s="28">
        <v>1.4287799999999999</v>
      </c>
      <c r="X1223" s="28">
        <v>1.10805</v>
      </c>
      <c r="Y1223" s="28">
        <v>30</v>
      </c>
      <c r="Z1223" s="28">
        <v>69</v>
      </c>
      <c r="AA1223" s="28">
        <v>20</v>
      </c>
      <c r="AB1223" s="28">
        <v>335</v>
      </c>
      <c r="AC1223" s="28">
        <v>0</v>
      </c>
      <c r="AD1223" s="28">
        <v>94.912819999999996</v>
      </c>
      <c r="AE1223" s="28">
        <v>3.285E-17</v>
      </c>
      <c r="AF1223" s="28">
        <v>3.285E-17</v>
      </c>
    </row>
    <row r="1224" spans="1:32" ht="16" x14ac:dyDescent="0.2">
      <c r="A1224" s="28">
        <v>1223</v>
      </c>
      <c r="B1224" s="29" t="s">
        <v>534</v>
      </c>
      <c r="C1224" s="28">
        <v>18.87</v>
      </c>
      <c r="D1224" s="29" t="s">
        <v>1514</v>
      </c>
      <c r="E1224" s="29" t="s">
        <v>3184</v>
      </c>
      <c r="F1224" s="28">
        <v>448164</v>
      </c>
      <c r="G1224" s="28">
        <v>108408</v>
      </c>
      <c r="H1224" s="28">
        <v>0</v>
      </c>
      <c r="I1224" s="28">
        <v>0</v>
      </c>
      <c r="J1224" s="29" t="s">
        <v>535</v>
      </c>
      <c r="K1224" s="28">
        <v>1144</v>
      </c>
      <c r="L1224" s="28">
        <v>1</v>
      </c>
      <c r="M1224" s="29" t="s">
        <v>3179</v>
      </c>
      <c r="N1224" s="28">
        <v>0</v>
      </c>
      <c r="O1224" s="28">
        <v>0</v>
      </c>
      <c r="P1224" s="29" t="s">
        <v>3179</v>
      </c>
      <c r="Q1224" s="28">
        <v>0</v>
      </c>
      <c r="R1224" s="28">
        <v>0</v>
      </c>
      <c r="S1224" s="29" t="s">
        <v>3179</v>
      </c>
      <c r="T1224" s="28">
        <v>0</v>
      </c>
      <c r="U1224" s="28">
        <v>0</v>
      </c>
      <c r="V1224" s="28">
        <v>0</v>
      </c>
      <c r="W1224" s="28">
        <v>3.7359999999999997E-2</v>
      </c>
      <c r="X1224" s="28">
        <v>0.25191000000000002</v>
      </c>
      <c r="Y1224" s="28">
        <v>39</v>
      </c>
      <c r="Z1224" s="28">
        <v>61</v>
      </c>
      <c r="AA1224" s="28">
        <v>2</v>
      </c>
      <c r="AB1224" s="28">
        <v>206</v>
      </c>
      <c r="AC1224" s="28">
        <v>0</v>
      </c>
      <c r="AD1224" s="28">
        <v>161.935768</v>
      </c>
      <c r="AE1224" s="28">
        <v>9.2400000000000001E-18</v>
      </c>
      <c r="AF1224" s="28">
        <v>9.3080000000000001E-18</v>
      </c>
    </row>
    <row r="1225" spans="1:32" ht="16" x14ac:dyDescent="0.2">
      <c r="A1225" s="28">
        <v>1224</v>
      </c>
      <c r="B1225" s="29" t="s">
        <v>528</v>
      </c>
      <c r="C1225" s="28">
        <v>11.05</v>
      </c>
      <c r="D1225" s="29" t="s">
        <v>1514</v>
      </c>
      <c r="E1225" s="29" t="s">
        <v>3184</v>
      </c>
      <c r="F1225" s="28">
        <v>448473</v>
      </c>
      <c r="G1225" s="28">
        <v>108513</v>
      </c>
      <c r="H1225" s="28">
        <v>0</v>
      </c>
      <c r="I1225" s="28">
        <v>0</v>
      </c>
      <c r="J1225" s="29" t="s">
        <v>529</v>
      </c>
      <c r="K1225" s="28">
        <v>1145</v>
      </c>
      <c r="L1225" s="28">
        <v>1</v>
      </c>
      <c r="M1225" s="29" t="s">
        <v>3179</v>
      </c>
      <c r="N1225" s="28">
        <v>0</v>
      </c>
      <c r="O1225" s="28">
        <v>0</v>
      </c>
      <c r="P1225" s="29" t="s">
        <v>3179</v>
      </c>
      <c r="Q1225" s="28">
        <v>0</v>
      </c>
      <c r="R1225" s="28">
        <v>0</v>
      </c>
      <c r="S1225" s="29" t="s">
        <v>3179</v>
      </c>
      <c r="T1225" s="28">
        <v>0</v>
      </c>
      <c r="U1225" s="28">
        <v>0</v>
      </c>
      <c r="V1225" s="28">
        <v>0</v>
      </c>
      <c r="W1225" s="28">
        <v>0.27183000000000002</v>
      </c>
      <c r="X1225" s="28">
        <v>0.72772999999999999</v>
      </c>
      <c r="Y1225" s="28">
        <v>41</v>
      </c>
      <c r="Z1225" s="28">
        <v>189</v>
      </c>
      <c r="AA1225" s="28">
        <v>26</v>
      </c>
      <c r="AB1225" s="28">
        <v>524</v>
      </c>
      <c r="AC1225" s="28">
        <v>0</v>
      </c>
      <c r="AD1225" s="28">
        <v>162.93633399999999</v>
      </c>
      <c r="AE1225" s="28">
        <v>1.74E-17</v>
      </c>
      <c r="AF1225" s="28">
        <v>2.642E-17</v>
      </c>
    </row>
    <row r="1226" spans="1:32" ht="16" x14ac:dyDescent="0.2">
      <c r="A1226" s="28">
        <v>1225</v>
      </c>
      <c r="B1226" s="29" t="s">
        <v>521</v>
      </c>
      <c r="C1226" s="28">
        <v>75.8</v>
      </c>
      <c r="D1226" s="29" t="s">
        <v>1514</v>
      </c>
      <c r="E1226" s="29" t="s">
        <v>2670</v>
      </c>
      <c r="F1226" s="28">
        <v>449254</v>
      </c>
      <c r="G1226" s="28">
        <v>0</v>
      </c>
      <c r="H1226" s="28">
        <v>0</v>
      </c>
      <c r="I1226" s="28">
        <v>0</v>
      </c>
      <c r="J1226" s="29" t="s">
        <v>522</v>
      </c>
      <c r="K1226" s="28">
        <v>1146</v>
      </c>
      <c r="L1226" s="28">
        <v>1</v>
      </c>
      <c r="M1226" s="29" t="s">
        <v>3179</v>
      </c>
      <c r="N1226" s="28">
        <v>0</v>
      </c>
      <c r="O1226" s="28">
        <v>0</v>
      </c>
      <c r="P1226" s="29" t="s">
        <v>3179</v>
      </c>
      <c r="Q1226" s="28">
        <v>0</v>
      </c>
      <c r="R1226" s="28">
        <v>0</v>
      </c>
      <c r="S1226" s="29" t="s">
        <v>3179</v>
      </c>
      <c r="T1226" s="28">
        <v>0</v>
      </c>
      <c r="U1226" s="28">
        <v>0</v>
      </c>
      <c r="V1226" s="28">
        <v>0</v>
      </c>
      <c r="W1226" s="28">
        <v>9.4500000000000001E-3</v>
      </c>
      <c r="X1226" s="28">
        <v>5.4199999999999998E-2</v>
      </c>
      <c r="Y1226" s="28">
        <v>39</v>
      </c>
      <c r="Z1226" s="28">
        <v>52</v>
      </c>
      <c r="AA1226" s="28">
        <v>0</v>
      </c>
      <c r="AB1226" s="28">
        <v>211</v>
      </c>
      <c r="AC1226" s="28">
        <v>0</v>
      </c>
      <c r="AD1226" s="28">
        <v>163.93448900000001</v>
      </c>
      <c r="AE1226" s="28">
        <v>2.467E-18</v>
      </c>
      <c r="AF1226" s="28">
        <v>2.467E-18</v>
      </c>
    </row>
    <row r="1227" spans="1:32" ht="16" x14ac:dyDescent="0.2">
      <c r="A1227" s="28">
        <v>1226</v>
      </c>
      <c r="B1227" s="29" t="s">
        <v>514</v>
      </c>
      <c r="C1227" s="28">
        <v>9.9</v>
      </c>
      <c r="D1227" s="29" t="s">
        <v>1514</v>
      </c>
      <c r="E1227" s="29" t="s">
        <v>3184</v>
      </c>
      <c r="F1227" s="28">
        <v>449557</v>
      </c>
      <c r="G1227" s="28">
        <v>108635</v>
      </c>
      <c r="H1227" s="28">
        <v>0</v>
      </c>
      <c r="I1227" s="28">
        <v>0</v>
      </c>
      <c r="J1227" s="29" t="s">
        <v>515</v>
      </c>
      <c r="K1227" s="28">
        <v>1147</v>
      </c>
      <c r="L1227" s="28">
        <v>1</v>
      </c>
      <c r="M1227" s="29" t="s">
        <v>3179</v>
      </c>
      <c r="N1227" s="28">
        <v>0</v>
      </c>
      <c r="O1227" s="28">
        <v>0</v>
      </c>
      <c r="P1227" s="29" t="s">
        <v>3179</v>
      </c>
      <c r="Q1227" s="28">
        <v>0</v>
      </c>
      <c r="R1227" s="28">
        <v>0</v>
      </c>
      <c r="S1227" s="29" t="s">
        <v>3179</v>
      </c>
      <c r="T1227" s="28">
        <v>0</v>
      </c>
      <c r="U1227" s="28">
        <v>0</v>
      </c>
      <c r="V1227" s="28">
        <v>0</v>
      </c>
      <c r="W1227" s="28">
        <v>0.15178</v>
      </c>
      <c r="X1227" s="28">
        <v>0.33904000000000001</v>
      </c>
      <c r="Y1227" s="28">
        <v>39</v>
      </c>
      <c r="Z1227" s="28">
        <v>177</v>
      </c>
      <c r="AA1227" s="28">
        <v>6</v>
      </c>
      <c r="AB1227" s="28">
        <v>721</v>
      </c>
      <c r="AC1227" s="28">
        <v>0</v>
      </c>
      <c r="AD1227" s="28">
        <v>164.93527900000001</v>
      </c>
      <c r="AE1227" s="28">
        <v>1.0040000000000001E-17</v>
      </c>
      <c r="AF1227" s="28">
        <v>1.2770000000000001E-17</v>
      </c>
    </row>
    <row r="1228" spans="1:32" ht="16" x14ac:dyDescent="0.2">
      <c r="A1228" s="28">
        <v>1227</v>
      </c>
      <c r="B1228" s="29" t="s">
        <v>507</v>
      </c>
      <c r="C1228" s="28">
        <v>56.7</v>
      </c>
      <c r="D1228" s="29" t="s">
        <v>1515</v>
      </c>
      <c r="E1228" s="29" t="s">
        <v>2670</v>
      </c>
      <c r="F1228" s="28">
        <v>450501</v>
      </c>
      <c r="G1228" s="28">
        <v>0</v>
      </c>
      <c r="H1228" s="28">
        <v>0</v>
      </c>
      <c r="I1228" s="28">
        <v>0</v>
      </c>
      <c r="J1228" s="29" t="s">
        <v>508</v>
      </c>
      <c r="K1228" s="28">
        <v>1148</v>
      </c>
      <c r="L1228" s="28">
        <v>1</v>
      </c>
      <c r="M1228" s="29" t="s">
        <v>3179</v>
      </c>
      <c r="N1228" s="28">
        <v>0</v>
      </c>
      <c r="O1228" s="28">
        <v>0</v>
      </c>
      <c r="P1228" s="29" t="s">
        <v>3179</v>
      </c>
      <c r="Q1228" s="28">
        <v>0</v>
      </c>
      <c r="R1228" s="28">
        <v>0</v>
      </c>
      <c r="S1228" s="29" t="s">
        <v>3179</v>
      </c>
      <c r="T1228" s="28">
        <v>0</v>
      </c>
      <c r="U1228" s="28">
        <v>0</v>
      </c>
      <c r="V1228" s="28">
        <v>0</v>
      </c>
      <c r="W1228" s="28">
        <v>4.1730000000000003E-2</v>
      </c>
      <c r="X1228" s="28">
        <v>8.6760000000000004E-2</v>
      </c>
      <c r="Y1228" s="28">
        <v>39</v>
      </c>
      <c r="Z1228" s="28">
        <v>15</v>
      </c>
      <c r="AA1228" s="28">
        <v>0</v>
      </c>
      <c r="AB1228" s="28">
        <v>21</v>
      </c>
      <c r="AC1228" s="28">
        <v>0</v>
      </c>
      <c r="AD1228" s="28">
        <v>165.93388200000001</v>
      </c>
      <c r="AE1228" s="28">
        <v>3.9040000000000002E-18</v>
      </c>
      <c r="AF1228" s="28">
        <v>3.9040000000000002E-18</v>
      </c>
    </row>
    <row r="1229" spans="1:32" ht="16" x14ac:dyDescent="0.2">
      <c r="A1229" s="28">
        <v>1228</v>
      </c>
      <c r="B1229" s="29" t="s">
        <v>501</v>
      </c>
      <c r="C1229" s="28">
        <v>17.5</v>
      </c>
      <c r="D1229" s="29" t="s">
        <v>1514</v>
      </c>
      <c r="E1229" s="29" t="s">
        <v>3184</v>
      </c>
      <c r="F1229" s="28">
        <v>450577</v>
      </c>
      <c r="G1229" s="28">
        <v>108751</v>
      </c>
      <c r="H1229" s="28">
        <v>0</v>
      </c>
      <c r="I1229" s="28">
        <v>0</v>
      </c>
      <c r="J1229" s="29" t="s">
        <v>502</v>
      </c>
      <c r="K1229" s="28">
        <v>1149</v>
      </c>
      <c r="L1229" s="28">
        <v>1</v>
      </c>
      <c r="M1229" s="29" t="s">
        <v>3179</v>
      </c>
      <c r="N1229" s="28">
        <v>0</v>
      </c>
      <c r="O1229" s="28">
        <v>0</v>
      </c>
      <c r="P1229" s="29" t="s">
        <v>3179</v>
      </c>
      <c r="Q1229" s="28">
        <v>0</v>
      </c>
      <c r="R1229" s="28">
        <v>0</v>
      </c>
      <c r="S1229" s="29" t="s">
        <v>3179</v>
      </c>
      <c r="T1229" s="28">
        <v>0</v>
      </c>
      <c r="U1229" s="28">
        <v>0</v>
      </c>
      <c r="V1229" s="28">
        <v>0</v>
      </c>
      <c r="W1229" s="28">
        <v>9.5200000000000007E-2</v>
      </c>
      <c r="X1229" s="28">
        <v>0.26961000000000002</v>
      </c>
      <c r="Y1229" s="28">
        <v>40</v>
      </c>
      <c r="Z1229" s="28">
        <v>149</v>
      </c>
      <c r="AA1229" s="28">
        <v>4</v>
      </c>
      <c r="AB1229" s="28">
        <v>505</v>
      </c>
      <c r="AC1229" s="28">
        <v>0</v>
      </c>
      <c r="AD1229" s="28">
        <v>166.93494899999999</v>
      </c>
      <c r="AE1229" s="28">
        <v>1.008E-17</v>
      </c>
      <c r="AF1229" s="28">
        <v>1.027E-17</v>
      </c>
    </row>
    <row r="1230" spans="1:32" ht="16" x14ac:dyDescent="0.2">
      <c r="A1230" s="28">
        <v>1229</v>
      </c>
      <c r="B1230" s="29" t="s">
        <v>490</v>
      </c>
      <c r="C1230" s="28">
        <v>32.026000000000003</v>
      </c>
      <c r="D1230" s="29" t="s">
        <v>1513</v>
      </c>
      <c r="E1230" s="29" t="s">
        <v>2670</v>
      </c>
      <c r="F1230" s="28">
        <v>451276</v>
      </c>
      <c r="G1230" s="28">
        <v>0</v>
      </c>
      <c r="H1230" s="28">
        <v>91911</v>
      </c>
      <c r="I1230" s="28">
        <v>0</v>
      </c>
      <c r="J1230" s="29" t="s">
        <v>492</v>
      </c>
      <c r="K1230" s="28">
        <v>0</v>
      </c>
      <c r="L1230" s="28">
        <v>1</v>
      </c>
      <c r="M1230" s="29" t="s">
        <v>3179</v>
      </c>
      <c r="N1230" s="28">
        <v>0</v>
      </c>
      <c r="O1230" s="28">
        <v>0</v>
      </c>
      <c r="P1230" s="29" t="s">
        <v>3179</v>
      </c>
      <c r="Q1230" s="28">
        <v>0</v>
      </c>
      <c r="R1230" s="28">
        <v>0</v>
      </c>
      <c r="S1230" s="29" t="s">
        <v>3179</v>
      </c>
      <c r="T1230" s="28">
        <v>0</v>
      </c>
      <c r="U1230" s="28">
        <v>0</v>
      </c>
      <c r="V1230" s="28">
        <v>0</v>
      </c>
      <c r="W1230" s="28">
        <v>0.14713000000000001</v>
      </c>
      <c r="X1230" s="28">
        <v>0.33015</v>
      </c>
      <c r="Y1230" s="28">
        <v>40</v>
      </c>
      <c r="Z1230" s="28">
        <v>87</v>
      </c>
      <c r="AA1230" s="28">
        <v>0</v>
      </c>
      <c r="AB1230" s="28">
        <v>449</v>
      </c>
      <c r="AC1230" s="28">
        <v>0</v>
      </c>
      <c r="AD1230" s="28">
        <v>168.93518900000001</v>
      </c>
      <c r="AE1230" s="28">
        <v>1.2750000000000001E-17</v>
      </c>
      <c r="AF1230" s="28">
        <v>1.2750000000000001E-17</v>
      </c>
    </row>
    <row r="1231" spans="1:32" ht="16" x14ac:dyDescent="0.2">
      <c r="A1231" s="28">
        <v>1230</v>
      </c>
      <c r="B1231" s="29" t="s">
        <v>454</v>
      </c>
      <c r="C1231" s="28">
        <v>4.1849999999999996</v>
      </c>
      <c r="D1231" s="29" t="s">
        <v>1513</v>
      </c>
      <c r="E1231" s="29" t="s">
        <v>3183</v>
      </c>
      <c r="F1231" s="28">
        <v>451853</v>
      </c>
      <c r="G1231" s="28">
        <v>108856</v>
      </c>
      <c r="H1231" s="28">
        <v>0</v>
      </c>
      <c r="I1231" s="28">
        <v>0</v>
      </c>
      <c r="J1231" s="29" t="s">
        <v>455</v>
      </c>
      <c r="K1231" s="28">
        <v>0</v>
      </c>
      <c r="L1231" s="28">
        <v>1</v>
      </c>
      <c r="M1231" s="29" t="s">
        <v>3179</v>
      </c>
      <c r="N1231" s="28">
        <v>0</v>
      </c>
      <c r="O1231" s="28">
        <v>0</v>
      </c>
      <c r="P1231" s="29" t="s">
        <v>3179</v>
      </c>
      <c r="Q1231" s="28">
        <v>0</v>
      </c>
      <c r="R1231" s="28">
        <v>0</v>
      </c>
      <c r="S1231" s="29" t="s">
        <v>3179</v>
      </c>
      <c r="T1231" s="28">
        <v>0</v>
      </c>
      <c r="U1231" s="28">
        <v>0</v>
      </c>
      <c r="V1231" s="28">
        <v>0</v>
      </c>
      <c r="W1231" s="28">
        <v>0.13077</v>
      </c>
      <c r="X1231" s="28">
        <v>3.9100000000000003E-2</v>
      </c>
      <c r="Y1231" s="28">
        <v>32</v>
      </c>
      <c r="Z1231" s="28">
        <v>34</v>
      </c>
      <c r="AA1231" s="28">
        <v>3</v>
      </c>
      <c r="AB1231" s="28">
        <v>51</v>
      </c>
      <c r="AC1231" s="28">
        <v>0</v>
      </c>
      <c r="AD1231" s="28">
        <v>174.94127599999999</v>
      </c>
      <c r="AE1231" s="28">
        <v>1.4889999999999999E-18</v>
      </c>
      <c r="AF1231" s="28">
        <v>1.4889999999999999E-18</v>
      </c>
    </row>
    <row r="1232" spans="1:32" ht="16" x14ac:dyDescent="0.2">
      <c r="A1232" s="28">
        <v>1231</v>
      </c>
      <c r="B1232" s="29" t="s">
        <v>442</v>
      </c>
      <c r="C1232" s="28">
        <v>1.911</v>
      </c>
      <c r="D1232" s="29" t="s">
        <v>1515</v>
      </c>
      <c r="E1232" s="29" t="s">
        <v>3183</v>
      </c>
      <c r="F1232" s="28">
        <v>451974</v>
      </c>
      <c r="G1232" s="28">
        <v>108958</v>
      </c>
      <c r="H1232" s="28">
        <v>0</v>
      </c>
      <c r="I1232" s="28">
        <v>0</v>
      </c>
      <c r="J1232" s="29" t="s">
        <v>443</v>
      </c>
      <c r="K1232" s="28">
        <v>576</v>
      </c>
      <c r="L1232" s="28">
        <v>1</v>
      </c>
      <c r="M1232" s="29" t="s">
        <v>3179</v>
      </c>
      <c r="N1232" s="28">
        <v>0</v>
      </c>
      <c r="O1232" s="28">
        <v>0</v>
      </c>
      <c r="P1232" s="29" t="s">
        <v>3179</v>
      </c>
      <c r="Q1232" s="28">
        <v>0</v>
      </c>
      <c r="R1232" s="28">
        <v>0</v>
      </c>
      <c r="S1232" s="29" t="s">
        <v>3179</v>
      </c>
      <c r="T1232" s="28">
        <v>0</v>
      </c>
      <c r="U1232" s="28">
        <v>0</v>
      </c>
      <c r="V1232" s="28">
        <v>0</v>
      </c>
      <c r="W1232" s="28">
        <v>0.43575999999999998</v>
      </c>
      <c r="X1232" s="28">
        <v>0.19517999999999999</v>
      </c>
      <c r="Y1232" s="28">
        <v>32</v>
      </c>
      <c r="Z1232" s="28">
        <v>53</v>
      </c>
      <c r="AA1232" s="28">
        <v>11</v>
      </c>
      <c r="AB1232" s="28">
        <v>159</v>
      </c>
      <c r="AC1232" s="28">
        <v>0</v>
      </c>
      <c r="AD1232" s="28">
        <v>176.94525999999999</v>
      </c>
      <c r="AE1232" s="28">
        <v>6.9019999999999999E-18</v>
      </c>
      <c r="AF1232" s="28">
        <v>6.9019999999999999E-18</v>
      </c>
    </row>
    <row r="1233" spans="1:32" ht="16" x14ac:dyDescent="0.2">
      <c r="A1233" s="28">
        <v>1232</v>
      </c>
      <c r="B1233" s="29" t="s">
        <v>435</v>
      </c>
      <c r="C1233" s="28">
        <v>74</v>
      </c>
      <c r="D1233" s="29" t="s">
        <v>1514</v>
      </c>
      <c r="E1233" s="29" t="s">
        <v>3183</v>
      </c>
      <c r="F1233" s="28">
        <v>452230</v>
      </c>
      <c r="G1233" s="28">
        <v>109073</v>
      </c>
      <c r="H1233" s="28">
        <v>0</v>
      </c>
      <c r="I1233" s="28">
        <v>0</v>
      </c>
      <c r="J1233" s="29" t="s">
        <v>436</v>
      </c>
      <c r="K1233" s="28">
        <v>578</v>
      </c>
      <c r="L1233" s="28">
        <v>1</v>
      </c>
      <c r="M1233" s="29" t="s">
        <v>3179</v>
      </c>
      <c r="N1233" s="28">
        <v>0</v>
      </c>
      <c r="O1233" s="28">
        <v>0</v>
      </c>
      <c r="P1233" s="29" t="s">
        <v>3179</v>
      </c>
      <c r="Q1233" s="28">
        <v>0</v>
      </c>
      <c r="R1233" s="28">
        <v>0</v>
      </c>
      <c r="S1233" s="29" t="s">
        <v>3179</v>
      </c>
      <c r="T1233" s="28">
        <v>0</v>
      </c>
      <c r="U1233" s="28">
        <v>0</v>
      </c>
      <c r="V1233" s="28">
        <v>0</v>
      </c>
      <c r="W1233" s="28">
        <v>0.19250999999999999</v>
      </c>
      <c r="X1233" s="28">
        <v>3.8129999999999997E-2</v>
      </c>
      <c r="Y1233" s="28">
        <v>32</v>
      </c>
      <c r="Z1233" s="28">
        <v>31</v>
      </c>
      <c r="AA1233" s="28">
        <v>2</v>
      </c>
      <c r="AB1233" s="28">
        <v>32</v>
      </c>
      <c r="AC1233" s="28">
        <v>0</v>
      </c>
      <c r="AD1233" s="28">
        <v>177.94664599999999</v>
      </c>
      <c r="AE1233" s="28">
        <v>1.4719999999999999E-18</v>
      </c>
      <c r="AF1233" s="28">
        <v>1.4719999999999999E-18</v>
      </c>
    </row>
    <row r="1234" spans="1:32" ht="16" x14ac:dyDescent="0.2">
      <c r="A1234" s="28">
        <v>1233</v>
      </c>
      <c r="B1234" s="29" t="s">
        <v>426</v>
      </c>
      <c r="C1234" s="28">
        <v>8</v>
      </c>
      <c r="D1234" s="29" t="s">
        <v>1514</v>
      </c>
      <c r="E1234" s="29" t="s">
        <v>3183</v>
      </c>
      <c r="F1234" s="28">
        <v>452328</v>
      </c>
      <c r="G1234" s="28">
        <v>109178</v>
      </c>
      <c r="H1234" s="28">
        <v>0</v>
      </c>
      <c r="I1234" s="28">
        <v>0</v>
      </c>
      <c r="J1234" s="29" t="s">
        <v>427</v>
      </c>
      <c r="K1234" s="28">
        <v>580</v>
      </c>
      <c r="L1234" s="28">
        <v>1</v>
      </c>
      <c r="M1234" s="29" t="s">
        <v>3179</v>
      </c>
      <c r="N1234" s="28">
        <v>0</v>
      </c>
      <c r="O1234" s="28">
        <v>0</v>
      </c>
      <c r="P1234" s="29" t="s">
        <v>3179</v>
      </c>
      <c r="Q1234" s="28">
        <v>0</v>
      </c>
      <c r="R1234" s="28">
        <v>0</v>
      </c>
      <c r="S1234" s="29" t="s">
        <v>3179</v>
      </c>
      <c r="T1234" s="28">
        <v>0</v>
      </c>
      <c r="U1234" s="28">
        <v>0</v>
      </c>
      <c r="V1234" s="28">
        <v>0</v>
      </c>
      <c r="W1234" s="28">
        <v>0.70926</v>
      </c>
      <c r="X1234" s="28">
        <v>0.97428999999999999</v>
      </c>
      <c r="Y1234" s="28">
        <v>32</v>
      </c>
      <c r="Z1234" s="28">
        <v>45</v>
      </c>
      <c r="AA1234" s="28">
        <v>7</v>
      </c>
      <c r="AB1234" s="28">
        <v>87</v>
      </c>
      <c r="AC1234" s="28">
        <v>0</v>
      </c>
      <c r="AD1234" s="28">
        <v>178.95017000000001</v>
      </c>
      <c r="AE1234" s="28">
        <v>3.6800000000000001E-17</v>
      </c>
      <c r="AF1234" s="28">
        <v>3.6800000000000001E-17</v>
      </c>
    </row>
    <row r="1235" spans="1:32" ht="16" x14ac:dyDescent="0.2">
      <c r="A1235" s="28">
        <v>1234</v>
      </c>
      <c r="B1235" s="29" t="s">
        <v>1341</v>
      </c>
      <c r="C1235" s="28">
        <v>2.38</v>
      </c>
      <c r="D1235" s="29" t="s">
        <v>1514</v>
      </c>
      <c r="E1235" s="29" t="s">
        <v>3184</v>
      </c>
      <c r="F1235" s="28">
        <v>452500</v>
      </c>
      <c r="G1235" s="28">
        <v>109298</v>
      </c>
      <c r="H1235" s="28">
        <v>0</v>
      </c>
      <c r="I1235" s="28">
        <v>0</v>
      </c>
      <c r="J1235" s="29" t="s">
        <v>1342</v>
      </c>
      <c r="K1235" s="28">
        <v>277</v>
      </c>
      <c r="L1235" s="28">
        <v>1</v>
      </c>
      <c r="M1235" s="29" t="s">
        <v>3179</v>
      </c>
      <c r="N1235" s="28">
        <v>0</v>
      </c>
      <c r="O1235" s="28">
        <v>0</v>
      </c>
      <c r="P1235" s="29" t="s">
        <v>3179</v>
      </c>
      <c r="Q1235" s="28">
        <v>0</v>
      </c>
      <c r="R1235" s="28">
        <v>0</v>
      </c>
      <c r="S1235" s="29" t="s">
        <v>3179</v>
      </c>
      <c r="T1235" s="28">
        <v>0</v>
      </c>
      <c r="U1235" s="28">
        <v>0</v>
      </c>
      <c r="V1235" s="28">
        <v>0</v>
      </c>
      <c r="W1235" s="28">
        <v>1.1301099999999999</v>
      </c>
      <c r="X1235" s="28">
        <v>1.52824</v>
      </c>
      <c r="Y1235" s="28">
        <v>25</v>
      </c>
      <c r="Z1235" s="28">
        <v>8</v>
      </c>
      <c r="AA1235" s="28">
        <v>5</v>
      </c>
      <c r="AB1235" s="28">
        <v>31</v>
      </c>
      <c r="AC1235" s="28">
        <v>0</v>
      </c>
      <c r="AD1235" s="28">
        <v>59.941827000000004</v>
      </c>
      <c r="AE1235" s="28">
        <v>2.02E-17</v>
      </c>
      <c r="AF1235" s="28">
        <v>5.7600000000000002E-17</v>
      </c>
    </row>
    <row r="1236" spans="1:32" ht="16" x14ac:dyDescent="0.2">
      <c r="A1236" s="28">
        <v>1235</v>
      </c>
      <c r="B1236" s="29" t="s">
        <v>1336</v>
      </c>
      <c r="C1236" s="28">
        <v>89.1</v>
      </c>
      <c r="D1236" s="29" t="s">
        <v>1517</v>
      </c>
      <c r="E1236" s="29" t="s">
        <v>3184</v>
      </c>
      <c r="F1236" s="28">
        <v>452570</v>
      </c>
      <c r="G1236" s="28">
        <v>109423</v>
      </c>
      <c r="H1236" s="28">
        <v>0</v>
      </c>
      <c r="I1236" s="28">
        <v>0</v>
      </c>
      <c r="J1236" s="29" t="s">
        <v>1337</v>
      </c>
      <c r="K1236" s="28">
        <v>278</v>
      </c>
      <c r="L1236" s="28">
        <v>1</v>
      </c>
      <c r="M1236" s="29" t="s">
        <v>3179</v>
      </c>
      <c r="N1236" s="28">
        <v>0</v>
      </c>
      <c r="O1236" s="28">
        <v>0</v>
      </c>
      <c r="P1236" s="29" t="s">
        <v>3179</v>
      </c>
      <c r="Q1236" s="28">
        <v>0</v>
      </c>
      <c r="R1236" s="28">
        <v>0</v>
      </c>
      <c r="S1236" s="29" t="s">
        <v>3179</v>
      </c>
      <c r="T1236" s="28">
        <v>0</v>
      </c>
      <c r="U1236" s="28">
        <v>0</v>
      </c>
      <c r="V1236" s="28">
        <v>0</v>
      </c>
      <c r="W1236" s="28">
        <v>1.8571</v>
      </c>
      <c r="X1236" s="28">
        <v>1.5327</v>
      </c>
      <c r="Y1236" s="28">
        <v>25</v>
      </c>
      <c r="Z1236" s="28">
        <v>47</v>
      </c>
      <c r="AA1236" s="28">
        <v>20</v>
      </c>
      <c r="AB1236" s="28">
        <v>171</v>
      </c>
      <c r="AC1236" s="28">
        <v>0</v>
      </c>
      <c r="AD1236" s="28">
        <v>60.939509999999999</v>
      </c>
      <c r="AE1236" s="28">
        <v>1.695E-17</v>
      </c>
      <c r="AF1236" s="28">
        <v>5.5060000000000001E-17</v>
      </c>
    </row>
    <row r="1237" spans="1:32" ht="16" x14ac:dyDescent="0.2">
      <c r="A1237" s="28">
        <v>1236</v>
      </c>
      <c r="B1237" s="29" t="s">
        <v>1330</v>
      </c>
      <c r="C1237" s="28">
        <v>9.1859999999999999</v>
      </c>
      <c r="D1237" s="29" t="s">
        <v>1515</v>
      </c>
      <c r="E1237" s="29" t="s">
        <v>3184</v>
      </c>
      <c r="F1237" s="28">
        <v>452834</v>
      </c>
      <c r="G1237" s="28">
        <v>109552</v>
      </c>
      <c r="H1237" s="28">
        <v>0</v>
      </c>
      <c r="I1237" s="28">
        <v>0</v>
      </c>
      <c r="J1237" s="29" t="s">
        <v>1331</v>
      </c>
      <c r="K1237" s="28">
        <v>279</v>
      </c>
      <c r="L1237" s="28">
        <v>1</v>
      </c>
      <c r="M1237" s="29" t="s">
        <v>3179</v>
      </c>
      <c r="N1237" s="28">
        <v>0</v>
      </c>
      <c r="O1237" s="28">
        <v>0</v>
      </c>
      <c r="P1237" s="29" t="s">
        <v>3179</v>
      </c>
      <c r="Q1237" s="28">
        <v>0</v>
      </c>
      <c r="R1237" s="28">
        <v>0</v>
      </c>
      <c r="S1237" s="29" t="s">
        <v>3179</v>
      </c>
      <c r="T1237" s="28">
        <v>0</v>
      </c>
      <c r="U1237" s="28">
        <v>0</v>
      </c>
      <c r="V1237" s="28">
        <v>0</v>
      </c>
      <c r="W1237" s="28">
        <v>3.2640000000000002E-2</v>
      </c>
      <c r="X1237" s="28">
        <v>0.44305</v>
      </c>
      <c r="Y1237" s="28">
        <v>25</v>
      </c>
      <c r="Z1237" s="28">
        <v>32</v>
      </c>
      <c r="AA1237" s="28">
        <v>1</v>
      </c>
      <c r="AB1237" s="28">
        <v>127</v>
      </c>
      <c r="AC1237" s="28">
        <v>0</v>
      </c>
      <c r="AD1237" s="28">
        <v>61.934328999999998</v>
      </c>
      <c r="AE1237" s="28">
        <v>1.3800000000000001E-17</v>
      </c>
      <c r="AF1237" s="28">
        <v>1.7050000000000001E-17</v>
      </c>
    </row>
    <row r="1238" spans="1:32" ht="16" x14ac:dyDescent="0.2">
      <c r="A1238" s="28">
        <v>1237</v>
      </c>
      <c r="B1238" s="29" t="s">
        <v>1327</v>
      </c>
      <c r="C1238" s="28">
        <v>38.47</v>
      </c>
      <c r="D1238" s="29" t="s">
        <v>1514</v>
      </c>
      <c r="E1238" s="29" t="s">
        <v>3184</v>
      </c>
      <c r="F1238" s="28">
        <v>453020</v>
      </c>
      <c r="G1238" s="28">
        <v>109657</v>
      </c>
      <c r="H1238" s="28">
        <v>0</v>
      </c>
      <c r="I1238" s="28">
        <v>0</v>
      </c>
      <c r="J1238" s="29" t="s">
        <v>1329</v>
      </c>
      <c r="K1238" s="28">
        <v>0</v>
      </c>
      <c r="L1238" s="28">
        <v>1</v>
      </c>
      <c r="M1238" s="29" t="s">
        <v>3179</v>
      </c>
      <c r="N1238" s="28">
        <v>0</v>
      </c>
      <c r="O1238" s="28">
        <v>0</v>
      </c>
      <c r="P1238" s="29" t="s">
        <v>3179</v>
      </c>
      <c r="Q1238" s="28">
        <v>0</v>
      </c>
      <c r="R1238" s="28">
        <v>0</v>
      </c>
      <c r="S1238" s="29" t="s">
        <v>3179</v>
      </c>
      <c r="T1238" s="28">
        <v>0</v>
      </c>
      <c r="U1238" s="28">
        <v>0</v>
      </c>
      <c r="V1238" s="28">
        <v>0</v>
      </c>
      <c r="W1238" s="28">
        <v>0.9204</v>
      </c>
      <c r="X1238" s="28">
        <v>1.0966899999999999</v>
      </c>
      <c r="Y1238" s="28">
        <v>25</v>
      </c>
      <c r="Z1238" s="28">
        <v>67</v>
      </c>
      <c r="AA1238" s="28">
        <v>8</v>
      </c>
      <c r="AB1238" s="28">
        <v>263</v>
      </c>
      <c r="AC1238" s="28">
        <v>0</v>
      </c>
      <c r="AD1238" s="28">
        <v>62.933211</v>
      </c>
      <c r="AE1238" s="28">
        <v>5.285E-18</v>
      </c>
      <c r="AF1238" s="28">
        <v>4.1210000000000002E-17</v>
      </c>
    </row>
    <row r="1239" spans="1:32" ht="16" x14ac:dyDescent="0.2">
      <c r="A1239" s="28">
        <v>1238</v>
      </c>
      <c r="B1239" s="29" t="s">
        <v>1320</v>
      </c>
      <c r="C1239" s="28">
        <v>244.06</v>
      </c>
      <c r="D1239" s="29" t="s">
        <v>1513</v>
      </c>
      <c r="E1239" s="29" t="s">
        <v>3184</v>
      </c>
      <c r="F1239" s="28">
        <v>453384</v>
      </c>
      <c r="G1239" s="28">
        <v>109778</v>
      </c>
      <c r="H1239" s="28">
        <v>0</v>
      </c>
      <c r="I1239" s="28">
        <v>0</v>
      </c>
      <c r="J1239" s="29" t="s">
        <v>1322</v>
      </c>
      <c r="K1239" s="28">
        <v>0</v>
      </c>
      <c r="L1239" s="28">
        <v>1</v>
      </c>
      <c r="M1239" s="29" t="s">
        <v>3179</v>
      </c>
      <c r="N1239" s="28">
        <v>0</v>
      </c>
      <c r="O1239" s="28">
        <v>0</v>
      </c>
      <c r="P1239" s="29" t="s">
        <v>3179</v>
      </c>
      <c r="Q1239" s="28">
        <v>0</v>
      </c>
      <c r="R1239" s="28">
        <v>0</v>
      </c>
      <c r="S1239" s="29" t="s">
        <v>3179</v>
      </c>
      <c r="T1239" s="28">
        <v>0</v>
      </c>
      <c r="U1239" s="28">
        <v>0</v>
      </c>
      <c r="V1239" s="28">
        <v>0</v>
      </c>
      <c r="W1239" s="28">
        <v>6.8700000000000002E-3</v>
      </c>
      <c r="X1239" s="28">
        <v>0.58192999999999995</v>
      </c>
      <c r="Y1239" s="28">
        <v>25</v>
      </c>
      <c r="Z1239" s="28">
        <v>4</v>
      </c>
      <c r="AA1239" s="28">
        <v>1</v>
      </c>
      <c r="AB1239" s="28">
        <v>19</v>
      </c>
      <c r="AC1239" s="28">
        <v>0</v>
      </c>
      <c r="AD1239" s="28">
        <v>64.929239999999993</v>
      </c>
      <c r="AE1239" s="28">
        <v>1.972E-17</v>
      </c>
      <c r="AF1239" s="28">
        <v>2.0270000000000001E-17</v>
      </c>
    </row>
    <row r="1240" spans="1:32" ht="16" x14ac:dyDescent="0.2">
      <c r="A1240" s="28">
        <v>1239</v>
      </c>
      <c r="B1240" s="29" t="s">
        <v>1304</v>
      </c>
      <c r="C1240" s="28">
        <v>56.4</v>
      </c>
      <c r="D1240" s="29" t="s">
        <v>1514</v>
      </c>
      <c r="E1240" s="29" t="s">
        <v>3183</v>
      </c>
      <c r="F1240" s="28">
        <v>453434</v>
      </c>
      <c r="G1240" s="28">
        <v>109877</v>
      </c>
      <c r="H1240" s="28">
        <v>0</v>
      </c>
      <c r="I1240" s="28">
        <v>0</v>
      </c>
      <c r="J1240" s="29" t="s">
        <v>1305</v>
      </c>
      <c r="K1240" s="28">
        <v>0</v>
      </c>
      <c r="L1240" s="28">
        <v>1</v>
      </c>
      <c r="M1240" s="29" t="s">
        <v>3179</v>
      </c>
      <c r="N1240" s="28">
        <v>0</v>
      </c>
      <c r="O1240" s="28">
        <v>0</v>
      </c>
      <c r="P1240" s="29" t="s">
        <v>3179</v>
      </c>
      <c r="Q1240" s="28">
        <v>0</v>
      </c>
      <c r="R1240" s="28">
        <v>0</v>
      </c>
      <c r="S1240" s="29" t="s">
        <v>3179</v>
      </c>
      <c r="T1240" s="28">
        <v>0</v>
      </c>
      <c r="U1240" s="28">
        <v>0</v>
      </c>
      <c r="V1240" s="28">
        <v>0</v>
      </c>
      <c r="W1240" s="28">
        <v>0.32155</v>
      </c>
      <c r="X1240" s="28">
        <v>0</v>
      </c>
      <c r="Y1240" s="28">
        <v>26</v>
      </c>
      <c r="Z1240" s="28">
        <v>8</v>
      </c>
      <c r="AA1240" s="28">
        <v>3</v>
      </c>
      <c r="AB1240" s="28">
        <v>21</v>
      </c>
      <c r="AC1240" s="28">
        <v>0</v>
      </c>
      <c r="AD1240" s="28">
        <v>68.926550000000006</v>
      </c>
      <c r="AE1240" s="28">
        <v>2.206E-22</v>
      </c>
      <c r="AF1240" s="28">
        <v>2.206E-22</v>
      </c>
    </row>
    <row r="1241" spans="1:32" ht="16" x14ac:dyDescent="0.2">
      <c r="A1241" s="28">
        <v>1240</v>
      </c>
      <c r="B1241" s="29" t="s">
        <v>1302</v>
      </c>
      <c r="C1241" s="28">
        <v>13.76</v>
      </c>
      <c r="D1241" s="29" t="s">
        <v>1515</v>
      </c>
      <c r="E1241" s="29" t="s">
        <v>3192</v>
      </c>
      <c r="F1241" s="28">
        <v>453493</v>
      </c>
      <c r="G1241" s="28">
        <v>109988</v>
      </c>
      <c r="H1241" s="28">
        <v>0</v>
      </c>
      <c r="I1241" s="28">
        <v>0</v>
      </c>
      <c r="J1241" s="29" t="s">
        <v>1304</v>
      </c>
      <c r="K1241" s="28">
        <v>1240</v>
      </c>
      <c r="L1241" s="28">
        <v>0.99966999999999995</v>
      </c>
      <c r="M1241" s="29" t="s">
        <v>1305</v>
      </c>
      <c r="N1241" s="28">
        <v>0</v>
      </c>
      <c r="O1241" s="28">
        <v>3.3E-4</v>
      </c>
      <c r="P1241" s="29" t="s">
        <v>3179</v>
      </c>
      <c r="Q1241" s="28">
        <v>0</v>
      </c>
      <c r="R1241" s="28">
        <v>0</v>
      </c>
      <c r="S1241" s="29" t="s">
        <v>3179</v>
      </c>
      <c r="T1241" s="28">
        <v>0</v>
      </c>
      <c r="U1241" s="28">
        <v>0</v>
      </c>
      <c r="V1241" s="28">
        <v>0</v>
      </c>
      <c r="W1241" s="28">
        <v>2.2599999999999999E-2</v>
      </c>
      <c r="X1241" s="28">
        <v>0.41615999999999997</v>
      </c>
      <c r="Y1241" s="28">
        <v>51</v>
      </c>
      <c r="Z1241" s="28">
        <v>8</v>
      </c>
      <c r="AA1241" s="28">
        <v>1</v>
      </c>
      <c r="AB1241" s="28">
        <v>30</v>
      </c>
      <c r="AC1241" s="28">
        <v>0</v>
      </c>
      <c r="AD1241" s="28">
        <v>68.926550000000006</v>
      </c>
      <c r="AE1241" s="28">
        <v>1.5729999999999999E-17</v>
      </c>
      <c r="AF1241" s="28">
        <v>1.5729999999999999E-17</v>
      </c>
    </row>
    <row r="1242" spans="1:32" ht="16" x14ac:dyDescent="0.2">
      <c r="A1242" s="28">
        <v>1241</v>
      </c>
      <c r="B1242" s="29" t="s">
        <v>1293</v>
      </c>
      <c r="C1242" s="28">
        <v>2.4500000000000002</v>
      </c>
      <c r="D1242" s="29" t="s">
        <v>1514</v>
      </c>
      <c r="E1242" s="29" t="s">
        <v>3183</v>
      </c>
      <c r="F1242" s="28">
        <v>453584</v>
      </c>
      <c r="G1242" s="28">
        <v>110096</v>
      </c>
      <c r="H1242" s="28">
        <v>0</v>
      </c>
      <c r="I1242" s="28">
        <v>0</v>
      </c>
      <c r="J1242" s="29" t="s">
        <v>1294</v>
      </c>
      <c r="K1242" s="28">
        <v>0</v>
      </c>
      <c r="L1242" s="28">
        <v>1</v>
      </c>
      <c r="M1242" s="29" t="s">
        <v>3179</v>
      </c>
      <c r="N1242" s="28">
        <v>0</v>
      </c>
      <c r="O1242" s="28">
        <v>0</v>
      </c>
      <c r="P1242" s="29" t="s">
        <v>3179</v>
      </c>
      <c r="Q1242" s="28">
        <v>0</v>
      </c>
      <c r="R1242" s="28">
        <v>0</v>
      </c>
      <c r="S1242" s="29" t="s">
        <v>3179</v>
      </c>
      <c r="T1242" s="28">
        <v>0</v>
      </c>
      <c r="U1242" s="28">
        <v>0</v>
      </c>
      <c r="V1242" s="28">
        <v>0</v>
      </c>
      <c r="W1242" s="28">
        <v>1.0473600000000001</v>
      </c>
      <c r="X1242" s="28">
        <v>0.31502999999999998</v>
      </c>
      <c r="Y1242" s="28">
        <v>26</v>
      </c>
      <c r="Z1242" s="28">
        <v>30</v>
      </c>
      <c r="AA1242" s="28">
        <v>10</v>
      </c>
      <c r="AB1242" s="28">
        <v>147</v>
      </c>
      <c r="AC1242" s="28">
        <v>0</v>
      </c>
      <c r="AD1242" s="28">
        <v>70.927721000000005</v>
      </c>
      <c r="AE1242" s="28">
        <v>1.1610000000000001E-17</v>
      </c>
      <c r="AF1242" s="28">
        <v>1.1610000000000001E-17</v>
      </c>
    </row>
    <row r="1243" spans="1:32" ht="16" x14ac:dyDescent="0.2">
      <c r="A1243" s="28">
        <v>1242</v>
      </c>
      <c r="B1243" s="29" t="s">
        <v>1292</v>
      </c>
      <c r="C1243" s="28">
        <v>3.96</v>
      </c>
      <c r="D1243" s="29" t="s">
        <v>1515</v>
      </c>
      <c r="E1243" s="29" t="s">
        <v>3183</v>
      </c>
      <c r="F1243" s="28">
        <v>453798</v>
      </c>
      <c r="G1243" s="28">
        <v>110220</v>
      </c>
      <c r="H1243" s="28">
        <v>0</v>
      </c>
      <c r="I1243" s="28">
        <v>0</v>
      </c>
      <c r="J1243" s="29" t="s">
        <v>1294</v>
      </c>
      <c r="K1243" s="28">
        <v>0</v>
      </c>
      <c r="L1243" s="28">
        <v>1</v>
      </c>
      <c r="M1243" s="29" t="s">
        <v>3179</v>
      </c>
      <c r="N1243" s="28">
        <v>0</v>
      </c>
      <c r="O1243" s="28">
        <v>0</v>
      </c>
      <c r="P1243" s="29" t="s">
        <v>3179</v>
      </c>
      <c r="Q1243" s="28">
        <v>0</v>
      </c>
      <c r="R1243" s="28">
        <v>0</v>
      </c>
      <c r="S1243" s="29" t="s">
        <v>3179</v>
      </c>
      <c r="T1243" s="28">
        <v>0</v>
      </c>
      <c r="U1243" s="28">
        <v>0</v>
      </c>
      <c r="V1243" s="28">
        <v>0</v>
      </c>
      <c r="W1243" s="28">
        <v>0.54303000000000001</v>
      </c>
      <c r="X1243" s="28">
        <v>1.56064</v>
      </c>
      <c r="Y1243" s="28">
        <v>26</v>
      </c>
      <c r="Z1243" s="28">
        <v>67</v>
      </c>
      <c r="AA1243" s="28">
        <v>12</v>
      </c>
      <c r="AB1243" s="28">
        <v>369</v>
      </c>
      <c r="AC1243" s="28">
        <v>0</v>
      </c>
      <c r="AD1243" s="28">
        <v>70.927721000000005</v>
      </c>
      <c r="AE1243" s="28">
        <v>5.8249999999999997E-17</v>
      </c>
      <c r="AF1243" s="28">
        <v>5.8249999999999997E-17</v>
      </c>
    </row>
    <row r="1244" spans="1:32" ht="16" x14ac:dyDescent="0.2">
      <c r="A1244" s="28">
        <v>1243</v>
      </c>
      <c r="B1244" s="29" t="s">
        <v>1286</v>
      </c>
      <c r="C1244" s="28">
        <v>46.5</v>
      </c>
      <c r="D1244" s="29" t="s">
        <v>1515</v>
      </c>
      <c r="E1244" s="29" t="s">
        <v>3183</v>
      </c>
      <c r="F1244" s="28">
        <v>454273</v>
      </c>
      <c r="G1244" s="28">
        <v>110340</v>
      </c>
      <c r="H1244" s="28">
        <v>0</v>
      </c>
      <c r="I1244" s="28">
        <v>0</v>
      </c>
      <c r="J1244" s="29" t="s">
        <v>1287</v>
      </c>
      <c r="K1244" s="28">
        <v>371</v>
      </c>
      <c r="L1244" s="28">
        <v>1</v>
      </c>
      <c r="M1244" s="29" t="s">
        <v>3179</v>
      </c>
      <c r="N1244" s="28">
        <v>0</v>
      </c>
      <c r="O1244" s="28">
        <v>0</v>
      </c>
      <c r="P1244" s="29" t="s">
        <v>3179</v>
      </c>
      <c r="Q1244" s="28">
        <v>0</v>
      </c>
      <c r="R1244" s="28">
        <v>0</v>
      </c>
      <c r="S1244" s="29" t="s">
        <v>3179</v>
      </c>
      <c r="T1244" s="28">
        <v>0</v>
      </c>
      <c r="U1244" s="28">
        <v>0</v>
      </c>
      <c r="V1244" s="28">
        <v>0</v>
      </c>
      <c r="W1244" s="28">
        <v>0.10213999999999999</v>
      </c>
      <c r="X1244" s="28">
        <v>0.15193999999999999</v>
      </c>
      <c r="Y1244" s="28">
        <v>26</v>
      </c>
      <c r="Z1244" s="28">
        <v>15</v>
      </c>
      <c r="AA1244" s="28">
        <v>4</v>
      </c>
      <c r="AB1244" s="28">
        <v>63</v>
      </c>
      <c r="AC1244" s="28">
        <v>0</v>
      </c>
      <c r="AD1244" s="28">
        <v>71.926856999999998</v>
      </c>
      <c r="AE1244" s="28">
        <v>9.1190000000000005E-18</v>
      </c>
      <c r="AF1244" s="28">
        <v>9.1190000000000005E-18</v>
      </c>
    </row>
    <row r="1245" spans="1:32" ht="16" x14ac:dyDescent="0.2">
      <c r="A1245" s="28">
        <v>1244</v>
      </c>
      <c r="B1245" s="29" t="s">
        <v>1191</v>
      </c>
      <c r="C1245" s="28">
        <v>7.86</v>
      </c>
      <c r="D1245" s="29" t="s">
        <v>1514</v>
      </c>
      <c r="E1245" s="29" t="s">
        <v>3184</v>
      </c>
      <c r="F1245" s="28">
        <v>454382</v>
      </c>
      <c r="G1245" s="28">
        <v>110439</v>
      </c>
      <c r="H1245" s="28">
        <v>0</v>
      </c>
      <c r="I1245" s="28">
        <v>0</v>
      </c>
      <c r="J1245" s="29" t="s">
        <v>1192</v>
      </c>
      <c r="K1245" s="28">
        <v>1209</v>
      </c>
      <c r="L1245" s="28">
        <v>0.96840999999999999</v>
      </c>
      <c r="M1245" s="29" t="s">
        <v>1193</v>
      </c>
      <c r="N1245" s="28">
        <v>1208</v>
      </c>
      <c r="O1245" s="28">
        <v>3.1587999999999998E-2</v>
      </c>
      <c r="P1245" s="29" t="s">
        <v>3179</v>
      </c>
      <c r="Q1245" s="28">
        <v>0</v>
      </c>
      <c r="R1245" s="28">
        <v>0</v>
      </c>
      <c r="S1245" s="29" t="s">
        <v>3179</v>
      </c>
      <c r="T1245" s="28">
        <v>0</v>
      </c>
      <c r="U1245" s="28">
        <v>0</v>
      </c>
      <c r="V1245" s="28">
        <v>0</v>
      </c>
      <c r="W1245" s="28">
        <v>1.32521</v>
      </c>
      <c r="X1245" s="28">
        <v>1.4718100000000001</v>
      </c>
      <c r="Y1245" s="28">
        <v>30</v>
      </c>
      <c r="Z1245" s="28">
        <v>45</v>
      </c>
      <c r="AA1245" s="28">
        <v>17</v>
      </c>
      <c r="AB1245" s="28">
        <v>191</v>
      </c>
      <c r="AC1245" s="28">
        <v>0</v>
      </c>
      <c r="AD1245" s="28">
        <v>84.921470999999997</v>
      </c>
      <c r="AE1245" s="28">
        <v>2.054E-17</v>
      </c>
      <c r="AF1245" s="28">
        <v>5.6039999999999995E-17</v>
      </c>
    </row>
    <row r="1246" spans="1:32" ht="16" x14ac:dyDescent="0.2">
      <c r="A1246" s="28">
        <v>1245</v>
      </c>
      <c r="B1246" s="29" t="s">
        <v>1184</v>
      </c>
      <c r="C1246" s="28">
        <v>16.5</v>
      </c>
      <c r="D1246" s="29" t="s">
        <v>1515</v>
      </c>
      <c r="E1246" s="29" t="s">
        <v>3184</v>
      </c>
      <c r="F1246" s="28">
        <v>454666</v>
      </c>
      <c r="G1246" s="28">
        <v>110566</v>
      </c>
      <c r="H1246" s="28">
        <v>0</v>
      </c>
      <c r="I1246" s="28">
        <v>0</v>
      </c>
      <c r="J1246" s="29" t="s">
        <v>1186</v>
      </c>
      <c r="K1246" s="28">
        <v>1210</v>
      </c>
      <c r="L1246" s="28">
        <v>1</v>
      </c>
      <c r="M1246" s="29" t="s">
        <v>3179</v>
      </c>
      <c r="N1246" s="28">
        <v>0</v>
      </c>
      <c r="O1246" s="28">
        <v>0</v>
      </c>
      <c r="P1246" s="29" t="s">
        <v>3179</v>
      </c>
      <c r="Q1246" s="28">
        <v>0</v>
      </c>
      <c r="R1246" s="28">
        <v>0</v>
      </c>
      <c r="S1246" s="29" t="s">
        <v>3179</v>
      </c>
      <c r="T1246" s="28">
        <v>0</v>
      </c>
      <c r="U1246" s="28">
        <v>0</v>
      </c>
      <c r="V1246" s="28">
        <v>0</v>
      </c>
      <c r="W1246" s="28">
        <v>3.1029999999999999E-2</v>
      </c>
      <c r="X1246" s="28">
        <v>0.29522999999999999</v>
      </c>
      <c r="Y1246" s="28">
        <v>30</v>
      </c>
      <c r="Z1246" s="28">
        <v>22</v>
      </c>
      <c r="AA1246" s="28">
        <v>1</v>
      </c>
      <c r="AB1246" s="28">
        <v>29</v>
      </c>
      <c r="AC1246" s="28">
        <v>0</v>
      </c>
      <c r="AD1246" s="28">
        <v>85.916472999999996</v>
      </c>
      <c r="AE1246" s="28">
        <v>3.9389999999999998E-17</v>
      </c>
      <c r="AF1246" s="28">
        <v>3.9420000000000001E-17</v>
      </c>
    </row>
    <row r="1247" spans="1:32" ht="16" x14ac:dyDescent="0.2">
      <c r="A1247" s="28">
        <v>1246</v>
      </c>
      <c r="B1247" s="29" t="s">
        <v>1177</v>
      </c>
      <c r="C1247" s="28">
        <v>1.68</v>
      </c>
      <c r="D1247" s="29" t="s">
        <v>1515</v>
      </c>
      <c r="E1247" s="29" t="s">
        <v>3184</v>
      </c>
      <c r="F1247" s="28">
        <v>454749</v>
      </c>
      <c r="G1247" s="28">
        <v>110657</v>
      </c>
      <c r="H1247" s="28">
        <v>0</v>
      </c>
      <c r="I1247" s="28">
        <v>0</v>
      </c>
      <c r="J1247" s="29" t="s">
        <v>1178</v>
      </c>
      <c r="K1247" s="28">
        <v>1213</v>
      </c>
      <c r="L1247" s="28">
        <v>0.99704000000000004</v>
      </c>
      <c r="M1247" s="29" t="s">
        <v>1179</v>
      </c>
      <c r="N1247" s="28">
        <v>1212</v>
      </c>
      <c r="O1247" s="28">
        <v>2.9635999999999998E-3</v>
      </c>
      <c r="P1247" s="29" t="s">
        <v>3179</v>
      </c>
      <c r="Q1247" s="28">
        <v>0</v>
      </c>
      <c r="R1247" s="28">
        <v>0</v>
      </c>
      <c r="S1247" s="29" t="s">
        <v>3179</v>
      </c>
      <c r="T1247" s="28">
        <v>0</v>
      </c>
      <c r="U1247" s="28">
        <v>0</v>
      </c>
      <c r="V1247" s="28">
        <v>0</v>
      </c>
      <c r="W1247" s="28">
        <v>0.82177</v>
      </c>
      <c r="X1247" s="28">
        <v>0.92706</v>
      </c>
      <c r="Y1247" s="28">
        <v>30</v>
      </c>
      <c r="Z1247" s="28">
        <v>39</v>
      </c>
      <c r="AA1247" s="28">
        <v>9</v>
      </c>
      <c r="AB1247" s="28">
        <v>167</v>
      </c>
      <c r="AC1247" s="28">
        <v>0</v>
      </c>
      <c r="AD1247" s="28">
        <v>86.914816000000002</v>
      </c>
      <c r="AE1247" s="28">
        <v>5.814E-18</v>
      </c>
      <c r="AF1247" s="28">
        <v>3.7480000000000001E-17</v>
      </c>
    </row>
    <row r="1248" spans="1:32" ht="16" x14ac:dyDescent="0.2">
      <c r="A1248" s="28">
        <v>1247</v>
      </c>
      <c r="B1248" s="29" t="s">
        <v>1171</v>
      </c>
      <c r="C1248" s="28">
        <v>83.4</v>
      </c>
      <c r="D1248" s="29" t="s">
        <v>1513</v>
      </c>
      <c r="E1248" s="29" t="s">
        <v>2670</v>
      </c>
      <c r="F1248" s="28">
        <v>454995</v>
      </c>
      <c r="G1248" s="28">
        <v>0</v>
      </c>
      <c r="H1248" s="28">
        <v>0</v>
      </c>
      <c r="I1248" s="28">
        <v>0</v>
      </c>
      <c r="J1248" s="29" t="s">
        <v>1172</v>
      </c>
      <c r="K1248" s="28">
        <v>1214</v>
      </c>
      <c r="L1248" s="28">
        <v>1</v>
      </c>
      <c r="M1248" s="29" t="s">
        <v>3179</v>
      </c>
      <c r="N1248" s="28">
        <v>0</v>
      </c>
      <c r="O1248" s="28">
        <v>0</v>
      </c>
      <c r="P1248" s="29" t="s">
        <v>3179</v>
      </c>
      <c r="Q1248" s="28">
        <v>0</v>
      </c>
      <c r="R1248" s="28">
        <v>0</v>
      </c>
      <c r="S1248" s="29" t="s">
        <v>3179</v>
      </c>
      <c r="T1248" s="28">
        <v>0</v>
      </c>
      <c r="U1248" s="28">
        <v>0</v>
      </c>
      <c r="V1248" s="28">
        <v>0</v>
      </c>
      <c r="W1248" s="28">
        <v>1.6029999999999999E-2</v>
      </c>
      <c r="X1248" s="28">
        <v>0.39177000000000001</v>
      </c>
      <c r="Y1248" s="28">
        <v>30</v>
      </c>
      <c r="Z1248" s="28">
        <v>11</v>
      </c>
      <c r="AA1248" s="28">
        <v>0</v>
      </c>
      <c r="AB1248" s="28">
        <v>17</v>
      </c>
      <c r="AC1248" s="28">
        <v>0</v>
      </c>
      <c r="AD1248" s="28">
        <v>87.910225999999994</v>
      </c>
      <c r="AE1248" s="28">
        <v>3.0039999999999997E-17</v>
      </c>
      <c r="AF1248" s="28">
        <v>3.0039999999999997E-17</v>
      </c>
    </row>
    <row r="1249" spans="1:32" ht="16" x14ac:dyDescent="0.2">
      <c r="A1249" s="28">
        <v>1248</v>
      </c>
      <c r="B1249" s="29" t="s">
        <v>1163</v>
      </c>
      <c r="C1249" s="28">
        <v>78.41</v>
      </c>
      <c r="D1249" s="29" t="s">
        <v>1515</v>
      </c>
      <c r="E1249" s="29" t="s">
        <v>3184</v>
      </c>
      <c r="F1249" s="28">
        <v>455054</v>
      </c>
      <c r="G1249" s="28">
        <v>110778</v>
      </c>
      <c r="H1249" s="28">
        <v>29014</v>
      </c>
      <c r="I1249" s="28">
        <v>0</v>
      </c>
      <c r="J1249" s="29" t="s">
        <v>1168</v>
      </c>
      <c r="K1249" s="28">
        <v>0</v>
      </c>
      <c r="L1249" s="28">
        <v>1</v>
      </c>
      <c r="M1249" s="29" t="s">
        <v>3179</v>
      </c>
      <c r="N1249" s="28">
        <v>0</v>
      </c>
      <c r="O1249" s="28">
        <v>0</v>
      </c>
      <c r="P1249" s="29" t="s">
        <v>3179</v>
      </c>
      <c r="Q1249" s="28">
        <v>0</v>
      </c>
      <c r="R1249" s="28">
        <v>0</v>
      </c>
      <c r="S1249" s="29" t="s">
        <v>3179</v>
      </c>
      <c r="T1249" s="28">
        <v>0</v>
      </c>
      <c r="U1249" s="28">
        <v>0</v>
      </c>
      <c r="V1249" s="28">
        <v>0</v>
      </c>
      <c r="W1249" s="28">
        <v>0.10194</v>
      </c>
      <c r="X1249" s="28">
        <v>1.15808</v>
      </c>
      <c r="Y1249" s="28">
        <v>30</v>
      </c>
      <c r="Z1249" s="28">
        <v>16</v>
      </c>
      <c r="AA1249" s="28">
        <v>1</v>
      </c>
      <c r="AB1249" s="28">
        <v>41</v>
      </c>
      <c r="AC1249" s="28">
        <v>0</v>
      </c>
      <c r="AD1249" s="28">
        <v>88.908889000000002</v>
      </c>
      <c r="AE1249" s="28">
        <v>4.5240000000000003E-17</v>
      </c>
      <c r="AF1249" s="28">
        <v>5.4049999999999998E-17</v>
      </c>
    </row>
    <row r="1250" spans="1:32" ht="16" x14ac:dyDescent="0.2">
      <c r="A1250" s="28">
        <v>1249</v>
      </c>
      <c r="B1250" s="29" t="s">
        <v>1162</v>
      </c>
      <c r="C1250" s="28">
        <v>4.1609999999999996</v>
      </c>
      <c r="D1250" s="29" t="s">
        <v>1514</v>
      </c>
      <c r="E1250" s="29" t="s">
        <v>3186</v>
      </c>
      <c r="F1250" s="28">
        <v>455143</v>
      </c>
      <c r="G1250" s="28">
        <v>110889</v>
      </c>
      <c r="H1250" s="28">
        <v>0</v>
      </c>
      <c r="I1250" s="28">
        <v>0</v>
      </c>
      <c r="J1250" s="29" t="s">
        <v>1163</v>
      </c>
      <c r="K1250" s="28">
        <v>1249</v>
      </c>
      <c r="L1250" s="28">
        <v>0.93769999999999998</v>
      </c>
      <c r="M1250" s="29" t="s">
        <v>1168</v>
      </c>
      <c r="N1250" s="28">
        <v>0</v>
      </c>
      <c r="O1250" s="28">
        <v>6.2300000000000001E-2</v>
      </c>
      <c r="P1250" s="29" t="s">
        <v>3179</v>
      </c>
      <c r="Q1250" s="28">
        <v>0</v>
      </c>
      <c r="R1250" s="28">
        <v>0</v>
      </c>
      <c r="S1250" s="29" t="s">
        <v>3179</v>
      </c>
      <c r="T1250" s="28">
        <v>0</v>
      </c>
      <c r="U1250" s="28">
        <v>0</v>
      </c>
      <c r="V1250" s="28">
        <v>0</v>
      </c>
      <c r="W1250" s="28">
        <v>3.184E-2</v>
      </c>
      <c r="X1250" s="28">
        <v>0.63439000000000001</v>
      </c>
      <c r="Y1250" s="28">
        <v>60</v>
      </c>
      <c r="Z1250" s="28">
        <v>23</v>
      </c>
      <c r="AA1250" s="28">
        <v>2</v>
      </c>
      <c r="AB1250" s="28">
        <v>34</v>
      </c>
      <c r="AC1250" s="28">
        <v>0</v>
      </c>
      <c r="AD1250" s="28">
        <v>88.908889000000002</v>
      </c>
      <c r="AE1250" s="28">
        <v>2.4179999999999999E-17</v>
      </c>
      <c r="AF1250" s="28">
        <v>2.4760000000000001E-17</v>
      </c>
    </row>
    <row r="1251" spans="1:32" ht="16" x14ac:dyDescent="0.2">
      <c r="A1251" s="28">
        <v>1250</v>
      </c>
      <c r="B1251" s="29" t="s">
        <v>1130</v>
      </c>
      <c r="C1251" s="28">
        <v>1530000</v>
      </c>
      <c r="D1251" s="29" t="s">
        <v>1516</v>
      </c>
      <c r="E1251" s="29" t="s">
        <v>3183</v>
      </c>
      <c r="F1251" s="28">
        <v>455263</v>
      </c>
      <c r="G1251" s="28">
        <v>111010</v>
      </c>
      <c r="H1251" s="28">
        <v>0</v>
      </c>
      <c r="I1251" s="28">
        <v>0</v>
      </c>
      <c r="J1251" s="29" t="s">
        <v>1131</v>
      </c>
      <c r="K1251" s="28">
        <v>617</v>
      </c>
      <c r="L1251" s="28">
        <v>0.97499999999999998</v>
      </c>
      <c r="M1251" s="29" t="s">
        <v>1132</v>
      </c>
      <c r="N1251" s="28">
        <v>0</v>
      </c>
      <c r="O1251" s="28">
        <v>2.5000000000000001E-2</v>
      </c>
      <c r="P1251" s="29" t="s">
        <v>3179</v>
      </c>
      <c r="Q1251" s="28">
        <v>0</v>
      </c>
      <c r="R1251" s="28">
        <v>0</v>
      </c>
      <c r="S1251" s="29" t="s">
        <v>3179</v>
      </c>
      <c r="T1251" s="28">
        <v>0</v>
      </c>
      <c r="U1251" s="28">
        <v>0</v>
      </c>
      <c r="V1251" s="28">
        <v>0</v>
      </c>
      <c r="W1251" s="28">
        <v>1.941E-2</v>
      </c>
      <c r="X1251" s="28">
        <v>0</v>
      </c>
      <c r="Y1251" s="28">
        <v>0</v>
      </c>
      <c r="Z1251" s="28">
        <v>0</v>
      </c>
      <c r="AA1251" s="28">
        <v>2</v>
      </c>
      <c r="AB1251" s="28">
        <v>0</v>
      </c>
      <c r="AC1251" s="28">
        <v>0</v>
      </c>
      <c r="AD1251" s="28">
        <v>92.906475999999998</v>
      </c>
      <c r="AE1251" s="28">
        <v>0</v>
      </c>
      <c r="AF1251" s="28">
        <v>0</v>
      </c>
    </row>
    <row r="1252" spans="1:32" ht="16" x14ac:dyDescent="0.2">
      <c r="A1252" s="28">
        <v>1251</v>
      </c>
      <c r="B1252" s="29" t="s">
        <v>1110</v>
      </c>
      <c r="C1252" s="28">
        <v>64.031999999999996</v>
      </c>
      <c r="D1252" s="29" t="s">
        <v>1513</v>
      </c>
      <c r="E1252" s="29" t="s">
        <v>3183</v>
      </c>
      <c r="F1252" s="28">
        <v>455266</v>
      </c>
      <c r="G1252" s="28">
        <v>111094</v>
      </c>
      <c r="H1252" s="28">
        <v>0</v>
      </c>
      <c r="I1252" s="28">
        <v>0</v>
      </c>
      <c r="J1252" s="29" t="s">
        <v>1112</v>
      </c>
      <c r="K1252" s="28">
        <v>620</v>
      </c>
      <c r="L1252" s="28">
        <v>0.98919999999999997</v>
      </c>
      <c r="M1252" s="29" t="s">
        <v>1111</v>
      </c>
      <c r="N1252" s="28">
        <v>621</v>
      </c>
      <c r="O1252" s="28">
        <v>1.0802000000000001E-2</v>
      </c>
      <c r="P1252" s="29" t="s">
        <v>3179</v>
      </c>
      <c r="Q1252" s="28">
        <v>0</v>
      </c>
      <c r="R1252" s="28">
        <v>0</v>
      </c>
      <c r="S1252" s="29" t="s">
        <v>3179</v>
      </c>
      <c r="T1252" s="28">
        <v>0</v>
      </c>
      <c r="U1252" s="28">
        <v>0</v>
      </c>
      <c r="V1252" s="28">
        <v>0</v>
      </c>
      <c r="W1252" s="28">
        <v>0.11852</v>
      </c>
      <c r="X1252" s="28">
        <v>0.73211999999999999</v>
      </c>
      <c r="Y1252" s="28">
        <v>30</v>
      </c>
      <c r="Z1252" s="28">
        <v>12</v>
      </c>
      <c r="AA1252" s="28">
        <v>4</v>
      </c>
      <c r="AB1252" s="28">
        <v>23</v>
      </c>
      <c r="AC1252" s="28">
        <v>0</v>
      </c>
      <c r="AD1252" s="28">
        <v>94.908041999999995</v>
      </c>
      <c r="AE1252" s="28">
        <v>2.72E-17</v>
      </c>
      <c r="AF1252" s="28">
        <v>2.72E-17</v>
      </c>
    </row>
    <row r="1253" spans="1:32" ht="16" x14ac:dyDescent="0.2">
      <c r="A1253" s="28">
        <v>1252</v>
      </c>
      <c r="B1253" s="29" t="s">
        <v>1093</v>
      </c>
      <c r="C1253" s="28">
        <v>16.744</v>
      </c>
      <c r="D1253" s="29" t="s">
        <v>1515</v>
      </c>
      <c r="E1253" s="29" t="s">
        <v>3183</v>
      </c>
      <c r="F1253" s="28">
        <v>455336</v>
      </c>
      <c r="G1253" s="28">
        <v>111207</v>
      </c>
      <c r="H1253" s="28">
        <v>0</v>
      </c>
      <c r="I1253" s="28">
        <v>0</v>
      </c>
      <c r="J1253" s="29" t="s">
        <v>1094</v>
      </c>
      <c r="K1253" s="28">
        <v>623</v>
      </c>
      <c r="L1253" s="28">
        <v>1</v>
      </c>
      <c r="M1253" s="29" t="s">
        <v>3179</v>
      </c>
      <c r="N1253" s="28">
        <v>0</v>
      </c>
      <c r="O1253" s="28">
        <v>0</v>
      </c>
      <c r="P1253" s="29" t="s">
        <v>3179</v>
      </c>
      <c r="Q1253" s="28">
        <v>0</v>
      </c>
      <c r="R1253" s="28">
        <v>0</v>
      </c>
      <c r="S1253" s="29" t="s">
        <v>3179</v>
      </c>
      <c r="T1253" s="28">
        <v>0</v>
      </c>
      <c r="U1253" s="28">
        <v>0</v>
      </c>
      <c r="V1253" s="28">
        <v>0</v>
      </c>
      <c r="W1253" s="28">
        <v>0.72121000000000002</v>
      </c>
      <c r="X1253" s="28">
        <v>0.87922999999999996</v>
      </c>
      <c r="Y1253" s="28">
        <v>30</v>
      </c>
      <c r="Z1253" s="28">
        <v>51</v>
      </c>
      <c r="AA1253" s="28">
        <v>11</v>
      </c>
      <c r="AB1253" s="28">
        <v>197</v>
      </c>
      <c r="AC1253" s="28">
        <v>0</v>
      </c>
      <c r="AD1253" s="28">
        <v>96.910953000000006</v>
      </c>
      <c r="AE1253" s="28">
        <v>3.255E-17</v>
      </c>
      <c r="AF1253" s="28">
        <v>3.255E-17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45CB-ECB4-4D5B-897A-1CC3F02D21EB}">
  <dimension ref="A1:B761"/>
  <sheetViews>
    <sheetView workbookViewId="0">
      <selection activeCell="D54" sqref="D54"/>
    </sheetView>
  </sheetViews>
  <sheetFormatPr baseColWidth="10" defaultColWidth="8.83203125" defaultRowHeight="15" x14ac:dyDescent="0.2"/>
  <cols>
    <col min="1" max="1" width="13.83203125" style="32" customWidth="1"/>
    <col min="2" max="2" width="13.83203125" style="35" customWidth="1"/>
  </cols>
  <sheetData>
    <row r="1" spans="1:2" x14ac:dyDescent="0.2">
      <c r="A1" s="30" t="s">
        <v>2802</v>
      </c>
      <c r="B1" s="33" t="s">
        <v>3210</v>
      </c>
    </row>
    <row r="2" spans="1:2" ht="16" x14ac:dyDescent="0.2">
      <c r="A2" s="31" t="s">
        <v>1508</v>
      </c>
      <c r="B2" s="34">
        <v>4.1999999999999997E-11</v>
      </c>
    </row>
    <row r="3" spans="1:2" ht="16" x14ac:dyDescent="0.2">
      <c r="A3" s="31" t="s">
        <v>1504</v>
      </c>
      <c r="B3" s="34">
        <v>2.8E-11</v>
      </c>
    </row>
    <row r="4" spans="1:2" ht="16" x14ac:dyDescent="0.2">
      <c r="A4" s="31" t="s">
        <v>1501</v>
      </c>
      <c r="B4" s="34">
        <v>1.0999999999999999E-9</v>
      </c>
    </row>
    <row r="5" spans="1:2" ht="16" x14ac:dyDescent="0.2">
      <c r="A5" s="31" t="s">
        <v>1498</v>
      </c>
      <c r="B5" s="34">
        <v>2.4000000000000001E-11</v>
      </c>
    </row>
    <row r="6" spans="1:2" ht="16" x14ac:dyDescent="0.2">
      <c r="A6" s="31" t="s">
        <v>1493</v>
      </c>
      <c r="B6" s="34">
        <v>5.7999999999999996E-10</v>
      </c>
    </row>
    <row r="7" spans="1:2" ht="16" x14ac:dyDescent="0.2">
      <c r="A7" s="31" t="s">
        <v>1484</v>
      </c>
      <c r="B7" s="34">
        <v>4.8999999999999999E-11</v>
      </c>
    </row>
    <row r="8" spans="1:2" ht="16" x14ac:dyDescent="0.2">
      <c r="A8" s="31" t="s">
        <v>1477</v>
      </c>
      <c r="B8" s="34">
        <v>3.2000000000000001E-9</v>
      </c>
    </row>
    <row r="9" spans="1:2" ht="16" x14ac:dyDescent="0.2">
      <c r="A9" s="31" t="s">
        <v>1474</v>
      </c>
      <c r="B9" s="34">
        <v>4.3000000000000001E-10</v>
      </c>
    </row>
    <row r="10" spans="1:2" ht="16" x14ac:dyDescent="0.2">
      <c r="A10" s="31" t="s">
        <v>1465</v>
      </c>
      <c r="B10" s="34">
        <v>2.1999999999999998E-9</v>
      </c>
    </row>
    <row r="11" spans="1:2" ht="16" x14ac:dyDescent="0.2">
      <c r="A11" s="31" t="s">
        <v>1470</v>
      </c>
      <c r="B11" s="34">
        <v>3.4999999999999999E-9</v>
      </c>
    </row>
    <row r="12" spans="1:2" ht="16" x14ac:dyDescent="0.2">
      <c r="A12" s="31" t="s">
        <v>1459</v>
      </c>
      <c r="B12" s="34">
        <v>1.5999999999999999E-10</v>
      </c>
    </row>
    <row r="13" spans="1:2" ht="16" x14ac:dyDescent="0.2">
      <c r="A13" s="31" t="s">
        <v>1456</v>
      </c>
      <c r="B13" s="34">
        <v>5.6000000000000003E-10</v>
      </c>
    </row>
    <row r="14" spans="1:2" ht="16" x14ac:dyDescent="0.2">
      <c r="A14" s="31" t="s">
        <v>1457</v>
      </c>
      <c r="B14" s="34">
        <v>2.4E-9</v>
      </c>
    </row>
    <row r="15" spans="1:2" ht="16" x14ac:dyDescent="0.2">
      <c r="A15" s="31" t="s">
        <v>1454</v>
      </c>
      <c r="B15" s="34">
        <v>2.4E-10</v>
      </c>
    </row>
    <row r="16" spans="1:2" ht="16" x14ac:dyDescent="0.2">
      <c r="A16" s="31" t="s">
        <v>1449</v>
      </c>
      <c r="B16" s="34">
        <v>7.7000000000000003E-10</v>
      </c>
    </row>
    <row r="17" spans="1:2" ht="16" x14ac:dyDescent="0.2">
      <c r="A17" s="31" t="s">
        <v>1449</v>
      </c>
      <c r="B17" s="34">
        <v>1.2999999999999999E-10</v>
      </c>
    </row>
    <row r="18" spans="1:2" ht="16" x14ac:dyDescent="0.2">
      <c r="A18" s="31" t="s">
        <v>1446</v>
      </c>
      <c r="B18" s="34">
        <v>9.2999999999999999E-10</v>
      </c>
    </row>
    <row r="19" spans="1:2" ht="16" x14ac:dyDescent="0.2">
      <c r="A19" s="31" t="s">
        <v>1441</v>
      </c>
      <c r="B19" s="34">
        <v>1.2E-10</v>
      </c>
    </row>
    <row r="20" spans="1:2" ht="16" x14ac:dyDescent="0.2">
      <c r="A20" s="31" t="s">
        <v>1436</v>
      </c>
      <c r="B20" s="34">
        <v>8.5000000000000004E-11</v>
      </c>
    </row>
    <row r="21" spans="1:2" ht="16" x14ac:dyDescent="0.2">
      <c r="A21" s="31" t="s">
        <v>1432</v>
      </c>
      <c r="B21" s="34">
        <v>6.2000000000000001E-9</v>
      </c>
    </row>
    <row r="22" spans="1:2" ht="16" x14ac:dyDescent="0.2">
      <c r="A22" s="31" t="s">
        <v>1427</v>
      </c>
      <c r="B22" s="34">
        <v>4.3000000000000001E-10</v>
      </c>
    </row>
    <row r="23" spans="1:2" ht="16" x14ac:dyDescent="0.2">
      <c r="A23" s="31" t="s">
        <v>1423</v>
      </c>
      <c r="B23" s="34">
        <v>2.5000000000000002E-10</v>
      </c>
    </row>
    <row r="24" spans="1:2" ht="16" x14ac:dyDescent="0.2">
      <c r="A24" s="31" t="s">
        <v>1419</v>
      </c>
      <c r="B24" s="34">
        <v>8.3999999999999994E-11</v>
      </c>
    </row>
    <row r="25" spans="1:2" ht="16" x14ac:dyDescent="0.2">
      <c r="A25" s="31" t="s">
        <v>1412</v>
      </c>
      <c r="B25" s="34">
        <v>5.4000000000000001E-11</v>
      </c>
    </row>
    <row r="26" spans="1:2" ht="16" x14ac:dyDescent="0.2">
      <c r="A26" s="31" t="s">
        <v>1429</v>
      </c>
      <c r="B26" s="34">
        <v>1.8999999999999999E-10</v>
      </c>
    </row>
    <row r="27" spans="1:2" ht="16" x14ac:dyDescent="0.2">
      <c r="A27" s="31" t="s">
        <v>1413</v>
      </c>
      <c r="B27" s="34">
        <v>7.1000000000000003E-10</v>
      </c>
    </row>
    <row r="28" spans="1:2" ht="16" x14ac:dyDescent="0.2">
      <c r="A28" s="31" t="s">
        <v>1404</v>
      </c>
      <c r="B28" s="34">
        <v>1.6000000000000001E-9</v>
      </c>
    </row>
    <row r="29" spans="1:2" ht="16" x14ac:dyDescent="0.2">
      <c r="A29" s="31" t="s">
        <v>1421</v>
      </c>
      <c r="B29" s="34">
        <v>1.8999999999999999E-10</v>
      </c>
    </row>
    <row r="30" spans="1:2" ht="16" x14ac:dyDescent="0.2">
      <c r="A30" s="31" t="s">
        <v>1417</v>
      </c>
      <c r="B30" s="34">
        <v>3.4999999999999998E-10</v>
      </c>
    </row>
    <row r="31" spans="1:2" ht="16" x14ac:dyDescent="0.2">
      <c r="A31" s="31" t="s">
        <v>1416</v>
      </c>
      <c r="B31" s="34">
        <v>2.4E-9</v>
      </c>
    </row>
    <row r="32" spans="1:2" ht="16" x14ac:dyDescent="0.2">
      <c r="A32" s="31" t="s">
        <v>1407</v>
      </c>
      <c r="B32" s="34">
        <v>1.5E-9</v>
      </c>
    </row>
    <row r="33" spans="1:2" ht="16" x14ac:dyDescent="0.2">
      <c r="A33" s="31" t="s">
        <v>1405</v>
      </c>
      <c r="B33" s="34">
        <v>5.4E-10</v>
      </c>
    </row>
    <row r="34" spans="1:2" ht="16" x14ac:dyDescent="0.2">
      <c r="A34" s="31" t="s">
        <v>1401</v>
      </c>
      <c r="B34" s="34">
        <v>1.6999999999999999E-9</v>
      </c>
    </row>
    <row r="35" spans="1:2" ht="16" x14ac:dyDescent="0.2">
      <c r="A35" s="31" t="s">
        <v>1397</v>
      </c>
      <c r="B35" s="34">
        <v>8.2000000000000001E-11</v>
      </c>
    </row>
    <row r="36" spans="1:2" ht="16" x14ac:dyDescent="0.2">
      <c r="A36" s="31" t="s">
        <v>1415</v>
      </c>
      <c r="B36" s="34">
        <v>5.7999999999999998E-9</v>
      </c>
    </row>
    <row r="37" spans="1:2" ht="16" x14ac:dyDescent="0.2">
      <c r="A37" s="31" t="s">
        <v>1411</v>
      </c>
      <c r="B37" s="34">
        <v>1.5E-10</v>
      </c>
    </row>
    <row r="38" spans="1:2" ht="16" x14ac:dyDescent="0.2">
      <c r="A38" s="31" t="s">
        <v>1403</v>
      </c>
      <c r="B38" s="34">
        <v>6.3000000000000002E-11</v>
      </c>
    </row>
    <row r="39" spans="1:2" ht="16" x14ac:dyDescent="0.2">
      <c r="A39" s="31" t="s">
        <v>1400</v>
      </c>
      <c r="B39" s="34">
        <v>2.0000000000000001E-9</v>
      </c>
    </row>
    <row r="40" spans="1:2" ht="16" x14ac:dyDescent="0.2">
      <c r="A40" s="31" t="s">
        <v>1395</v>
      </c>
      <c r="B40" s="34">
        <v>1.7999999999999999E-11</v>
      </c>
    </row>
    <row r="41" spans="1:2" ht="16" x14ac:dyDescent="0.2">
      <c r="A41" s="31" t="s">
        <v>1399</v>
      </c>
      <c r="B41" s="34">
        <v>2.0000000000000001E-10</v>
      </c>
    </row>
    <row r="42" spans="1:2" ht="16" x14ac:dyDescent="0.2">
      <c r="A42" s="31" t="s">
        <v>1399</v>
      </c>
      <c r="B42" s="34">
        <v>2.0000000000000001E-10</v>
      </c>
    </row>
    <row r="43" spans="1:2" ht="16" x14ac:dyDescent="0.2">
      <c r="A43" s="31" t="s">
        <v>1394</v>
      </c>
      <c r="B43" s="34">
        <v>6.0999999999999996E-11</v>
      </c>
    </row>
    <row r="44" spans="1:2" ht="16" x14ac:dyDescent="0.2">
      <c r="A44" s="31" t="s">
        <v>1394</v>
      </c>
      <c r="B44" s="34">
        <v>6.0999999999999996E-11</v>
      </c>
    </row>
    <row r="45" spans="1:2" ht="16" x14ac:dyDescent="0.2">
      <c r="A45" s="31" t="s">
        <v>1386</v>
      </c>
      <c r="B45" s="34">
        <v>3.7999999999999998E-11</v>
      </c>
    </row>
    <row r="46" spans="1:2" ht="16" x14ac:dyDescent="0.2">
      <c r="A46" s="31" t="s">
        <v>1386</v>
      </c>
      <c r="B46" s="34">
        <v>3.7000000000000001E-11</v>
      </c>
    </row>
    <row r="47" spans="1:2" ht="16" x14ac:dyDescent="0.2">
      <c r="A47" s="31" t="s">
        <v>1385</v>
      </c>
      <c r="B47" s="34">
        <v>9.3000000000000002E-11</v>
      </c>
    </row>
    <row r="48" spans="1:2" ht="16" x14ac:dyDescent="0.2">
      <c r="A48" s="31" t="s">
        <v>1381</v>
      </c>
      <c r="B48" s="34">
        <v>1.8E-9</v>
      </c>
    </row>
    <row r="49" spans="1:2" ht="16" x14ac:dyDescent="0.2">
      <c r="A49" s="31" t="s">
        <v>1380</v>
      </c>
      <c r="B49" s="34">
        <v>6.8999999999999994E-11</v>
      </c>
    </row>
    <row r="50" spans="1:2" ht="16" x14ac:dyDescent="0.2">
      <c r="A50" s="31" t="s">
        <v>1376</v>
      </c>
      <c r="B50" s="34">
        <v>3E-11</v>
      </c>
    </row>
    <row r="51" spans="1:2" ht="16" x14ac:dyDescent="0.2">
      <c r="A51" s="31" t="s">
        <v>1371</v>
      </c>
      <c r="B51" s="34">
        <v>7.1000000000000003E-10</v>
      </c>
    </row>
    <row r="52" spans="1:2" ht="16" x14ac:dyDescent="0.2">
      <c r="A52" s="31" t="s">
        <v>1364</v>
      </c>
      <c r="B52" s="34">
        <v>2.5000000000000002E-10</v>
      </c>
    </row>
    <row r="53" spans="1:2" ht="16" x14ac:dyDescent="0.2">
      <c r="A53" s="31" t="s">
        <v>1379</v>
      </c>
      <c r="B53" s="34">
        <v>1.3999999999999999E-9</v>
      </c>
    </row>
    <row r="54" spans="1:2" ht="16" x14ac:dyDescent="0.2">
      <c r="A54" s="31" t="s">
        <v>1367</v>
      </c>
      <c r="B54" s="34">
        <v>3.3E-10</v>
      </c>
    </row>
    <row r="55" spans="1:2" ht="16" x14ac:dyDescent="0.2">
      <c r="A55" s="31" t="s">
        <v>1349</v>
      </c>
      <c r="B55" s="34">
        <v>1.8E-9</v>
      </c>
    </row>
    <row r="56" spans="1:2" ht="16" x14ac:dyDescent="0.2">
      <c r="A56" s="31" t="s">
        <v>1343</v>
      </c>
      <c r="B56" s="34">
        <v>1.1000000000000001E-7</v>
      </c>
    </row>
    <row r="57" spans="1:2" ht="16" x14ac:dyDescent="0.2">
      <c r="A57" s="31" t="s">
        <v>1366</v>
      </c>
      <c r="B57" s="34">
        <v>1.0000000000000001E-9</v>
      </c>
    </row>
    <row r="58" spans="1:2" ht="16" x14ac:dyDescent="0.2">
      <c r="A58" s="31" t="s">
        <v>1362</v>
      </c>
      <c r="B58" s="34">
        <v>2.5000000000000001E-9</v>
      </c>
    </row>
    <row r="59" spans="1:2" ht="16" x14ac:dyDescent="0.2">
      <c r="A59" s="31" t="s">
        <v>1358</v>
      </c>
      <c r="B59" s="34">
        <v>2.1E-10</v>
      </c>
    </row>
    <row r="60" spans="1:2" ht="16" x14ac:dyDescent="0.2">
      <c r="A60" s="31" t="s">
        <v>1353</v>
      </c>
      <c r="B60" s="34">
        <v>7.4000000000000003E-10</v>
      </c>
    </row>
    <row r="61" spans="1:2" ht="16" x14ac:dyDescent="0.2">
      <c r="A61" s="31" t="s">
        <v>1352</v>
      </c>
      <c r="B61" s="34">
        <v>2.4000000000000001E-11</v>
      </c>
    </row>
    <row r="62" spans="1:2" ht="16" x14ac:dyDescent="0.2">
      <c r="A62" s="31" t="s">
        <v>1345</v>
      </c>
      <c r="B62" s="34">
        <v>3.3999999999999998E-9</v>
      </c>
    </row>
    <row r="63" spans="1:2" ht="16" x14ac:dyDescent="0.2">
      <c r="A63" s="31" t="s">
        <v>1344</v>
      </c>
      <c r="B63" s="34">
        <v>1.7E-12</v>
      </c>
    </row>
    <row r="64" spans="1:2" ht="16" x14ac:dyDescent="0.2">
      <c r="A64" s="31" t="s">
        <v>1339</v>
      </c>
      <c r="B64" s="34">
        <v>7.4000000000000003E-11</v>
      </c>
    </row>
    <row r="65" spans="1:2" ht="16" x14ac:dyDescent="0.2">
      <c r="A65" s="31" t="s">
        <v>1332</v>
      </c>
      <c r="B65" s="34">
        <v>4.6999999999999999E-11</v>
      </c>
    </row>
    <row r="66" spans="1:2" ht="16" x14ac:dyDescent="0.2">
      <c r="A66" s="31" t="s">
        <v>1361</v>
      </c>
      <c r="B66" s="34">
        <v>8.6000000000000003E-10</v>
      </c>
    </row>
    <row r="67" spans="1:2" ht="16" x14ac:dyDescent="0.2">
      <c r="A67" s="31" t="s">
        <v>1357</v>
      </c>
      <c r="B67" s="34">
        <v>8.6999999999999999E-10</v>
      </c>
    </row>
    <row r="68" spans="1:2" ht="16" x14ac:dyDescent="0.2">
      <c r="A68" s="31" t="s">
        <v>1348</v>
      </c>
      <c r="B68" s="34">
        <v>6.3000000000000002E-11</v>
      </c>
    </row>
    <row r="69" spans="1:2" ht="16" x14ac:dyDescent="0.2">
      <c r="A69" s="31" t="s">
        <v>1328</v>
      </c>
      <c r="B69" s="34">
        <v>1.5E-10</v>
      </c>
    </row>
    <row r="70" spans="1:2" ht="16" x14ac:dyDescent="0.2">
      <c r="A70" s="31" t="s">
        <v>1321</v>
      </c>
      <c r="B70" s="34">
        <v>1.8E-10</v>
      </c>
    </row>
    <row r="71" spans="1:2" ht="16" x14ac:dyDescent="0.2">
      <c r="A71" s="31" t="s">
        <v>1316</v>
      </c>
      <c r="B71" s="34">
        <v>3E-9</v>
      </c>
    </row>
    <row r="72" spans="1:2" ht="16" x14ac:dyDescent="0.2">
      <c r="A72" s="31" t="s">
        <v>1342</v>
      </c>
      <c r="B72" s="34">
        <v>7.0000000000000004E-11</v>
      </c>
    </row>
    <row r="73" spans="1:2" ht="16" x14ac:dyDescent="0.2">
      <c r="A73" s="31" t="s">
        <v>1337</v>
      </c>
      <c r="B73" s="34">
        <v>1.2E-10</v>
      </c>
    </row>
    <row r="74" spans="1:2" ht="16" x14ac:dyDescent="0.2">
      <c r="A74" s="31" t="s">
        <v>1324</v>
      </c>
      <c r="B74" s="34">
        <v>1.2E-10</v>
      </c>
    </row>
    <row r="75" spans="1:2" ht="16" x14ac:dyDescent="0.2">
      <c r="A75" s="31" t="s">
        <v>1312</v>
      </c>
      <c r="B75" s="34">
        <v>3.4000000000000001E-10</v>
      </c>
    </row>
    <row r="76" spans="1:2" ht="16" x14ac:dyDescent="0.2">
      <c r="A76" s="31" t="s">
        <v>1330</v>
      </c>
      <c r="B76" s="34">
        <v>9.4000000000000006E-10</v>
      </c>
    </row>
    <row r="77" spans="1:2" ht="16" x14ac:dyDescent="0.2">
      <c r="A77" s="31" t="s">
        <v>1327</v>
      </c>
      <c r="B77" s="34">
        <v>7.8999999999999999E-11</v>
      </c>
    </row>
    <row r="78" spans="1:2" ht="16" x14ac:dyDescent="0.2">
      <c r="A78" s="31" t="s">
        <v>1320</v>
      </c>
      <c r="B78" s="34">
        <v>3.9000000000000002E-9</v>
      </c>
    </row>
    <row r="79" spans="1:2" ht="16" x14ac:dyDescent="0.2">
      <c r="A79" s="31" t="s">
        <v>1304</v>
      </c>
      <c r="B79" s="34">
        <v>3.1000000000000003E-11</v>
      </c>
    </row>
    <row r="80" spans="1:2" ht="16" x14ac:dyDescent="0.2">
      <c r="A80" s="31" t="s">
        <v>1302</v>
      </c>
      <c r="B80" s="34">
        <v>3.3E-10</v>
      </c>
    </row>
    <row r="81" spans="1:2" ht="16" x14ac:dyDescent="0.2">
      <c r="A81" s="31" t="s">
        <v>1292</v>
      </c>
      <c r="B81" s="34">
        <v>2.4E-10</v>
      </c>
    </row>
    <row r="82" spans="1:2" ht="16" x14ac:dyDescent="0.2">
      <c r="A82" s="31" t="s">
        <v>1286</v>
      </c>
      <c r="B82" s="34">
        <v>1.3999999999999999E-9</v>
      </c>
    </row>
    <row r="83" spans="1:2" ht="16" x14ac:dyDescent="0.2">
      <c r="A83" s="31" t="s">
        <v>1319</v>
      </c>
      <c r="B83" s="34">
        <v>3.7000000000000001E-11</v>
      </c>
    </row>
    <row r="84" spans="1:2" ht="16" x14ac:dyDescent="0.2">
      <c r="A84" s="31" t="s">
        <v>1315</v>
      </c>
      <c r="B84" s="34">
        <v>1.2E-9</v>
      </c>
    </row>
    <row r="85" spans="1:2" ht="16" x14ac:dyDescent="0.2">
      <c r="A85" s="31" t="s">
        <v>1311</v>
      </c>
      <c r="B85" s="34">
        <v>1.8999999999999999E-10</v>
      </c>
    </row>
    <row r="86" spans="1:2" ht="16" x14ac:dyDescent="0.2">
      <c r="A86" s="31" t="s">
        <v>1308</v>
      </c>
      <c r="B86" s="34">
        <v>1E-10</v>
      </c>
    </row>
    <row r="87" spans="1:2" ht="16" x14ac:dyDescent="0.2">
      <c r="A87" s="31" t="s">
        <v>1297</v>
      </c>
      <c r="B87" s="34">
        <v>3.1000000000000003E-11</v>
      </c>
    </row>
    <row r="88" spans="1:2" ht="16" x14ac:dyDescent="0.2">
      <c r="A88" s="31" t="s">
        <v>1287</v>
      </c>
      <c r="B88" s="34">
        <v>1.0999999999999999E-9</v>
      </c>
    </row>
    <row r="89" spans="1:2" ht="16" x14ac:dyDescent="0.2">
      <c r="A89" s="31" t="s">
        <v>1281</v>
      </c>
      <c r="B89" s="34">
        <v>2.5999999999999998E-10</v>
      </c>
    </row>
    <row r="90" spans="1:2" ht="16" x14ac:dyDescent="0.2">
      <c r="A90" s="31" t="s">
        <v>1314</v>
      </c>
      <c r="B90" s="34">
        <v>1E-10</v>
      </c>
    </row>
    <row r="91" spans="1:2" ht="16" x14ac:dyDescent="0.2">
      <c r="A91" s="31" t="s">
        <v>1310</v>
      </c>
      <c r="B91" s="34">
        <v>6.4999999999999995E-11</v>
      </c>
    </row>
    <row r="92" spans="1:2" ht="16" x14ac:dyDescent="0.2">
      <c r="A92" s="31" t="s">
        <v>1307</v>
      </c>
      <c r="B92" s="34">
        <v>1.3000000000000001E-9</v>
      </c>
    </row>
    <row r="93" spans="1:2" ht="16" x14ac:dyDescent="0.2">
      <c r="A93" s="31" t="s">
        <v>1301</v>
      </c>
      <c r="B93" s="34">
        <v>2.4E-10</v>
      </c>
    </row>
    <row r="94" spans="1:2" ht="16" x14ac:dyDescent="0.2">
      <c r="A94" s="31" t="s">
        <v>1291</v>
      </c>
      <c r="B94" s="34">
        <v>1.2000000000000001E-11</v>
      </c>
    </row>
    <row r="95" spans="1:2" ht="16" x14ac:dyDescent="0.2">
      <c r="A95" s="31" t="s">
        <v>1268</v>
      </c>
      <c r="B95" s="34">
        <v>4.6000000000000003E-11</v>
      </c>
    </row>
    <row r="96" spans="1:2" ht="16" x14ac:dyDescent="0.2">
      <c r="A96" s="31" t="s">
        <v>1257</v>
      </c>
      <c r="B96" s="34">
        <v>3.3E-10</v>
      </c>
    </row>
    <row r="97" spans="1:2" ht="16" x14ac:dyDescent="0.2">
      <c r="A97" s="31" t="s">
        <v>1249</v>
      </c>
      <c r="B97" s="34">
        <v>1.2E-10</v>
      </c>
    </row>
    <row r="98" spans="1:2" ht="16" x14ac:dyDescent="0.2">
      <c r="A98" s="31" t="s">
        <v>1300</v>
      </c>
      <c r="B98" s="34">
        <v>5.6999999999999997E-11</v>
      </c>
    </row>
    <row r="99" spans="1:2" ht="16" x14ac:dyDescent="0.2">
      <c r="A99" s="31" t="s">
        <v>1296</v>
      </c>
      <c r="B99" s="34">
        <v>1.2999999999999999E-10</v>
      </c>
    </row>
    <row r="100" spans="1:2" ht="16" x14ac:dyDescent="0.2">
      <c r="A100" s="31" t="s">
        <v>1290</v>
      </c>
      <c r="B100" s="34">
        <v>4.6000000000000001E-10</v>
      </c>
    </row>
    <row r="101" spans="1:2" ht="16" x14ac:dyDescent="0.2">
      <c r="A101" s="31" t="s">
        <v>1285</v>
      </c>
      <c r="B101" s="34">
        <v>1.8E-9</v>
      </c>
    </row>
    <row r="102" spans="1:2" ht="16" x14ac:dyDescent="0.2">
      <c r="A102" s="31" t="s">
        <v>1280</v>
      </c>
      <c r="B102" s="34">
        <v>2.5999999999999998E-10</v>
      </c>
    </row>
    <row r="103" spans="1:2" ht="16" x14ac:dyDescent="0.2">
      <c r="A103" s="31" t="s">
        <v>1273</v>
      </c>
      <c r="B103" s="34">
        <v>1.3000000000000001E-9</v>
      </c>
    </row>
    <row r="104" spans="1:2" ht="16" x14ac:dyDescent="0.2">
      <c r="A104" s="31" t="s">
        <v>1263</v>
      </c>
      <c r="B104" s="34">
        <v>1.6000000000000001E-9</v>
      </c>
    </row>
    <row r="105" spans="1:2" ht="16" x14ac:dyDescent="0.2">
      <c r="A105" s="31" t="s">
        <v>1258</v>
      </c>
      <c r="B105" s="34">
        <v>4.0000000000000001E-10</v>
      </c>
    </row>
    <row r="106" spans="1:2" ht="16" x14ac:dyDescent="0.2">
      <c r="A106" s="31" t="s">
        <v>1250</v>
      </c>
      <c r="B106" s="34">
        <v>2.1E-10</v>
      </c>
    </row>
    <row r="107" spans="1:2" ht="16" x14ac:dyDescent="0.2">
      <c r="A107" s="31" t="s">
        <v>1295</v>
      </c>
      <c r="B107" s="34">
        <v>1.2E-10</v>
      </c>
    </row>
    <row r="108" spans="1:2" ht="16" x14ac:dyDescent="0.2">
      <c r="A108" s="31" t="s">
        <v>1279</v>
      </c>
      <c r="B108" s="34">
        <v>2.1E-10</v>
      </c>
    </row>
    <row r="109" spans="1:2" ht="16" x14ac:dyDescent="0.2">
      <c r="A109" s="31" t="s">
        <v>1278</v>
      </c>
      <c r="B109" s="34">
        <v>2.8E-11</v>
      </c>
    </row>
    <row r="110" spans="1:2" ht="16" x14ac:dyDescent="0.2">
      <c r="A110" s="31" t="s">
        <v>1267</v>
      </c>
      <c r="B110" s="34">
        <v>2.6000000000000001E-9</v>
      </c>
    </row>
    <row r="111" spans="1:2" ht="16" x14ac:dyDescent="0.2">
      <c r="A111" s="31" t="s">
        <v>1243</v>
      </c>
      <c r="B111" s="34">
        <v>2.8999999999999999E-9</v>
      </c>
    </row>
    <row r="112" spans="1:2" ht="16" x14ac:dyDescent="0.2">
      <c r="A112" s="31" t="s">
        <v>1230</v>
      </c>
      <c r="B112" s="34">
        <v>2.7E-11</v>
      </c>
    </row>
    <row r="113" spans="1:2" ht="16" x14ac:dyDescent="0.2">
      <c r="A113" s="31" t="s">
        <v>1229</v>
      </c>
      <c r="B113" s="34">
        <v>5.2999999999999998E-11</v>
      </c>
    </row>
    <row r="114" spans="1:2" ht="16" x14ac:dyDescent="0.2">
      <c r="A114" s="31" t="s">
        <v>1213</v>
      </c>
      <c r="B114" s="34">
        <v>4.6999999999999999E-11</v>
      </c>
    </row>
    <row r="115" spans="1:2" ht="16" x14ac:dyDescent="0.2">
      <c r="A115" s="31" t="s">
        <v>1272</v>
      </c>
      <c r="B115" s="34">
        <v>8.3999999999999994E-11</v>
      </c>
    </row>
    <row r="116" spans="1:2" ht="16" x14ac:dyDescent="0.2">
      <c r="A116" s="31" t="s">
        <v>1271</v>
      </c>
      <c r="B116" s="34">
        <v>1.4000000000000001E-10</v>
      </c>
    </row>
    <row r="117" spans="1:2" ht="16" x14ac:dyDescent="0.2">
      <c r="A117" s="31" t="s">
        <v>1266</v>
      </c>
      <c r="B117" s="34">
        <v>7.8999999999999999E-11</v>
      </c>
    </row>
    <row r="118" spans="1:2" ht="16" x14ac:dyDescent="0.2">
      <c r="A118" s="31" t="s">
        <v>1262</v>
      </c>
      <c r="B118" s="34">
        <v>4.6000000000000001E-10</v>
      </c>
    </row>
    <row r="119" spans="1:2" ht="16" x14ac:dyDescent="0.2">
      <c r="A119" s="31" t="s">
        <v>1255</v>
      </c>
      <c r="B119" s="34">
        <v>9.6000000000000005E-11</v>
      </c>
    </row>
    <row r="120" spans="1:2" ht="16" x14ac:dyDescent="0.2">
      <c r="A120" s="31" t="s">
        <v>1235</v>
      </c>
      <c r="B120" s="34">
        <v>3.1000000000000003E-11</v>
      </c>
    </row>
    <row r="121" spans="1:2" ht="16" x14ac:dyDescent="0.2">
      <c r="A121" s="31" t="s">
        <v>1234</v>
      </c>
      <c r="B121" s="34">
        <v>1.0999999999999999E-10</v>
      </c>
    </row>
    <row r="122" spans="1:2" ht="16" x14ac:dyDescent="0.2">
      <c r="A122" s="31" t="s">
        <v>1221</v>
      </c>
      <c r="B122" s="34">
        <v>5.4E-10</v>
      </c>
    </row>
    <row r="123" spans="1:2" ht="16" x14ac:dyDescent="0.2">
      <c r="A123" s="31" t="s">
        <v>1214</v>
      </c>
      <c r="B123" s="34">
        <v>4.3E-11</v>
      </c>
    </row>
    <row r="124" spans="1:2" ht="16" x14ac:dyDescent="0.2">
      <c r="A124" s="31" t="s">
        <v>1206</v>
      </c>
      <c r="B124" s="34">
        <v>8.8000000000000006E-11</v>
      </c>
    </row>
    <row r="125" spans="1:2" ht="16" x14ac:dyDescent="0.2">
      <c r="A125" s="31" t="s">
        <v>1239</v>
      </c>
      <c r="B125" s="34">
        <v>5.0000000000000002E-11</v>
      </c>
    </row>
    <row r="126" spans="1:2" ht="16" x14ac:dyDescent="0.2">
      <c r="A126" s="31" t="s">
        <v>1226</v>
      </c>
      <c r="B126" s="34">
        <v>5.4000000000000001E-11</v>
      </c>
    </row>
    <row r="127" spans="1:2" ht="16" x14ac:dyDescent="0.2">
      <c r="A127" s="31" t="s">
        <v>1225</v>
      </c>
      <c r="B127" s="34">
        <v>9.6999999999999995E-12</v>
      </c>
    </row>
    <row r="128" spans="1:2" ht="16" x14ac:dyDescent="0.2">
      <c r="A128" s="31" t="s">
        <v>1218</v>
      </c>
      <c r="B128" s="34">
        <v>1.2999999999999999E-10</v>
      </c>
    </row>
    <row r="129" spans="1:2" ht="16" x14ac:dyDescent="0.2">
      <c r="A129" s="31" t="s">
        <v>1211</v>
      </c>
      <c r="B129" s="34">
        <v>1.9000000000000001E-9</v>
      </c>
    </row>
    <row r="130" spans="1:2" ht="16" x14ac:dyDescent="0.2">
      <c r="A130" s="31" t="s">
        <v>1202</v>
      </c>
      <c r="B130" s="34">
        <v>2.7999999999999998E-9</v>
      </c>
    </row>
    <row r="131" spans="1:2" ht="16" x14ac:dyDescent="0.2">
      <c r="A131" s="31" t="s">
        <v>1188</v>
      </c>
      <c r="B131" s="34">
        <v>2.7999999999999998E-9</v>
      </c>
    </row>
    <row r="132" spans="1:2" ht="16" x14ac:dyDescent="0.2">
      <c r="A132" s="31" t="s">
        <v>1182</v>
      </c>
      <c r="B132" s="34">
        <v>1.5E-9</v>
      </c>
    </row>
    <row r="133" spans="1:2" ht="16" x14ac:dyDescent="0.2">
      <c r="A133" s="31" t="s">
        <v>1174</v>
      </c>
      <c r="B133" s="34">
        <v>8.9999999999999999E-11</v>
      </c>
    </row>
    <row r="134" spans="1:2" ht="16" x14ac:dyDescent="0.2">
      <c r="A134" s="31" t="s">
        <v>1166</v>
      </c>
      <c r="B134" s="34">
        <v>4.6999999999999999E-11</v>
      </c>
    </row>
    <row r="135" spans="1:2" ht="16" x14ac:dyDescent="0.2">
      <c r="A135" s="31" t="s">
        <v>1232</v>
      </c>
      <c r="B135" s="34">
        <v>3.4000000000000001E-10</v>
      </c>
    </row>
    <row r="136" spans="1:2" ht="16" x14ac:dyDescent="0.2">
      <c r="A136" s="31" t="s">
        <v>1224</v>
      </c>
      <c r="B136" s="34">
        <v>7.7000000000000006E-11</v>
      </c>
    </row>
    <row r="137" spans="1:2" ht="16" x14ac:dyDescent="0.2">
      <c r="A137" s="31" t="s">
        <v>1217</v>
      </c>
      <c r="B137" s="34">
        <v>6.1E-9</v>
      </c>
    </row>
    <row r="138" spans="1:2" ht="16" x14ac:dyDescent="0.2">
      <c r="A138" s="31" t="s">
        <v>1210</v>
      </c>
      <c r="B138" s="34">
        <v>4.8999999999999996E-10</v>
      </c>
    </row>
    <row r="139" spans="1:2" ht="16" x14ac:dyDescent="0.2">
      <c r="A139" s="31" t="s">
        <v>1195</v>
      </c>
      <c r="B139" s="34">
        <v>5.6000000000000003E-10</v>
      </c>
    </row>
    <row r="140" spans="1:2" ht="16" x14ac:dyDescent="0.2">
      <c r="A140" s="31" t="s">
        <v>1194</v>
      </c>
      <c r="B140" s="34">
        <v>6.1000000000000003E-12</v>
      </c>
    </row>
    <row r="141" spans="1:2" ht="16" x14ac:dyDescent="0.2">
      <c r="A141" s="31" t="s">
        <v>1180</v>
      </c>
      <c r="B141" s="34">
        <v>3E-11</v>
      </c>
    </row>
    <row r="142" spans="1:2" ht="16" x14ac:dyDescent="0.2">
      <c r="A142" s="31" t="s">
        <v>1167</v>
      </c>
      <c r="B142" s="34">
        <v>2.6000000000000001E-9</v>
      </c>
    </row>
    <row r="143" spans="1:2" ht="16" x14ac:dyDescent="0.2">
      <c r="A143" s="31" t="s">
        <v>1156</v>
      </c>
      <c r="B143" s="34">
        <v>2.7999999999999999E-8</v>
      </c>
    </row>
    <row r="144" spans="1:2" ht="16" x14ac:dyDescent="0.2">
      <c r="A144" s="31" t="s">
        <v>1147</v>
      </c>
      <c r="B144" s="34">
        <v>6.5000000000000003E-10</v>
      </c>
    </row>
    <row r="145" spans="1:2" ht="16" x14ac:dyDescent="0.2">
      <c r="A145" s="31" t="s">
        <v>1138</v>
      </c>
      <c r="B145" s="34">
        <v>4.3000000000000001E-10</v>
      </c>
    </row>
    <row r="146" spans="1:2" ht="16" x14ac:dyDescent="0.2">
      <c r="A146" s="31" t="s">
        <v>1186</v>
      </c>
      <c r="B146" s="34">
        <v>9.5999999999999999E-10</v>
      </c>
    </row>
    <row r="147" spans="1:2" ht="16" x14ac:dyDescent="0.2">
      <c r="A147" s="31" t="s">
        <v>1185</v>
      </c>
      <c r="B147" s="34">
        <v>5.6E-11</v>
      </c>
    </row>
    <row r="148" spans="1:2" ht="16" x14ac:dyDescent="0.2">
      <c r="A148" s="31" t="s">
        <v>1179</v>
      </c>
      <c r="B148" s="34">
        <v>5.4999999999999996E-10</v>
      </c>
    </row>
    <row r="149" spans="1:2" ht="16" x14ac:dyDescent="0.2">
      <c r="A149" s="31" t="s">
        <v>1172</v>
      </c>
      <c r="B149" s="34">
        <v>1.3000000000000001E-9</v>
      </c>
    </row>
    <row r="150" spans="1:2" ht="16" x14ac:dyDescent="0.2">
      <c r="A150" s="31" t="s">
        <v>1157</v>
      </c>
      <c r="B150" s="34">
        <v>2.7000000000000002E-9</v>
      </c>
    </row>
    <row r="151" spans="1:2" ht="16" x14ac:dyDescent="0.2">
      <c r="A151" s="31" t="s">
        <v>1153</v>
      </c>
      <c r="B151" s="34">
        <v>1.7000000000000001E-10</v>
      </c>
    </row>
    <row r="152" spans="1:2" ht="16" x14ac:dyDescent="0.2">
      <c r="A152" s="31" t="s">
        <v>1149</v>
      </c>
      <c r="B152" s="34">
        <v>2.4E-9</v>
      </c>
    </row>
    <row r="153" spans="1:2" ht="16" x14ac:dyDescent="0.2">
      <c r="A153" s="31" t="s">
        <v>1148</v>
      </c>
      <c r="B153" s="34">
        <v>1.1000000000000001E-11</v>
      </c>
    </row>
    <row r="154" spans="1:2" ht="16" x14ac:dyDescent="0.2">
      <c r="A154" s="31" t="s">
        <v>1139</v>
      </c>
      <c r="B154" s="34">
        <v>4.8999999999999996E-10</v>
      </c>
    </row>
    <row r="155" spans="1:2" ht="16" x14ac:dyDescent="0.2">
      <c r="A155" s="31" t="s">
        <v>1129</v>
      </c>
      <c r="B155" s="34">
        <v>1.2E-9</v>
      </c>
    </row>
    <row r="156" spans="1:2" ht="16" x14ac:dyDescent="0.2">
      <c r="A156" s="31" t="s">
        <v>1122</v>
      </c>
      <c r="B156" s="34">
        <v>8.1000000000000005E-11</v>
      </c>
    </row>
    <row r="157" spans="1:2" ht="16" x14ac:dyDescent="0.2">
      <c r="A157" s="31" t="s">
        <v>1109</v>
      </c>
      <c r="B157" s="34">
        <v>4.6000000000000003E-11</v>
      </c>
    </row>
    <row r="158" spans="1:2" ht="16" x14ac:dyDescent="0.2">
      <c r="A158" s="31" t="s">
        <v>1184</v>
      </c>
      <c r="B158" s="34">
        <v>8.6000000000000003E-10</v>
      </c>
    </row>
    <row r="159" spans="1:2" ht="16" x14ac:dyDescent="0.2">
      <c r="A159" s="31" t="s">
        <v>1171</v>
      </c>
      <c r="B159" s="34">
        <v>4.5E-10</v>
      </c>
    </row>
    <row r="160" spans="1:2" ht="16" x14ac:dyDescent="0.2">
      <c r="A160" s="31" t="s">
        <v>1163</v>
      </c>
      <c r="B160" s="34">
        <v>7.8999999999999996E-10</v>
      </c>
    </row>
    <row r="161" spans="1:2" ht="16" x14ac:dyDescent="0.2">
      <c r="A161" s="31" t="s">
        <v>1130</v>
      </c>
      <c r="B161" s="34">
        <v>1.0999999999999999E-9</v>
      </c>
    </row>
    <row r="162" spans="1:2" ht="16" x14ac:dyDescent="0.2">
      <c r="A162" s="31" t="s">
        <v>1110</v>
      </c>
      <c r="B162" s="34">
        <v>9.5000000000000003E-10</v>
      </c>
    </row>
    <row r="163" spans="1:2" ht="16" x14ac:dyDescent="0.2">
      <c r="A163" s="31" t="s">
        <v>1093</v>
      </c>
      <c r="B163" s="34">
        <v>2.1000000000000002E-9</v>
      </c>
    </row>
    <row r="164" spans="1:2" ht="16" x14ac:dyDescent="0.2">
      <c r="A164" s="31" t="s">
        <v>1170</v>
      </c>
      <c r="B164" s="34">
        <v>6.3000000000000002E-11</v>
      </c>
    </row>
    <row r="165" spans="1:2" ht="16" x14ac:dyDescent="0.2">
      <c r="A165" s="31" t="s">
        <v>1161</v>
      </c>
      <c r="B165" s="34">
        <v>2.7E-10</v>
      </c>
    </row>
    <row r="166" spans="1:2" ht="16" x14ac:dyDescent="0.2">
      <c r="A166" s="31" t="s">
        <v>1160</v>
      </c>
      <c r="B166" s="34">
        <v>1.4000000000000001E-10</v>
      </c>
    </row>
    <row r="167" spans="1:2" ht="16" x14ac:dyDescent="0.2">
      <c r="A167" s="31" t="s">
        <v>1152</v>
      </c>
      <c r="B167" s="34">
        <v>1.2E-9</v>
      </c>
    </row>
    <row r="168" spans="1:2" ht="16" x14ac:dyDescent="0.2">
      <c r="A168" s="31" t="s">
        <v>1131</v>
      </c>
      <c r="B168" s="34">
        <v>1.2E-10</v>
      </c>
    </row>
    <row r="169" spans="1:2" ht="16" x14ac:dyDescent="0.2">
      <c r="A169" s="31" t="s">
        <v>1119</v>
      </c>
      <c r="B169" s="34">
        <v>1.6999999999999999E-9</v>
      </c>
    </row>
    <row r="170" spans="1:2" ht="16" x14ac:dyDescent="0.2">
      <c r="A170" s="31" t="s">
        <v>1112</v>
      </c>
      <c r="B170" s="34">
        <v>5.7999999999999996E-10</v>
      </c>
    </row>
    <row r="171" spans="1:2" ht="16" x14ac:dyDescent="0.2">
      <c r="A171" s="31" t="s">
        <v>1111</v>
      </c>
      <c r="B171" s="34">
        <v>5.6000000000000003E-10</v>
      </c>
    </row>
    <row r="172" spans="1:2" ht="16" x14ac:dyDescent="0.2">
      <c r="A172" s="31" t="s">
        <v>1102</v>
      </c>
      <c r="B172" s="34">
        <v>1.0999999999999999E-9</v>
      </c>
    </row>
    <row r="173" spans="1:2" ht="16" x14ac:dyDescent="0.2">
      <c r="A173" s="31" t="s">
        <v>1094</v>
      </c>
      <c r="B173" s="34">
        <v>6.7999999999999998E-11</v>
      </c>
    </row>
    <row r="174" spans="1:2" ht="16" x14ac:dyDescent="0.2">
      <c r="A174" s="31" t="s">
        <v>3205</v>
      </c>
      <c r="B174" s="34">
        <v>1.0999999999999999E-10</v>
      </c>
    </row>
    <row r="175" spans="1:2" ht="16" x14ac:dyDescent="0.2">
      <c r="A175" s="31" t="s">
        <v>1151</v>
      </c>
      <c r="B175" s="34">
        <v>2.1999999999999999E-10</v>
      </c>
    </row>
    <row r="176" spans="1:2" ht="16" x14ac:dyDescent="0.2">
      <c r="A176" s="31" t="s">
        <v>1127</v>
      </c>
      <c r="B176" s="34">
        <v>3.1E-9</v>
      </c>
    </row>
    <row r="177" spans="1:2" ht="16" x14ac:dyDescent="0.2">
      <c r="A177" s="31" t="s">
        <v>1126</v>
      </c>
      <c r="B177" s="34">
        <v>1.0999999999999999E-10</v>
      </c>
    </row>
    <row r="178" spans="1:2" ht="16" x14ac:dyDescent="0.2">
      <c r="A178" s="31" t="s">
        <v>1077</v>
      </c>
      <c r="B178" s="34">
        <v>6E-10</v>
      </c>
    </row>
    <row r="179" spans="1:2" ht="16" x14ac:dyDescent="0.2">
      <c r="A179" s="31" t="s">
        <v>1063</v>
      </c>
      <c r="B179" s="34">
        <v>4.1000000000000001E-11</v>
      </c>
    </row>
    <row r="180" spans="1:2" ht="16" x14ac:dyDescent="0.2">
      <c r="A180" s="31" t="s">
        <v>1125</v>
      </c>
      <c r="B180" s="34">
        <v>5.4999999999999997E-11</v>
      </c>
    </row>
    <row r="181" spans="1:2" ht="16" x14ac:dyDescent="0.2">
      <c r="A181" s="31" t="s">
        <v>1124</v>
      </c>
      <c r="B181" s="34">
        <v>2.5000000000000001E-11</v>
      </c>
    </row>
    <row r="182" spans="1:2" ht="16" x14ac:dyDescent="0.2">
      <c r="A182" s="31" t="s">
        <v>1117</v>
      </c>
      <c r="B182" s="34">
        <v>2.0000000000000001E-10</v>
      </c>
    </row>
    <row r="183" spans="1:2" ht="16" x14ac:dyDescent="0.2">
      <c r="A183" s="31" t="s">
        <v>1116</v>
      </c>
      <c r="B183" s="34">
        <v>1E-10</v>
      </c>
    </row>
    <row r="184" spans="1:2" ht="16" x14ac:dyDescent="0.2">
      <c r="A184" s="31" t="s">
        <v>1108</v>
      </c>
      <c r="B184" s="34">
        <v>1.8E-10</v>
      </c>
    </row>
    <row r="185" spans="1:2" ht="16" x14ac:dyDescent="0.2">
      <c r="A185" s="31" t="s">
        <v>1107</v>
      </c>
      <c r="B185" s="34">
        <v>5.6000000000000003E-10</v>
      </c>
    </row>
    <row r="186" spans="1:2" ht="16" x14ac:dyDescent="0.2">
      <c r="A186" s="31" t="s">
        <v>1101</v>
      </c>
      <c r="B186" s="34">
        <v>1.0999999999999999E-9</v>
      </c>
    </row>
    <row r="187" spans="1:2" ht="16" x14ac:dyDescent="0.2">
      <c r="A187" s="31" t="s">
        <v>1100</v>
      </c>
      <c r="B187" s="34">
        <v>1.2000000000000001E-11</v>
      </c>
    </row>
    <row r="188" spans="1:2" ht="16" x14ac:dyDescent="0.2">
      <c r="A188" s="31" t="s">
        <v>1092</v>
      </c>
      <c r="B188" s="34">
        <v>6.7999999999999998E-11</v>
      </c>
    </row>
    <row r="189" spans="1:2" ht="16" x14ac:dyDescent="0.2">
      <c r="A189" s="31" t="s">
        <v>1091</v>
      </c>
      <c r="B189" s="34">
        <v>5.4999999999999996E-10</v>
      </c>
    </row>
    <row r="190" spans="1:2" ht="16" x14ac:dyDescent="0.2">
      <c r="A190" s="31" t="s">
        <v>1083</v>
      </c>
      <c r="B190" s="34">
        <v>2.0000000000000001E-9</v>
      </c>
    </row>
    <row r="191" spans="1:2" ht="16" x14ac:dyDescent="0.2">
      <c r="A191" s="31" t="s">
        <v>1079</v>
      </c>
      <c r="B191" s="34">
        <v>6.3999999999999996E-10</v>
      </c>
    </row>
    <row r="192" spans="1:2" ht="16" x14ac:dyDescent="0.2">
      <c r="A192" s="31" t="s">
        <v>1078</v>
      </c>
      <c r="B192" s="34">
        <v>2.2000000000000002E-11</v>
      </c>
    </row>
    <row r="193" spans="1:2" ht="16" x14ac:dyDescent="0.2">
      <c r="A193" s="31" t="s">
        <v>1064</v>
      </c>
      <c r="B193" s="34">
        <v>1.8999999999999999E-11</v>
      </c>
    </row>
    <row r="194" spans="1:2" ht="16" x14ac:dyDescent="0.2">
      <c r="A194" s="31" t="s">
        <v>1039</v>
      </c>
      <c r="B194" s="34">
        <v>7.9999999999999995E-11</v>
      </c>
    </row>
    <row r="195" spans="1:2" ht="16" x14ac:dyDescent="0.2">
      <c r="A195" s="31" t="s">
        <v>1115</v>
      </c>
      <c r="B195" s="34">
        <v>9.3999999999999999E-11</v>
      </c>
    </row>
    <row r="196" spans="1:2" ht="16" x14ac:dyDescent="0.2">
      <c r="A196" s="31" t="s">
        <v>1090</v>
      </c>
      <c r="B196" s="34">
        <v>1.5E-10</v>
      </c>
    </row>
    <row r="197" spans="1:2" ht="16" x14ac:dyDescent="0.2">
      <c r="A197" s="31" t="s">
        <v>1045</v>
      </c>
      <c r="B197" s="34">
        <v>7.2999999999999996E-10</v>
      </c>
    </row>
    <row r="198" spans="1:2" ht="16" x14ac:dyDescent="0.2">
      <c r="A198" s="31" t="s">
        <v>1030</v>
      </c>
      <c r="B198" s="34">
        <v>2.5999999999999998E-10</v>
      </c>
    </row>
    <row r="199" spans="1:2" ht="16" x14ac:dyDescent="0.2">
      <c r="A199" s="31" t="s">
        <v>1022</v>
      </c>
      <c r="B199" s="34">
        <v>6.9999999999999998E-9</v>
      </c>
    </row>
    <row r="200" spans="1:2" ht="16" x14ac:dyDescent="0.2">
      <c r="A200" s="31" t="s">
        <v>1074</v>
      </c>
      <c r="B200" s="34">
        <v>5.1E-10</v>
      </c>
    </row>
    <row r="201" spans="1:2" ht="16" x14ac:dyDescent="0.2">
      <c r="A201" s="31" t="s">
        <v>1073</v>
      </c>
      <c r="B201" s="34">
        <v>6.6000000000000005E-11</v>
      </c>
    </row>
    <row r="202" spans="1:2" ht="16" x14ac:dyDescent="0.2">
      <c r="A202" s="31" t="s">
        <v>1069</v>
      </c>
      <c r="B202" s="34">
        <v>7.1000000000000003E-10</v>
      </c>
    </row>
    <row r="203" spans="1:2" ht="16" x14ac:dyDescent="0.2">
      <c r="A203" s="31" t="s">
        <v>1062</v>
      </c>
      <c r="B203" s="34">
        <v>5.4999999999999996E-10</v>
      </c>
    </row>
    <row r="204" spans="1:2" ht="16" x14ac:dyDescent="0.2">
      <c r="A204" s="31" t="s">
        <v>1061</v>
      </c>
      <c r="B204" s="34">
        <v>2.1999999999999999E-10</v>
      </c>
    </row>
    <row r="205" spans="1:2" ht="16" x14ac:dyDescent="0.2">
      <c r="A205" s="31" t="s">
        <v>1051</v>
      </c>
      <c r="B205" s="34">
        <v>2.6000000000000001E-9</v>
      </c>
    </row>
    <row r="206" spans="1:2" ht="16" x14ac:dyDescent="0.2">
      <c r="A206" s="31" t="s">
        <v>1052</v>
      </c>
      <c r="B206" s="34">
        <v>1.2E-9</v>
      </c>
    </row>
    <row r="207" spans="1:2" ht="16" x14ac:dyDescent="0.2">
      <c r="A207" s="31" t="s">
        <v>1046</v>
      </c>
      <c r="B207" s="34">
        <v>3.8E-12</v>
      </c>
    </row>
    <row r="208" spans="1:2" ht="16" x14ac:dyDescent="0.2">
      <c r="A208" s="31" t="s">
        <v>1031</v>
      </c>
      <c r="B208" s="34">
        <v>3.7000000000000001E-10</v>
      </c>
    </row>
    <row r="209" spans="1:2" ht="16" x14ac:dyDescent="0.2">
      <c r="A209" s="31" t="s">
        <v>1021</v>
      </c>
      <c r="B209" s="34">
        <v>1.5999999999999999E-10</v>
      </c>
    </row>
    <row r="210" spans="1:2" ht="16" x14ac:dyDescent="0.2">
      <c r="A210" s="31" t="s">
        <v>1012</v>
      </c>
      <c r="B210" s="34">
        <v>2.4000000000000001E-11</v>
      </c>
    </row>
    <row r="211" spans="1:2" ht="16" x14ac:dyDescent="0.2">
      <c r="A211" s="31" t="s">
        <v>1067</v>
      </c>
      <c r="B211" s="34">
        <v>9.4000000000000006E-10</v>
      </c>
    </row>
    <row r="212" spans="1:2" ht="16" x14ac:dyDescent="0.2">
      <c r="A212" s="31" t="s">
        <v>1060</v>
      </c>
      <c r="B212" s="34">
        <v>9.3999999999999999E-11</v>
      </c>
    </row>
    <row r="213" spans="1:2" ht="16" x14ac:dyDescent="0.2">
      <c r="A213" s="31" t="s">
        <v>1044</v>
      </c>
      <c r="B213" s="34">
        <v>1.8999999999999999E-10</v>
      </c>
    </row>
    <row r="214" spans="1:2" ht="16" x14ac:dyDescent="0.2">
      <c r="A214" s="31" t="s">
        <v>1013</v>
      </c>
      <c r="B214" s="34">
        <v>3.7000000000000001E-11</v>
      </c>
    </row>
    <row r="215" spans="1:2" ht="16" x14ac:dyDescent="0.2">
      <c r="A215" s="31" t="s">
        <v>998</v>
      </c>
      <c r="B215" s="34">
        <v>5.4999999999999996E-10</v>
      </c>
    </row>
    <row r="216" spans="1:2" ht="16" x14ac:dyDescent="0.2">
      <c r="A216" s="31" t="s">
        <v>1050</v>
      </c>
      <c r="B216" s="34">
        <v>3.9999999999999998E-11</v>
      </c>
    </row>
    <row r="217" spans="1:2" ht="16" x14ac:dyDescent="0.2">
      <c r="A217" s="31" t="s">
        <v>1043</v>
      </c>
      <c r="B217" s="34">
        <v>4.3E-11</v>
      </c>
    </row>
    <row r="218" spans="1:2" ht="16" x14ac:dyDescent="0.2">
      <c r="A218" s="31" t="s">
        <v>1035</v>
      </c>
      <c r="B218" s="34">
        <v>6E-11</v>
      </c>
    </row>
    <row r="219" spans="1:2" ht="16" x14ac:dyDescent="0.2">
      <c r="A219" s="31" t="s">
        <v>1034</v>
      </c>
      <c r="B219" s="34">
        <v>5.4000000000000001E-11</v>
      </c>
    </row>
    <row r="220" spans="1:2" ht="16" x14ac:dyDescent="0.2">
      <c r="A220" s="31" t="s">
        <v>1028</v>
      </c>
      <c r="B220" s="34">
        <v>4.7000000000000003E-10</v>
      </c>
    </row>
    <row r="221" spans="1:2" ht="16" x14ac:dyDescent="0.2">
      <c r="A221" s="31" t="s">
        <v>1018</v>
      </c>
      <c r="B221" s="34">
        <v>3.1999999999999999E-11</v>
      </c>
    </row>
    <row r="222" spans="1:2" ht="16" x14ac:dyDescent="0.2">
      <c r="A222" s="31" t="s">
        <v>1019</v>
      </c>
      <c r="B222" s="34">
        <v>1.5E-9</v>
      </c>
    </row>
    <row r="223" spans="1:2" ht="16" x14ac:dyDescent="0.2">
      <c r="A223" s="31" t="s">
        <v>1003</v>
      </c>
      <c r="B223" s="34">
        <v>2.2999999999999999E-9</v>
      </c>
    </row>
    <row r="224" spans="1:2" ht="16" x14ac:dyDescent="0.2">
      <c r="A224" s="31" t="s">
        <v>987</v>
      </c>
      <c r="B224" s="34">
        <v>2.7999999999999998E-9</v>
      </c>
    </row>
    <row r="225" spans="1:2" ht="16" x14ac:dyDescent="0.2">
      <c r="A225" s="31" t="s">
        <v>982</v>
      </c>
      <c r="B225" s="34">
        <v>1.3000000000000001E-9</v>
      </c>
    </row>
    <row r="226" spans="1:2" ht="16" x14ac:dyDescent="0.2">
      <c r="A226" s="31" t="s">
        <v>973</v>
      </c>
      <c r="B226" s="34">
        <v>4.3000000000000001E-10</v>
      </c>
    </row>
    <row r="227" spans="1:2" ht="16" x14ac:dyDescent="0.2">
      <c r="A227" s="31" t="s">
        <v>945</v>
      </c>
      <c r="B227" s="34">
        <v>6E-11</v>
      </c>
    </row>
    <row r="228" spans="1:2" ht="16" x14ac:dyDescent="0.2">
      <c r="A228" s="31" t="s">
        <v>1033</v>
      </c>
      <c r="B228" s="34">
        <v>5.4000000000000001E-11</v>
      </c>
    </row>
    <row r="229" spans="1:2" ht="16" x14ac:dyDescent="0.2">
      <c r="A229" s="31" t="s">
        <v>1010</v>
      </c>
      <c r="B229" s="34">
        <v>6.2000000000000006E-11</v>
      </c>
    </row>
    <row r="230" spans="1:2" ht="16" x14ac:dyDescent="0.2">
      <c r="A230" s="31" t="s">
        <v>994</v>
      </c>
      <c r="B230" s="34">
        <v>2.0000000000000001E-9</v>
      </c>
    </row>
    <row r="231" spans="1:2" ht="16" x14ac:dyDescent="0.2">
      <c r="A231" s="31" t="s">
        <v>967</v>
      </c>
      <c r="B231" s="34">
        <v>2.4999999999999999E-8</v>
      </c>
    </row>
    <row r="232" spans="1:2" ht="16" x14ac:dyDescent="0.2">
      <c r="A232" s="31" t="s">
        <v>966</v>
      </c>
      <c r="B232" s="34">
        <v>2.3000000000000001E-8</v>
      </c>
    </row>
    <row r="233" spans="1:2" ht="16" x14ac:dyDescent="0.2">
      <c r="A233" s="31" t="s">
        <v>947</v>
      </c>
      <c r="B233" s="34">
        <v>1.3999999999999999E-9</v>
      </c>
    </row>
    <row r="234" spans="1:2" ht="16" x14ac:dyDescent="0.2">
      <c r="A234" s="31" t="s">
        <v>946</v>
      </c>
      <c r="B234" s="34">
        <v>3.3000000000000002E-9</v>
      </c>
    </row>
    <row r="235" spans="1:2" ht="16" x14ac:dyDescent="0.2">
      <c r="A235" s="31" t="s">
        <v>930</v>
      </c>
      <c r="B235" s="34">
        <v>2.8000000000000002E-10</v>
      </c>
    </row>
    <row r="236" spans="1:2" ht="16" x14ac:dyDescent="0.2">
      <c r="A236" s="31" t="s">
        <v>929</v>
      </c>
      <c r="B236" s="34">
        <v>2.8000000000000002E-10</v>
      </c>
    </row>
    <row r="237" spans="1:2" ht="16" x14ac:dyDescent="0.2">
      <c r="A237" s="31" t="s">
        <v>993</v>
      </c>
      <c r="B237" s="34">
        <v>6.6000000000000005E-11</v>
      </c>
    </row>
    <row r="238" spans="1:2" ht="16" x14ac:dyDescent="0.2">
      <c r="A238" s="31" t="s">
        <v>986</v>
      </c>
      <c r="B238" s="34">
        <v>2.4E-10</v>
      </c>
    </row>
    <row r="239" spans="1:2" ht="16" x14ac:dyDescent="0.2">
      <c r="A239" s="31" t="s">
        <v>985</v>
      </c>
      <c r="B239" s="34">
        <v>1E-10</v>
      </c>
    </row>
    <row r="240" spans="1:2" ht="16" x14ac:dyDescent="0.2">
      <c r="A240" s="31" t="s">
        <v>978</v>
      </c>
      <c r="B240" s="34">
        <v>2.8999999999999998E-10</v>
      </c>
    </row>
    <row r="241" spans="1:2" ht="16" x14ac:dyDescent="0.2">
      <c r="A241" s="31" t="s">
        <v>970</v>
      </c>
      <c r="B241" s="34">
        <v>9.9999999999999994E-12</v>
      </c>
    </row>
    <row r="242" spans="1:2" ht="16" x14ac:dyDescent="0.2">
      <c r="A242" s="31" t="s">
        <v>963</v>
      </c>
      <c r="B242" s="34">
        <v>2.8E-11</v>
      </c>
    </row>
    <row r="243" spans="1:2" ht="16" x14ac:dyDescent="0.2">
      <c r="A243" s="31" t="s">
        <v>953</v>
      </c>
      <c r="B243" s="34">
        <v>4.1000000000000003E-9</v>
      </c>
    </row>
    <row r="244" spans="1:2" ht="16" x14ac:dyDescent="0.2">
      <c r="A244" s="31" t="s">
        <v>949</v>
      </c>
      <c r="B244" s="34">
        <v>3.2000000000000002E-8</v>
      </c>
    </row>
    <row r="245" spans="1:2" ht="16" x14ac:dyDescent="0.2">
      <c r="A245" s="31" t="s">
        <v>948</v>
      </c>
      <c r="B245" s="34">
        <v>8.6E-11</v>
      </c>
    </row>
    <row r="246" spans="1:2" ht="16" x14ac:dyDescent="0.2">
      <c r="A246" s="31" t="s">
        <v>938</v>
      </c>
      <c r="B246" s="34">
        <v>6.3999999999999999E-11</v>
      </c>
    </row>
    <row r="247" spans="1:2" ht="16" x14ac:dyDescent="0.2">
      <c r="A247" s="31" t="s">
        <v>932</v>
      </c>
      <c r="B247" s="34">
        <v>3.1000000000000003E-11</v>
      </c>
    </row>
    <row r="248" spans="1:2" ht="16" x14ac:dyDescent="0.2">
      <c r="A248" s="31" t="s">
        <v>931</v>
      </c>
      <c r="B248" s="34">
        <v>1.2E-10</v>
      </c>
    </row>
    <row r="249" spans="1:2" ht="16" x14ac:dyDescent="0.2">
      <c r="A249" s="31" t="s">
        <v>913</v>
      </c>
      <c r="B249" s="34">
        <v>4.6999999999999999E-11</v>
      </c>
    </row>
    <row r="250" spans="1:2" ht="16" x14ac:dyDescent="0.2">
      <c r="A250" s="31" t="s">
        <v>984</v>
      </c>
      <c r="B250" s="34">
        <v>3.4999999999999998E-10</v>
      </c>
    </row>
    <row r="251" spans="1:2" ht="16" x14ac:dyDescent="0.2">
      <c r="A251" s="31" t="s">
        <v>976</v>
      </c>
      <c r="B251" s="34">
        <v>2.3000000000000001E-11</v>
      </c>
    </row>
    <row r="252" spans="1:2" ht="16" x14ac:dyDescent="0.2">
      <c r="A252" s="31" t="s">
        <v>962</v>
      </c>
      <c r="B252" s="34">
        <v>7.2999999999999996E-10</v>
      </c>
    </row>
    <row r="253" spans="1:2" ht="16" x14ac:dyDescent="0.2">
      <c r="A253" s="31" t="s">
        <v>933</v>
      </c>
      <c r="B253" s="34">
        <v>7.1000000000000003E-10</v>
      </c>
    </row>
    <row r="254" spans="1:2" ht="16" x14ac:dyDescent="0.2">
      <c r="A254" s="31" t="s">
        <v>915</v>
      </c>
      <c r="B254" s="34">
        <v>3.4000000000000001E-10</v>
      </c>
    </row>
    <row r="255" spans="1:2" ht="16" x14ac:dyDescent="0.2">
      <c r="A255" s="31" t="s">
        <v>898</v>
      </c>
      <c r="B255" s="34">
        <v>2.3000000000000001E-10</v>
      </c>
    </row>
    <row r="256" spans="1:2" ht="16" x14ac:dyDescent="0.2">
      <c r="A256" s="31" t="s">
        <v>897</v>
      </c>
      <c r="B256" s="34">
        <v>3.7999999999999998E-10</v>
      </c>
    </row>
    <row r="257" spans="1:2" ht="16" x14ac:dyDescent="0.2">
      <c r="A257" s="31" t="s">
        <v>881</v>
      </c>
      <c r="B257" s="34">
        <v>2.1000000000000002E-9</v>
      </c>
    </row>
    <row r="258" spans="1:2" ht="16" x14ac:dyDescent="0.2">
      <c r="A258" s="31" t="s">
        <v>880</v>
      </c>
      <c r="B258" s="34">
        <v>3.7999999999999998E-11</v>
      </c>
    </row>
    <row r="259" spans="1:2" ht="16" x14ac:dyDescent="0.2">
      <c r="A259" s="31" t="s">
        <v>862</v>
      </c>
      <c r="B259" s="34">
        <v>3.1E-9</v>
      </c>
    </row>
    <row r="260" spans="1:2" ht="16" x14ac:dyDescent="0.2">
      <c r="A260" s="31" t="s">
        <v>854</v>
      </c>
      <c r="B260" s="34">
        <v>4.6999999999999999E-9</v>
      </c>
    </row>
    <row r="261" spans="1:2" ht="16" x14ac:dyDescent="0.2">
      <c r="A261" s="31" t="s">
        <v>845</v>
      </c>
      <c r="B261" s="34">
        <v>2.0000000000000001E-10</v>
      </c>
    </row>
    <row r="262" spans="1:2" ht="16" x14ac:dyDescent="0.2">
      <c r="A262" s="31" t="s">
        <v>836</v>
      </c>
      <c r="B262" s="34">
        <v>1.5E-10</v>
      </c>
    </row>
    <row r="263" spans="1:2" ht="16" x14ac:dyDescent="0.2">
      <c r="A263" s="31" t="s">
        <v>944</v>
      </c>
      <c r="B263" s="34">
        <v>2.4000000000000001E-11</v>
      </c>
    </row>
    <row r="264" spans="1:2" ht="16" x14ac:dyDescent="0.2">
      <c r="A264" s="31" t="s">
        <v>937</v>
      </c>
      <c r="B264" s="34">
        <v>2.6000000000000001E-11</v>
      </c>
    </row>
    <row r="265" spans="1:2" ht="16" x14ac:dyDescent="0.2">
      <c r="A265" s="31" t="s">
        <v>936</v>
      </c>
      <c r="B265" s="34">
        <v>6.7000000000000001E-11</v>
      </c>
    </row>
    <row r="266" spans="1:2" ht="16" x14ac:dyDescent="0.2">
      <c r="A266" s="31" t="s">
        <v>927</v>
      </c>
      <c r="B266" s="34">
        <v>1.7999999999999999E-11</v>
      </c>
    </row>
    <row r="267" spans="1:2" ht="16" x14ac:dyDescent="0.2">
      <c r="A267" s="31" t="s">
        <v>920</v>
      </c>
      <c r="B267" s="34">
        <v>2.1E-10</v>
      </c>
    </row>
    <row r="268" spans="1:2" ht="16" x14ac:dyDescent="0.2">
      <c r="A268" s="31" t="s">
        <v>910</v>
      </c>
      <c r="B268" s="34">
        <v>7.9999999999999995E-11</v>
      </c>
    </row>
    <row r="269" spans="1:2" ht="16" x14ac:dyDescent="0.2">
      <c r="A269" s="31" t="s">
        <v>904</v>
      </c>
      <c r="B269" s="34">
        <v>1.2E-9</v>
      </c>
    </row>
    <row r="270" spans="1:2" ht="16" x14ac:dyDescent="0.2">
      <c r="A270" s="31" t="s">
        <v>905</v>
      </c>
      <c r="B270" s="34">
        <v>1.4E-11</v>
      </c>
    </row>
    <row r="271" spans="1:2" ht="16" x14ac:dyDescent="0.2">
      <c r="A271" s="31" t="s">
        <v>886</v>
      </c>
      <c r="B271" s="34">
        <v>1.6999999999999999E-9</v>
      </c>
    </row>
    <row r="272" spans="1:2" ht="16" x14ac:dyDescent="0.2">
      <c r="A272" s="31" t="s">
        <v>872</v>
      </c>
      <c r="B272" s="34">
        <v>2.5000000000000001E-9</v>
      </c>
    </row>
    <row r="273" spans="1:2" ht="16" x14ac:dyDescent="0.2">
      <c r="A273" s="31" t="s">
        <v>870</v>
      </c>
      <c r="B273" s="34">
        <v>7.9999999999999998E-12</v>
      </c>
    </row>
    <row r="274" spans="1:2" ht="16" x14ac:dyDescent="0.2">
      <c r="A274" s="31" t="s">
        <v>863</v>
      </c>
      <c r="B274" s="34">
        <v>1.0999999999999999E-9</v>
      </c>
    </row>
    <row r="275" spans="1:2" ht="16" x14ac:dyDescent="0.2">
      <c r="A275" s="31" t="s">
        <v>856</v>
      </c>
      <c r="B275" s="34">
        <v>2.4E-9</v>
      </c>
    </row>
    <row r="276" spans="1:2" ht="16" x14ac:dyDescent="0.2">
      <c r="A276" s="31" t="s">
        <v>855</v>
      </c>
      <c r="B276" s="34">
        <v>3.5999999999999998E-11</v>
      </c>
    </row>
    <row r="277" spans="1:2" ht="16" x14ac:dyDescent="0.2">
      <c r="A277" s="31" t="s">
        <v>846</v>
      </c>
      <c r="B277" s="34">
        <v>1.6999999999999999E-9</v>
      </c>
    </row>
    <row r="278" spans="1:2" ht="16" x14ac:dyDescent="0.2">
      <c r="A278" s="31" t="s">
        <v>838</v>
      </c>
      <c r="B278" s="34">
        <v>7.5999999999999996E-10</v>
      </c>
    </row>
    <row r="279" spans="1:2" ht="16" x14ac:dyDescent="0.2">
      <c r="A279" s="31" t="s">
        <v>837</v>
      </c>
      <c r="B279" s="34">
        <v>3.3000000000000002E-11</v>
      </c>
    </row>
    <row r="280" spans="1:2" ht="16" x14ac:dyDescent="0.2">
      <c r="A280" s="31" t="s">
        <v>826</v>
      </c>
      <c r="B280" s="34">
        <v>4.2E-10</v>
      </c>
    </row>
    <row r="281" spans="1:2" ht="16" x14ac:dyDescent="0.2">
      <c r="A281" s="31" t="s">
        <v>817</v>
      </c>
      <c r="B281" s="34">
        <v>9.0999999999999996E-11</v>
      </c>
    </row>
    <row r="282" spans="1:2" ht="16" x14ac:dyDescent="0.2">
      <c r="A282" s="31" t="s">
        <v>801</v>
      </c>
      <c r="B282" s="34">
        <v>1E-10</v>
      </c>
    </row>
    <row r="283" spans="1:2" ht="16" x14ac:dyDescent="0.2">
      <c r="A283" s="31" t="s">
        <v>935</v>
      </c>
      <c r="B283" s="34">
        <v>1.7000000000000001E-10</v>
      </c>
    </row>
    <row r="284" spans="1:2" ht="16" x14ac:dyDescent="0.2">
      <c r="A284" s="31" t="s">
        <v>894</v>
      </c>
      <c r="B284" s="34">
        <v>4.3000000000000001E-10</v>
      </c>
    </row>
    <row r="285" spans="1:2" ht="16" x14ac:dyDescent="0.2">
      <c r="A285" s="31" t="s">
        <v>893</v>
      </c>
      <c r="B285" s="34">
        <v>2.2999999999999999E-9</v>
      </c>
    </row>
    <row r="286" spans="1:2" ht="16" x14ac:dyDescent="0.2">
      <c r="A286" s="31" t="s">
        <v>879</v>
      </c>
      <c r="B286" s="34">
        <v>4.3999999999999997E-9</v>
      </c>
    </row>
    <row r="287" spans="1:2" ht="16" x14ac:dyDescent="0.2">
      <c r="A287" s="31" t="s">
        <v>878</v>
      </c>
      <c r="B287" s="34">
        <v>1.3999999999999999E-9</v>
      </c>
    </row>
    <row r="288" spans="1:2" ht="16" x14ac:dyDescent="0.2">
      <c r="A288" s="31" t="s">
        <v>864</v>
      </c>
      <c r="B288" s="34">
        <v>8.6999999999999999E-10</v>
      </c>
    </row>
    <row r="289" spans="1:2" ht="16" x14ac:dyDescent="0.2">
      <c r="A289" s="31" t="s">
        <v>848</v>
      </c>
      <c r="B289" s="34">
        <v>1.7000000000000001E-10</v>
      </c>
    </row>
    <row r="290" spans="1:2" ht="16" x14ac:dyDescent="0.2">
      <c r="A290" s="31" t="s">
        <v>847</v>
      </c>
      <c r="B290" s="34">
        <v>2.2999999999999999E-9</v>
      </c>
    </row>
    <row r="291" spans="1:2" ht="16" x14ac:dyDescent="0.2">
      <c r="A291" s="31" t="s">
        <v>828</v>
      </c>
      <c r="B291" s="34">
        <v>6.3000000000000002E-11</v>
      </c>
    </row>
    <row r="292" spans="1:2" ht="16" x14ac:dyDescent="0.2">
      <c r="A292" s="31" t="s">
        <v>827</v>
      </c>
      <c r="B292" s="34">
        <v>3E-9</v>
      </c>
    </row>
    <row r="293" spans="1:2" ht="16" x14ac:dyDescent="0.2">
      <c r="A293" s="31" t="s">
        <v>803</v>
      </c>
      <c r="B293" s="34">
        <v>8.6999999999999997E-11</v>
      </c>
    </row>
    <row r="294" spans="1:2" ht="16" x14ac:dyDescent="0.2">
      <c r="A294" s="31" t="s">
        <v>802</v>
      </c>
      <c r="B294" s="34">
        <v>1.9000000000000001E-9</v>
      </c>
    </row>
    <row r="295" spans="1:2" ht="16" x14ac:dyDescent="0.2">
      <c r="A295" s="31" t="s">
        <v>793</v>
      </c>
      <c r="B295" s="34">
        <v>3.8000000000000001E-9</v>
      </c>
    </row>
    <row r="296" spans="1:2" ht="16" x14ac:dyDescent="0.2">
      <c r="A296" s="31" t="s">
        <v>782</v>
      </c>
      <c r="B296" s="34">
        <v>7.1999999999999997E-11</v>
      </c>
    </row>
    <row r="297" spans="1:2" ht="16" x14ac:dyDescent="0.2">
      <c r="A297" s="31" t="s">
        <v>781</v>
      </c>
      <c r="B297" s="34">
        <v>2.8000000000000002E-10</v>
      </c>
    </row>
    <row r="298" spans="1:2" ht="16" x14ac:dyDescent="0.2">
      <c r="A298" s="31" t="s">
        <v>772</v>
      </c>
      <c r="B298" s="34">
        <v>1.0999999999999999E-10</v>
      </c>
    </row>
    <row r="299" spans="1:2" ht="16" x14ac:dyDescent="0.2">
      <c r="A299" s="31" t="s">
        <v>902</v>
      </c>
      <c r="B299" s="34">
        <v>3.4000000000000001E-10</v>
      </c>
    </row>
    <row r="300" spans="1:2" ht="16" x14ac:dyDescent="0.2">
      <c r="A300" s="31" t="s">
        <v>901</v>
      </c>
      <c r="B300" s="34">
        <v>2.1E-10</v>
      </c>
    </row>
    <row r="301" spans="1:2" ht="16" x14ac:dyDescent="0.2">
      <c r="A301" s="31" t="s">
        <v>892</v>
      </c>
      <c r="B301" s="34">
        <v>8.2000000000000001E-11</v>
      </c>
    </row>
    <row r="302" spans="1:2" ht="16" x14ac:dyDescent="0.2">
      <c r="A302" s="31" t="s">
        <v>877</v>
      </c>
      <c r="B302" s="34">
        <v>2.1E-10</v>
      </c>
    </row>
    <row r="303" spans="1:2" ht="16" x14ac:dyDescent="0.2">
      <c r="A303" s="31" t="s">
        <v>869</v>
      </c>
      <c r="B303" s="34">
        <v>1.3000000000000001E-8</v>
      </c>
    </row>
    <row r="304" spans="1:2" ht="16" x14ac:dyDescent="0.2">
      <c r="A304" s="31" t="s">
        <v>860</v>
      </c>
      <c r="B304" s="34">
        <v>1.4999999999999999E-8</v>
      </c>
    </row>
    <row r="305" spans="1:2" ht="16" x14ac:dyDescent="0.2">
      <c r="A305" s="31" t="s">
        <v>852</v>
      </c>
      <c r="B305" s="34">
        <v>2.9000000000000002E-8</v>
      </c>
    </row>
    <row r="306" spans="1:2" ht="16" x14ac:dyDescent="0.2">
      <c r="A306" s="31" t="s">
        <v>834</v>
      </c>
      <c r="B306" s="34">
        <v>4.6000000000000003E-11</v>
      </c>
    </row>
    <row r="307" spans="1:2" ht="16" x14ac:dyDescent="0.2">
      <c r="A307" s="31" t="s">
        <v>829</v>
      </c>
      <c r="B307" s="34">
        <v>1.1000000000000001E-7</v>
      </c>
    </row>
    <row r="308" spans="1:2" ht="16" x14ac:dyDescent="0.2">
      <c r="A308" s="31" t="s">
        <v>813</v>
      </c>
      <c r="B308" s="34">
        <v>2.0000000000000001E-9</v>
      </c>
    </row>
    <row r="309" spans="1:2" ht="16" x14ac:dyDescent="0.2">
      <c r="A309" s="31" t="s">
        <v>804</v>
      </c>
      <c r="B309" s="34">
        <v>2.1999999999999998E-8</v>
      </c>
    </row>
    <row r="310" spans="1:2" ht="16" x14ac:dyDescent="0.2">
      <c r="A310" s="31" t="s">
        <v>794</v>
      </c>
      <c r="B310" s="34">
        <v>2.8999999999999998E-10</v>
      </c>
    </row>
    <row r="311" spans="1:2" ht="16" x14ac:dyDescent="0.2">
      <c r="A311" s="31" t="s">
        <v>792</v>
      </c>
      <c r="B311" s="34">
        <v>2.1999999999999999E-10</v>
      </c>
    </row>
    <row r="312" spans="1:2" ht="16" x14ac:dyDescent="0.2">
      <c r="A312" s="31" t="s">
        <v>783</v>
      </c>
      <c r="B312" s="34">
        <v>4.2999999999999996E-9</v>
      </c>
    </row>
    <row r="313" spans="1:2" ht="16" x14ac:dyDescent="0.2">
      <c r="A313" s="31" t="s">
        <v>773</v>
      </c>
      <c r="B313" s="34">
        <v>1.0999999999999999E-10</v>
      </c>
    </row>
    <row r="314" spans="1:2" ht="16" x14ac:dyDescent="0.2">
      <c r="A314" s="31" t="s">
        <v>757</v>
      </c>
      <c r="B314" s="34">
        <v>9.2999999999999999E-10</v>
      </c>
    </row>
    <row r="315" spans="1:2" ht="16" x14ac:dyDescent="0.2">
      <c r="A315" s="31" t="s">
        <v>858</v>
      </c>
      <c r="B315" s="34">
        <v>3.5000000000000002E-11</v>
      </c>
    </row>
    <row r="316" spans="1:2" ht="16" x14ac:dyDescent="0.2">
      <c r="A316" s="31" t="s">
        <v>841</v>
      </c>
      <c r="B316" s="34">
        <v>2.4000000000000001E-11</v>
      </c>
    </row>
    <row r="317" spans="1:2" ht="16" x14ac:dyDescent="0.2">
      <c r="A317" s="31" t="s">
        <v>823</v>
      </c>
      <c r="B317" s="34">
        <v>6E-11</v>
      </c>
    </row>
    <row r="318" spans="1:2" ht="16" x14ac:dyDescent="0.2">
      <c r="A318" s="31" t="s">
        <v>810</v>
      </c>
      <c r="B318" s="34">
        <v>2.8E-11</v>
      </c>
    </row>
    <row r="319" spans="1:2" ht="16" x14ac:dyDescent="0.2">
      <c r="A319" s="31" t="s">
        <v>800</v>
      </c>
      <c r="B319" s="34">
        <v>5.8E-11</v>
      </c>
    </row>
    <row r="320" spans="1:2" ht="16" x14ac:dyDescent="0.2">
      <c r="A320" s="31" t="s">
        <v>790</v>
      </c>
      <c r="B320" s="34">
        <v>5.0000000000000003E-10</v>
      </c>
    </row>
    <row r="321" spans="1:2" ht="16" x14ac:dyDescent="0.2">
      <c r="A321" s="31" t="s">
        <v>769</v>
      </c>
      <c r="B321" s="34">
        <v>1.9000000000000001E-8</v>
      </c>
    </row>
    <row r="322" spans="1:2" ht="16" x14ac:dyDescent="0.2">
      <c r="A322" s="31" t="s">
        <v>768</v>
      </c>
      <c r="B322" s="34">
        <v>1.9999999999999999E-11</v>
      </c>
    </row>
    <row r="323" spans="1:2" ht="16" x14ac:dyDescent="0.2">
      <c r="A323" s="31" t="s">
        <v>761</v>
      </c>
      <c r="B323" s="34">
        <v>2.0000000000000001E-9</v>
      </c>
    </row>
    <row r="324" spans="1:2" ht="16" x14ac:dyDescent="0.2">
      <c r="A324" s="31" t="s">
        <v>758</v>
      </c>
      <c r="B324" s="34">
        <v>1.8999999999999999E-11</v>
      </c>
    </row>
    <row r="325" spans="1:2" ht="16" x14ac:dyDescent="0.2">
      <c r="A325" s="31" t="s">
        <v>750</v>
      </c>
      <c r="B325" s="34">
        <v>3E-9</v>
      </c>
    </row>
    <row r="326" spans="1:2" ht="16" x14ac:dyDescent="0.2">
      <c r="A326" s="31" t="s">
        <v>742</v>
      </c>
      <c r="B326" s="34">
        <v>1.3000000000000001E-8</v>
      </c>
    </row>
    <row r="327" spans="1:2" ht="16" x14ac:dyDescent="0.2">
      <c r="A327" s="31" t="s">
        <v>733</v>
      </c>
      <c r="B327" s="34">
        <v>9.2000000000000005E-11</v>
      </c>
    </row>
    <row r="328" spans="1:2" ht="16" x14ac:dyDescent="0.2">
      <c r="A328" s="31" t="s">
        <v>850</v>
      </c>
      <c r="B328" s="34">
        <v>2.5999999999999998E-10</v>
      </c>
    </row>
    <row r="329" spans="1:2" ht="16" x14ac:dyDescent="0.2">
      <c r="A329" s="31" t="s">
        <v>832</v>
      </c>
      <c r="B329" s="34">
        <v>2.7000000000000002E-9</v>
      </c>
    </row>
    <row r="330" spans="1:2" ht="16" x14ac:dyDescent="0.2">
      <c r="A330" s="31" t="s">
        <v>799</v>
      </c>
      <c r="B330" s="34">
        <v>4.5E-10</v>
      </c>
    </row>
    <row r="331" spans="1:2" ht="16" x14ac:dyDescent="0.2">
      <c r="A331" s="31" t="s">
        <v>798</v>
      </c>
      <c r="B331" s="34">
        <v>4.8999999999999997E-12</v>
      </c>
    </row>
    <row r="332" spans="1:2" ht="16" x14ac:dyDescent="0.2">
      <c r="A332" s="31" t="s">
        <v>779</v>
      </c>
      <c r="B332" s="34">
        <v>1.5E-9</v>
      </c>
    </row>
    <row r="333" spans="1:2" ht="16" x14ac:dyDescent="0.2">
      <c r="A333" s="31" t="s">
        <v>778</v>
      </c>
      <c r="B333" s="34">
        <v>5.4E-10</v>
      </c>
    </row>
    <row r="334" spans="1:2" ht="16" x14ac:dyDescent="0.2">
      <c r="A334" s="31" t="s">
        <v>756</v>
      </c>
      <c r="B334" s="34">
        <v>4.3000000000000001E-10</v>
      </c>
    </row>
    <row r="335" spans="1:2" ht="16" x14ac:dyDescent="0.2">
      <c r="A335" s="31" t="s">
        <v>724</v>
      </c>
      <c r="B335" s="34">
        <v>1.2E-10</v>
      </c>
    </row>
    <row r="336" spans="1:2" ht="16" x14ac:dyDescent="0.2">
      <c r="A336" s="31" t="s">
        <v>714</v>
      </c>
      <c r="B336" s="34">
        <v>2.6000000000000001E-9</v>
      </c>
    </row>
    <row r="337" spans="1:2" ht="16" x14ac:dyDescent="0.2">
      <c r="A337" s="31" t="s">
        <v>704</v>
      </c>
      <c r="B337" s="34">
        <v>7.0000000000000004E-11</v>
      </c>
    </row>
    <row r="338" spans="1:2" ht="16" x14ac:dyDescent="0.2">
      <c r="A338" s="31" t="s">
        <v>696</v>
      </c>
      <c r="B338" s="34">
        <v>3.5000000000000002E-11</v>
      </c>
    </row>
    <row r="339" spans="1:2" ht="16" x14ac:dyDescent="0.2">
      <c r="A339" s="31" t="s">
        <v>797</v>
      </c>
      <c r="B339" s="34">
        <v>3.5000000000000002E-11</v>
      </c>
    </row>
    <row r="340" spans="1:2" ht="16" x14ac:dyDescent="0.2">
      <c r="A340" s="31" t="s">
        <v>789</v>
      </c>
      <c r="B340" s="34">
        <v>3.9E-10</v>
      </c>
    </row>
    <row r="341" spans="1:2" ht="16" x14ac:dyDescent="0.2">
      <c r="A341" s="31" t="s">
        <v>755</v>
      </c>
      <c r="B341" s="34">
        <v>3E-11</v>
      </c>
    </row>
    <row r="342" spans="1:2" ht="16" x14ac:dyDescent="0.2">
      <c r="A342" s="31" t="s">
        <v>740</v>
      </c>
      <c r="B342" s="34">
        <v>8.1000000000000005E-11</v>
      </c>
    </row>
    <row r="343" spans="1:2" ht="16" x14ac:dyDescent="0.2">
      <c r="A343" s="31" t="s">
        <v>729</v>
      </c>
      <c r="B343" s="34">
        <v>1.0999999999999999E-9</v>
      </c>
    </row>
    <row r="344" spans="1:2" ht="16" x14ac:dyDescent="0.2">
      <c r="A344" s="31" t="s">
        <v>715</v>
      </c>
      <c r="B344" s="34">
        <v>2.0000000000000001E-9</v>
      </c>
    </row>
    <row r="345" spans="1:2" ht="16" x14ac:dyDescent="0.2">
      <c r="A345" s="31" t="s">
        <v>705</v>
      </c>
      <c r="B345" s="34">
        <v>3.6E-10</v>
      </c>
    </row>
    <row r="346" spans="1:2" ht="16" x14ac:dyDescent="0.2">
      <c r="A346" s="31" t="s">
        <v>697</v>
      </c>
      <c r="B346" s="34">
        <v>1.8E-10</v>
      </c>
    </row>
    <row r="347" spans="1:2" ht="16" x14ac:dyDescent="0.2">
      <c r="A347" s="31" t="s">
        <v>684</v>
      </c>
      <c r="B347" s="34">
        <v>5.6E-11</v>
      </c>
    </row>
    <row r="348" spans="1:2" ht="16" x14ac:dyDescent="0.2">
      <c r="A348" s="31" t="s">
        <v>766</v>
      </c>
      <c r="B348" s="34">
        <v>2.5000000000000001E-9</v>
      </c>
    </row>
    <row r="349" spans="1:2" ht="16" x14ac:dyDescent="0.2">
      <c r="A349" s="31" t="s">
        <v>754</v>
      </c>
      <c r="B349" s="34">
        <v>7.8999999999999996E-10</v>
      </c>
    </row>
    <row r="350" spans="1:2" ht="16" x14ac:dyDescent="0.2">
      <c r="A350" s="31" t="s">
        <v>739</v>
      </c>
      <c r="B350" s="34">
        <v>2.5000000000000001E-11</v>
      </c>
    </row>
    <row r="351" spans="1:2" ht="16" x14ac:dyDescent="0.2">
      <c r="A351" s="31" t="s">
        <v>738</v>
      </c>
      <c r="B351" s="34">
        <v>5.4E-10</v>
      </c>
    </row>
    <row r="352" spans="1:2" ht="16" x14ac:dyDescent="0.2">
      <c r="A352" s="31" t="s">
        <v>722</v>
      </c>
      <c r="B352" s="34">
        <v>2.5999999999999998E-10</v>
      </c>
    </row>
    <row r="353" spans="1:2" ht="16" x14ac:dyDescent="0.2">
      <c r="A353" s="31" t="s">
        <v>706</v>
      </c>
      <c r="B353" s="34">
        <v>7.1000000000000003E-10</v>
      </c>
    </row>
    <row r="354" spans="1:2" ht="16" x14ac:dyDescent="0.2">
      <c r="A354" s="31" t="s">
        <v>685</v>
      </c>
      <c r="B354" s="34">
        <v>1.0999999999999999E-9</v>
      </c>
    </row>
    <row r="355" spans="1:2" ht="16" x14ac:dyDescent="0.2">
      <c r="A355" s="31" t="s">
        <v>675</v>
      </c>
      <c r="B355" s="34">
        <v>5.2000000000000002E-9</v>
      </c>
    </row>
    <row r="356" spans="1:2" ht="16" x14ac:dyDescent="0.2">
      <c r="A356" s="31" t="s">
        <v>747</v>
      </c>
      <c r="B356" s="34">
        <v>3.3000000000000002E-11</v>
      </c>
    </row>
    <row r="357" spans="1:2" ht="16" x14ac:dyDescent="0.2">
      <c r="A357" s="31" t="s">
        <v>737</v>
      </c>
      <c r="B357" s="34">
        <v>3.9999999999999998E-11</v>
      </c>
    </row>
    <row r="358" spans="1:2" ht="16" x14ac:dyDescent="0.2">
      <c r="A358" s="31" t="s">
        <v>727</v>
      </c>
      <c r="B358" s="34">
        <v>1.2999999999999999E-10</v>
      </c>
    </row>
    <row r="359" spans="1:2" ht="16" x14ac:dyDescent="0.2">
      <c r="A359" s="31" t="s">
        <v>721</v>
      </c>
      <c r="B359" s="34">
        <v>3.1000000000000003E-11</v>
      </c>
    </row>
    <row r="360" spans="1:2" ht="16" x14ac:dyDescent="0.2">
      <c r="A360" s="31" t="s">
        <v>694</v>
      </c>
      <c r="B360" s="34">
        <v>1.3000000000000001E-9</v>
      </c>
    </row>
    <row r="361" spans="1:2" ht="16" x14ac:dyDescent="0.2">
      <c r="A361" s="31" t="s">
        <v>693</v>
      </c>
      <c r="B361" s="34">
        <v>1.6999999999999999E-11</v>
      </c>
    </row>
    <row r="362" spans="1:2" ht="16" x14ac:dyDescent="0.2">
      <c r="A362" s="31" t="s">
        <v>686</v>
      </c>
      <c r="B362" s="34">
        <v>1.2E-9</v>
      </c>
    </row>
    <row r="363" spans="1:2" ht="16" x14ac:dyDescent="0.2">
      <c r="A363" s="31" t="s">
        <v>677</v>
      </c>
      <c r="B363" s="34">
        <v>5.0000000000000002E-11</v>
      </c>
    </row>
    <row r="364" spans="1:2" ht="16" x14ac:dyDescent="0.2">
      <c r="A364" s="31" t="s">
        <v>669</v>
      </c>
      <c r="B364" s="34">
        <v>3.9E-10</v>
      </c>
    </row>
    <row r="365" spans="1:2" ht="16" x14ac:dyDescent="0.2">
      <c r="A365" s="31" t="s">
        <v>652</v>
      </c>
      <c r="B365" s="34">
        <v>3.3000000000000002E-11</v>
      </c>
    </row>
    <row r="366" spans="1:2" ht="16" x14ac:dyDescent="0.2">
      <c r="A366" s="31" t="s">
        <v>746</v>
      </c>
      <c r="B366" s="34">
        <v>9.8999999999999994E-11</v>
      </c>
    </row>
    <row r="367" spans="1:2" ht="16" x14ac:dyDescent="0.2">
      <c r="A367" s="31" t="s">
        <v>726</v>
      </c>
      <c r="B367" s="34">
        <v>6.3999999999999996E-10</v>
      </c>
    </row>
    <row r="368" spans="1:2" ht="16" x14ac:dyDescent="0.2">
      <c r="A368" s="31" t="s">
        <v>720</v>
      </c>
      <c r="B368" s="34">
        <v>1.9999999999999999E-11</v>
      </c>
    </row>
    <row r="369" spans="1:2" ht="16" x14ac:dyDescent="0.2">
      <c r="A369" s="31" t="s">
        <v>719</v>
      </c>
      <c r="B369" s="34">
        <v>2.5000000000000002E-10</v>
      </c>
    </row>
    <row r="370" spans="1:2" ht="16" x14ac:dyDescent="0.2">
      <c r="A370" s="31" t="s">
        <v>703</v>
      </c>
      <c r="B370" s="34">
        <v>8.2999999999999998E-12</v>
      </c>
    </row>
    <row r="371" spans="1:2" ht="16" x14ac:dyDescent="0.2">
      <c r="A371" s="31" t="s">
        <v>653</v>
      </c>
      <c r="B371" s="34">
        <v>1.0999999999999999E-9</v>
      </c>
    </row>
    <row r="372" spans="1:2" ht="16" x14ac:dyDescent="0.2">
      <c r="A372" s="31" t="s">
        <v>634</v>
      </c>
      <c r="B372" s="34">
        <v>1.2E-10</v>
      </c>
    </row>
    <row r="373" spans="1:2" ht="16" x14ac:dyDescent="0.2">
      <c r="A373" s="31" t="s">
        <v>616</v>
      </c>
      <c r="B373" s="34">
        <v>3E-11</v>
      </c>
    </row>
    <row r="374" spans="1:2" ht="16" x14ac:dyDescent="0.2">
      <c r="A374" s="31" t="s">
        <v>701</v>
      </c>
      <c r="B374" s="34">
        <v>3.5999999999999998E-11</v>
      </c>
    </row>
    <row r="375" spans="1:2" ht="16" x14ac:dyDescent="0.2">
      <c r="A375" s="31" t="s">
        <v>683</v>
      </c>
      <c r="B375" s="34">
        <v>2.3000000000000001E-10</v>
      </c>
    </row>
    <row r="376" spans="1:2" ht="16" x14ac:dyDescent="0.2">
      <c r="A376" s="31" t="s">
        <v>674</v>
      </c>
      <c r="B376" s="34">
        <v>9.6999999999999996E-10</v>
      </c>
    </row>
    <row r="377" spans="1:2" ht="16" x14ac:dyDescent="0.2">
      <c r="A377" s="31" t="s">
        <v>667</v>
      </c>
      <c r="B377" s="34">
        <v>1.0999999999999999E-10</v>
      </c>
    </row>
    <row r="378" spans="1:2" ht="16" x14ac:dyDescent="0.2">
      <c r="A378" s="31" t="s">
        <v>659</v>
      </c>
      <c r="B378" s="34">
        <v>8.9999999999999999E-10</v>
      </c>
    </row>
    <row r="379" spans="1:2" ht="16" x14ac:dyDescent="0.2">
      <c r="A379" s="31" t="s">
        <v>654</v>
      </c>
      <c r="B379" s="34">
        <v>2.5999999999999998E-10</v>
      </c>
    </row>
    <row r="380" spans="1:2" ht="16" x14ac:dyDescent="0.2">
      <c r="A380" s="31" t="s">
        <v>643</v>
      </c>
      <c r="B380" s="34">
        <v>2.7000000000000002E-9</v>
      </c>
    </row>
    <row r="381" spans="1:2" ht="16" x14ac:dyDescent="0.2">
      <c r="A381" s="31" t="s">
        <v>642</v>
      </c>
      <c r="B381" s="34">
        <v>1.6999999999999999E-9</v>
      </c>
    </row>
    <row r="382" spans="1:2" ht="16" x14ac:dyDescent="0.2">
      <c r="A382" s="31" t="s">
        <v>635</v>
      </c>
      <c r="B382" s="34">
        <v>9.900000000000001E-10</v>
      </c>
    </row>
    <row r="383" spans="1:2" ht="16" x14ac:dyDescent="0.2">
      <c r="A383" s="31" t="s">
        <v>627</v>
      </c>
      <c r="B383" s="34">
        <v>2.5999999999999998E-10</v>
      </c>
    </row>
    <row r="384" spans="1:2" ht="16" x14ac:dyDescent="0.2">
      <c r="A384" s="31" t="s">
        <v>617</v>
      </c>
      <c r="B384" s="34">
        <v>7.2999999999999996E-10</v>
      </c>
    </row>
    <row r="385" spans="1:2" ht="16" x14ac:dyDescent="0.2">
      <c r="A385" s="31" t="s">
        <v>700</v>
      </c>
      <c r="B385" s="34">
        <v>3.9000000000000001E-11</v>
      </c>
    </row>
    <row r="386" spans="1:2" ht="16" x14ac:dyDescent="0.2">
      <c r="A386" s="31" t="s">
        <v>699</v>
      </c>
      <c r="B386" s="34">
        <v>6.4999999999999995E-11</v>
      </c>
    </row>
    <row r="387" spans="1:2" ht="16" x14ac:dyDescent="0.2">
      <c r="A387" s="31" t="s">
        <v>691</v>
      </c>
      <c r="B387" s="34">
        <v>1.8999999999999999E-10</v>
      </c>
    </row>
    <row r="388" spans="1:2" ht="16" x14ac:dyDescent="0.2">
      <c r="A388" s="31" t="s">
        <v>666</v>
      </c>
      <c r="B388" s="34">
        <v>2.1E-10</v>
      </c>
    </row>
    <row r="389" spans="1:2" ht="16" x14ac:dyDescent="0.2">
      <c r="A389" s="31" t="s">
        <v>660</v>
      </c>
      <c r="B389" s="34">
        <v>5.4E-8</v>
      </c>
    </row>
    <row r="390" spans="1:2" ht="16" x14ac:dyDescent="0.2">
      <c r="A390" s="31" t="s">
        <v>655</v>
      </c>
      <c r="B390" s="34">
        <v>4.9000000000000002E-8</v>
      </c>
    </row>
    <row r="391" spans="1:2" ht="16" x14ac:dyDescent="0.2">
      <c r="A391" s="31" t="s">
        <v>618</v>
      </c>
      <c r="B391" s="34">
        <v>9.7999999999999998E-11</v>
      </c>
    </row>
    <row r="392" spans="1:2" ht="16" x14ac:dyDescent="0.2">
      <c r="A392" s="31" t="s">
        <v>599</v>
      </c>
      <c r="B392" s="34">
        <v>7.4000000000000003E-10</v>
      </c>
    </row>
    <row r="393" spans="1:2" ht="16" x14ac:dyDescent="0.2">
      <c r="A393" s="31" t="s">
        <v>579</v>
      </c>
      <c r="B393" s="34">
        <v>2.9E-11</v>
      </c>
    </row>
    <row r="394" spans="1:2" ht="16" x14ac:dyDescent="0.2">
      <c r="A394" s="31" t="s">
        <v>573</v>
      </c>
      <c r="B394" s="34">
        <v>2.5000000000000002E-10</v>
      </c>
    </row>
    <row r="395" spans="1:2" ht="16" x14ac:dyDescent="0.2">
      <c r="A395" s="31" t="s">
        <v>665</v>
      </c>
      <c r="B395" s="34">
        <v>7.5E-10</v>
      </c>
    </row>
    <row r="396" spans="1:2" ht="16" x14ac:dyDescent="0.2">
      <c r="A396" s="31" t="s">
        <v>658</v>
      </c>
      <c r="B396" s="34">
        <v>1.3000000000000001E-9</v>
      </c>
    </row>
    <row r="397" spans="1:2" ht="16" x14ac:dyDescent="0.2">
      <c r="A397" s="31" t="s">
        <v>651</v>
      </c>
      <c r="B397" s="34">
        <v>4.3999999999999998E-10</v>
      </c>
    </row>
    <row r="398" spans="1:2" ht="16" x14ac:dyDescent="0.2">
      <c r="A398" s="31" t="s">
        <v>641</v>
      </c>
      <c r="B398" s="34">
        <v>1.3000000000000001E-9</v>
      </c>
    </row>
    <row r="399" spans="1:2" ht="16" x14ac:dyDescent="0.2">
      <c r="A399" s="31" t="s">
        <v>633</v>
      </c>
      <c r="B399" s="34">
        <v>1E-10</v>
      </c>
    </row>
    <row r="400" spans="1:2" ht="16" x14ac:dyDescent="0.2">
      <c r="A400" s="31" t="s">
        <v>626</v>
      </c>
      <c r="B400" s="34">
        <v>1.3000000000000001E-9</v>
      </c>
    </row>
    <row r="401" spans="1:2" ht="16" x14ac:dyDescent="0.2">
      <c r="A401" s="31" t="s">
        <v>624</v>
      </c>
      <c r="B401" s="34">
        <v>3.7999999999999998E-10</v>
      </c>
    </row>
    <row r="402" spans="1:2" ht="16" x14ac:dyDescent="0.2">
      <c r="A402" s="31" t="s">
        <v>606</v>
      </c>
      <c r="B402" s="34">
        <v>1.3999999999999999E-9</v>
      </c>
    </row>
    <row r="403" spans="1:2" ht="16" x14ac:dyDescent="0.2">
      <c r="A403" s="31" t="s">
        <v>604</v>
      </c>
      <c r="B403" s="34">
        <v>5.0000000000000003E-10</v>
      </c>
    </row>
    <row r="404" spans="1:2" ht="16" x14ac:dyDescent="0.2">
      <c r="A404" s="31" t="s">
        <v>588</v>
      </c>
      <c r="B404" s="34">
        <v>2.0000000000000001E-9</v>
      </c>
    </row>
    <row r="405" spans="1:2" ht="16" x14ac:dyDescent="0.2">
      <c r="A405" s="31" t="s">
        <v>580</v>
      </c>
      <c r="B405" s="34">
        <v>3.1999999999999998E-10</v>
      </c>
    </row>
    <row r="406" spans="1:2" ht="16" x14ac:dyDescent="0.2">
      <c r="A406" s="31" t="s">
        <v>574</v>
      </c>
      <c r="B406" s="34">
        <v>2.1999999999999998E-9</v>
      </c>
    </row>
    <row r="407" spans="1:2" ht="16" x14ac:dyDescent="0.2">
      <c r="A407" s="31" t="s">
        <v>565</v>
      </c>
      <c r="B407" s="34">
        <v>6E-10</v>
      </c>
    </row>
    <row r="408" spans="1:2" ht="16" x14ac:dyDescent="0.2">
      <c r="A408" s="31" t="s">
        <v>559</v>
      </c>
      <c r="B408" s="34">
        <v>9.3999999999999999E-11</v>
      </c>
    </row>
    <row r="409" spans="1:2" ht="16" x14ac:dyDescent="0.2">
      <c r="A409" s="31" t="s">
        <v>664</v>
      </c>
      <c r="B409" s="34">
        <v>4.4000000000000003E-11</v>
      </c>
    </row>
    <row r="410" spans="1:2" ht="16" x14ac:dyDescent="0.2">
      <c r="A410" s="31" t="s">
        <v>657</v>
      </c>
      <c r="B410" s="34">
        <v>9.5999999999999999E-10</v>
      </c>
    </row>
    <row r="411" spans="1:2" ht="16" x14ac:dyDescent="0.2">
      <c r="A411" s="31" t="s">
        <v>650</v>
      </c>
      <c r="B411" s="34">
        <v>6.0999999999999996E-10</v>
      </c>
    </row>
    <row r="412" spans="1:2" ht="16" x14ac:dyDescent="0.2">
      <c r="A412" s="31" t="s">
        <v>640</v>
      </c>
      <c r="B412" s="34">
        <v>5.5999999999999999E-8</v>
      </c>
    </row>
    <row r="413" spans="1:2" ht="16" x14ac:dyDescent="0.2">
      <c r="A413" s="31" t="s">
        <v>632</v>
      </c>
      <c r="B413" s="34">
        <v>4.5E-10</v>
      </c>
    </row>
    <row r="414" spans="1:2" ht="16" x14ac:dyDescent="0.2">
      <c r="A414" s="31" t="s">
        <v>615</v>
      </c>
      <c r="B414" s="34">
        <v>2.0000000000000001E-10</v>
      </c>
    </row>
    <row r="415" spans="1:2" ht="16" x14ac:dyDescent="0.2">
      <c r="A415" s="31" t="s">
        <v>607</v>
      </c>
      <c r="B415" s="34">
        <v>4.1000000000000003E-8</v>
      </c>
    </row>
    <row r="416" spans="1:2" ht="16" x14ac:dyDescent="0.2">
      <c r="A416" s="31" t="s">
        <v>597</v>
      </c>
      <c r="B416" s="34">
        <v>2.7E-10</v>
      </c>
    </row>
    <row r="417" spans="1:2" ht="16" x14ac:dyDescent="0.2">
      <c r="A417" s="31" t="s">
        <v>555</v>
      </c>
      <c r="B417" s="34">
        <v>4.8999999999999996E-10</v>
      </c>
    </row>
    <row r="418" spans="1:2" ht="16" x14ac:dyDescent="0.2">
      <c r="A418" s="31" t="s">
        <v>649</v>
      </c>
      <c r="B418" s="34">
        <v>1.5999999999999999E-10</v>
      </c>
    </row>
    <row r="419" spans="1:2" ht="16" x14ac:dyDescent="0.2">
      <c r="A419" s="31" t="s">
        <v>631</v>
      </c>
      <c r="B419" s="34">
        <v>2.5000000000000002E-10</v>
      </c>
    </row>
    <row r="420" spans="1:2" ht="16" x14ac:dyDescent="0.2">
      <c r="A420" s="31" t="s">
        <v>623</v>
      </c>
      <c r="B420" s="34">
        <v>2.5000000000000002E-10</v>
      </c>
    </row>
    <row r="421" spans="1:2" ht="16" x14ac:dyDescent="0.2">
      <c r="A421" s="31" t="s">
        <v>614</v>
      </c>
      <c r="B421" s="34">
        <v>3.4000000000000001E-10</v>
      </c>
    </row>
    <row r="422" spans="1:2" ht="16" x14ac:dyDescent="0.2">
      <c r="A422" s="31" t="s">
        <v>596</v>
      </c>
      <c r="B422" s="34">
        <v>2.5000000000000002E-10</v>
      </c>
    </row>
    <row r="423" spans="1:2" ht="16" x14ac:dyDescent="0.2">
      <c r="A423" s="31" t="s">
        <v>586</v>
      </c>
      <c r="B423" s="34">
        <v>6.5000000000000003E-10</v>
      </c>
    </row>
    <row r="424" spans="1:2" ht="16" x14ac:dyDescent="0.2">
      <c r="A424" s="31" t="s">
        <v>578</v>
      </c>
      <c r="B424" s="34">
        <v>2.1E-10</v>
      </c>
    </row>
    <row r="425" spans="1:2" ht="16" x14ac:dyDescent="0.2">
      <c r="A425" s="31" t="s">
        <v>572</v>
      </c>
      <c r="B425" s="34">
        <v>1.2E-9</v>
      </c>
    </row>
    <row r="426" spans="1:2" ht="16" x14ac:dyDescent="0.2">
      <c r="A426" s="31" t="s">
        <v>570</v>
      </c>
      <c r="B426" s="34">
        <v>8.1000000000000005E-11</v>
      </c>
    </row>
    <row r="427" spans="1:2" ht="16" x14ac:dyDescent="0.2">
      <c r="A427" s="31" t="s">
        <v>571</v>
      </c>
      <c r="B427" s="34">
        <v>1.7000000000000001E-10</v>
      </c>
    </row>
    <row r="428" spans="1:2" ht="16" x14ac:dyDescent="0.2">
      <c r="A428" s="31" t="s">
        <v>563</v>
      </c>
      <c r="B428" s="34">
        <v>3.3999999999999999E-11</v>
      </c>
    </row>
    <row r="429" spans="1:2" ht="16" x14ac:dyDescent="0.2">
      <c r="A429" s="31" t="s">
        <v>557</v>
      </c>
      <c r="B429" s="34">
        <v>1.0999999999999999E-9</v>
      </c>
    </row>
    <row r="430" spans="1:2" ht="16" x14ac:dyDescent="0.2">
      <c r="A430" s="31" t="s">
        <v>548</v>
      </c>
      <c r="B430" s="34">
        <v>1.6000000000000001E-9</v>
      </c>
    </row>
    <row r="431" spans="1:2" ht="16" x14ac:dyDescent="0.2">
      <c r="A431" s="31" t="s">
        <v>545</v>
      </c>
      <c r="B431" s="34">
        <v>7.2E-10</v>
      </c>
    </row>
    <row r="432" spans="1:2" ht="16" x14ac:dyDescent="0.2">
      <c r="A432" s="31" t="s">
        <v>577</v>
      </c>
      <c r="B432" s="34">
        <v>1.2999999999999999E-10</v>
      </c>
    </row>
    <row r="433" spans="1:2" ht="16" x14ac:dyDescent="0.2">
      <c r="A433" s="31" t="s">
        <v>562</v>
      </c>
      <c r="B433" s="34">
        <v>6.0999999999999996E-11</v>
      </c>
    </row>
    <row r="434" spans="1:2" ht="16" x14ac:dyDescent="0.2">
      <c r="A434" s="31" t="s">
        <v>553</v>
      </c>
      <c r="B434" s="34">
        <v>1E-10</v>
      </c>
    </row>
    <row r="435" spans="1:2" ht="16" x14ac:dyDescent="0.2">
      <c r="A435" s="31" t="s">
        <v>519</v>
      </c>
      <c r="B435" s="34">
        <v>1.0999999999999999E-10</v>
      </c>
    </row>
    <row r="436" spans="1:2" ht="16" x14ac:dyDescent="0.2">
      <c r="A436" s="31" t="s">
        <v>510</v>
      </c>
      <c r="B436" s="34">
        <v>1.6000000000000001E-9</v>
      </c>
    </row>
    <row r="437" spans="1:2" ht="16" x14ac:dyDescent="0.2">
      <c r="A437" s="31" t="s">
        <v>576</v>
      </c>
      <c r="B437" s="34">
        <v>3.7000000000000001E-11</v>
      </c>
    </row>
    <row r="438" spans="1:2" ht="16" x14ac:dyDescent="0.2">
      <c r="A438" s="31" t="s">
        <v>561</v>
      </c>
      <c r="B438" s="34">
        <v>6.5000000000000002E-12</v>
      </c>
    </row>
    <row r="439" spans="1:2" ht="16" x14ac:dyDescent="0.2">
      <c r="A439" s="31" t="s">
        <v>552</v>
      </c>
      <c r="B439" s="34">
        <v>7.8999999999999999E-12</v>
      </c>
    </row>
    <row r="440" spans="1:2" ht="16" x14ac:dyDescent="0.2">
      <c r="A440" s="31" t="s">
        <v>544</v>
      </c>
      <c r="B440" s="34">
        <v>1.3E-11</v>
      </c>
    </row>
    <row r="441" spans="1:2" ht="16" x14ac:dyDescent="0.2">
      <c r="A441" s="31" t="s">
        <v>538</v>
      </c>
      <c r="B441" s="34">
        <v>3.3000000000000001E-12</v>
      </c>
    </row>
    <row r="442" spans="1:2" ht="16" x14ac:dyDescent="0.2">
      <c r="A442" s="31" t="s">
        <v>537</v>
      </c>
      <c r="B442" s="34">
        <v>2.6000000000000001E-11</v>
      </c>
    </row>
    <row r="443" spans="1:2" ht="16" x14ac:dyDescent="0.2">
      <c r="A443" s="31" t="s">
        <v>524</v>
      </c>
      <c r="B443" s="34">
        <v>9.4999999999999995E-12</v>
      </c>
    </row>
    <row r="444" spans="1:2" ht="16" x14ac:dyDescent="0.2">
      <c r="A444" s="31" t="s">
        <v>523</v>
      </c>
      <c r="B444" s="34">
        <v>1.6E-11</v>
      </c>
    </row>
    <row r="445" spans="1:2" ht="16" x14ac:dyDescent="0.2">
      <c r="A445" s="31" t="s">
        <v>511</v>
      </c>
      <c r="B445" s="34">
        <v>1.3999999999999999E-9</v>
      </c>
    </row>
    <row r="446" spans="1:2" ht="16" x14ac:dyDescent="0.2">
      <c r="A446" s="31" t="s">
        <v>509</v>
      </c>
      <c r="B446" s="34">
        <v>2.0000000000000001E-9</v>
      </c>
    </row>
    <row r="447" spans="1:2" ht="16" x14ac:dyDescent="0.2">
      <c r="A447" s="31" t="s">
        <v>505</v>
      </c>
      <c r="B447" s="34">
        <v>8.2999999999999998E-11</v>
      </c>
    </row>
    <row r="448" spans="1:2" ht="16" x14ac:dyDescent="0.2">
      <c r="A448" s="31" t="s">
        <v>543</v>
      </c>
      <c r="B448" s="34">
        <v>7.9999999999999995E-11</v>
      </c>
    </row>
    <row r="449" spans="1:2" ht="16" x14ac:dyDescent="0.2">
      <c r="A449" s="31" t="s">
        <v>516</v>
      </c>
      <c r="B449" s="34">
        <v>1.8999999999999999E-11</v>
      </c>
    </row>
    <row r="450" spans="1:2" ht="16" x14ac:dyDescent="0.2">
      <c r="A450" s="31" t="s">
        <v>491</v>
      </c>
      <c r="B450" s="34">
        <v>3.7000000000000001E-10</v>
      </c>
    </row>
    <row r="451" spans="1:2" ht="16" x14ac:dyDescent="0.2">
      <c r="A451" s="31" t="s">
        <v>477</v>
      </c>
      <c r="B451" s="34">
        <v>3.6E-10</v>
      </c>
    </row>
    <row r="452" spans="1:2" ht="16" x14ac:dyDescent="0.2">
      <c r="A452" s="31" t="s">
        <v>472</v>
      </c>
      <c r="B452" s="34">
        <v>1.0000000000000001E-9</v>
      </c>
    </row>
    <row r="453" spans="1:2" ht="16" x14ac:dyDescent="0.2">
      <c r="A453" s="31" t="s">
        <v>535</v>
      </c>
      <c r="B453" s="34">
        <v>2.9E-11</v>
      </c>
    </row>
    <row r="454" spans="1:2" ht="16" x14ac:dyDescent="0.2">
      <c r="A454" s="31" t="s">
        <v>508</v>
      </c>
      <c r="B454" s="34">
        <v>2.8000000000000002E-10</v>
      </c>
    </row>
    <row r="455" spans="1:2" ht="16" x14ac:dyDescent="0.2">
      <c r="A455" s="31" t="s">
        <v>502</v>
      </c>
      <c r="B455" s="34">
        <v>5.6000000000000003E-10</v>
      </c>
    </row>
    <row r="456" spans="1:2" ht="16" x14ac:dyDescent="0.2">
      <c r="A456" s="31" t="s">
        <v>483</v>
      </c>
      <c r="B456" s="34">
        <v>1.3000000000000001E-9</v>
      </c>
    </row>
    <row r="457" spans="1:2" ht="16" x14ac:dyDescent="0.2">
      <c r="A457" s="31" t="s">
        <v>478</v>
      </c>
      <c r="B457" s="34">
        <v>1.0999999999999999E-10</v>
      </c>
    </row>
    <row r="458" spans="1:2" ht="16" x14ac:dyDescent="0.2">
      <c r="A458" s="31" t="s">
        <v>473</v>
      </c>
      <c r="B458" s="34">
        <v>1.6999999999999999E-9</v>
      </c>
    </row>
    <row r="459" spans="1:2" ht="16" x14ac:dyDescent="0.2">
      <c r="A459" s="31" t="s">
        <v>466</v>
      </c>
      <c r="B459" s="34">
        <v>3.1000000000000002E-10</v>
      </c>
    </row>
    <row r="460" spans="1:2" ht="16" x14ac:dyDescent="0.2">
      <c r="A460" s="31" t="s">
        <v>453</v>
      </c>
      <c r="B460" s="34">
        <v>2.7E-11</v>
      </c>
    </row>
    <row r="461" spans="1:2" ht="16" x14ac:dyDescent="0.2">
      <c r="A461" s="31" t="s">
        <v>534</v>
      </c>
      <c r="B461" s="34">
        <v>2.3000000000000001E-11</v>
      </c>
    </row>
    <row r="462" spans="1:2" ht="16" x14ac:dyDescent="0.2">
      <c r="A462" s="31" t="s">
        <v>507</v>
      </c>
      <c r="B462" s="34">
        <v>9.5000000000000003E-10</v>
      </c>
    </row>
    <row r="463" spans="1:2" ht="16" x14ac:dyDescent="0.2">
      <c r="A463" s="31" t="s">
        <v>501</v>
      </c>
      <c r="B463" s="34">
        <v>6.7000000000000001E-12</v>
      </c>
    </row>
    <row r="464" spans="1:2" ht="16" x14ac:dyDescent="0.2">
      <c r="A464" s="31" t="s">
        <v>490</v>
      </c>
      <c r="B464" s="34">
        <v>7.1000000000000003E-10</v>
      </c>
    </row>
    <row r="465" spans="1:2" ht="16" x14ac:dyDescent="0.2">
      <c r="A465" s="31" t="s">
        <v>454</v>
      </c>
      <c r="B465" s="34">
        <v>4.3999999999999998E-10</v>
      </c>
    </row>
    <row r="466" spans="1:2" ht="16" x14ac:dyDescent="0.2">
      <c r="A466" s="31" t="s">
        <v>442</v>
      </c>
      <c r="B466" s="34">
        <v>8.8000000000000006E-11</v>
      </c>
    </row>
    <row r="467" spans="1:2" ht="16" x14ac:dyDescent="0.2">
      <c r="A467" s="31" t="s">
        <v>435</v>
      </c>
      <c r="B467" s="34">
        <v>1.2E-10</v>
      </c>
    </row>
    <row r="468" spans="1:2" ht="16" x14ac:dyDescent="0.2">
      <c r="A468" s="31" t="s">
        <v>489</v>
      </c>
      <c r="B468" s="34">
        <v>4.6000000000000001E-10</v>
      </c>
    </row>
    <row r="469" spans="1:2" ht="16" x14ac:dyDescent="0.2">
      <c r="A469" s="31" t="s">
        <v>482</v>
      </c>
      <c r="B469" s="34">
        <v>9.900000000000001E-10</v>
      </c>
    </row>
    <row r="470" spans="1:2" ht="16" x14ac:dyDescent="0.2">
      <c r="A470" s="31" t="s">
        <v>476</v>
      </c>
      <c r="B470" s="34">
        <v>6.6999999999999996E-10</v>
      </c>
    </row>
    <row r="471" spans="1:2" ht="16" x14ac:dyDescent="0.2">
      <c r="A471" s="31" t="s">
        <v>471</v>
      </c>
      <c r="B471" s="34">
        <v>1.3000000000000001E-9</v>
      </c>
    </row>
    <row r="472" spans="1:2" ht="16" x14ac:dyDescent="0.2">
      <c r="A472" s="31" t="s">
        <v>464</v>
      </c>
      <c r="B472" s="34">
        <v>2.5999999999999998E-10</v>
      </c>
    </row>
    <row r="473" spans="1:2" ht="16" x14ac:dyDescent="0.2">
      <c r="A473" s="31" t="s">
        <v>459</v>
      </c>
      <c r="B473" s="34">
        <v>2.7E-10</v>
      </c>
    </row>
    <row r="474" spans="1:2" ht="16" x14ac:dyDescent="0.2">
      <c r="A474" s="31" t="s">
        <v>458</v>
      </c>
      <c r="B474" s="34">
        <v>5.3000000000000003E-10</v>
      </c>
    </row>
    <row r="475" spans="1:2" ht="16" x14ac:dyDescent="0.2">
      <c r="A475" s="31" t="s">
        <v>447</v>
      </c>
      <c r="B475" s="34">
        <v>1.8E-9</v>
      </c>
    </row>
    <row r="476" spans="1:2" ht="16" x14ac:dyDescent="0.2">
      <c r="A476" s="31" t="s">
        <v>446</v>
      </c>
      <c r="B476" s="34">
        <v>1.7000000000000001E-10</v>
      </c>
    </row>
    <row r="477" spans="1:2" ht="16" x14ac:dyDescent="0.2">
      <c r="A477" s="31" t="s">
        <v>443</v>
      </c>
      <c r="B477" s="34">
        <v>5.3000000000000003E-10</v>
      </c>
    </row>
    <row r="478" spans="1:2" ht="16" x14ac:dyDescent="0.2">
      <c r="A478" s="31" t="s">
        <v>441</v>
      </c>
      <c r="B478" s="34">
        <v>1.6999999999999999E-9</v>
      </c>
    </row>
    <row r="479" spans="1:2" ht="16" x14ac:dyDescent="0.2">
      <c r="A479" s="31" t="s">
        <v>436</v>
      </c>
      <c r="B479" s="34">
        <v>4.6999999999999999E-11</v>
      </c>
    </row>
    <row r="480" spans="1:2" ht="16" x14ac:dyDescent="0.2">
      <c r="A480" s="31" t="s">
        <v>434</v>
      </c>
      <c r="B480" s="34">
        <v>3.7999999999999998E-11</v>
      </c>
    </row>
    <row r="481" spans="1:2" ht="16" x14ac:dyDescent="0.2">
      <c r="A481" s="31" t="s">
        <v>427</v>
      </c>
      <c r="B481" s="34">
        <v>2.1E-10</v>
      </c>
    </row>
    <row r="482" spans="1:2" ht="16" x14ac:dyDescent="0.2">
      <c r="A482" s="31" t="s">
        <v>481</v>
      </c>
      <c r="B482" s="34">
        <v>4.8E-10</v>
      </c>
    </row>
    <row r="483" spans="1:2" ht="16" x14ac:dyDescent="0.2">
      <c r="A483" s="31" t="s">
        <v>469</v>
      </c>
      <c r="B483" s="34">
        <v>1.0000000000000001E-9</v>
      </c>
    </row>
    <row r="484" spans="1:2" ht="16" x14ac:dyDescent="0.2">
      <c r="A484" s="31" t="s">
        <v>463</v>
      </c>
      <c r="B484" s="34">
        <v>2.3000000000000001E-10</v>
      </c>
    </row>
    <row r="485" spans="1:2" ht="16" x14ac:dyDescent="0.2">
      <c r="A485" s="31" t="s">
        <v>452</v>
      </c>
      <c r="B485" s="34">
        <v>4.0999999999999998E-10</v>
      </c>
    </row>
    <row r="486" spans="1:2" ht="16" x14ac:dyDescent="0.2">
      <c r="A486" s="31" t="s">
        <v>440</v>
      </c>
      <c r="B486" s="34">
        <v>8.1000000000000005E-11</v>
      </c>
    </row>
    <row r="487" spans="1:2" ht="16" x14ac:dyDescent="0.2">
      <c r="A487" s="31" t="s">
        <v>433</v>
      </c>
      <c r="B487" s="34">
        <v>4.6999999999999999E-9</v>
      </c>
    </row>
    <row r="488" spans="1:2" ht="16" x14ac:dyDescent="0.2">
      <c r="A488" s="31" t="s">
        <v>425</v>
      </c>
      <c r="B488" s="34">
        <v>1.2E-9</v>
      </c>
    </row>
    <row r="489" spans="1:2" ht="16" x14ac:dyDescent="0.2">
      <c r="A489" s="31" t="s">
        <v>416</v>
      </c>
      <c r="B489" s="34">
        <v>1.7000000000000001E-10</v>
      </c>
    </row>
    <row r="490" spans="1:2" ht="16" x14ac:dyDescent="0.2">
      <c r="A490" s="31" t="s">
        <v>410</v>
      </c>
      <c r="B490" s="34">
        <v>1.0999999999999999E-9</v>
      </c>
    </row>
    <row r="491" spans="1:2" ht="16" x14ac:dyDescent="0.2">
      <c r="A491" s="31" t="s">
        <v>403</v>
      </c>
      <c r="B491" s="34">
        <v>3E-9</v>
      </c>
    </row>
    <row r="492" spans="1:2" ht="16" x14ac:dyDescent="0.2">
      <c r="A492" s="31" t="s">
        <v>401</v>
      </c>
      <c r="B492" s="34">
        <v>4.1999999999999997E-11</v>
      </c>
    </row>
    <row r="493" spans="1:2" ht="16" x14ac:dyDescent="0.2">
      <c r="A493" s="31" t="s">
        <v>394</v>
      </c>
      <c r="B493" s="34">
        <v>7.3000000000000006E-11</v>
      </c>
    </row>
    <row r="494" spans="1:2" ht="16" x14ac:dyDescent="0.2">
      <c r="A494" s="31" t="s">
        <v>387</v>
      </c>
      <c r="B494" s="34">
        <v>5.1999999999999996E-10</v>
      </c>
    </row>
    <row r="495" spans="1:2" ht="16" x14ac:dyDescent="0.2">
      <c r="A495" s="31" t="s">
        <v>468</v>
      </c>
      <c r="B495" s="34">
        <v>5.2999999999999998E-11</v>
      </c>
    </row>
    <row r="496" spans="1:2" ht="16" x14ac:dyDescent="0.2">
      <c r="A496" s="31" t="s">
        <v>462</v>
      </c>
      <c r="B496" s="34">
        <v>1.8999999999999999E-10</v>
      </c>
    </row>
    <row r="497" spans="1:2" ht="16" x14ac:dyDescent="0.2">
      <c r="A497" s="31" t="s">
        <v>456</v>
      </c>
      <c r="B497" s="34">
        <v>5.6999999999999997E-11</v>
      </c>
    </row>
    <row r="498" spans="1:2" ht="16" x14ac:dyDescent="0.2">
      <c r="A498" s="31" t="s">
        <v>451</v>
      </c>
      <c r="B498" s="34">
        <v>2.1E-10</v>
      </c>
    </row>
    <row r="499" spans="1:2" ht="16" x14ac:dyDescent="0.2">
      <c r="A499" s="31" t="s">
        <v>445</v>
      </c>
      <c r="B499" s="34">
        <v>3.1000000000000002E-10</v>
      </c>
    </row>
    <row r="500" spans="1:2" ht="16" x14ac:dyDescent="0.2">
      <c r="A500" s="31" t="s">
        <v>439</v>
      </c>
      <c r="B500" s="34">
        <v>1.0999999999999999E-10</v>
      </c>
    </row>
    <row r="501" spans="1:2" ht="16" x14ac:dyDescent="0.2">
      <c r="A501" s="31" t="s">
        <v>431</v>
      </c>
      <c r="B501" s="34">
        <v>7.1999999999999997E-11</v>
      </c>
    </row>
    <row r="502" spans="1:2" ht="16" x14ac:dyDescent="0.2">
      <c r="A502" s="31" t="s">
        <v>424</v>
      </c>
      <c r="B502" s="34">
        <v>6.4999999999999995E-11</v>
      </c>
    </row>
    <row r="503" spans="1:2" ht="16" x14ac:dyDescent="0.2">
      <c r="A503" s="31" t="s">
        <v>418</v>
      </c>
      <c r="B503" s="34">
        <v>8.3999999999999999E-10</v>
      </c>
    </row>
    <row r="504" spans="1:2" ht="16" x14ac:dyDescent="0.2">
      <c r="A504" s="31" t="s">
        <v>415</v>
      </c>
      <c r="B504" s="34">
        <v>5.4000000000000001E-11</v>
      </c>
    </row>
    <row r="505" spans="1:2" ht="16" x14ac:dyDescent="0.2">
      <c r="A505" s="31" t="s">
        <v>404</v>
      </c>
      <c r="B505" s="34">
        <v>1.5E-9</v>
      </c>
    </row>
    <row r="506" spans="1:2" ht="16" x14ac:dyDescent="0.2">
      <c r="A506" s="31" t="s">
        <v>402</v>
      </c>
      <c r="B506" s="34">
        <v>1.2000000000000001E-11</v>
      </c>
    </row>
    <row r="507" spans="1:2" ht="16" x14ac:dyDescent="0.2">
      <c r="A507" s="31" t="s">
        <v>395</v>
      </c>
      <c r="B507" s="34">
        <v>1.3000000000000001E-9</v>
      </c>
    </row>
    <row r="508" spans="1:2" ht="16" x14ac:dyDescent="0.2">
      <c r="A508" s="31" t="s">
        <v>388</v>
      </c>
      <c r="B508" s="34">
        <v>6.8000000000000003E-10</v>
      </c>
    </row>
    <row r="509" spans="1:2" ht="16" x14ac:dyDescent="0.2">
      <c r="A509" s="31" t="s">
        <v>378</v>
      </c>
      <c r="B509" s="34">
        <v>6.7999999999999998E-11</v>
      </c>
    </row>
    <row r="510" spans="1:2" ht="16" x14ac:dyDescent="0.2">
      <c r="A510" s="31" t="s">
        <v>374</v>
      </c>
      <c r="B510" s="34">
        <v>3.3000000000000002E-11</v>
      </c>
    </row>
    <row r="511" spans="1:2" ht="16" x14ac:dyDescent="0.2">
      <c r="A511" s="31" t="s">
        <v>3206</v>
      </c>
      <c r="B511" s="34">
        <v>1E-10</v>
      </c>
    </row>
    <row r="512" spans="1:2" ht="16" x14ac:dyDescent="0.2">
      <c r="A512" s="31" t="s">
        <v>438</v>
      </c>
      <c r="B512" s="34">
        <v>5.8E-11</v>
      </c>
    </row>
    <row r="513" spans="1:2" ht="16" x14ac:dyDescent="0.2">
      <c r="A513" s="31" t="s">
        <v>430</v>
      </c>
      <c r="B513" s="34">
        <v>2.1999999999999999E-10</v>
      </c>
    </row>
    <row r="514" spans="1:2" ht="16" x14ac:dyDescent="0.2">
      <c r="A514" s="31" t="s">
        <v>423</v>
      </c>
      <c r="B514" s="34">
        <v>3.3000000000000001E-12</v>
      </c>
    </row>
    <row r="515" spans="1:2" ht="16" x14ac:dyDescent="0.2">
      <c r="A515" s="31" t="s">
        <v>408</v>
      </c>
      <c r="B515" s="34">
        <v>7.5999999999999996E-11</v>
      </c>
    </row>
    <row r="516" spans="1:2" ht="16" x14ac:dyDescent="0.2">
      <c r="A516" s="31" t="s">
        <v>380</v>
      </c>
      <c r="B516" s="34">
        <v>4.3999999999999998E-10</v>
      </c>
    </row>
    <row r="517" spans="1:2" ht="16" x14ac:dyDescent="0.2">
      <c r="A517" s="31" t="s">
        <v>364</v>
      </c>
      <c r="B517" s="34">
        <v>6.3E-10</v>
      </c>
    </row>
    <row r="518" spans="1:2" ht="16" x14ac:dyDescent="0.2">
      <c r="A518" s="31" t="s">
        <v>357</v>
      </c>
      <c r="B518" s="34">
        <v>2.1000000000000002E-9</v>
      </c>
    </row>
    <row r="519" spans="1:2" ht="16" x14ac:dyDescent="0.2">
      <c r="A519" s="31" t="s">
        <v>3207</v>
      </c>
      <c r="B519" s="34">
        <v>2.2000000000000002E-11</v>
      </c>
    </row>
    <row r="520" spans="1:2" ht="16" x14ac:dyDescent="0.2">
      <c r="A520" s="31" t="s">
        <v>429</v>
      </c>
      <c r="B520" s="34">
        <v>2.5000000000000001E-11</v>
      </c>
    </row>
    <row r="521" spans="1:2" ht="16" x14ac:dyDescent="0.2">
      <c r="A521" s="31" t="s">
        <v>407</v>
      </c>
      <c r="B521" s="34">
        <v>4.2E-10</v>
      </c>
    </row>
    <row r="522" spans="1:2" ht="16" x14ac:dyDescent="0.2">
      <c r="A522" s="31" t="s">
        <v>400</v>
      </c>
      <c r="B522" s="34">
        <v>1.3999999999999999E-9</v>
      </c>
    </row>
    <row r="523" spans="1:2" ht="16" x14ac:dyDescent="0.2">
      <c r="A523" s="31" t="s">
        <v>399</v>
      </c>
      <c r="B523" s="34">
        <v>2.7E-10</v>
      </c>
    </row>
    <row r="524" spans="1:2" ht="16" x14ac:dyDescent="0.2">
      <c r="A524" s="31" t="s">
        <v>386</v>
      </c>
      <c r="B524" s="34">
        <v>1.0000000000000001E-9</v>
      </c>
    </row>
    <row r="525" spans="1:2" ht="16" x14ac:dyDescent="0.2">
      <c r="A525" s="31" t="s">
        <v>385</v>
      </c>
      <c r="B525" s="34">
        <v>1.5E-9</v>
      </c>
    </row>
    <row r="526" spans="1:2" ht="16" x14ac:dyDescent="0.2">
      <c r="A526" s="31" t="s">
        <v>372</v>
      </c>
      <c r="B526" s="34">
        <v>1.5E-9</v>
      </c>
    </row>
    <row r="527" spans="1:2" ht="16" x14ac:dyDescent="0.2">
      <c r="A527" s="31" t="s">
        <v>371</v>
      </c>
      <c r="B527" s="34">
        <v>2.1999999999999998E-9</v>
      </c>
    </row>
    <row r="528" spans="1:2" ht="16" x14ac:dyDescent="0.2">
      <c r="A528" s="31" t="s">
        <v>365</v>
      </c>
      <c r="B528" s="34">
        <v>5.0999999999999997E-12</v>
      </c>
    </row>
    <row r="529" spans="1:2" ht="16" x14ac:dyDescent="0.2">
      <c r="A529" s="31" t="s">
        <v>359</v>
      </c>
      <c r="B529" s="34">
        <v>1.3999999999999999E-9</v>
      </c>
    </row>
    <row r="530" spans="1:2" ht="16" x14ac:dyDescent="0.2">
      <c r="A530" s="31" t="s">
        <v>358</v>
      </c>
      <c r="B530" s="34">
        <v>3E-11</v>
      </c>
    </row>
    <row r="531" spans="1:2" ht="16" x14ac:dyDescent="0.2">
      <c r="A531" s="31" t="s">
        <v>352</v>
      </c>
      <c r="B531" s="34">
        <v>7.7999999999999999E-10</v>
      </c>
    </row>
    <row r="532" spans="1:2" ht="16" x14ac:dyDescent="0.2">
      <c r="A532" s="31" t="s">
        <v>413</v>
      </c>
      <c r="B532" s="34">
        <v>1.6999999999999999E-11</v>
      </c>
    </row>
    <row r="533" spans="1:2" ht="16" x14ac:dyDescent="0.2">
      <c r="A533" s="31" t="s">
        <v>406</v>
      </c>
      <c r="B533" s="34">
        <v>8.9000000000000003E-11</v>
      </c>
    </row>
    <row r="534" spans="1:2" ht="16" x14ac:dyDescent="0.2">
      <c r="A534" s="31" t="s">
        <v>398</v>
      </c>
      <c r="B534" s="34">
        <v>5.6000000000000003E-10</v>
      </c>
    </row>
    <row r="535" spans="1:2" ht="16" x14ac:dyDescent="0.2">
      <c r="A535" s="31" t="s">
        <v>377</v>
      </c>
      <c r="B535" s="34">
        <v>5.1E-10</v>
      </c>
    </row>
    <row r="536" spans="1:2" ht="16" x14ac:dyDescent="0.2">
      <c r="A536" s="31" t="s">
        <v>353</v>
      </c>
      <c r="B536" s="34">
        <v>1.7999999999999999E-11</v>
      </c>
    </row>
    <row r="537" spans="1:2" ht="16" x14ac:dyDescent="0.2">
      <c r="A537" s="31" t="s">
        <v>335</v>
      </c>
      <c r="B537" s="34">
        <v>5.7E-10</v>
      </c>
    </row>
    <row r="538" spans="1:2" ht="16" x14ac:dyDescent="0.2">
      <c r="A538" s="31" t="s">
        <v>334</v>
      </c>
      <c r="B538" s="34">
        <v>9.6000000000000005E-11</v>
      </c>
    </row>
    <row r="539" spans="1:2" ht="16" x14ac:dyDescent="0.2">
      <c r="A539" s="31" t="s">
        <v>320</v>
      </c>
      <c r="B539" s="34">
        <v>8.0999999999999999E-10</v>
      </c>
    </row>
    <row r="540" spans="1:2" ht="16" x14ac:dyDescent="0.2">
      <c r="A540" s="31" t="s">
        <v>311</v>
      </c>
      <c r="B540" s="34">
        <v>2.4E-9</v>
      </c>
    </row>
    <row r="541" spans="1:2" ht="16" x14ac:dyDescent="0.2">
      <c r="A541" s="31" t="s">
        <v>397</v>
      </c>
      <c r="B541" s="34">
        <v>4.8000000000000002E-11</v>
      </c>
    </row>
    <row r="542" spans="1:2" ht="16" x14ac:dyDescent="0.2">
      <c r="A542" s="31" t="s">
        <v>383</v>
      </c>
      <c r="B542" s="34">
        <v>1.7000000000000001E-10</v>
      </c>
    </row>
    <row r="543" spans="1:2" ht="16" x14ac:dyDescent="0.2">
      <c r="A543" s="31" t="s">
        <v>376</v>
      </c>
      <c r="B543" s="34">
        <v>2.5999999999999998E-10</v>
      </c>
    </row>
    <row r="544" spans="1:2" ht="16" x14ac:dyDescent="0.2">
      <c r="A544" s="31" t="s">
        <v>370</v>
      </c>
      <c r="B544" s="34">
        <v>4.8999999999999996E-10</v>
      </c>
    </row>
    <row r="545" spans="1:2" ht="16" x14ac:dyDescent="0.2">
      <c r="A545" s="31" t="s">
        <v>369</v>
      </c>
      <c r="B545" s="34">
        <v>6.0999999999999996E-11</v>
      </c>
    </row>
    <row r="546" spans="1:2" ht="16" x14ac:dyDescent="0.2">
      <c r="A546" s="31" t="s">
        <v>363</v>
      </c>
      <c r="B546" s="34">
        <v>1.2E-10</v>
      </c>
    </row>
    <row r="547" spans="1:2" ht="16" x14ac:dyDescent="0.2">
      <c r="A547" s="31" t="s">
        <v>356</v>
      </c>
      <c r="B547" s="34">
        <v>6.3E-10</v>
      </c>
    </row>
    <row r="548" spans="1:2" ht="16" x14ac:dyDescent="0.2">
      <c r="A548" s="31" t="s">
        <v>351</v>
      </c>
      <c r="B548" s="34">
        <v>2.4E-10</v>
      </c>
    </row>
    <row r="549" spans="1:2" ht="16" x14ac:dyDescent="0.2">
      <c r="A549" s="31" t="s">
        <v>344</v>
      </c>
      <c r="B549" s="34">
        <v>1.2E-9</v>
      </c>
    </row>
    <row r="550" spans="1:2" ht="16" x14ac:dyDescent="0.2">
      <c r="A550" s="31" t="s">
        <v>342</v>
      </c>
      <c r="B550" s="34">
        <v>1.2E-10</v>
      </c>
    </row>
    <row r="551" spans="1:2" ht="16" x14ac:dyDescent="0.2">
      <c r="A551" s="31" t="s">
        <v>343</v>
      </c>
      <c r="B551" s="34">
        <v>7.9999999999999998E-12</v>
      </c>
    </row>
    <row r="552" spans="1:2" ht="16" x14ac:dyDescent="0.2">
      <c r="A552" s="31" t="s">
        <v>327</v>
      </c>
      <c r="B552" s="34">
        <v>1.3999999999999999E-9</v>
      </c>
    </row>
    <row r="553" spans="1:2" ht="16" x14ac:dyDescent="0.2">
      <c r="A553" s="31" t="s">
        <v>326</v>
      </c>
      <c r="B553" s="34">
        <v>3.1000000000000002E-10</v>
      </c>
    </row>
    <row r="554" spans="1:2" ht="16" x14ac:dyDescent="0.2">
      <c r="A554" s="31" t="s">
        <v>321</v>
      </c>
      <c r="B554" s="34">
        <v>2.7E-10</v>
      </c>
    </row>
    <row r="555" spans="1:2" ht="16" x14ac:dyDescent="0.2">
      <c r="A555" s="31" t="s">
        <v>312</v>
      </c>
      <c r="B555" s="34">
        <v>1.3000000000000001E-9</v>
      </c>
    </row>
    <row r="556" spans="1:2" ht="16" x14ac:dyDescent="0.2">
      <c r="A556" s="31" t="s">
        <v>310</v>
      </c>
      <c r="B556" s="34">
        <v>2.1000000000000002E-9</v>
      </c>
    </row>
    <row r="557" spans="1:2" ht="16" x14ac:dyDescent="0.2">
      <c r="A557" s="31" t="s">
        <v>302</v>
      </c>
      <c r="B557" s="34">
        <v>1E-10</v>
      </c>
    </row>
    <row r="558" spans="1:2" ht="16" x14ac:dyDescent="0.2">
      <c r="A558" s="31" t="s">
        <v>301</v>
      </c>
      <c r="B558" s="34">
        <v>2.1E-10</v>
      </c>
    </row>
    <row r="559" spans="1:2" ht="16" x14ac:dyDescent="0.2">
      <c r="A559" s="31" t="s">
        <v>368</v>
      </c>
      <c r="B559" s="34">
        <v>9.3000000000000002E-11</v>
      </c>
    </row>
    <row r="560" spans="1:2" ht="16" x14ac:dyDescent="0.2">
      <c r="A560" s="31" t="s">
        <v>355</v>
      </c>
      <c r="B560" s="34">
        <v>7.5999999999999996E-10</v>
      </c>
    </row>
    <row r="561" spans="1:2" ht="16" x14ac:dyDescent="0.2">
      <c r="A561" s="31" t="s">
        <v>350</v>
      </c>
      <c r="B561" s="34">
        <v>1.2E-10</v>
      </c>
    </row>
    <row r="562" spans="1:2" ht="16" x14ac:dyDescent="0.2">
      <c r="A562" s="31" t="s">
        <v>332</v>
      </c>
      <c r="B562" s="34">
        <v>3.4000000000000001E-10</v>
      </c>
    </row>
    <row r="563" spans="1:2" ht="16" x14ac:dyDescent="0.2">
      <c r="A563" s="31" t="s">
        <v>319</v>
      </c>
      <c r="B563" s="34">
        <v>3.1000000000000003E-11</v>
      </c>
    </row>
    <row r="564" spans="1:2" ht="16" x14ac:dyDescent="0.2">
      <c r="A564" s="31" t="s">
        <v>318</v>
      </c>
      <c r="B564" s="34">
        <v>4.5E-10</v>
      </c>
    </row>
    <row r="565" spans="1:2" ht="16" x14ac:dyDescent="0.2">
      <c r="A565" s="31" t="s">
        <v>303</v>
      </c>
      <c r="B565" s="34">
        <v>6.3E-10</v>
      </c>
    </row>
    <row r="566" spans="1:2" ht="16" x14ac:dyDescent="0.2">
      <c r="A566" s="31" t="s">
        <v>284</v>
      </c>
      <c r="B566" s="34">
        <v>4.0000000000000001E-10</v>
      </c>
    </row>
    <row r="567" spans="1:2" ht="16" x14ac:dyDescent="0.2">
      <c r="A567" s="31" t="s">
        <v>283</v>
      </c>
      <c r="B567" s="34">
        <v>8.3999999999999994E-11</v>
      </c>
    </row>
    <row r="568" spans="1:2" ht="16" x14ac:dyDescent="0.2">
      <c r="A568" s="31" t="s">
        <v>267</v>
      </c>
      <c r="B568" s="34">
        <v>3.9000000000000001E-11</v>
      </c>
    </row>
    <row r="569" spans="1:2" ht="16" x14ac:dyDescent="0.2">
      <c r="A569" s="31" t="s">
        <v>261</v>
      </c>
      <c r="B569" s="34">
        <v>1.2E-9</v>
      </c>
    </row>
    <row r="570" spans="1:2" ht="16" x14ac:dyDescent="0.2">
      <c r="A570" s="31" t="s">
        <v>317</v>
      </c>
      <c r="B570" s="34">
        <v>1.2999999999999999E-10</v>
      </c>
    </row>
    <row r="571" spans="1:2" ht="16" x14ac:dyDescent="0.2">
      <c r="A571" s="31" t="s">
        <v>309</v>
      </c>
      <c r="B571" s="34">
        <v>4.2E-10</v>
      </c>
    </row>
    <row r="572" spans="1:2" ht="16" x14ac:dyDescent="0.2">
      <c r="A572" s="31" t="s">
        <v>300</v>
      </c>
      <c r="B572" s="34">
        <v>2.5000000000000002E-10</v>
      </c>
    </row>
    <row r="573" spans="1:2" ht="16" x14ac:dyDescent="0.2">
      <c r="A573" s="31" t="s">
        <v>274</v>
      </c>
      <c r="B573" s="34">
        <v>1.0000000000000001E-9</v>
      </c>
    </row>
    <row r="574" spans="1:2" ht="16" x14ac:dyDescent="0.2">
      <c r="A574" s="31" t="s">
        <v>273</v>
      </c>
      <c r="B574" s="34">
        <v>1.3000000000000001E-9</v>
      </c>
    </row>
    <row r="575" spans="1:2" ht="16" x14ac:dyDescent="0.2">
      <c r="A575" s="31" t="s">
        <v>268</v>
      </c>
      <c r="B575" s="34">
        <v>4.3999999999999998E-10</v>
      </c>
    </row>
    <row r="576" spans="1:2" ht="16" x14ac:dyDescent="0.2">
      <c r="A576" s="31" t="s">
        <v>262</v>
      </c>
      <c r="B576" s="34">
        <v>6.7999999999999998E-11</v>
      </c>
    </row>
    <row r="577" spans="1:2" ht="16" x14ac:dyDescent="0.2">
      <c r="A577" s="31" t="s">
        <v>260</v>
      </c>
      <c r="B577" s="34">
        <v>1.0999999999999999E-9</v>
      </c>
    </row>
    <row r="578" spans="1:2" ht="16" x14ac:dyDescent="0.2">
      <c r="A578" s="31" t="s">
        <v>255</v>
      </c>
      <c r="B578" s="34">
        <v>2.4000000000000001E-11</v>
      </c>
    </row>
    <row r="579" spans="1:2" ht="16" x14ac:dyDescent="0.2">
      <c r="A579" s="31" t="s">
        <v>315</v>
      </c>
      <c r="B579" s="34">
        <v>8.2000000000000001E-11</v>
      </c>
    </row>
    <row r="580" spans="1:2" ht="16" x14ac:dyDescent="0.2">
      <c r="A580" s="31" t="s">
        <v>315</v>
      </c>
      <c r="B580" s="34">
        <v>3.1000000000000003E-11</v>
      </c>
    </row>
    <row r="581" spans="1:2" ht="16" x14ac:dyDescent="0.2">
      <c r="A581" s="31" t="s">
        <v>315</v>
      </c>
      <c r="B581" s="34">
        <v>6.6000000000000005E-11</v>
      </c>
    </row>
    <row r="582" spans="1:2" ht="16" x14ac:dyDescent="0.2">
      <c r="A582" s="31" t="s">
        <v>314</v>
      </c>
      <c r="B582" s="34">
        <v>4.0000000000000001E-10</v>
      </c>
    </row>
    <row r="583" spans="1:2" ht="16" x14ac:dyDescent="0.2">
      <c r="A583" s="31" t="s">
        <v>314</v>
      </c>
      <c r="B583" s="34">
        <v>1.2999999999999999E-10</v>
      </c>
    </row>
    <row r="584" spans="1:2" ht="16" x14ac:dyDescent="0.2">
      <c r="A584" s="31" t="s">
        <v>314</v>
      </c>
      <c r="B584" s="34">
        <v>3E-10</v>
      </c>
    </row>
    <row r="585" spans="1:2" ht="16" x14ac:dyDescent="0.2">
      <c r="A585" s="31" t="s">
        <v>308</v>
      </c>
      <c r="B585" s="34">
        <v>1.3999999999999999E-9</v>
      </c>
    </row>
    <row r="586" spans="1:2" ht="16" x14ac:dyDescent="0.2">
      <c r="A586" s="31" t="s">
        <v>308</v>
      </c>
      <c r="B586" s="34">
        <v>5.1E-8</v>
      </c>
    </row>
    <row r="587" spans="1:2" ht="16" x14ac:dyDescent="0.2">
      <c r="A587" s="31" t="s">
        <v>308</v>
      </c>
      <c r="B587" s="34">
        <v>2.0999999999999999E-8</v>
      </c>
    </row>
    <row r="588" spans="1:2" ht="16" x14ac:dyDescent="0.2">
      <c r="A588" s="31" t="s">
        <v>298</v>
      </c>
      <c r="B588" s="34">
        <v>9.7000000000000001E-11</v>
      </c>
    </row>
    <row r="589" spans="1:2" ht="16" x14ac:dyDescent="0.2">
      <c r="A589" s="31" t="s">
        <v>298</v>
      </c>
      <c r="B589" s="34">
        <v>3.3999999999999999E-11</v>
      </c>
    </row>
    <row r="590" spans="1:2" ht="16" x14ac:dyDescent="0.2">
      <c r="A590" s="31" t="s">
        <v>298</v>
      </c>
      <c r="B590" s="34">
        <v>7.5E-11</v>
      </c>
    </row>
    <row r="591" spans="1:2" ht="16" x14ac:dyDescent="0.2">
      <c r="A591" s="31" t="s">
        <v>297</v>
      </c>
      <c r="B591" s="34">
        <v>5.6000000000000003E-10</v>
      </c>
    </row>
    <row r="592" spans="1:2" ht="16" x14ac:dyDescent="0.2">
      <c r="A592" s="31" t="s">
        <v>297</v>
      </c>
      <c r="B592" s="34">
        <v>2.1999999999999999E-10</v>
      </c>
    </row>
    <row r="593" spans="1:2" ht="16" x14ac:dyDescent="0.2">
      <c r="A593" s="31" t="s">
        <v>297</v>
      </c>
      <c r="B593" s="34">
        <v>4.0999999999999998E-10</v>
      </c>
    </row>
    <row r="594" spans="1:2" ht="16" x14ac:dyDescent="0.2">
      <c r="A594" s="31" t="s">
        <v>282</v>
      </c>
      <c r="B594" s="34">
        <v>2.3000000000000001E-10</v>
      </c>
    </row>
    <row r="595" spans="1:2" ht="16" x14ac:dyDescent="0.2">
      <c r="A595" s="31" t="s">
        <v>282</v>
      </c>
      <c r="B595" s="34">
        <v>9.8999999999999994E-11</v>
      </c>
    </row>
    <row r="596" spans="1:2" ht="16" x14ac:dyDescent="0.2">
      <c r="A596" s="31" t="s">
        <v>282</v>
      </c>
      <c r="B596" s="34">
        <v>1.7000000000000001E-10</v>
      </c>
    </row>
    <row r="597" spans="1:2" ht="16" x14ac:dyDescent="0.2">
      <c r="A597" s="31" t="s">
        <v>281</v>
      </c>
      <c r="B597" s="34">
        <v>4.7000000000000003E-10</v>
      </c>
    </row>
    <row r="598" spans="1:2" ht="16" x14ac:dyDescent="0.2">
      <c r="A598" s="31" t="s">
        <v>281</v>
      </c>
      <c r="B598" s="34">
        <v>1.5E-10</v>
      </c>
    </row>
    <row r="599" spans="1:2" ht="16" x14ac:dyDescent="0.2">
      <c r="A599" s="31" t="s">
        <v>281</v>
      </c>
      <c r="B599" s="34">
        <v>3.4000000000000001E-10</v>
      </c>
    </row>
    <row r="600" spans="1:2" ht="16" x14ac:dyDescent="0.2">
      <c r="A600" s="31" t="s">
        <v>266</v>
      </c>
      <c r="B600" s="34">
        <v>3.1000000000000003E-11</v>
      </c>
    </row>
    <row r="601" spans="1:2" ht="16" x14ac:dyDescent="0.2">
      <c r="A601" s="31" t="s">
        <v>266</v>
      </c>
      <c r="B601" s="34">
        <v>2.8E-11</v>
      </c>
    </row>
    <row r="602" spans="1:2" ht="16" x14ac:dyDescent="0.2">
      <c r="A602" s="31" t="s">
        <v>266</v>
      </c>
      <c r="B602" s="34">
        <v>3.1000000000000003E-11</v>
      </c>
    </row>
    <row r="603" spans="1:2" ht="16" x14ac:dyDescent="0.2">
      <c r="A603" s="31" t="s">
        <v>242</v>
      </c>
      <c r="B603" s="34">
        <v>5.4E-10</v>
      </c>
    </row>
    <row r="604" spans="1:2" ht="16" x14ac:dyDescent="0.2">
      <c r="A604" s="31" t="s">
        <v>242</v>
      </c>
      <c r="B604" s="34">
        <v>1.9000000000000001E-9</v>
      </c>
    </row>
    <row r="605" spans="1:2" ht="16" x14ac:dyDescent="0.2">
      <c r="A605" s="31" t="s">
        <v>242</v>
      </c>
      <c r="B605" s="34">
        <v>1.0999999999999999E-9</v>
      </c>
    </row>
    <row r="606" spans="1:2" ht="16" x14ac:dyDescent="0.2">
      <c r="A606" s="31" t="s">
        <v>307</v>
      </c>
      <c r="B606" s="34">
        <v>8.0999999999999998E-12</v>
      </c>
    </row>
    <row r="607" spans="1:2" ht="16" x14ac:dyDescent="0.2">
      <c r="A607" s="31" t="s">
        <v>306</v>
      </c>
      <c r="B607" s="34">
        <v>3.9999999999999998E-11</v>
      </c>
    </row>
    <row r="608" spans="1:2" ht="16" x14ac:dyDescent="0.2">
      <c r="A608" s="31" t="s">
        <v>296</v>
      </c>
      <c r="B608" s="34">
        <v>2.7E-11</v>
      </c>
    </row>
    <row r="609" spans="1:2" ht="16" x14ac:dyDescent="0.2">
      <c r="A609" s="31" t="s">
        <v>280</v>
      </c>
      <c r="B609" s="34">
        <v>2.3000000000000001E-11</v>
      </c>
    </row>
    <row r="610" spans="1:2" ht="16" x14ac:dyDescent="0.2">
      <c r="A610" s="31" t="s">
        <v>272</v>
      </c>
      <c r="B610" s="34">
        <v>7.3000000000000006E-11</v>
      </c>
    </row>
    <row r="611" spans="1:2" ht="16" x14ac:dyDescent="0.2">
      <c r="A611" s="31" t="s">
        <v>271</v>
      </c>
      <c r="B611" s="34">
        <v>5.4000000000000001E-11</v>
      </c>
    </row>
    <row r="612" spans="1:2" ht="16" x14ac:dyDescent="0.2">
      <c r="A612" s="31" t="s">
        <v>265</v>
      </c>
      <c r="B612" s="34">
        <v>2.6000000000000001E-11</v>
      </c>
    </row>
    <row r="613" spans="1:2" ht="16" x14ac:dyDescent="0.2">
      <c r="A613" s="31" t="s">
        <v>259</v>
      </c>
      <c r="B613" s="34">
        <v>2.0000000000000001E-10</v>
      </c>
    </row>
    <row r="614" spans="1:2" ht="16" x14ac:dyDescent="0.2">
      <c r="A614" s="31" t="s">
        <v>254</v>
      </c>
      <c r="B614" s="34">
        <v>9.4999999999999995E-11</v>
      </c>
    </row>
    <row r="615" spans="1:2" ht="16" x14ac:dyDescent="0.2">
      <c r="A615" s="31" t="s">
        <v>247</v>
      </c>
      <c r="B615" s="34">
        <v>4.5E-10</v>
      </c>
    </row>
    <row r="616" spans="1:2" ht="16" x14ac:dyDescent="0.2">
      <c r="A616" s="31" t="s">
        <v>236</v>
      </c>
      <c r="B616" s="34">
        <v>1.2E-9</v>
      </c>
    </row>
    <row r="617" spans="1:2" ht="16" x14ac:dyDescent="0.2">
      <c r="A617" s="31" t="s">
        <v>295</v>
      </c>
      <c r="B617" s="34">
        <v>2.9E-11</v>
      </c>
    </row>
    <row r="618" spans="1:2" ht="16" x14ac:dyDescent="0.2">
      <c r="A618" s="31" t="s">
        <v>270</v>
      </c>
      <c r="B618" s="34">
        <v>1E-10</v>
      </c>
    </row>
    <row r="619" spans="1:2" ht="16" x14ac:dyDescent="0.2">
      <c r="A619" s="31" t="s">
        <v>264</v>
      </c>
      <c r="B619" s="34">
        <v>5.4000000000000001E-11</v>
      </c>
    </row>
    <row r="620" spans="1:2" ht="16" x14ac:dyDescent="0.2">
      <c r="A620" s="31" t="s">
        <v>258</v>
      </c>
      <c r="B620" s="34">
        <v>4.0000000000000001E-10</v>
      </c>
    </row>
    <row r="621" spans="1:2" ht="16" x14ac:dyDescent="0.2">
      <c r="A621" s="31" t="s">
        <v>253</v>
      </c>
      <c r="B621" s="34">
        <v>1.5999999999999999E-10</v>
      </c>
    </row>
    <row r="622" spans="1:2" ht="16" x14ac:dyDescent="0.2">
      <c r="A622" s="31" t="s">
        <v>246</v>
      </c>
      <c r="B622" s="34">
        <v>8.7999999999999994E-9</v>
      </c>
    </row>
    <row r="623" spans="1:2" ht="16" x14ac:dyDescent="0.2">
      <c r="A623" s="31" t="s">
        <v>245</v>
      </c>
      <c r="B623" s="34">
        <v>1.2999999999999999E-10</v>
      </c>
    </row>
    <row r="624" spans="1:2" ht="16" x14ac:dyDescent="0.2">
      <c r="A624" s="31" t="s">
        <v>241</v>
      </c>
      <c r="B624" s="34">
        <v>2.4E-10</v>
      </c>
    </row>
    <row r="625" spans="1:2" ht="16" x14ac:dyDescent="0.2">
      <c r="A625" s="31" t="s">
        <v>229</v>
      </c>
      <c r="B625" s="34">
        <v>2.8000000000000002E-10</v>
      </c>
    </row>
    <row r="626" spans="1:2" ht="16" x14ac:dyDescent="0.2">
      <c r="A626" s="31" t="s">
        <v>205</v>
      </c>
      <c r="B626" s="34">
        <v>5.6999999999999997E-11</v>
      </c>
    </row>
    <row r="627" spans="1:2" ht="16" x14ac:dyDescent="0.2">
      <c r="A627" s="31" t="s">
        <v>198</v>
      </c>
      <c r="B627" s="34">
        <v>6.8999999999999996E-7</v>
      </c>
    </row>
    <row r="628" spans="1:2" ht="16" x14ac:dyDescent="0.2">
      <c r="A628" s="31" t="s">
        <v>191</v>
      </c>
      <c r="B628" s="34">
        <v>1.8E-10</v>
      </c>
    </row>
    <row r="629" spans="1:2" ht="16" x14ac:dyDescent="0.2">
      <c r="A629" s="31" t="s">
        <v>185</v>
      </c>
      <c r="B629" s="34">
        <v>6E-9</v>
      </c>
    </row>
    <row r="630" spans="1:2" ht="16" x14ac:dyDescent="0.2">
      <c r="A630" s="31" t="s">
        <v>177</v>
      </c>
      <c r="B630" s="34">
        <v>1.4000000000000001E-10</v>
      </c>
    </row>
    <row r="631" spans="1:2" ht="16" x14ac:dyDescent="0.2">
      <c r="A631" s="31" t="s">
        <v>257</v>
      </c>
      <c r="B631" s="34">
        <v>5.0999999999999998E-11</v>
      </c>
    </row>
    <row r="632" spans="1:2" ht="16" x14ac:dyDescent="0.2">
      <c r="A632" s="31" t="s">
        <v>251</v>
      </c>
      <c r="B632" s="34">
        <v>1.2E-10</v>
      </c>
    </row>
    <row r="633" spans="1:2" ht="16" x14ac:dyDescent="0.2">
      <c r="A633" s="31" t="s">
        <v>244</v>
      </c>
      <c r="B633" s="34">
        <v>8.9000000000000003E-11</v>
      </c>
    </row>
    <row r="634" spans="1:2" ht="16" x14ac:dyDescent="0.2">
      <c r="A634" s="31" t="s">
        <v>240</v>
      </c>
      <c r="B634" s="34">
        <v>4.8E-10</v>
      </c>
    </row>
    <row r="635" spans="1:2" ht="16" x14ac:dyDescent="0.2">
      <c r="A635" s="31" t="s">
        <v>228</v>
      </c>
      <c r="B635" s="34">
        <v>8.9999999999999999E-10</v>
      </c>
    </row>
    <row r="636" spans="1:2" ht="16" x14ac:dyDescent="0.2">
      <c r="A636" s="31" t="s">
        <v>221</v>
      </c>
      <c r="B636" s="34">
        <v>1.9000000000000001E-9</v>
      </c>
    </row>
    <row r="637" spans="1:2" ht="16" x14ac:dyDescent="0.2">
      <c r="A637" s="31" t="s">
        <v>215</v>
      </c>
      <c r="B637" s="34">
        <v>1.3000000000000001E-9</v>
      </c>
    </row>
    <row r="638" spans="1:2" ht="16" x14ac:dyDescent="0.2">
      <c r="A638" s="31" t="s">
        <v>199</v>
      </c>
      <c r="B638" s="34">
        <v>1.3000000000000001E-9</v>
      </c>
    </row>
    <row r="639" spans="1:2" ht="16" x14ac:dyDescent="0.2">
      <c r="A639" s="31" t="s">
        <v>197</v>
      </c>
      <c r="B639" s="34">
        <v>1.4999999999999999E-8</v>
      </c>
    </row>
    <row r="640" spans="1:2" ht="16" x14ac:dyDescent="0.2">
      <c r="A640" s="31" t="s">
        <v>187</v>
      </c>
      <c r="B640" s="34">
        <v>2.5999999999999998E-10</v>
      </c>
    </row>
    <row r="641" spans="1:2" ht="16" x14ac:dyDescent="0.2">
      <c r="A641" s="31" t="s">
        <v>180</v>
      </c>
      <c r="B641" s="34">
        <v>2.0000000000000001E-10</v>
      </c>
    </row>
    <row r="642" spans="1:2" ht="16" x14ac:dyDescent="0.2">
      <c r="A642" s="31" t="s">
        <v>178</v>
      </c>
      <c r="B642" s="34">
        <v>1.0999999999999999E-10</v>
      </c>
    </row>
    <row r="643" spans="1:2" ht="16" x14ac:dyDescent="0.2">
      <c r="A643" s="31" t="s">
        <v>239</v>
      </c>
      <c r="B643" s="34">
        <v>4.6000000000000003E-11</v>
      </c>
    </row>
    <row r="644" spans="1:2" ht="16" x14ac:dyDescent="0.2">
      <c r="A644" s="31" t="s">
        <v>227</v>
      </c>
      <c r="B644" s="34">
        <v>5.8E-11</v>
      </c>
    </row>
    <row r="645" spans="1:2" ht="16" x14ac:dyDescent="0.2">
      <c r="A645" s="31" t="s">
        <v>214</v>
      </c>
      <c r="B645" s="34">
        <v>1.0999999999999999E-10</v>
      </c>
    </row>
    <row r="646" spans="1:2" ht="16" x14ac:dyDescent="0.2">
      <c r="A646" s="31" t="s">
        <v>200</v>
      </c>
      <c r="B646" s="34">
        <v>1.1999999999999999E-6</v>
      </c>
    </row>
    <row r="647" spans="1:2" ht="16" x14ac:dyDescent="0.2">
      <c r="A647" s="31" t="s">
        <v>213</v>
      </c>
      <c r="B647" s="34">
        <v>2.4E-10</v>
      </c>
    </row>
    <row r="648" spans="1:2" ht="16" x14ac:dyDescent="0.2">
      <c r="A648" s="31" t="s">
        <v>190</v>
      </c>
      <c r="B648" s="34">
        <v>1.0999999999999999E-8</v>
      </c>
    </row>
    <row r="649" spans="1:2" ht="16" x14ac:dyDescent="0.2">
      <c r="A649" s="31" t="s">
        <v>151</v>
      </c>
      <c r="B649" s="34">
        <v>7.2E-10</v>
      </c>
    </row>
    <row r="650" spans="1:2" ht="16" x14ac:dyDescent="0.2">
      <c r="A650" s="31" t="s">
        <v>149</v>
      </c>
      <c r="B650" s="34">
        <v>2.4E-9</v>
      </c>
    </row>
    <row r="651" spans="1:2" ht="16" x14ac:dyDescent="0.2">
      <c r="A651" s="31" t="s">
        <v>150</v>
      </c>
      <c r="B651" s="34">
        <v>9.9999999999999995E-8</v>
      </c>
    </row>
    <row r="652" spans="1:2" ht="16" x14ac:dyDescent="0.2">
      <c r="A652" s="31" t="s">
        <v>145</v>
      </c>
      <c r="B652" s="34">
        <v>6.5E-8</v>
      </c>
    </row>
    <row r="653" spans="1:2" ht="16" x14ac:dyDescent="0.2">
      <c r="A653" s="31" t="s">
        <v>140</v>
      </c>
      <c r="B653" s="34">
        <v>9.9E-8</v>
      </c>
    </row>
    <row r="654" spans="1:2" ht="16" x14ac:dyDescent="0.2">
      <c r="A654" s="31" t="s">
        <v>139</v>
      </c>
      <c r="B654" s="34">
        <v>2.8000000000000002E-7</v>
      </c>
    </row>
    <row r="655" spans="1:2" ht="16" x14ac:dyDescent="0.2">
      <c r="A655" s="31" t="s">
        <v>134</v>
      </c>
      <c r="B655" s="34">
        <v>8.1000000000000005E-11</v>
      </c>
    </row>
    <row r="656" spans="1:2" ht="16" x14ac:dyDescent="0.2">
      <c r="A656" s="31" t="s">
        <v>128</v>
      </c>
      <c r="B656" s="34">
        <v>6.8999999999999996E-7</v>
      </c>
    </row>
    <row r="657" spans="1:2" ht="16" x14ac:dyDescent="0.2">
      <c r="A657" s="31" t="s">
        <v>143</v>
      </c>
      <c r="B657" s="34">
        <v>6.9999999999999996E-10</v>
      </c>
    </row>
    <row r="658" spans="1:2" ht="16" x14ac:dyDescent="0.2">
      <c r="A658" s="31" t="s">
        <v>141</v>
      </c>
      <c r="B658" s="34">
        <v>2.4E-8</v>
      </c>
    </row>
    <row r="659" spans="1:2" ht="16" x14ac:dyDescent="0.2">
      <c r="A659" s="31" t="s">
        <v>137</v>
      </c>
      <c r="B659" s="34">
        <v>1E-8</v>
      </c>
    </row>
    <row r="660" spans="1:2" ht="16" x14ac:dyDescent="0.2">
      <c r="A660" s="31" t="s">
        <v>135</v>
      </c>
      <c r="B660" s="34">
        <v>1.1000000000000001E-6</v>
      </c>
    </row>
    <row r="661" spans="1:2" ht="16" x14ac:dyDescent="0.2">
      <c r="A661" s="31" t="s">
        <v>129</v>
      </c>
      <c r="B661" s="34">
        <v>4.3000000000000001E-10</v>
      </c>
    </row>
    <row r="662" spans="1:2" ht="16" x14ac:dyDescent="0.2">
      <c r="A662" s="31" t="s">
        <v>138</v>
      </c>
      <c r="B662" s="34">
        <v>3.4999999999999998E-10</v>
      </c>
    </row>
    <row r="663" spans="1:2" ht="16" x14ac:dyDescent="0.2">
      <c r="A663" s="31" t="s">
        <v>136</v>
      </c>
      <c r="B663" s="34">
        <v>8.7999999999999994E-9</v>
      </c>
    </row>
    <row r="664" spans="1:2" ht="16" x14ac:dyDescent="0.2">
      <c r="A664" s="31" t="s">
        <v>130</v>
      </c>
      <c r="B664" s="34">
        <v>7.1999999999999996E-8</v>
      </c>
    </row>
    <row r="665" spans="1:2" ht="16" x14ac:dyDescent="0.2">
      <c r="A665" s="31" t="s">
        <v>125</v>
      </c>
      <c r="B665" s="34">
        <v>4.8999999999999997E-7</v>
      </c>
    </row>
    <row r="666" spans="1:2" ht="16" x14ac:dyDescent="0.2">
      <c r="A666" s="31" t="s">
        <v>123</v>
      </c>
      <c r="B666" s="34">
        <v>2.1E-7</v>
      </c>
    </row>
    <row r="667" spans="1:2" ht="16" x14ac:dyDescent="0.2">
      <c r="A667" s="31" t="s">
        <v>117</v>
      </c>
      <c r="B667" s="34">
        <v>3.4000000000000001E-10</v>
      </c>
    </row>
    <row r="668" spans="1:2" ht="16" x14ac:dyDescent="0.2">
      <c r="A668" s="31" t="s">
        <v>114</v>
      </c>
      <c r="B668" s="34">
        <v>2.2999999999999999E-7</v>
      </c>
    </row>
    <row r="669" spans="1:2" ht="16" x14ac:dyDescent="0.2">
      <c r="A669" s="31" t="s">
        <v>100</v>
      </c>
      <c r="B669" s="34">
        <v>3.3999999999999998E-9</v>
      </c>
    </row>
    <row r="670" spans="1:2" ht="16" x14ac:dyDescent="0.2">
      <c r="A670" s="31" t="s">
        <v>132</v>
      </c>
      <c r="B670" s="34">
        <v>4.5E-10</v>
      </c>
    </row>
    <row r="671" spans="1:2" ht="16" x14ac:dyDescent="0.2">
      <c r="A671" s="31" t="s">
        <v>127</v>
      </c>
      <c r="B671" s="34">
        <v>7.7999999999999999E-10</v>
      </c>
    </row>
    <row r="672" spans="1:2" ht="16" x14ac:dyDescent="0.2">
      <c r="A672" s="31" t="s">
        <v>119</v>
      </c>
      <c r="B672" s="34">
        <v>9.2000000000000003E-10</v>
      </c>
    </row>
    <row r="673" spans="1:2" ht="16" x14ac:dyDescent="0.2">
      <c r="A673" s="31" t="s">
        <v>118</v>
      </c>
      <c r="B673" s="34">
        <v>7.0999999999999998E-7</v>
      </c>
    </row>
    <row r="674" spans="1:2" ht="16" x14ac:dyDescent="0.2">
      <c r="A674" s="31" t="s">
        <v>111</v>
      </c>
      <c r="B674" s="34">
        <v>7.2E-10</v>
      </c>
    </row>
    <row r="675" spans="1:2" ht="16" x14ac:dyDescent="0.2">
      <c r="A675" s="31" t="s">
        <v>107</v>
      </c>
      <c r="B675" s="34">
        <v>8.6999999999999999E-10</v>
      </c>
    </row>
    <row r="676" spans="1:2" ht="16" x14ac:dyDescent="0.2">
      <c r="A676" s="31" t="s">
        <v>102</v>
      </c>
      <c r="B676" s="34">
        <v>5.1E-10</v>
      </c>
    </row>
    <row r="677" spans="1:2" ht="16" x14ac:dyDescent="0.2">
      <c r="A677" s="31" t="s">
        <v>120</v>
      </c>
      <c r="B677" s="34">
        <v>5.5999999999999999E-8</v>
      </c>
    </row>
    <row r="678" spans="1:2" ht="16" x14ac:dyDescent="0.2">
      <c r="A678" s="31" t="s">
        <v>115</v>
      </c>
      <c r="B678" s="34">
        <v>2.8000000000000002E-10</v>
      </c>
    </row>
    <row r="679" spans="1:2" ht="16" x14ac:dyDescent="0.2">
      <c r="A679" s="31" t="s">
        <v>112</v>
      </c>
      <c r="B679" s="34">
        <v>3.3000000000000002E-7</v>
      </c>
    </row>
    <row r="680" spans="1:2" ht="16" x14ac:dyDescent="0.2">
      <c r="A680" s="31" t="s">
        <v>108</v>
      </c>
      <c r="B680" s="34">
        <v>5.1E-8</v>
      </c>
    </row>
    <row r="681" spans="1:2" ht="16" x14ac:dyDescent="0.2">
      <c r="A681" s="31" t="s">
        <v>103</v>
      </c>
      <c r="B681" s="34">
        <v>4.9000000000000002E-8</v>
      </c>
    </row>
    <row r="682" spans="1:2" ht="16" x14ac:dyDescent="0.2">
      <c r="A682" s="31" t="s">
        <v>97</v>
      </c>
      <c r="B682" s="34">
        <v>4.6999999999999997E-8</v>
      </c>
    </row>
    <row r="683" spans="1:2" ht="16" x14ac:dyDescent="0.2">
      <c r="A683" s="31" t="s">
        <v>91</v>
      </c>
      <c r="B683" s="34">
        <v>4.6999999999999997E-8</v>
      </c>
    </row>
    <row r="684" spans="1:2" ht="16" x14ac:dyDescent="0.2">
      <c r="A684" s="31" t="s">
        <v>84</v>
      </c>
      <c r="B684" s="34">
        <v>7.5999999999999996E-10</v>
      </c>
    </row>
    <row r="685" spans="1:2" ht="16" x14ac:dyDescent="0.2">
      <c r="A685" s="31" t="s">
        <v>80</v>
      </c>
      <c r="B685" s="34">
        <v>4.4999999999999999E-8</v>
      </c>
    </row>
    <row r="686" spans="1:2" ht="16" x14ac:dyDescent="0.2">
      <c r="A686" s="31" t="s">
        <v>73</v>
      </c>
      <c r="B686" s="34">
        <v>2.7E-11</v>
      </c>
    </row>
    <row r="687" spans="1:2" ht="16" x14ac:dyDescent="0.2">
      <c r="A687" s="31" t="s">
        <v>67</v>
      </c>
      <c r="B687" s="34">
        <v>1.0999999999999999E-9</v>
      </c>
    </row>
    <row r="688" spans="1:2" ht="16" x14ac:dyDescent="0.2">
      <c r="A688" s="31" t="s">
        <v>110</v>
      </c>
      <c r="B688" s="34">
        <v>9.6999999999999995E-12</v>
      </c>
    </row>
    <row r="689" spans="1:2" ht="16" x14ac:dyDescent="0.2">
      <c r="A689" s="31" t="s">
        <v>104</v>
      </c>
      <c r="B689" s="34">
        <v>2.1999999999999999E-12</v>
      </c>
    </row>
    <row r="690" spans="1:2" ht="16" x14ac:dyDescent="0.2">
      <c r="A690" s="31" t="s">
        <v>99</v>
      </c>
      <c r="B690" s="34">
        <v>8.0999999999999999E-10</v>
      </c>
    </row>
    <row r="691" spans="1:2" ht="16" x14ac:dyDescent="0.2">
      <c r="A691" s="31" t="s">
        <v>93</v>
      </c>
      <c r="B691" s="34">
        <v>5.2999999999999998E-11</v>
      </c>
    </row>
    <row r="692" spans="1:2" ht="16" x14ac:dyDescent="0.2">
      <c r="A692" s="31" t="s">
        <v>87</v>
      </c>
      <c r="B692" s="34">
        <v>1.7E-8</v>
      </c>
    </row>
    <row r="693" spans="1:2" ht="16" x14ac:dyDescent="0.2">
      <c r="A693" s="31" t="s">
        <v>86</v>
      </c>
      <c r="B693" s="34">
        <v>1.8999999999999999E-10</v>
      </c>
    </row>
    <row r="694" spans="1:2" ht="16" x14ac:dyDescent="0.2">
      <c r="A694" s="31" t="s">
        <v>85</v>
      </c>
      <c r="B694" s="34">
        <v>1.1000000000000001E-7</v>
      </c>
    </row>
    <row r="695" spans="1:2" ht="16" x14ac:dyDescent="0.2">
      <c r="A695" s="31" t="s">
        <v>78</v>
      </c>
      <c r="B695" s="34">
        <v>9.0999999999999996E-10</v>
      </c>
    </row>
    <row r="696" spans="1:2" ht="16" x14ac:dyDescent="0.2">
      <c r="A696" s="31" t="s">
        <v>74</v>
      </c>
      <c r="B696" s="34">
        <v>8.0000000000000003E-10</v>
      </c>
    </row>
    <row r="697" spans="1:2" ht="16" x14ac:dyDescent="0.2">
      <c r="A697" s="31" t="s">
        <v>69</v>
      </c>
      <c r="B697" s="34">
        <v>8.2000000000000001E-11</v>
      </c>
    </row>
    <row r="698" spans="1:2" ht="16" x14ac:dyDescent="0.2">
      <c r="A698" s="31" t="s">
        <v>98</v>
      </c>
      <c r="B698" s="34">
        <v>1.5999999999999999E-10</v>
      </c>
    </row>
    <row r="699" spans="1:2" ht="16" x14ac:dyDescent="0.2">
      <c r="A699" s="31" t="s">
        <v>92</v>
      </c>
      <c r="B699" s="34">
        <v>2.0999999999999999E-12</v>
      </c>
    </row>
    <row r="700" spans="1:2" ht="16" x14ac:dyDescent="0.2">
      <c r="A700" s="31" t="s">
        <v>88</v>
      </c>
      <c r="B700" s="34">
        <v>8.6999999999999998E-8</v>
      </c>
    </row>
    <row r="701" spans="1:2" ht="16" x14ac:dyDescent="0.2">
      <c r="A701" s="31" t="s">
        <v>82</v>
      </c>
      <c r="B701" s="34">
        <v>1E-10</v>
      </c>
    </row>
    <row r="702" spans="1:2" ht="16" x14ac:dyDescent="0.2">
      <c r="A702" s="31" t="s">
        <v>79</v>
      </c>
      <c r="B702" s="34">
        <v>2.2999999999999999E-7</v>
      </c>
    </row>
    <row r="703" spans="1:2" ht="16" x14ac:dyDescent="0.2">
      <c r="A703" s="31" t="s">
        <v>75</v>
      </c>
      <c r="B703" s="34">
        <v>2.4999999999999999E-7</v>
      </c>
    </row>
    <row r="704" spans="1:2" ht="16" x14ac:dyDescent="0.2">
      <c r="A704" s="31" t="s">
        <v>70</v>
      </c>
      <c r="B704" s="34">
        <v>2.4999999999999999E-7</v>
      </c>
    </row>
    <row r="705" spans="1:2" ht="16" x14ac:dyDescent="0.2">
      <c r="A705" s="31" t="s">
        <v>63</v>
      </c>
      <c r="B705" s="34">
        <v>4.8E-9</v>
      </c>
    </row>
    <row r="706" spans="1:2" ht="16" x14ac:dyDescent="0.2">
      <c r="A706" s="31" t="s">
        <v>60</v>
      </c>
      <c r="B706" s="34">
        <v>2.3999999999999998E-7</v>
      </c>
    </row>
    <row r="707" spans="1:2" ht="16" x14ac:dyDescent="0.2">
      <c r="A707" s="31" t="s">
        <v>52</v>
      </c>
      <c r="B707" s="34">
        <v>8.5000000000000004E-11</v>
      </c>
    </row>
    <row r="708" spans="1:2" ht="16" x14ac:dyDescent="0.2">
      <c r="A708" s="31" t="s">
        <v>50</v>
      </c>
      <c r="B708" s="34">
        <v>2.3999999999999998E-7</v>
      </c>
    </row>
    <row r="709" spans="1:2" ht="16" x14ac:dyDescent="0.2">
      <c r="A709" s="31" t="s">
        <v>43</v>
      </c>
      <c r="B709" s="34">
        <v>7.2E-10</v>
      </c>
    </row>
    <row r="710" spans="1:2" ht="16" x14ac:dyDescent="0.2">
      <c r="A710" s="31" t="s">
        <v>38</v>
      </c>
      <c r="B710" s="34">
        <v>3.3000000000000002E-9</v>
      </c>
    </row>
    <row r="711" spans="1:2" ht="16" x14ac:dyDescent="0.2">
      <c r="A711" s="31" t="s">
        <v>81</v>
      </c>
      <c r="B711" s="34">
        <v>1.7999999999999999E-11</v>
      </c>
    </row>
    <row r="712" spans="1:2" ht="16" x14ac:dyDescent="0.2">
      <c r="A712" s="31" t="s">
        <v>77</v>
      </c>
      <c r="B712" s="34">
        <v>3.1999999999999999E-11</v>
      </c>
    </row>
    <row r="713" spans="1:2" ht="16" x14ac:dyDescent="0.2">
      <c r="A713" s="31" t="s">
        <v>72</v>
      </c>
      <c r="B713" s="34">
        <v>2.4E-10</v>
      </c>
    </row>
    <row r="714" spans="1:2" ht="16" x14ac:dyDescent="0.2">
      <c r="A714" s="31" t="s">
        <v>66</v>
      </c>
      <c r="B714" s="34">
        <v>5.7999999999999996E-10</v>
      </c>
    </row>
    <row r="715" spans="1:2" ht="16" x14ac:dyDescent="0.2">
      <c r="A715" s="31" t="s">
        <v>64</v>
      </c>
      <c r="B715" s="34">
        <v>1.9999999999999999E-7</v>
      </c>
    </row>
    <row r="716" spans="1:2" ht="16" x14ac:dyDescent="0.2">
      <c r="A716" s="31" t="s">
        <v>55</v>
      </c>
      <c r="B716" s="34">
        <v>3E-10</v>
      </c>
    </row>
    <row r="717" spans="1:2" ht="16" x14ac:dyDescent="0.2">
      <c r="A717" s="31" t="s">
        <v>54</v>
      </c>
      <c r="B717" s="34">
        <v>1.9000000000000001E-7</v>
      </c>
    </row>
    <row r="718" spans="1:2" ht="16" x14ac:dyDescent="0.2">
      <c r="A718" s="31" t="s">
        <v>53</v>
      </c>
      <c r="B718" s="34">
        <v>1.9999999999999999E-7</v>
      </c>
    </row>
    <row r="719" spans="1:2" ht="16" x14ac:dyDescent="0.2">
      <c r="A719" s="31" t="s">
        <v>48</v>
      </c>
      <c r="B719" s="34">
        <v>4.6000000000000001E-10</v>
      </c>
    </row>
    <row r="720" spans="1:2" ht="16" x14ac:dyDescent="0.2">
      <c r="A720" s="31" t="s">
        <v>47</v>
      </c>
      <c r="B720" s="34">
        <v>2.9E-11</v>
      </c>
    </row>
    <row r="721" spans="1:2" ht="16" x14ac:dyDescent="0.2">
      <c r="A721" s="31" t="s">
        <v>44</v>
      </c>
      <c r="B721" s="34">
        <v>6.2000000000000006E-11</v>
      </c>
    </row>
    <row r="722" spans="1:2" ht="16" x14ac:dyDescent="0.2">
      <c r="A722" s="31" t="s">
        <v>39</v>
      </c>
      <c r="B722" s="34">
        <v>5.8E-11</v>
      </c>
    </row>
    <row r="723" spans="1:2" ht="16" x14ac:dyDescent="0.2">
      <c r="A723" s="31" t="s">
        <v>40</v>
      </c>
      <c r="B723" s="34">
        <v>3.3999999999999999E-11</v>
      </c>
    </row>
    <row r="724" spans="1:2" ht="16" x14ac:dyDescent="0.2">
      <c r="A724" s="31" t="s">
        <v>76</v>
      </c>
      <c r="B724" s="34">
        <v>7.9999999999999995E-11</v>
      </c>
    </row>
    <row r="725" spans="1:2" ht="16" x14ac:dyDescent="0.2">
      <c r="A725" s="31" t="s">
        <v>65</v>
      </c>
      <c r="B725" s="34">
        <v>7.6000000000000002E-9</v>
      </c>
    </row>
    <row r="726" spans="1:2" ht="16" x14ac:dyDescent="0.2">
      <c r="A726" s="31" t="s">
        <v>61</v>
      </c>
      <c r="B726" s="34">
        <v>9.0999999999999996E-10</v>
      </c>
    </row>
    <row r="727" spans="1:2" ht="16" x14ac:dyDescent="0.2">
      <c r="A727" s="31" t="s">
        <v>56</v>
      </c>
      <c r="B727" s="34">
        <v>1.2E-8</v>
      </c>
    </row>
    <row r="728" spans="1:2" ht="16" x14ac:dyDescent="0.2">
      <c r="A728" s="31" t="s">
        <v>51</v>
      </c>
      <c r="B728" s="34">
        <v>1.4999999999999999E-7</v>
      </c>
    </row>
    <row r="729" spans="1:2" ht="16" x14ac:dyDescent="0.2">
      <c r="A729" s="31" t="s">
        <v>49</v>
      </c>
      <c r="B729" s="34">
        <v>1.1999999999999999E-7</v>
      </c>
    </row>
    <row r="730" spans="1:2" ht="16" x14ac:dyDescent="0.2">
      <c r="A730" s="31" t="s">
        <v>45</v>
      </c>
      <c r="B730" s="34">
        <v>2.1E-7</v>
      </c>
    </row>
    <row r="731" spans="1:2" ht="16" x14ac:dyDescent="0.2">
      <c r="A731" s="31" t="s">
        <v>41</v>
      </c>
      <c r="B731" s="34">
        <v>2.1E-7</v>
      </c>
    </row>
    <row r="732" spans="1:2" ht="16" x14ac:dyDescent="0.2">
      <c r="A732" s="31" t="s">
        <v>35</v>
      </c>
      <c r="B732" s="34">
        <v>1.9000000000000001E-7</v>
      </c>
    </row>
    <row r="733" spans="1:2" ht="16" x14ac:dyDescent="0.2">
      <c r="A733" s="31" t="s">
        <v>31</v>
      </c>
      <c r="B733" s="34">
        <v>7.7000000000000004E-7</v>
      </c>
    </row>
    <row r="734" spans="1:2" ht="16" x14ac:dyDescent="0.2">
      <c r="A734" s="31" t="s">
        <v>26</v>
      </c>
      <c r="B734" s="34">
        <v>3.1000000000000003E-11</v>
      </c>
    </row>
    <row r="735" spans="1:2" ht="16" x14ac:dyDescent="0.2">
      <c r="A735" s="31" t="s">
        <v>22</v>
      </c>
      <c r="B735" s="34">
        <v>4.4000000000000002E-6</v>
      </c>
    </row>
    <row r="736" spans="1:2" ht="16" x14ac:dyDescent="0.2">
      <c r="A736" s="31" t="s">
        <v>42</v>
      </c>
      <c r="B736" s="34">
        <v>5.7E-10</v>
      </c>
    </row>
    <row r="737" spans="1:2" ht="16" x14ac:dyDescent="0.2">
      <c r="A737" s="31" t="s">
        <v>37</v>
      </c>
      <c r="B737" s="34">
        <v>4.8E-10</v>
      </c>
    </row>
    <row r="738" spans="1:2" ht="16" x14ac:dyDescent="0.2">
      <c r="A738" s="31" t="s">
        <v>33</v>
      </c>
      <c r="B738" s="34">
        <v>3.4999999999999998E-7</v>
      </c>
    </row>
    <row r="739" spans="1:2" ht="16" x14ac:dyDescent="0.2">
      <c r="A739" s="31" t="s">
        <v>27</v>
      </c>
      <c r="B739" s="34">
        <v>9.6999999999999996E-10</v>
      </c>
    </row>
    <row r="740" spans="1:2" ht="16" x14ac:dyDescent="0.2">
      <c r="A740" s="31" t="s">
        <v>23</v>
      </c>
      <c r="B740" s="34">
        <v>1.4000000000000001E-10</v>
      </c>
    </row>
    <row r="741" spans="1:2" ht="16" x14ac:dyDescent="0.2">
      <c r="A741" s="31" t="s">
        <v>46</v>
      </c>
      <c r="B741" s="34">
        <v>7.0000000000000004E-11</v>
      </c>
    </row>
    <row r="742" spans="1:2" ht="16" x14ac:dyDescent="0.2">
      <c r="A742" s="31" t="s">
        <v>36</v>
      </c>
      <c r="B742" s="34">
        <v>3.3000000000000002E-9</v>
      </c>
    </row>
    <row r="743" spans="1:2" ht="16" x14ac:dyDescent="0.2">
      <c r="A743" s="31" t="s">
        <v>30</v>
      </c>
      <c r="B743" s="34">
        <v>2.7999999999999999E-8</v>
      </c>
    </row>
    <row r="744" spans="1:2" ht="16" x14ac:dyDescent="0.2">
      <c r="A744" s="31" t="s">
        <v>28</v>
      </c>
      <c r="B744" s="34">
        <v>3.4999999999999998E-7</v>
      </c>
    </row>
    <row r="745" spans="1:2" ht="16" x14ac:dyDescent="0.2">
      <c r="A745" s="31" t="s">
        <v>24</v>
      </c>
      <c r="B745" s="34">
        <v>1.6E-7</v>
      </c>
    </row>
    <row r="746" spans="1:2" ht="16" x14ac:dyDescent="0.2">
      <c r="A746" s="31" t="s">
        <v>19</v>
      </c>
      <c r="B746" s="34">
        <v>3.5999999999999999E-7</v>
      </c>
    </row>
    <row r="747" spans="1:2" ht="16" x14ac:dyDescent="0.2">
      <c r="A747" s="31" t="s">
        <v>14</v>
      </c>
      <c r="B747" s="34">
        <v>8.9999999999999999E-8</v>
      </c>
    </row>
    <row r="748" spans="1:2" ht="16" x14ac:dyDescent="0.2">
      <c r="A748" s="31" t="s">
        <v>11</v>
      </c>
      <c r="B748" s="34">
        <v>1.3999999999999999E-9</v>
      </c>
    </row>
    <row r="749" spans="1:2" ht="16" x14ac:dyDescent="0.2">
      <c r="A749" s="31" t="s">
        <v>9</v>
      </c>
      <c r="B749" s="34">
        <v>3.9999999999999998E-7</v>
      </c>
    </row>
    <row r="750" spans="1:2" ht="16" x14ac:dyDescent="0.2">
      <c r="A750" s="31" t="s">
        <v>20</v>
      </c>
      <c r="B750" s="34">
        <v>2.0999999999999999E-11</v>
      </c>
    </row>
    <row r="751" spans="1:2" ht="16" x14ac:dyDescent="0.2">
      <c r="A751" s="31" t="s">
        <v>16</v>
      </c>
      <c r="B751" s="34">
        <v>1.7000000000000001E-10</v>
      </c>
    </row>
    <row r="752" spans="1:2" ht="16" x14ac:dyDescent="0.2">
      <c r="A752" s="31" t="s">
        <v>12</v>
      </c>
      <c r="B752" s="34">
        <v>6.1E-9</v>
      </c>
    </row>
    <row r="753" spans="1:2" ht="16" x14ac:dyDescent="0.2">
      <c r="A753" s="31" t="s">
        <v>7</v>
      </c>
      <c r="B753" s="34">
        <v>2.7999999999999999E-8</v>
      </c>
    </row>
    <row r="754" spans="1:2" ht="16" x14ac:dyDescent="0.2">
      <c r="A754" s="31" t="s">
        <v>6</v>
      </c>
      <c r="B754" s="34">
        <v>4.2000000000000004E-9</v>
      </c>
    </row>
    <row r="755" spans="1:2" ht="16" x14ac:dyDescent="0.2">
      <c r="A755" s="31" t="s">
        <v>13</v>
      </c>
      <c r="B755" s="34">
        <v>2.7000000000000002E-9</v>
      </c>
    </row>
    <row r="756" spans="1:2" ht="16" x14ac:dyDescent="0.2">
      <c r="A756" s="31" t="s">
        <v>10</v>
      </c>
      <c r="B756" s="34">
        <v>9.0999999999999996E-10</v>
      </c>
    </row>
    <row r="757" spans="1:2" ht="16" x14ac:dyDescent="0.2">
      <c r="A757" s="31" t="s">
        <v>8</v>
      </c>
      <c r="B757" s="34">
        <v>4.3999999999999998E-10</v>
      </c>
    </row>
    <row r="758" spans="1:2" ht="16" x14ac:dyDescent="0.2">
      <c r="A758" s="31" t="s">
        <v>5</v>
      </c>
      <c r="B758" s="34">
        <v>2.5000000000000001E-9</v>
      </c>
    </row>
    <row r="759" spans="1:2" ht="16" x14ac:dyDescent="0.2">
      <c r="A759" s="31" t="s">
        <v>0</v>
      </c>
      <c r="B759" s="34">
        <v>1.4999999999999999E-8</v>
      </c>
    </row>
    <row r="760" spans="1:2" ht="16" x14ac:dyDescent="0.2">
      <c r="A760" s="31" t="s">
        <v>3208</v>
      </c>
      <c r="B760" s="34">
        <v>1.2E-10</v>
      </c>
    </row>
    <row r="761" spans="1:2" ht="16" x14ac:dyDescent="0.2">
      <c r="A761" s="31" t="s">
        <v>3209</v>
      </c>
      <c r="B761" s="34">
        <v>1.3000000000000001E-8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45A0A-A6EE-468D-82C6-AB1AD6983F1E}">
  <dimension ref="A1:B1253"/>
  <sheetViews>
    <sheetView workbookViewId="0">
      <selection activeCell="B1" sqref="B1"/>
    </sheetView>
  </sheetViews>
  <sheetFormatPr baseColWidth="10" defaultColWidth="8.83203125" defaultRowHeight="15" x14ac:dyDescent="0.2"/>
  <sheetData>
    <row r="1" spans="1:2" x14ac:dyDescent="0.2">
      <c r="A1" s="37" t="s">
        <v>2802</v>
      </c>
      <c r="B1" s="38" t="s">
        <v>3213</v>
      </c>
    </row>
    <row r="2" spans="1:2" x14ac:dyDescent="0.2">
      <c r="A2" t="s">
        <v>1508</v>
      </c>
      <c r="B2" s="39">
        <v>3.4100000000000001E-23</v>
      </c>
    </row>
    <row r="3" spans="1:2" x14ac:dyDescent="0.2">
      <c r="A3" t="s">
        <v>1504</v>
      </c>
      <c r="B3" s="39">
        <v>1.44E-18</v>
      </c>
    </row>
    <row r="4" spans="1:2" x14ac:dyDescent="0.2">
      <c r="A4" t="s">
        <v>1501</v>
      </c>
      <c r="B4" s="39">
        <v>3.6300000000000001E-19</v>
      </c>
    </row>
    <row r="5" spans="1:2" x14ac:dyDescent="0.2">
      <c r="A5" t="s">
        <v>1500</v>
      </c>
      <c r="B5" s="39">
        <v>5.35E-17</v>
      </c>
    </row>
    <row r="6" spans="1:2" x14ac:dyDescent="0.2">
      <c r="A6" t="s">
        <v>1498</v>
      </c>
      <c r="B6" s="39">
        <v>3.0300000000000001E-17</v>
      </c>
    </row>
    <row r="7" spans="1:2" x14ac:dyDescent="0.2">
      <c r="A7" t="s">
        <v>1493</v>
      </c>
      <c r="B7" s="39">
        <v>3.1400000000000001E-20</v>
      </c>
    </row>
    <row r="8" spans="1:2" x14ac:dyDescent="0.2">
      <c r="A8" t="s">
        <v>1495</v>
      </c>
      <c r="B8" s="39">
        <v>3.0500000000000003E-17</v>
      </c>
    </row>
    <row r="9" spans="1:2" x14ac:dyDescent="0.2">
      <c r="A9" t="s">
        <v>1488</v>
      </c>
      <c r="B9" s="39">
        <v>2E-16</v>
      </c>
    </row>
    <row r="10" spans="1:2" x14ac:dyDescent="0.2">
      <c r="A10" t="s">
        <v>1492</v>
      </c>
      <c r="B10" s="39">
        <v>1.14E-16</v>
      </c>
    </row>
    <row r="11" spans="1:2" x14ac:dyDescent="0.2">
      <c r="A11" t="s">
        <v>1490</v>
      </c>
      <c r="B11" s="39">
        <v>3.1299999999999998E-17</v>
      </c>
    </row>
    <row r="12" spans="1:2" x14ac:dyDescent="0.2">
      <c r="A12" t="s">
        <v>1482</v>
      </c>
      <c r="B12" s="39">
        <v>3.51E-17</v>
      </c>
    </row>
    <row r="13" spans="1:2" x14ac:dyDescent="0.2">
      <c r="A13" t="s">
        <v>1486</v>
      </c>
      <c r="B13" s="39">
        <v>3.1299999999999998E-17</v>
      </c>
    </row>
    <row r="14" spans="1:2" x14ac:dyDescent="0.2">
      <c r="A14" t="s">
        <v>1484</v>
      </c>
      <c r="B14" s="39">
        <v>2.9100000000000001E-17</v>
      </c>
    </row>
    <row r="15" spans="1:2" x14ac:dyDescent="0.2">
      <c r="A15" t="s">
        <v>1481</v>
      </c>
      <c r="B15" s="39">
        <v>3.2000000000000002E-17</v>
      </c>
    </row>
    <row r="16" spans="1:2" x14ac:dyDescent="0.2">
      <c r="A16" t="s">
        <v>1473</v>
      </c>
      <c r="B16" s="39">
        <v>1.7599999999999999E-17</v>
      </c>
    </row>
    <row r="17" spans="1:2" x14ac:dyDescent="0.2">
      <c r="A17" t="s">
        <v>1477</v>
      </c>
      <c r="B17" s="39">
        <v>6.9E-17</v>
      </c>
    </row>
    <row r="18" spans="1:2" x14ac:dyDescent="0.2">
      <c r="A18" t="s">
        <v>1474</v>
      </c>
      <c r="B18" s="39">
        <v>1.47E-16</v>
      </c>
    </row>
    <row r="19" spans="1:2" x14ac:dyDescent="0.2">
      <c r="A19" t="s">
        <v>1468</v>
      </c>
      <c r="B19" s="39">
        <v>2.9400000000000001E-17</v>
      </c>
    </row>
    <row r="20" spans="1:2" x14ac:dyDescent="0.2">
      <c r="A20" t="s">
        <v>1465</v>
      </c>
      <c r="B20" s="39">
        <v>4.3799999999999998E-17</v>
      </c>
    </row>
    <row r="21" spans="1:2" x14ac:dyDescent="0.2">
      <c r="A21" t="s">
        <v>1470</v>
      </c>
      <c r="B21" s="39">
        <v>8.9099999999999996E-17</v>
      </c>
    </row>
    <row r="22" spans="1:2" x14ac:dyDescent="0.2">
      <c r="A22" t="s">
        <v>1466</v>
      </c>
      <c r="B22" s="39">
        <v>6.51E-17</v>
      </c>
    </row>
    <row r="23" spans="1:2" x14ac:dyDescent="0.2">
      <c r="A23" t="s">
        <v>1463</v>
      </c>
      <c r="B23" s="39">
        <v>4.8499999999999999E-17</v>
      </c>
    </row>
    <row r="24" spans="1:2" x14ac:dyDescent="0.2">
      <c r="A24" t="s">
        <v>1459</v>
      </c>
      <c r="B24" s="39">
        <v>1.23E-18</v>
      </c>
    </row>
    <row r="25" spans="1:2" x14ac:dyDescent="0.2">
      <c r="A25" t="s">
        <v>1456</v>
      </c>
      <c r="B25" s="39">
        <v>5.5399999999999997E-20</v>
      </c>
    </row>
    <row r="26" spans="1:2" x14ac:dyDescent="0.2">
      <c r="A26" t="s">
        <v>1461</v>
      </c>
      <c r="B26" s="39">
        <v>3.3699999999999998E-17</v>
      </c>
    </row>
    <row r="27" spans="1:2" x14ac:dyDescent="0.2">
      <c r="A27" t="s">
        <v>1457</v>
      </c>
      <c r="B27" s="39">
        <v>1.49E-18</v>
      </c>
    </row>
    <row r="28" spans="1:2" x14ac:dyDescent="0.2">
      <c r="A28" t="s">
        <v>1454</v>
      </c>
      <c r="B28" s="39">
        <v>6.5899999999999997E-20</v>
      </c>
    </row>
    <row r="29" spans="1:2" x14ac:dyDescent="0.2">
      <c r="A29" t="s">
        <v>1449</v>
      </c>
      <c r="B29" s="39">
        <v>3.1600000000000002E-20</v>
      </c>
    </row>
    <row r="30" spans="1:2" x14ac:dyDescent="0.2">
      <c r="A30" t="s">
        <v>1444</v>
      </c>
      <c r="B30" s="39">
        <v>1.09E-16</v>
      </c>
    </row>
    <row r="31" spans="1:2" x14ac:dyDescent="0.2">
      <c r="A31" t="s">
        <v>1440</v>
      </c>
      <c r="B31" s="39">
        <v>6.0700000000000005E-17</v>
      </c>
    </row>
    <row r="32" spans="1:2" x14ac:dyDescent="0.2">
      <c r="A32" t="s">
        <v>1452</v>
      </c>
      <c r="B32" s="39">
        <v>3.6399999999999997E-17</v>
      </c>
    </row>
    <row r="33" spans="1:2" x14ac:dyDescent="0.2">
      <c r="A33" t="s">
        <v>1451</v>
      </c>
      <c r="B33" s="39">
        <v>7.1800000000000003E-17</v>
      </c>
    </row>
    <row r="34" spans="1:2" x14ac:dyDescent="0.2">
      <c r="A34" t="s">
        <v>1446</v>
      </c>
      <c r="B34" s="39">
        <v>4.2100000000000001E-19</v>
      </c>
    </row>
    <row r="35" spans="1:2" x14ac:dyDescent="0.2">
      <c r="A35" t="s">
        <v>1441</v>
      </c>
      <c r="B35" s="39">
        <v>5.5800000000000002E-17</v>
      </c>
    </row>
    <row r="36" spans="1:2" x14ac:dyDescent="0.2">
      <c r="A36" t="s">
        <v>1436</v>
      </c>
      <c r="B36" s="39">
        <v>4.9499999999999997E-17</v>
      </c>
    </row>
    <row r="37" spans="1:2" x14ac:dyDescent="0.2">
      <c r="A37" t="s">
        <v>1434</v>
      </c>
      <c r="B37" s="39">
        <v>1.5E-16</v>
      </c>
    </row>
    <row r="38" spans="1:2" x14ac:dyDescent="0.2">
      <c r="A38" t="s">
        <v>1443</v>
      </c>
      <c r="B38" s="39">
        <v>0</v>
      </c>
    </row>
    <row r="39" spans="1:2" x14ac:dyDescent="0.2">
      <c r="A39" t="s">
        <v>1437</v>
      </c>
      <c r="B39" s="39">
        <v>3.0500000000000001E-19</v>
      </c>
    </row>
    <row r="40" spans="1:2" x14ac:dyDescent="0.2">
      <c r="A40" t="s">
        <v>1430</v>
      </c>
      <c r="B40" s="39">
        <v>4.3300000000000002E-17</v>
      </c>
    </row>
    <row r="41" spans="1:2" x14ac:dyDescent="0.2">
      <c r="A41" t="s">
        <v>1426</v>
      </c>
      <c r="B41" s="39">
        <v>3.32E-19</v>
      </c>
    </row>
    <row r="42" spans="1:2" x14ac:dyDescent="0.2">
      <c r="A42" t="s">
        <v>1422</v>
      </c>
      <c r="B42" s="39">
        <v>5.5399999999999998E-17</v>
      </c>
    </row>
    <row r="43" spans="1:2" x14ac:dyDescent="0.2">
      <c r="A43" t="s">
        <v>1418</v>
      </c>
      <c r="B43" s="39">
        <v>6.6499999999999996E-17</v>
      </c>
    </row>
    <row r="44" spans="1:2" x14ac:dyDescent="0.2">
      <c r="A44" t="s">
        <v>1439</v>
      </c>
      <c r="B44" s="39">
        <v>1.1E-16</v>
      </c>
    </row>
    <row r="45" spans="1:2" x14ac:dyDescent="0.2">
      <c r="A45" t="s">
        <v>1432</v>
      </c>
      <c r="B45" s="39">
        <v>6.3300000000000002E-18</v>
      </c>
    </row>
    <row r="46" spans="1:2" x14ac:dyDescent="0.2">
      <c r="A46" t="s">
        <v>1427</v>
      </c>
      <c r="B46" s="39">
        <v>1.36E-17</v>
      </c>
    </row>
    <row r="47" spans="1:2" x14ac:dyDescent="0.2">
      <c r="A47" t="s">
        <v>1423</v>
      </c>
      <c r="B47" s="39">
        <v>2.8500000000000001E-17</v>
      </c>
    </row>
    <row r="48" spans="1:2" x14ac:dyDescent="0.2">
      <c r="A48" t="s">
        <v>1419</v>
      </c>
      <c r="B48" s="39">
        <v>8.68E-17</v>
      </c>
    </row>
    <row r="49" spans="1:2" x14ac:dyDescent="0.2">
      <c r="A49" t="s">
        <v>1412</v>
      </c>
      <c r="B49" s="39">
        <v>6.4600000000000004E-17</v>
      </c>
    </row>
    <row r="50" spans="1:2" x14ac:dyDescent="0.2">
      <c r="A50" t="s">
        <v>1409</v>
      </c>
      <c r="B50" s="39">
        <v>1.1E-16</v>
      </c>
    </row>
    <row r="51" spans="1:2" x14ac:dyDescent="0.2">
      <c r="A51" t="s">
        <v>1429</v>
      </c>
      <c r="B51" s="39">
        <v>0</v>
      </c>
    </row>
    <row r="52" spans="1:2" x14ac:dyDescent="0.2">
      <c r="A52" t="s">
        <v>1413</v>
      </c>
      <c r="B52" s="39">
        <v>6.7399999999999999E-20</v>
      </c>
    </row>
    <row r="53" spans="1:2" x14ac:dyDescent="0.2">
      <c r="A53" t="s">
        <v>1404</v>
      </c>
      <c r="B53" s="39">
        <v>3.5199999999999998E-17</v>
      </c>
    </row>
    <row r="54" spans="1:2" x14ac:dyDescent="0.2">
      <c r="A54" t="s">
        <v>1396</v>
      </c>
      <c r="B54" s="39">
        <v>1.1799999999999999E-16</v>
      </c>
    </row>
    <row r="55" spans="1:2" x14ac:dyDescent="0.2">
      <c r="A55" t="s">
        <v>1425</v>
      </c>
      <c r="B55" s="39">
        <v>1.3700000000000001E-16</v>
      </c>
    </row>
    <row r="56" spans="1:2" x14ac:dyDescent="0.2">
      <c r="A56" t="s">
        <v>1421</v>
      </c>
      <c r="B56" s="39">
        <v>2.9300000000000003E-17</v>
      </c>
    </row>
    <row r="57" spans="1:2" x14ac:dyDescent="0.2">
      <c r="A57" t="s">
        <v>1417</v>
      </c>
      <c r="B57" s="39">
        <v>6.7300000000000004E-17</v>
      </c>
    </row>
    <row r="58" spans="1:2" x14ac:dyDescent="0.2">
      <c r="A58" t="s">
        <v>1416</v>
      </c>
      <c r="B58" s="39">
        <v>7.4499999999999996E-18</v>
      </c>
    </row>
    <row r="59" spans="1:2" x14ac:dyDescent="0.2">
      <c r="A59" t="s">
        <v>1407</v>
      </c>
      <c r="B59" s="39">
        <v>6.4099999999999996E-17</v>
      </c>
    </row>
    <row r="60" spans="1:2" x14ac:dyDescent="0.2">
      <c r="A60" t="s">
        <v>1405</v>
      </c>
      <c r="B60" s="39">
        <v>2.7200000000000002E-18</v>
      </c>
    </row>
    <row r="61" spans="1:2" x14ac:dyDescent="0.2">
      <c r="A61" t="s">
        <v>1401</v>
      </c>
      <c r="B61" s="39">
        <v>1.09E-16</v>
      </c>
    </row>
    <row r="62" spans="1:2" x14ac:dyDescent="0.2">
      <c r="A62" t="s">
        <v>1397</v>
      </c>
      <c r="B62" s="39">
        <v>1.8999999999999999E-18</v>
      </c>
    </row>
    <row r="63" spans="1:2" x14ac:dyDescent="0.2">
      <c r="A63" t="s">
        <v>1392</v>
      </c>
      <c r="B63" s="39">
        <v>1.1E-16</v>
      </c>
    </row>
    <row r="64" spans="1:2" x14ac:dyDescent="0.2">
      <c r="A64" t="s">
        <v>1415</v>
      </c>
      <c r="B64" s="39">
        <v>1.8999999999999999E-18</v>
      </c>
    </row>
    <row r="65" spans="1:2" x14ac:dyDescent="0.2">
      <c r="A65" t="s">
        <v>1411</v>
      </c>
      <c r="B65" s="39">
        <v>2.6E-17</v>
      </c>
    </row>
    <row r="66" spans="1:2" x14ac:dyDescent="0.2">
      <c r="A66" t="s">
        <v>1387</v>
      </c>
      <c r="B66" s="39">
        <v>1.2299999999999999E-17</v>
      </c>
    </row>
    <row r="67" spans="1:2" x14ac:dyDescent="0.2">
      <c r="A67" t="s">
        <v>1382</v>
      </c>
      <c r="B67" s="39">
        <v>4.2099999999999999E-18</v>
      </c>
    </row>
    <row r="68" spans="1:2" x14ac:dyDescent="0.2">
      <c r="A68" t="s">
        <v>1403</v>
      </c>
      <c r="B68" s="39">
        <v>3.0800000000000003E-17</v>
      </c>
    </row>
    <row r="69" spans="1:2" x14ac:dyDescent="0.2">
      <c r="A69" t="s">
        <v>1400</v>
      </c>
      <c r="B69" s="39">
        <v>9.3299999999999995E-17</v>
      </c>
    </row>
    <row r="70" spans="1:2" x14ac:dyDescent="0.2">
      <c r="A70" t="s">
        <v>1395</v>
      </c>
      <c r="B70" s="39">
        <v>0</v>
      </c>
    </row>
    <row r="71" spans="1:2" x14ac:dyDescent="0.2">
      <c r="A71" t="s">
        <v>1390</v>
      </c>
      <c r="B71" s="39">
        <v>4.7999999999999997E-17</v>
      </c>
    </row>
    <row r="72" spans="1:2" x14ac:dyDescent="0.2">
      <c r="A72" t="s">
        <v>1383</v>
      </c>
      <c r="B72" s="39">
        <v>5.1300000000000003E-17</v>
      </c>
    </row>
    <row r="73" spans="1:2" x14ac:dyDescent="0.2">
      <c r="A73" t="s">
        <v>1377</v>
      </c>
      <c r="B73" s="39">
        <v>3.5600000000000002E-17</v>
      </c>
    </row>
    <row r="74" spans="1:2" x14ac:dyDescent="0.2">
      <c r="A74" t="s">
        <v>1399</v>
      </c>
      <c r="B74" s="39">
        <v>1.0900000000000001E-17</v>
      </c>
    </row>
    <row r="75" spans="1:2" x14ac:dyDescent="0.2">
      <c r="A75" t="s">
        <v>1394</v>
      </c>
      <c r="B75" s="39">
        <v>3.0800000000000003E-17</v>
      </c>
    </row>
    <row r="76" spans="1:2" x14ac:dyDescent="0.2">
      <c r="A76" t="s">
        <v>1386</v>
      </c>
      <c r="B76" s="39">
        <v>8.6000000000000005E-19</v>
      </c>
    </row>
    <row r="77" spans="1:2" x14ac:dyDescent="0.2">
      <c r="A77" t="s">
        <v>1368</v>
      </c>
      <c r="B77" s="39">
        <v>2.8100000000000001E-18</v>
      </c>
    </row>
    <row r="78" spans="1:2" x14ac:dyDescent="0.2">
      <c r="A78" t="s">
        <v>1363</v>
      </c>
      <c r="B78" s="39">
        <v>2.4400000000000001E-18</v>
      </c>
    </row>
    <row r="79" spans="1:2" x14ac:dyDescent="0.2">
      <c r="A79" t="s">
        <v>1389</v>
      </c>
      <c r="B79" s="39">
        <v>1.52E-16</v>
      </c>
    </row>
    <row r="80" spans="1:2" x14ac:dyDescent="0.2">
      <c r="A80" t="s">
        <v>1385</v>
      </c>
      <c r="B80" s="39">
        <v>3.12E-17</v>
      </c>
    </row>
    <row r="81" spans="1:2" x14ac:dyDescent="0.2">
      <c r="A81" t="s">
        <v>1381</v>
      </c>
      <c r="B81" s="39">
        <v>1.11E-16</v>
      </c>
    </row>
    <row r="82" spans="1:2" x14ac:dyDescent="0.2">
      <c r="A82" t="s">
        <v>1380</v>
      </c>
      <c r="B82" s="39">
        <v>7.9400000000000006E-17</v>
      </c>
    </row>
    <row r="83" spans="1:2" x14ac:dyDescent="0.2">
      <c r="A83" t="s">
        <v>1376</v>
      </c>
      <c r="B83" s="39">
        <v>0</v>
      </c>
    </row>
    <row r="84" spans="1:2" x14ac:dyDescent="0.2">
      <c r="A84" t="s">
        <v>1371</v>
      </c>
      <c r="B84" s="39">
        <v>2.5899999999999999E-17</v>
      </c>
    </row>
    <row r="85" spans="1:2" x14ac:dyDescent="0.2">
      <c r="A85" t="s">
        <v>1364</v>
      </c>
      <c r="B85" s="39">
        <v>5.8099999999999997E-17</v>
      </c>
    </row>
    <row r="86" spans="1:2" x14ac:dyDescent="0.2">
      <c r="A86" t="s">
        <v>1359</v>
      </c>
      <c r="B86" s="39">
        <v>5.5399999999999998E-18</v>
      </c>
    </row>
    <row r="87" spans="1:2" x14ac:dyDescent="0.2">
      <c r="A87" t="s">
        <v>1354</v>
      </c>
      <c r="B87" s="39">
        <v>8.3000000000000005E-17</v>
      </c>
    </row>
    <row r="88" spans="1:2" x14ac:dyDescent="0.2">
      <c r="A88" t="s">
        <v>1379</v>
      </c>
      <c r="B88" s="39">
        <v>2.0900000000000001E-17</v>
      </c>
    </row>
    <row r="89" spans="1:2" x14ac:dyDescent="0.2">
      <c r="A89" t="s">
        <v>1375</v>
      </c>
      <c r="B89" s="39">
        <v>3.6999999999999997E-17</v>
      </c>
    </row>
    <row r="90" spans="1:2" x14ac:dyDescent="0.2">
      <c r="A90" t="s">
        <v>1374</v>
      </c>
      <c r="B90" s="39">
        <v>9.9099999999999998E-17</v>
      </c>
    </row>
    <row r="91" spans="1:2" x14ac:dyDescent="0.2">
      <c r="A91" t="s">
        <v>1367</v>
      </c>
      <c r="B91" s="39">
        <v>3.3600000000000001E-27</v>
      </c>
    </row>
    <row r="92" spans="1:2" x14ac:dyDescent="0.2">
      <c r="A92" t="s">
        <v>1349</v>
      </c>
      <c r="B92" s="39">
        <v>3.8799999999999997E-17</v>
      </c>
    </row>
    <row r="93" spans="1:2" x14ac:dyDescent="0.2">
      <c r="A93" t="s">
        <v>1343</v>
      </c>
      <c r="B93" s="39">
        <v>4.8699999999999998E-20</v>
      </c>
    </row>
    <row r="94" spans="1:2" x14ac:dyDescent="0.2">
      <c r="A94" t="s">
        <v>1338</v>
      </c>
      <c r="B94" s="39">
        <v>4.7999999999999997E-17</v>
      </c>
    </row>
    <row r="95" spans="1:2" x14ac:dyDescent="0.2">
      <c r="A95" t="s">
        <v>1333</v>
      </c>
      <c r="B95" s="39">
        <v>1.6600000000000001E-17</v>
      </c>
    </row>
    <row r="96" spans="1:2" x14ac:dyDescent="0.2">
      <c r="A96" t="s">
        <v>1370</v>
      </c>
      <c r="B96" s="39">
        <v>1.2999999999999999E-16</v>
      </c>
    </row>
    <row r="97" spans="1:2" x14ac:dyDescent="0.2">
      <c r="A97" t="s">
        <v>1366</v>
      </c>
      <c r="B97" s="39">
        <v>6.2299999999999997E-17</v>
      </c>
    </row>
    <row r="98" spans="1:2" x14ac:dyDescent="0.2">
      <c r="A98" t="s">
        <v>1362</v>
      </c>
      <c r="B98" s="39">
        <v>1.2200000000000001E-16</v>
      </c>
    </row>
    <row r="99" spans="1:2" x14ac:dyDescent="0.2">
      <c r="A99" t="s">
        <v>1358</v>
      </c>
      <c r="B99" s="39">
        <v>2.4899999999999998E-18</v>
      </c>
    </row>
    <row r="100" spans="1:2" x14ac:dyDescent="0.2">
      <c r="A100" t="s">
        <v>1353</v>
      </c>
      <c r="B100" s="39">
        <v>2.9900000000000003E-17</v>
      </c>
    </row>
    <row r="101" spans="1:2" x14ac:dyDescent="0.2">
      <c r="A101" t="s">
        <v>1352</v>
      </c>
      <c r="B101" s="39">
        <v>7.41E-24</v>
      </c>
    </row>
    <row r="102" spans="1:2" x14ac:dyDescent="0.2">
      <c r="A102" t="s">
        <v>1345</v>
      </c>
      <c r="B102" s="39">
        <v>8.2499999999999997E-17</v>
      </c>
    </row>
    <row r="103" spans="1:2" x14ac:dyDescent="0.2">
      <c r="A103" t="s">
        <v>1344</v>
      </c>
      <c r="B103" s="39">
        <v>1.24E-19</v>
      </c>
    </row>
    <row r="104" spans="1:2" x14ac:dyDescent="0.2">
      <c r="A104" t="s">
        <v>1339</v>
      </c>
      <c r="B104" s="39">
        <v>2.8000000000000001E-18</v>
      </c>
    </row>
    <row r="105" spans="1:2" x14ac:dyDescent="0.2">
      <c r="A105" t="s">
        <v>1334</v>
      </c>
      <c r="B105" s="39">
        <v>5.8800000000000001E-17</v>
      </c>
    </row>
    <row r="106" spans="1:2" x14ac:dyDescent="0.2">
      <c r="A106" t="s">
        <v>1332</v>
      </c>
      <c r="B106" s="39">
        <v>9.2300000000000003E-17</v>
      </c>
    </row>
    <row r="107" spans="1:2" x14ac:dyDescent="0.2">
      <c r="A107" t="s">
        <v>1361</v>
      </c>
      <c r="B107" s="39">
        <v>5.1600000000000003E-17</v>
      </c>
    </row>
    <row r="108" spans="1:2" x14ac:dyDescent="0.2">
      <c r="A108" t="s">
        <v>1357</v>
      </c>
      <c r="B108" s="39">
        <v>6.3300000000000001E-17</v>
      </c>
    </row>
    <row r="109" spans="1:2" x14ac:dyDescent="0.2">
      <c r="A109" t="s">
        <v>1348</v>
      </c>
      <c r="B109" s="39">
        <v>4.5200000000000002E-22</v>
      </c>
    </row>
    <row r="110" spans="1:2" x14ac:dyDescent="0.2">
      <c r="A110" t="s">
        <v>1328</v>
      </c>
      <c r="B110" s="39">
        <v>4.0900000000000001E-21</v>
      </c>
    </row>
    <row r="111" spans="1:2" x14ac:dyDescent="0.2">
      <c r="A111" t="s">
        <v>1321</v>
      </c>
      <c r="B111" s="39">
        <v>1.99E-17</v>
      </c>
    </row>
    <row r="112" spans="1:2" x14ac:dyDescent="0.2">
      <c r="A112" t="s">
        <v>1316</v>
      </c>
      <c r="B112" s="39">
        <v>6.2599999999999996E-20</v>
      </c>
    </row>
    <row r="113" spans="1:2" x14ac:dyDescent="0.2">
      <c r="A113" t="s">
        <v>1356</v>
      </c>
      <c r="B113" s="39">
        <v>5.2300000000000001E-17</v>
      </c>
    </row>
    <row r="114" spans="1:2" x14ac:dyDescent="0.2">
      <c r="A114" t="s">
        <v>1347</v>
      </c>
      <c r="B114" s="39">
        <v>4.7599999999999999E-17</v>
      </c>
    </row>
    <row r="115" spans="1:2" x14ac:dyDescent="0.2">
      <c r="A115" t="s">
        <v>1342</v>
      </c>
      <c r="B115" s="39">
        <v>1.3100000000000001E-16</v>
      </c>
    </row>
    <row r="116" spans="1:2" x14ac:dyDescent="0.2">
      <c r="A116" t="s">
        <v>1337</v>
      </c>
      <c r="B116" s="39">
        <v>2.4599999999999999E-17</v>
      </c>
    </row>
    <row r="117" spans="1:2" x14ac:dyDescent="0.2">
      <c r="A117" t="s">
        <v>1331</v>
      </c>
      <c r="B117" s="39">
        <v>3.27E-17</v>
      </c>
    </row>
    <row r="118" spans="1:2" x14ac:dyDescent="0.2">
      <c r="A118" t="s">
        <v>1324</v>
      </c>
      <c r="B118" s="39">
        <v>5.5499999999999997E-18</v>
      </c>
    </row>
    <row r="119" spans="1:2" x14ac:dyDescent="0.2">
      <c r="A119" t="s">
        <v>1317</v>
      </c>
      <c r="B119" s="39">
        <v>5.8099999999999999E-18</v>
      </c>
    </row>
    <row r="120" spans="1:2" x14ac:dyDescent="0.2">
      <c r="A120" t="s">
        <v>1312</v>
      </c>
      <c r="B120" s="39">
        <v>2.7900000000000002E-18</v>
      </c>
    </row>
    <row r="121" spans="1:2" x14ac:dyDescent="0.2">
      <c r="A121" t="s">
        <v>1303</v>
      </c>
      <c r="B121" s="39">
        <v>1.8799999999999999E-17</v>
      </c>
    </row>
    <row r="122" spans="1:2" x14ac:dyDescent="0.2">
      <c r="A122" t="s">
        <v>1341</v>
      </c>
      <c r="B122" s="39">
        <v>4.7399999999999997E-17</v>
      </c>
    </row>
    <row r="123" spans="1:2" x14ac:dyDescent="0.2">
      <c r="A123" t="s">
        <v>1336</v>
      </c>
      <c r="B123" s="39">
        <v>5.29E-17</v>
      </c>
    </row>
    <row r="124" spans="1:2" x14ac:dyDescent="0.2">
      <c r="A124" t="s">
        <v>1330</v>
      </c>
      <c r="B124" s="39">
        <v>1.2600000000000001E-17</v>
      </c>
    </row>
    <row r="125" spans="1:2" x14ac:dyDescent="0.2">
      <c r="A125" t="s">
        <v>1327</v>
      </c>
      <c r="B125" s="39">
        <v>3.4400000000000002E-17</v>
      </c>
    </row>
    <row r="126" spans="1:2" x14ac:dyDescent="0.2">
      <c r="A126" t="s">
        <v>1320</v>
      </c>
      <c r="B126" s="39">
        <v>1.8700000000000001E-17</v>
      </c>
    </row>
    <row r="127" spans="1:2" x14ac:dyDescent="0.2">
      <c r="A127" t="s">
        <v>1304</v>
      </c>
      <c r="B127" s="39">
        <v>5.2399999999999997E-19</v>
      </c>
    </row>
    <row r="128" spans="1:2" x14ac:dyDescent="0.2">
      <c r="A128" t="s">
        <v>1302</v>
      </c>
      <c r="B128" s="39">
        <v>1.18E-17</v>
      </c>
    </row>
    <row r="129" spans="1:2" x14ac:dyDescent="0.2">
      <c r="A129" t="s">
        <v>1293</v>
      </c>
      <c r="B129" s="39">
        <v>1.21E-17</v>
      </c>
    </row>
    <row r="130" spans="1:2" x14ac:dyDescent="0.2">
      <c r="A130" t="s">
        <v>1292</v>
      </c>
      <c r="B130" s="39">
        <v>4.6900000000000002E-17</v>
      </c>
    </row>
    <row r="131" spans="1:2" x14ac:dyDescent="0.2">
      <c r="A131" t="s">
        <v>1286</v>
      </c>
      <c r="B131" s="39">
        <v>3.33E-18</v>
      </c>
    </row>
    <row r="132" spans="1:2" x14ac:dyDescent="0.2">
      <c r="A132" t="s">
        <v>1323</v>
      </c>
      <c r="B132" s="39">
        <v>1.17E-16</v>
      </c>
    </row>
    <row r="133" spans="1:2" x14ac:dyDescent="0.2">
      <c r="A133" t="s">
        <v>1319</v>
      </c>
      <c r="B133" s="39">
        <v>3.5199999999999998E-17</v>
      </c>
    </row>
    <row r="134" spans="1:2" x14ac:dyDescent="0.2">
      <c r="A134" t="s">
        <v>1315</v>
      </c>
      <c r="B134" s="39">
        <v>8.7800000000000004E-17</v>
      </c>
    </row>
    <row r="135" spans="1:2" x14ac:dyDescent="0.2">
      <c r="A135" t="s">
        <v>1311</v>
      </c>
      <c r="B135" s="39">
        <v>3.6799999999999997E-18</v>
      </c>
    </row>
    <row r="136" spans="1:2" x14ac:dyDescent="0.2">
      <c r="A136" t="s">
        <v>1308</v>
      </c>
      <c r="B136" s="39">
        <v>2.9300000000000003E-17</v>
      </c>
    </row>
    <row r="137" spans="1:2" x14ac:dyDescent="0.2">
      <c r="A137" t="s">
        <v>1297</v>
      </c>
      <c r="B137" s="39">
        <v>1.5800000000000001E-18</v>
      </c>
    </row>
    <row r="138" spans="1:2" x14ac:dyDescent="0.2">
      <c r="A138" t="s">
        <v>1287</v>
      </c>
      <c r="B138" s="39">
        <v>9.1499999999999995E-17</v>
      </c>
    </row>
    <row r="139" spans="1:2" x14ac:dyDescent="0.2">
      <c r="A139" t="s">
        <v>1281</v>
      </c>
      <c r="B139" s="39">
        <v>1.0300000000000001E-17</v>
      </c>
    </row>
    <row r="140" spans="1:2" x14ac:dyDescent="0.2">
      <c r="A140" t="s">
        <v>1275</v>
      </c>
      <c r="B140" s="39">
        <v>1.1E-16</v>
      </c>
    </row>
    <row r="141" spans="1:2" x14ac:dyDescent="0.2">
      <c r="A141" t="s">
        <v>1314</v>
      </c>
      <c r="B141" s="39">
        <v>1.9000000000000001E-17</v>
      </c>
    </row>
    <row r="142" spans="1:2" x14ac:dyDescent="0.2">
      <c r="A142" t="s">
        <v>1310</v>
      </c>
      <c r="B142" s="39">
        <v>4.5100000000000002E-17</v>
      </c>
    </row>
    <row r="143" spans="1:2" x14ac:dyDescent="0.2">
      <c r="A143" t="s">
        <v>1307</v>
      </c>
      <c r="B143" s="39">
        <v>6.1299999999999999E-24</v>
      </c>
    </row>
    <row r="144" spans="1:2" x14ac:dyDescent="0.2">
      <c r="A144" t="s">
        <v>1301</v>
      </c>
      <c r="B144" s="39">
        <v>2.9799999999999999E-17</v>
      </c>
    </row>
    <row r="145" spans="1:2" x14ac:dyDescent="0.2">
      <c r="A145" t="s">
        <v>1291</v>
      </c>
      <c r="B145" s="39">
        <v>6.22E-24</v>
      </c>
    </row>
    <row r="146" spans="1:2" x14ac:dyDescent="0.2">
      <c r="A146" t="s">
        <v>1268</v>
      </c>
      <c r="B146" s="39">
        <v>1.6799999999999999E-18</v>
      </c>
    </row>
    <row r="147" spans="1:2" x14ac:dyDescent="0.2">
      <c r="A147" t="s">
        <v>1257</v>
      </c>
      <c r="B147" s="39">
        <v>3.33E-17</v>
      </c>
    </row>
    <row r="148" spans="1:2" x14ac:dyDescent="0.2">
      <c r="A148" t="s">
        <v>1249</v>
      </c>
      <c r="B148" s="39">
        <v>7.6800000000000007E-18</v>
      </c>
    </row>
    <row r="149" spans="1:2" x14ac:dyDescent="0.2">
      <c r="A149" t="s">
        <v>1306</v>
      </c>
      <c r="B149" s="39">
        <v>1.2500000000000001E-16</v>
      </c>
    </row>
    <row r="150" spans="1:2" x14ac:dyDescent="0.2">
      <c r="A150" t="s">
        <v>1300</v>
      </c>
      <c r="B150" s="39">
        <v>3.6899999999999999E-17</v>
      </c>
    </row>
    <row r="151" spans="1:2" x14ac:dyDescent="0.2">
      <c r="A151" t="s">
        <v>1296</v>
      </c>
      <c r="B151" s="39">
        <v>1.38E-16</v>
      </c>
    </row>
    <row r="152" spans="1:2" x14ac:dyDescent="0.2">
      <c r="A152" t="s">
        <v>1290</v>
      </c>
      <c r="B152" s="39">
        <v>1.6300000000000001E-17</v>
      </c>
    </row>
    <row r="153" spans="1:2" x14ac:dyDescent="0.2">
      <c r="A153" t="s">
        <v>1285</v>
      </c>
      <c r="B153" s="39">
        <v>5.6800000000000006E-17</v>
      </c>
    </row>
    <row r="154" spans="1:2" x14ac:dyDescent="0.2">
      <c r="A154" t="s">
        <v>1280</v>
      </c>
      <c r="B154" s="39">
        <v>4.6300000000000002E-20</v>
      </c>
    </row>
    <row r="155" spans="1:2" x14ac:dyDescent="0.2">
      <c r="A155" t="s">
        <v>1273</v>
      </c>
      <c r="B155" s="39">
        <v>2.2799999999999999E-17</v>
      </c>
    </row>
    <row r="156" spans="1:2" x14ac:dyDescent="0.2">
      <c r="A156" t="s">
        <v>1263</v>
      </c>
      <c r="B156" s="39">
        <v>1.5499999999999999E-17</v>
      </c>
    </row>
    <row r="157" spans="1:2" x14ac:dyDescent="0.2">
      <c r="A157" t="s">
        <v>1258</v>
      </c>
      <c r="B157" s="39">
        <v>5.4499999999999999E-19</v>
      </c>
    </row>
    <row r="158" spans="1:2" x14ac:dyDescent="0.2">
      <c r="A158" t="s">
        <v>1250</v>
      </c>
      <c r="B158" s="39">
        <v>4.5700000000000002E-17</v>
      </c>
    </row>
    <row r="159" spans="1:2" x14ac:dyDescent="0.2">
      <c r="A159" t="s">
        <v>1241</v>
      </c>
      <c r="B159" s="39">
        <v>3.0599999999999999E-18</v>
      </c>
    </row>
    <row r="160" spans="1:2" x14ac:dyDescent="0.2">
      <c r="A160" t="s">
        <v>1295</v>
      </c>
      <c r="B160" s="39">
        <v>2.0300000000000001E-17</v>
      </c>
    </row>
    <row r="161" spans="1:2" x14ac:dyDescent="0.2">
      <c r="A161" t="s">
        <v>1289</v>
      </c>
      <c r="B161" s="39">
        <v>5.1799999999999999E-17</v>
      </c>
    </row>
    <row r="162" spans="1:2" x14ac:dyDescent="0.2">
      <c r="A162" t="s">
        <v>1284</v>
      </c>
      <c r="B162" s="39">
        <v>1.56E-19</v>
      </c>
    </row>
    <row r="163" spans="1:2" x14ac:dyDescent="0.2">
      <c r="A163" t="s">
        <v>1279</v>
      </c>
      <c r="B163" s="39">
        <v>3.1100000000000002E-17</v>
      </c>
    </row>
    <row r="164" spans="1:2" x14ac:dyDescent="0.2">
      <c r="A164" t="s">
        <v>1278</v>
      </c>
      <c r="B164" s="39">
        <v>7.8799999999999997E-18</v>
      </c>
    </row>
    <row r="165" spans="1:2" x14ac:dyDescent="0.2">
      <c r="A165" t="s">
        <v>1267</v>
      </c>
      <c r="B165" s="39">
        <v>9.6199999999999997E-18</v>
      </c>
    </row>
    <row r="166" spans="1:2" x14ac:dyDescent="0.2">
      <c r="A166" t="s">
        <v>1256</v>
      </c>
      <c r="B166" s="39">
        <v>2.0000000000000001E-18</v>
      </c>
    </row>
    <row r="167" spans="1:2" x14ac:dyDescent="0.2">
      <c r="A167" t="s">
        <v>1243</v>
      </c>
      <c r="B167" s="39">
        <v>3.4899999999999997E-20</v>
      </c>
    </row>
    <row r="168" spans="1:2" x14ac:dyDescent="0.2">
      <c r="A168" t="s">
        <v>1242</v>
      </c>
      <c r="B168" s="39">
        <v>1.5900000000000001E-19</v>
      </c>
    </row>
    <row r="169" spans="1:2" x14ac:dyDescent="0.2">
      <c r="A169" t="s">
        <v>1230</v>
      </c>
      <c r="B169" s="39">
        <v>1.49E-18</v>
      </c>
    </row>
    <row r="170" spans="1:2" x14ac:dyDescent="0.2">
      <c r="A170" t="s">
        <v>1229</v>
      </c>
      <c r="B170" s="39">
        <v>2.5499999999999999E-19</v>
      </c>
    </row>
    <row r="171" spans="1:2" x14ac:dyDescent="0.2">
      <c r="A171" t="s">
        <v>1213</v>
      </c>
      <c r="B171" s="39">
        <v>8.4500000000000005E-17</v>
      </c>
    </row>
    <row r="172" spans="1:2" x14ac:dyDescent="0.2">
      <c r="A172" t="s">
        <v>1212</v>
      </c>
      <c r="B172" s="39">
        <v>3.54E-17</v>
      </c>
    </row>
    <row r="173" spans="1:2" x14ac:dyDescent="0.2">
      <c r="A173" t="s">
        <v>1205</v>
      </c>
      <c r="B173" s="39">
        <v>1.2900000000000001E-17</v>
      </c>
    </row>
    <row r="174" spans="1:2" x14ac:dyDescent="0.2">
      <c r="A174" t="s">
        <v>1283</v>
      </c>
      <c r="B174" s="39">
        <v>1.04E-16</v>
      </c>
    </row>
    <row r="175" spans="1:2" x14ac:dyDescent="0.2">
      <c r="A175" t="s">
        <v>1277</v>
      </c>
      <c r="B175" s="39">
        <v>4.5299999999999998E-17</v>
      </c>
    </row>
    <row r="176" spans="1:2" x14ac:dyDescent="0.2">
      <c r="A176" t="s">
        <v>1272</v>
      </c>
      <c r="B176" s="39">
        <v>1.6000000000000001E-16</v>
      </c>
    </row>
    <row r="177" spans="1:2" x14ac:dyDescent="0.2">
      <c r="A177" t="s">
        <v>1271</v>
      </c>
      <c r="B177" s="39">
        <v>1.3899999999999999E-16</v>
      </c>
    </row>
    <row r="178" spans="1:2" x14ac:dyDescent="0.2">
      <c r="A178" t="s">
        <v>1266</v>
      </c>
      <c r="B178" s="39">
        <v>3.5300000000000002E-17</v>
      </c>
    </row>
    <row r="179" spans="1:2" x14ac:dyDescent="0.2">
      <c r="A179" t="s">
        <v>1262</v>
      </c>
      <c r="B179" s="39">
        <v>9.3200000000000003E-17</v>
      </c>
    </row>
    <row r="180" spans="1:2" x14ac:dyDescent="0.2">
      <c r="A180" t="s">
        <v>1261</v>
      </c>
      <c r="B180" s="39">
        <v>3.8900000000000001E-19</v>
      </c>
    </row>
    <row r="181" spans="1:2" x14ac:dyDescent="0.2">
      <c r="A181" t="s">
        <v>1255</v>
      </c>
      <c r="B181" s="39">
        <v>8.9499999999999994E-18</v>
      </c>
    </row>
    <row r="182" spans="1:2" x14ac:dyDescent="0.2">
      <c r="A182" t="s">
        <v>1254</v>
      </c>
      <c r="B182" s="39">
        <v>2.7499999999999998E-19</v>
      </c>
    </row>
    <row r="183" spans="1:2" x14ac:dyDescent="0.2">
      <c r="A183" t="s">
        <v>1247</v>
      </c>
      <c r="B183" s="39">
        <v>3.27E-17</v>
      </c>
    </row>
    <row r="184" spans="1:2" x14ac:dyDescent="0.2">
      <c r="A184" t="s">
        <v>1235</v>
      </c>
      <c r="B184" s="39">
        <v>3.8700000000000002E-18</v>
      </c>
    </row>
    <row r="185" spans="1:2" x14ac:dyDescent="0.2">
      <c r="A185" t="s">
        <v>1234</v>
      </c>
      <c r="B185" s="39">
        <v>4.6100000000000002E-20</v>
      </c>
    </row>
    <row r="186" spans="1:2" x14ac:dyDescent="0.2">
      <c r="A186" t="s">
        <v>1221</v>
      </c>
      <c r="B186" s="39">
        <v>8.2400000000000005E-17</v>
      </c>
    </row>
    <row r="187" spans="1:2" x14ac:dyDescent="0.2">
      <c r="A187" t="s">
        <v>1220</v>
      </c>
      <c r="B187" s="39">
        <v>1.7000000000000001E-19</v>
      </c>
    </row>
    <row r="188" spans="1:2" x14ac:dyDescent="0.2">
      <c r="A188" t="s">
        <v>1214</v>
      </c>
      <c r="B188" s="39">
        <v>7.3500000000000004E-19</v>
      </c>
    </row>
    <row r="189" spans="1:2" x14ac:dyDescent="0.2">
      <c r="A189" t="s">
        <v>1206</v>
      </c>
      <c r="B189" s="39">
        <v>6.4600000000000004E-17</v>
      </c>
    </row>
    <row r="190" spans="1:2" x14ac:dyDescent="0.2">
      <c r="A190" t="s">
        <v>1204</v>
      </c>
      <c r="B190" s="39">
        <v>9.1E-17</v>
      </c>
    </row>
    <row r="191" spans="1:2" x14ac:dyDescent="0.2">
      <c r="A191" t="s">
        <v>1196</v>
      </c>
      <c r="B191" s="39">
        <v>4.6899999999999997E-18</v>
      </c>
    </row>
    <row r="192" spans="1:2" x14ac:dyDescent="0.2">
      <c r="A192" t="s">
        <v>1270</v>
      </c>
      <c r="B192" s="39">
        <v>3.0800000000000003E-17</v>
      </c>
    </row>
    <row r="193" spans="1:2" x14ac:dyDescent="0.2">
      <c r="A193" t="s">
        <v>1265</v>
      </c>
      <c r="B193" s="39">
        <v>4.1099999999999999E-17</v>
      </c>
    </row>
    <row r="194" spans="1:2" x14ac:dyDescent="0.2">
      <c r="A194" t="s">
        <v>1260</v>
      </c>
      <c r="B194" s="39">
        <v>1.13E-17</v>
      </c>
    </row>
    <row r="195" spans="1:2" x14ac:dyDescent="0.2">
      <c r="A195" t="s">
        <v>1253</v>
      </c>
      <c r="B195" s="39">
        <v>3.0399999999999998E-17</v>
      </c>
    </row>
    <row r="196" spans="1:2" x14ac:dyDescent="0.2">
      <c r="A196" t="s">
        <v>1240</v>
      </c>
      <c r="B196" s="39">
        <v>7.1499999999999997E-18</v>
      </c>
    </row>
    <row r="197" spans="1:2" x14ac:dyDescent="0.2">
      <c r="A197" t="s">
        <v>1228</v>
      </c>
      <c r="B197" s="39">
        <v>2.1800000000000001E-20</v>
      </c>
    </row>
    <row r="198" spans="1:2" x14ac:dyDescent="0.2">
      <c r="A198" t="s">
        <v>1227</v>
      </c>
      <c r="B198" s="39">
        <v>3.1399999999999999E-18</v>
      </c>
    </row>
    <row r="199" spans="1:2" x14ac:dyDescent="0.2">
      <c r="A199" t="s">
        <v>1215</v>
      </c>
      <c r="B199" s="39">
        <v>1.1E-22</v>
      </c>
    </row>
    <row r="200" spans="1:2" x14ac:dyDescent="0.2">
      <c r="A200" t="s">
        <v>1198</v>
      </c>
      <c r="B200" s="39">
        <v>4.38E-19</v>
      </c>
    </row>
    <row r="201" spans="1:2" x14ac:dyDescent="0.2">
      <c r="A201" t="s">
        <v>1197</v>
      </c>
      <c r="B201" s="39">
        <v>4.0799999999999999E-18</v>
      </c>
    </row>
    <row r="202" spans="1:2" x14ac:dyDescent="0.2">
      <c r="A202" t="s">
        <v>1181</v>
      </c>
      <c r="B202" s="39">
        <v>3.0099999999999999E-17</v>
      </c>
    </row>
    <row r="203" spans="1:2" x14ac:dyDescent="0.2">
      <c r="A203" t="s">
        <v>1173</v>
      </c>
      <c r="B203" s="39">
        <v>6.8500000000000004E-17</v>
      </c>
    </row>
    <row r="204" spans="1:2" x14ac:dyDescent="0.2">
      <c r="A204" t="s">
        <v>1165</v>
      </c>
      <c r="B204" s="39">
        <v>6.9E-17</v>
      </c>
    </row>
    <row r="205" spans="1:2" x14ac:dyDescent="0.2">
      <c r="A205" t="s">
        <v>1252</v>
      </c>
      <c r="B205" s="39">
        <v>5.0200000000000001E-17</v>
      </c>
    </row>
    <row r="206" spans="1:2" x14ac:dyDescent="0.2">
      <c r="A206" t="s">
        <v>1246</v>
      </c>
      <c r="B206" s="39">
        <v>1.4300000000000001E-16</v>
      </c>
    </row>
    <row r="207" spans="1:2" x14ac:dyDescent="0.2">
      <c r="A207" t="s">
        <v>1245</v>
      </c>
      <c r="B207" s="39">
        <v>1.06E-16</v>
      </c>
    </row>
    <row r="208" spans="1:2" x14ac:dyDescent="0.2">
      <c r="A208" t="s">
        <v>1239</v>
      </c>
      <c r="B208" s="39">
        <v>4.3600000000000002E-17</v>
      </c>
    </row>
    <row r="209" spans="1:2" x14ac:dyDescent="0.2">
      <c r="A209" t="s">
        <v>1233</v>
      </c>
      <c r="B209" s="39">
        <v>4.1500000000000003E-17</v>
      </c>
    </row>
    <row r="210" spans="1:2" x14ac:dyDescent="0.2">
      <c r="A210" t="s">
        <v>1226</v>
      </c>
      <c r="B210" s="39">
        <v>1.4899999999999999E-17</v>
      </c>
    </row>
    <row r="211" spans="1:2" x14ac:dyDescent="0.2">
      <c r="A211" t="s">
        <v>1225</v>
      </c>
      <c r="B211" s="39">
        <v>6.73E-19</v>
      </c>
    </row>
    <row r="212" spans="1:2" x14ac:dyDescent="0.2">
      <c r="A212" t="s">
        <v>1219</v>
      </c>
      <c r="B212" s="39">
        <v>3.6399999999999997E-17</v>
      </c>
    </row>
    <row r="213" spans="1:2" x14ac:dyDescent="0.2">
      <c r="A213" t="s">
        <v>1218</v>
      </c>
      <c r="B213" s="39">
        <v>9.0800000000000004E-17</v>
      </c>
    </row>
    <row r="214" spans="1:2" x14ac:dyDescent="0.2">
      <c r="A214" t="s">
        <v>1211</v>
      </c>
      <c r="B214" s="39">
        <v>1.4200000000000001E-17</v>
      </c>
    </row>
    <row r="215" spans="1:2" x14ac:dyDescent="0.2">
      <c r="A215" t="s">
        <v>1202</v>
      </c>
      <c r="B215" s="39">
        <v>2.7999999999999999E-17</v>
      </c>
    </row>
    <row r="216" spans="1:2" x14ac:dyDescent="0.2">
      <c r="A216" t="s">
        <v>1201</v>
      </c>
      <c r="B216" s="39">
        <v>1.0300000000000001E-17</v>
      </c>
    </row>
    <row r="217" spans="1:2" x14ac:dyDescent="0.2">
      <c r="A217" t="s">
        <v>1188</v>
      </c>
      <c r="B217" s="39">
        <v>4.4400000000000003E-18</v>
      </c>
    </row>
    <row r="218" spans="1:2" x14ac:dyDescent="0.2">
      <c r="A218" t="s">
        <v>1187</v>
      </c>
      <c r="B218" s="39">
        <v>1.6099999999999999E-17</v>
      </c>
    </row>
    <row r="219" spans="1:2" x14ac:dyDescent="0.2">
      <c r="A219" t="s">
        <v>1182</v>
      </c>
      <c r="B219" s="39">
        <v>1.2000000000000001E-19</v>
      </c>
    </row>
    <row r="220" spans="1:2" x14ac:dyDescent="0.2">
      <c r="A220" t="s">
        <v>1174</v>
      </c>
      <c r="B220" s="39">
        <v>2.9300000000000003E-17</v>
      </c>
    </row>
    <row r="221" spans="1:2" x14ac:dyDescent="0.2">
      <c r="A221" t="s">
        <v>1166</v>
      </c>
      <c r="B221" s="39">
        <v>7.7699999999999998E-17</v>
      </c>
    </row>
    <row r="222" spans="1:2" x14ac:dyDescent="0.2">
      <c r="A222" t="s">
        <v>1155</v>
      </c>
      <c r="B222" s="39">
        <v>8.0800000000000001E-17</v>
      </c>
    </row>
    <row r="223" spans="1:2" x14ac:dyDescent="0.2">
      <c r="A223" t="s">
        <v>1154</v>
      </c>
      <c r="B223" s="39">
        <v>1.1600000000000001E-16</v>
      </c>
    </row>
    <row r="224" spans="1:2" x14ac:dyDescent="0.2">
      <c r="A224" t="s">
        <v>1238</v>
      </c>
      <c r="B224" s="39">
        <v>3.9200000000000001E-17</v>
      </c>
    </row>
    <row r="225" spans="1:2" x14ac:dyDescent="0.2">
      <c r="A225" t="s">
        <v>1232</v>
      </c>
      <c r="B225" s="39">
        <v>1.25E-17</v>
      </c>
    </row>
    <row r="226" spans="1:2" x14ac:dyDescent="0.2">
      <c r="A226" t="s">
        <v>1224</v>
      </c>
      <c r="B226" s="39">
        <v>4.2299999999999998E-17</v>
      </c>
    </row>
    <row r="227" spans="1:2" x14ac:dyDescent="0.2">
      <c r="A227" t="s">
        <v>1217</v>
      </c>
      <c r="B227" s="39">
        <v>4.3100000000000001E-22</v>
      </c>
    </row>
    <row r="228" spans="1:2" x14ac:dyDescent="0.2">
      <c r="A228" t="s">
        <v>1210</v>
      </c>
      <c r="B228" s="39">
        <v>2.4800000000000001E-17</v>
      </c>
    </row>
    <row r="229" spans="1:2" x14ac:dyDescent="0.2">
      <c r="A229" t="s">
        <v>1195</v>
      </c>
      <c r="B229" s="39">
        <v>1.4299999999999999E-17</v>
      </c>
    </row>
    <row r="230" spans="1:2" x14ac:dyDescent="0.2">
      <c r="A230" t="s">
        <v>1194</v>
      </c>
      <c r="B230" s="39">
        <v>5.4700000000000002E-18</v>
      </c>
    </row>
    <row r="231" spans="1:2" x14ac:dyDescent="0.2">
      <c r="A231" t="s">
        <v>1180</v>
      </c>
      <c r="B231" s="39">
        <v>8.8899999999999997E-18</v>
      </c>
    </row>
    <row r="232" spans="1:2" x14ac:dyDescent="0.2">
      <c r="A232" t="s">
        <v>1167</v>
      </c>
      <c r="B232" s="39">
        <v>1.2E-18</v>
      </c>
    </row>
    <row r="233" spans="1:2" x14ac:dyDescent="0.2">
      <c r="A233" t="s">
        <v>1156</v>
      </c>
      <c r="B233" s="39">
        <v>2.64E-19</v>
      </c>
    </row>
    <row r="234" spans="1:2" x14ac:dyDescent="0.2">
      <c r="A234" t="s">
        <v>1147</v>
      </c>
      <c r="B234" s="39">
        <v>2.3600000000000001E-17</v>
      </c>
    </row>
    <row r="235" spans="1:2" x14ac:dyDescent="0.2">
      <c r="A235" t="s">
        <v>1138</v>
      </c>
      <c r="B235" s="39">
        <v>4.4800000000000002E-17</v>
      </c>
    </row>
    <row r="236" spans="1:2" x14ac:dyDescent="0.2">
      <c r="A236" t="s">
        <v>1128</v>
      </c>
      <c r="B236" s="39">
        <v>7.4299999999999994E-17</v>
      </c>
    </row>
    <row r="237" spans="1:2" x14ac:dyDescent="0.2">
      <c r="A237" t="s">
        <v>1121</v>
      </c>
      <c r="B237" s="39">
        <v>4.9699999999999999E-17</v>
      </c>
    </row>
    <row r="238" spans="1:2" x14ac:dyDescent="0.2">
      <c r="A238" t="s">
        <v>1223</v>
      </c>
      <c r="B238" s="39">
        <v>3.8999999999999999E-17</v>
      </c>
    </row>
    <row r="239" spans="1:2" x14ac:dyDescent="0.2">
      <c r="A239" t="s">
        <v>1209</v>
      </c>
      <c r="B239" s="39">
        <v>4.3499999999999998E-17</v>
      </c>
    </row>
    <row r="240" spans="1:2" x14ac:dyDescent="0.2">
      <c r="A240" t="s">
        <v>1208</v>
      </c>
      <c r="B240" s="39">
        <v>2.5899999999999999E-17</v>
      </c>
    </row>
    <row r="241" spans="1:2" x14ac:dyDescent="0.2">
      <c r="A241" t="s">
        <v>1200</v>
      </c>
      <c r="B241" s="39">
        <v>1.2699999999999999E-16</v>
      </c>
    </row>
    <row r="242" spans="1:2" x14ac:dyDescent="0.2">
      <c r="A242" t="s">
        <v>1193</v>
      </c>
      <c r="B242" s="39">
        <v>3.2499999999999998E-17</v>
      </c>
    </row>
    <row r="243" spans="1:2" x14ac:dyDescent="0.2">
      <c r="A243" t="s">
        <v>1192</v>
      </c>
      <c r="B243" s="39">
        <v>4.2700000000000002E-17</v>
      </c>
    </row>
    <row r="244" spans="1:2" x14ac:dyDescent="0.2">
      <c r="A244" t="s">
        <v>1186</v>
      </c>
      <c r="B244" s="39">
        <v>1.15E-16</v>
      </c>
    </row>
    <row r="245" spans="1:2" x14ac:dyDescent="0.2">
      <c r="A245" t="s">
        <v>1185</v>
      </c>
      <c r="B245" s="39">
        <v>5.6300000000000001E-18</v>
      </c>
    </row>
    <row r="246" spans="1:2" x14ac:dyDescent="0.2">
      <c r="A246" t="s">
        <v>1179</v>
      </c>
      <c r="B246" s="39">
        <v>1.2600000000000001E-17</v>
      </c>
    </row>
    <row r="247" spans="1:2" x14ac:dyDescent="0.2">
      <c r="A247" t="s">
        <v>1178</v>
      </c>
      <c r="B247" s="39">
        <v>8.5100000000000002E-18</v>
      </c>
    </row>
    <row r="248" spans="1:2" x14ac:dyDescent="0.2">
      <c r="A248" t="s">
        <v>1172</v>
      </c>
      <c r="B248" s="39">
        <v>9.0800000000000004E-17</v>
      </c>
    </row>
    <row r="249" spans="1:2" x14ac:dyDescent="0.2">
      <c r="A249" t="s">
        <v>1164</v>
      </c>
      <c r="B249" s="39">
        <v>2.8299999999999999E-17</v>
      </c>
    </row>
    <row r="250" spans="1:2" x14ac:dyDescent="0.2">
      <c r="A250" t="s">
        <v>1157</v>
      </c>
      <c r="B250" s="39">
        <v>2.2599999999999999E-18</v>
      </c>
    </row>
    <row r="251" spans="1:2" x14ac:dyDescent="0.2">
      <c r="A251" t="s">
        <v>1153</v>
      </c>
      <c r="B251" s="39">
        <v>1.7500000000000001E-17</v>
      </c>
    </row>
    <row r="252" spans="1:2" x14ac:dyDescent="0.2">
      <c r="A252" t="s">
        <v>1149</v>
      </c>
      <c r="B252" s="39">
        <v>1.3499999999999999E-18</v>
      </c>
    </row>
    <row r="253" spans="1:2" x14ac:dyDescent="0.2">
      <c r="A253" t="s">
        <v>1148</v>
      </c>
      <c r="B253" s="39">
        <v>1.5499999999999999E-17</v>
      </c>
    </row>
    <row r="254" spans="1:2" x14ac:dyDescent="0.2">
      <c r="A254" t="s">
        <v>1139</v>
      </c>
      <c r="B254" s="39">
        <v>1.22E-17</v>
      </c>
    </row>
    <row r="255" spans="1:2" x14ac:dyDescent="0.2">
      <c r="A255" t="s">
        <v>1129</v>
      </c>
      <c r="B255" s="39">
        <v>6.1900000000000002E-18</v>
      </c>
    </row>
    <row r="256" spans="1:2" x14ac:dyDescent="0.2">
      <c r="A256" t="s">
        <v>1122</v>
      </c>
      <c r="B256" s="39">
        <v>3.06E-17</v>
      </c>
    </row>
    <row r="257" spans="1:2" x14ac:dyDescent="0.2">
      <c r="A257" t="s">
        <v>1109</v>
      </c>
      <c r="B257" s="39">
        <v>4.3300000000000002E-17</v>
      </c>
    </row>
    <row r="258" spans="1:2" x14ac:dyDescent="0.2">
      <c r="A258" t="s">
        <v>1191</v>
      </c>
      <c r="B258" s="39">
        <v>4.7200000000000002E-17</v>
      </c>
    </row>
    <row r="259" spans="1:2" x14ac:dyDescent="0.2">
      <c r="A259" t="s">
        <v>1184</v>
      </c>
      <c r="B259" s="39">
        <v>7.1600000000000004E-18</v>
      </c>
    </row>
    <row r="260" spans="1:2" x14ac:dyDescent="0.2">
      <c r="A260" t="s">
        <v>1177</v>
      </c>
      <c r="B260" s="39">
        <v>2.9199999999999999E-17</v>
      </c>
    </row>
    <row r="261" spans="1:2" x14ac:dyDescent="0.2">
      <c r="A261" t="s">
        <v>1171</v>
      </c>
      <c r="B261" s="39">
        <v>1.07E-17</v>
      </c>
    </row>
    <row r="262" spans="1:2" x14ac:dyDescent="0.2">
      <c r="A262" t="s">
        <v>1163</v>
      </c>
      <c r="B262" s="39">
        <v>3.5799999999999997E-17</v>
      </c>
    </row>
    <row r="263" spans="1:2" x14ac:dyDescent="0.2">
      <c r="A263" t="s">
        <v>1162</v>
      </c>
      <c r="B263" s="39">
        <v>1.92E-17</v>
      </c>
    </row>
    <row r="264" spans="1:2" x14ac:dyDescent="0.2">
      <c r="A264" t="s">
        <v>1130</v>
      </c>
      <c r="B264" s="39">
        <v>4.8400000000000001E-21</v>
      </c>
    </row>
    <row r="265" spans="1:2" x14ac:dyDescent="0.2">
      <c r="A265" t="s">
        <v>1110</v>
      </c>
      <c r="B265" s="39">
        <v>2.2499999999999999E-17</v>
      </c>
    </row>
    <row r="266" spans="1:2" x14ac:dyDescent="0.2">
      <c r="A266" t="s">
        <v>1093</v>
      </c>
      <c r="B266" s="39">
        <v>2.8599999999999999E-17</v>
      </c>
    </row>
    <row r="267" spans="1:2" x14ac:dyDescent="0.2">
      <c r="A267" t="s">
        <v>1176</v>
      </c>
      <c r="B267" s="39">
        <v>3.9200000000000001E-17</v>
      </c>
    </row>
    <row r="268" spans="1:2" x14ac:dyDescent="0.2">
      <c r="A268" t="s">
        <v>1170</v>
      </c>
      <c r="B268" s="39">
        <v>1.3299999999999999E-16</v>
      </c>
    </row>
    <row r="269" spans="1:2" x14ac:dyDescent="0.2">
      <c r="A269" t="s">
        <v>1169</v>
      </c>
      <c r="B269" s="39">
        <v>1.32E-16</v>
      </c>
    </row>
    <row r="270" spans="1:2" x14ac:dyDescent="0.2">
      <c r="A270" t="s">
        <v>1161</v>
      </c>
      <c r="B270" s="39">
        <v>4.6199999999999998E-17</v>
      </c>
    </row>
    <row r="271" spans="1:2" x14ac:dyDescent="0.2">
      <c r="A271" t="s">
        <v>1160</v>
      </c>
      <c r="B271" s="39">
        <v>3.9899999999999999E-17</v>
      </c>
    </row>
    <row r="272" spans="1:2" x14ac:dyDescent="0.2">
      <c r="A272" t="s">
        <v>1152</v>
      </c>
      <c r="B272" s="39">
        <v>1.4199999999999999E-16</v>
      </c>
    </row>
    <row r="273" spans="1:2" x14ac:dyDescent="0.2">
      <c r="A273" t="s">
        <v>1146</v>
      </c>
      <c r="B273" s="39">
        <v>4.8100000000000002E-20</v>
      </c>
    </row>
    <row r="274" spans="1:2" x14ac:dyDescent="0.2">
      <c r="A274" t="s">
        <v>1145</v>
      </c>
      <c r="B274" s="39">
        <v>8.0899999999999999E-19</v>
      </c>
    </row>
    <row r="275" spans="1:2" x14ac:dyDescent="0.2">
      <c r="A275" t="s">
        <v>1137</v>
      </c>
      <c r="B275" s="39">
        <v>4.6000000000000002E-17</v>
      </c>
    </row>
    <row r="276" spans="1:2" x14ac:dyDescent="0.2">
      <c r="A276" t="s">
        <v>1136</v>
      </c>
      <c r="B276" s="39">
        <v>3.0200000000000003E-17</v>
      </c>
    </row>
    <row r="277" spans="1:2" x14ac:dyDescent="0.2">
      <c r="A277" t="s">
        <v>1131</v>
      </c>
      <c r="B277" s="39">
        <v>3.0400000000000001E-22</v>
      </c>
    </row>
    <row r="278" spans="1:2" x14ac:dyDescent="0.2">
      <c r="A278" t="s">
        <v>1119</v>
      </c>
      <c r="B278" s="39">
        <v>4.8199999999999999E-17</v>
      </c>
    </row>
    <row r="279" spans="1:2" x14ac:dyDescent="0.2">
      <c r="A279" t="s">
        <v>1118</v>
      </c>
      <c r="B279" s="39">
        <v>1.42E-19</v>
      </c>
    </row>
    <row r="280" spans="1:2" x14ac:dyDescent="0.2">
      <c r="A280" t="s">
        <v>1112</v>
      </c>
      <c r="B280" s="39">
        <v>2.35E-17</v>
      </c>
    </row>
    <row r="281" spans="1:2" x14ac:dyDescent="0.2">
      <c r="A281" t="s">
        <v>1111</v>
      </c>
      <c r="B281" s="39">
        <v>1.6399999999999999E-18</v>
      </c>
    </row>
    <row r="282" spans="1:2" x14ac:dyDescent="0.2">
      <c r="A282" t="s">
        <v>1102</v>
      </c>
      <c r="B282" s="39">
        <v>7.6600000000000002E-17</v>
      </c>
    </row>
    <row r="283" spans="1:2" x14ac:dyDescent="0.2">
      <c r="A283" t="s">
        <v>1094</v>
      </c>
      <c r="B283" s="39">
        <v>2.0900000000000001E-17</v>
      </c>
    </row>
    <row r="284" spans="1:2" x14ac:dyDescent="0.2">
      <c r="A284" t="s">
        <v>1085</v>
      </c>
      <c r="B284" s="39">
        <v>9.1400000000000004E-17</v>
      </c>
    </row>
    <row r="285" spans="1:2" x14ac:dyDescent="0.2">
      <c r="A285" t="s">
        <v>1076</v>
      </c>
      <c r="B285" s="39">
        <v>7.5799999999999997E-18</v>
      </c>
    </row>
    <row r="286" spans="1:2" x14ac:dyDescent="0.2">
      <c r="A286" t="s">
        <v>1075</v>
      </c>
      <c r="B286" s="39">
        <v>2.9900000000000003E-17</v>
      </c>
    </row>
    <row r="287" spans="1:2" x14ac:dyDescent="0.2">
      <c r="A287" t="s">
        <v>1159</v>
      </c>
      <c r="B287" s="39">
        <v>4.2599999999999998E-17</v>
      </c>
    </row>
    <row r="288" spans="1:2" x14ac:dyDescent="0.2">
      <c r="A288" t="s">
        <v>1151</v>
      </c>
      <c r="B288" s="39">
        <v>2.32E-17</v>
      </c>
    </row>
    <row r="289" spans="1:2" x14ac:dyDescent="0.2">
      <c r="A289" t="s">
        <v>1144</v>
      </c>
      <c r="B289" s="39">
        <v>3.27E-17</v>
      </c>
    </row>
    <row r="290" spans="1:2" x14ac:dyDescent="0.2">
      <c r="A290" t="s">
        <v>1143</v>
      </c>
      <c r="B290" s="39">
        <v>4.4699999999999998E-17</v>
      </c>
    </row>
    <row r="291" spans="1:2" x14ac:dyDescent="0.2">
      <c r="A291" t="s">
        <v>1127</v>
      </c>
      <c r="B291" s="39">
        <v>1.7E-21</v>
      </c>
    </row>
    <row r="292" spans="1:2" x14ac:dyDescent="0.2">
      <c r="A292" t="s">
        <v>1126</v>
      </c>
      <c r="B292" s="39">
        <v>7.4599999999999994E-17</v>
      </c>
    </row>
    <row r="293" spans="1:2" x14ac:dyDescent="0.2">
      <c r="A293" t="s">
        <v>1077</v>
      </c>
      <c r="B293" s="39">
        <v>5.07E-18</v>
      </c>
    </row>
    <row r="294" spans="1:2" x14ac:dyDescent="0.2">
      <c r="A294" t="s">
        <v>1063</v>
      </c>
      <c r="B294" s="39">
        <v>4.8499999999999999E-17</v>
      </c>
    </row>
    <row r="295" spans="1:2" x14ac:dyDescent="0.2">
      <c r="A295" t="s">
        <v>1055</v>
      </c>
      <c r="B295" s="39">
        <v>1.0400000000000001E-18</v>
      </c>
    </row>
    <row r="296" spans="1:2" x14ac:dyDescent="0.2">
      <c r="A296" t="s">
        <v>1142</v>
      </c>
      <c r="B296" s="39">
        <v>8.65E-17</v>
      </c>
    </row>
    <row r="297" spans="1:2" x14ac:dyDescent="0.2">
      <c r="A297" t="s">
        <v>1141</v>
      </c>
      <c r="B297" s="39">
        <v>4.8100000000000001E-17</v>
      </c>
    </row>
    <row r="298" spans="1:2" x14ac:dyDescent="0.2">
      <c r="A298" t="s">
        <v>1134</v>
      </c>
      <c r="B298" s="39">
        <v>1.2500000000000001E-16</v>
      </c>
    </row>
    <row r="299" spans="1:2" x14ac:dyDescent="0.2">
      <c r="A299" t="s">
        <v>1125</v>
      </c>
      <c r="B299" s="39">
        <v>5.1900000000000003E-17</v>
      </c>
    </row>
    <row r="300" spans="1:2" x14ac:dyDescent="0.2">
      <c r="A300" t="s">
        <v>1124</v>
      </c>
      <c r="B300" s="39">
        <v>3.2000000000000002E-17</v>
      </c>
    </row>
    <row r="301" spans="1:2" x14ac:dyDescent="0.2">
      <c r="A301" t="s">
        <v>1117</v>
      </c>
      <c r="B301" s="39">
        <v>8.1899999999999997E-17</v>
      </c>
    </row>
    <row r="302" spans="1:2" x14ac:dyDescent="0.2">
      <c r="A302" t="s">
        <v>1116</v>
      </c>
      <c r="B302" s="39">
        <v>6.2899999999999997E-17</v>
      </c>
    </row>
    <row r="303" spans="1:2" x14ac:dyDescent="0.2">
      <c r="A303" t="s">
        <v>1108</v>
      </c>
      <c r="B303" s="39">
        <v>2.41E-17</v>
      </c>
    </row>
    <row r="304" spans="1:2" x14ac:dyDescent="0.2">
      <c r="A304" t="s">
        <v>1107</v>
      </c>
      <c r="B304" s="39">
        <v>1.99E-17</v>
      </c>
    </row>
    <row r="305" spans="1:2" x14ac:dyDescent="0.2">
      <c r="A305" t="s">
        <v>1101</v>
      </c>
      <c r="B305" s="39">
        <v>7.7200000000000002E-17</v>
      </c>
    </row>
    <row r="306" spans="1:2" x14ac:dyDescent="0.2">
      <c r="A306" t="s">
        <v>1100</v>
      </c>
      <c r="B306" s="39">
        <v>1.31E-18</v>
      </c>
    </row>
    <row r="307" spans="1:2" x14ac:dyDescent="0.2">
      <c r="A307" t="s">
        <v>1092</v>
      </c>
      <c r="B307" s="39">
        <v>2.2600000000000001E-21</v>
      </c>
    </row>
    <row r="308" spans="1:2" x14ac:dyDescent="0.2">
      <c r="A308" t="s">
        <v>1091</v>
      </c>
      <c r="B308" s="39">
        <v>7.5999999999999995E-21</v>
      </c>
    </row>
    <row r="309" spans="1:2" x14ac:dyDescent="0.2">
      <c r="A309" t="s">
        <v>1083</v>
      </c>
      <c r="B309" s="39">
        <v>4.3000000000000002E-17</v>
      </c>
    </row>
    <row r="310" spans="1:2" x14ac:dyDescent="0.2">
      <c r="A310" t="s">
        <v>1079</v>
      </c>
      <c r="B310" s="39">
        <v>1.0099999999999999E-19</v>
      </c>
    </row>
    <row r="311" spans="1:2" x14ac:dyDescent="0.2">
      <c r="A311" t="s">
        <v>1078</v>
      </c>
      <c r="B311" s="39">
        <v>2.75E-18</v>
      </c>
    </row>
    <row r="312" spans="1:2" x14ac:dyDescent="0.2">
      <c r="A312" t="s">
        <v>1064</v>
      </c>
      <c r="B312" s="39">
        <v>1.0000000000000001E-17</v>
      </c>
    </row>
    <row r="313" spans="1:2" x14ac:dyDescent="0.2">
      <c r="A313" t="s">
        <v>1056</v>
      </c>
      <c r="B313" s="39">
        <v>8.7999999999999994E-18</v>
      </c>
    </row>
    <row r="314" spans="1:2" x14ac:dyDescent="0.2">
      <c r="A314" t="s">
        <v>1054</v>
      </c>
      <c r="B314" s="39">
        <v>8.2700000000000005E-17</v>
      </c>
    </row>
    <row r="315" spans="1:2" x14ac:dyDescent="0.2">
      <c r="A315" t="s">
        <v>1039</v>
      </c>
      <c r="B315" s="39">
        <v>7.8899999999999998E-17</v>
      </c>
    </row>
    <row r="316" spans="1:2" x14ac:dyDescent="0.2">
      <c r="A316" t="s">
        <v>1029</v>
      </c>
      <c r="B316" s="39">
        <v>2.7399999999999999E-17</v>
      </c>
    </row>
    <row r="317" spans="1:2" x14ac:dyDescent="0.2">
      <c r="A317" t="s">
        <v>1133</v>
      </c>
      <c r="B317" s="39">
        <v>6.2599999999999997E-17</v>
      </c>
    </row>
    <row r="318" spans="1:2" x14ac:dyDescent="0.2">
      <c r="A318" t="s">
        <v>1115</v>
      </c>
      <c r="B318" s="39">
        <v>1.4800000000000001E-17</v>
      </c>
    </row>
    <row r="319" spans="1:2" x14ac:dyDescent="0.2">
      <c r="A319" t="s">
        <v>1106</v>
      </c>
      <c r="B319" s="39">
        <v>3.8099999999999999E-17</v>
      </c>
    </row>
    <row r="320" spans="1:2" x14ac:dyDescent="0.2">
      <c r="A320" t="s">
        <v>1090</v>
      </c>
      <c r="B320" s="39">
        <v>5.8299999999999998E-18</v>
      </c>
    </row>
    <row r="321" spans="1:2" x14ac:dyDescent="0.2">
      <c r="A321" t="s">
        <v>1045</v>
      </c>
      <c r="B321" s="39">
        <v>1.44E-17</v>
      </c>
    </row>
    <row r="322" spans="1:2" x14ac:dyDescent="0.2">
      <c r="A322" t="s">
        <v>1030</v>
      </c>
      <c r="B322" s="39">
        <v>2.29E-17</v>
      </c>
    </row>
    <row r="323" spans="1:2" x14ac:dyDescent="0.2">
      <c r="A323" t="s">
        <v>1022</v>
      </c>
      <c r="B323" s="39">
        <v>8.6399999999999995E-22</v>
      </c>
    </row>
    <row r="324" spans="1:2" x14ac:dyDescent="0.2">
      <c r="A324" t="s">
        <v>1011</v>
      </c>
      <c r="B324" s="39">
        <v>1.34E-17</v>
      </c>
    </row>
    <row r="325" spans="1:2" x14ac:dyDescent="0.2">
      <c r="A325" t="s">
        <v>1006</v>
      </c>
      <c r="B325" s="39">
        <v>2.2699999999999999E-18</v>
      </c>
    </row>
    <row r="326" spans="1:2" x14ac:dyDescent="0.2">
      <c r="A326" t="s">
        <v>1114</v>
      </c>
      <c r="B326" s="39">
        <v>1.3299999999999999E-16</v>
      </c>
    </row>
    <row r="327" spans="1:2" x14ac:dyDescent="0.2">
      <c r="A327" t="s">
        <v>1105</v>
      </c>
      <c r="B327" s="39">
        <v>8.4100000000000001E-17</v>
      </c>
    </row>
    <row r="328" spans="1:2" x14ac:dyDescent="0.2">
      <c r="A328" t="s">
        <v>1104</v>
      </c>
      <c r="B328" s="39">
        <v>2.9199999999999999E-17</v>
      </c>
    </row>
    <row r="329" spans="1:2" x14ac:dyDescent="0.2">
      <c r="A329" t="s">
        <v>1098</v>
      </c>
      <c r="B329" s="39">
        <v>1.2399999999999999E-16</v>
      </c>
    </row>
    <row r="330" spans="1:2" x14ac:dyDescent="0.2">
      <c r="A330" t="s">
        <v>1097</v>
      </c>
      <c r="B330" s="39">
        <v>4.22E-17</v>
      </c>
    </row>
    <row r="331" spans="1:2" x14ac:dyDescent="0.2">
      <c r="A331" t="s">
        <v>1089</v>
      </c>
      <c r="B331" s="39">
        <v>4.4699999999999998E-17</v>
      </c>
    </row>
    <row r="332" spans="1:2" x14ac:dyDescent="0.2">
      <c r="A332" t="s">
        <v>1088</v>
      </c>
      <c r="B332" s="39">
        <v>7.3600000000000003E-17</v>
      </c>
    </row>
    <row r="333" spans="1:2" x14ac:dyDescent="0.2">
      <c r="A333" t="s">
        <v>1082</v>
      </c>
      <c r="B333" s="39">
        <v>5.8399999999999997E-17</v>
      </c>
    </row>
    <row r="334" spans="1:2" x14ac:dyDescent="0.2">
      <c r="A334" t="s">
        <v>1074</v>
      </c>
      <c r="B334" s="39">
        <v>1.5499999999999999E-17</v>
      </c>
    </row>
    <row r="335" spans="1:2" x14ac:dyDescent="0.2">
      <c r="A335" t="s">
        <v>1073</v>
      </c>
      <c r="B335" s="39">
        <v>1.89E-17</v>
      </c>
    </row>
    <row r="336" spans="1:2" x14ac:dyDescent="0.2">
      <c r="A336" t="s">
        <v>1069</v>
      </c>
      <c r="B336" s="39">
        <v>9.1E-17</v>
      </c>
    </row>
    <row r="337" spans="1:2" x14ac:dyDescent="0.2">
      <c r="A337" t="s">
        <v>1068</v>
      </c>
      <c r="B337" s="39">
        <v>1.26E-18</v>
      </c>
    </row>
    <row r="338" spans="1:2" x14ac:dyDescent="0.2">
      <c r="A338" t="s">
        <v>1062</v>
      </c>
      <c r="B338" s="39">
        <v>6.5000000000000001E-18</v>
      </c>
    </row>
    <row r="339" spans="1:2" x14ac:dyDescent="0.2">
      <c r="A339" t="s">
        <v>1061</v>
      </c>
      <c r="B339" s="39">
        <v>7.4200000000000006E-18</v>
      </c>
    </row>
    <row r="340" spans="1:2" x14ac:dyDescent="0.2">
      <c r="A340" t="s">
        <v>1052</v>
      </c>
      <c r="B340" s="39">
        <v>1.4899999999999999E-17</v>
      </c>
    </row>
    <row r="341" spans="1:2" x14ac:dyDescent="0.2">
      <c r="A341" t="s">
        <v>1051</v>
      </c>
      <c r="B341" s="39">
        <v>6.51E-17</v>
      </c>
    </row>
    <row r="342" spans="1:2" x14ac:dyDescent="0.2">
      <c r="A342" t="s">
        <v>1046</v>
      </c>
      <c r="B342" s="39">
        <v>6.6199999999999996E-22</v>
      </c>
    </row>
    <row r="343" spans="1:2" x14ac:dyDescent="0.2">
      <c r="A343" t="s">
        <v>1037</v>
      </c>
      <c r="B343" s="39">
        <v>2.7699999999999999E-18</v>
      </c>
    </row>
    <row r="344" spans="1:2" x14ac:dyDescent="0.2">
      <c r="A344" t="s">
        <v>1036</v>
      </c>
      <c r="B344" s="39">
        <v>2.9699999999999999E-19</v>
      </c>
    </row>
    <row r="345" spans="1:2" x14ac:dyDescent="0.2">
      <c r="A345" t="s">
        <v>1031</v>
      </c>
      <c r="B345" s="39">
        <v>2.2799999999999998E-18</v>
      </c>
    </row>
    <row r="346" spans="1:2" x14ac:dyDescent="0.2">
      <c r="A346" t="s">
        <v>1023</v>
      </c>
      <c r="B346" s="39">
        <v>1.01E-17</v>
      </c>
    </row>
    <row r="347" spans="1:2" x14ac:dyDescent="0.2">
      <c r="A347" t="s">
        <v>1021</v>
      </c>
      <c r="B347" s="39">
        <v>8.9399999999999996E-17</v>
      </c>
    </row>
    <row r="348" spans="1:2" x14ac:dyDescent="0.2">
      <c r="A348" t="s">
        <v>1012</v>
      </c>
      <c r="B348" s="39">
        <v>9.3300000000000004E-18</v>
      </c>
    </row>
    <row r="349" spans="1:2" x14ac:dyDescent="0.2">
      <c r="A349" t="s">
        <v>1007</v>
      </c>
      <c r="B349" s="39">
        <v>1.4899999999999999E-17</v>
      </c>
    </row>
    <row r="350" spans="1:2" x14ac:dyDescent="0.2">
      <c r="A350" t="s">
        <v>996</v>
      </c>
      <c r="B350" s="39">
        <v>1.02E-17</v>
      </c>
    </row>
    <row r="351" spans="1:2" x14ac:dyDescent="0.2">
      <c r="A351" t="s">
        <v>1096</v>
      </c>
      <c r="B351" s="39">
        <v>4.3300000000000002E-17</v>
      </c>
    </row>
    <row r="352" spans="1:2" x14ac:dyDescent="0.2">
      <c r="A352" t="s">
        <v>1087</v>
      </c>
      <c r="B352" s="39">
        <v>7.7500000000000002E-17</v>
      </c>
    </row>
    <row r="353" spans="1:2" x14ac:dyDescent="0.2">
      <c r="A353" t="s">
        <v>1081</v>
      </c>
      <c r="B353" s="39">
        <v>1.1099999999999999E-17</v>
      </c>
    </row>
    <row r="354" spans="1:2" x14ac:dyDescent="0.2">
      <c r="A354" t="s">
        <v>1072</v>
      </c>
      <c r="B354" s="39">
        <v>3.9599999999999999E-17</v>
      </c>
    </row>
    <row r="355" spans="1:2" x14ac:dyDescent="0.2">
      <c r="A355" t="s">
        <v>1067</v>
      </c>
      <c r="B355" s="39">
        <v>1.4999999999999999E-18</v>
      </c>
    </row>
    <row r="356" spans="1:2" x14ac:dyDescent="0.2">
      <c r="A356" t="s">
        <v>1060</v>
      </c>
      <c r="B356" s="39">
        <v>9.6700000000000002E-18</v>
      </c>
    </row>
    <row r="357" spans="1:2" x14ac:dyDescent="0.2">
      <c r="A357" t="s">
        <v>1044</v>
      </c>
      <c r="B357" s="39">
        <v>8.2199999999999996E-21</v>
      </c>
    </row>
    <row r="358" spans="1:2" x14ac:dyDescent="0.2">
      <c r="A358" t="s">
        <v>1013</v>
      </c>
      <c r="B358" s="39">
        <v>6.82E-22</v>
      </c>
    </row>
    <row r="359" spans="1:2" x14ac:dyDescent="0.2">
      <c r="A359" t="s">
        <v>998</v>
      </c>
      <c r="B359" s="39">
        <v>6.9100000000000002E-19</v>
      </c>
    </row>
    <row r="360" spans="1:2" x14ac:dyDescent="0.2">
      <c r="A360" t="s">
        <v>997</v>
      </c>
      <c r="B360" s="39">
        <v>2.5700000000000002E-18</v>
      </c>
    </row>
    <row r="361" spans="1:2" x14ac:dyDescent="0.2">
      <c r="A361" t="s">
        <v>980</v>
      </c>
      <c r="B361" s="39">
        <v>3.4299999999999999E-18</v>
      </c>
    </row>
    <row r="362" spans="1:2" x14ac:dyDescent="0.2">
      <c r="A362" t="s">
        <v>972</v>
      </c>
      <c r="B362" s="39">
        <v>6.8399999999999996E-20</v>
      </c>
    </row>
    <row r="363" spans="1:2" x14ac:dyDescent="0.2">
      <c r="A363" t="s">
        <v>956</v>
      </c>
      <c r="B363" s="39">
        <v>1.67E-18</v>
      </c>
    </row>
    <row r="364" spans="1:2" x14ac:dyDescent="0.2">
      <c r="A364" t="s">
        <v>1071</v>
      </c>
      <c r="B364" s="39">
        <v>7.5199999999999994E-17</v>
      </c>
    </row>
    <row r="365" spans="1:2" x14ac:dyDescent="0.2">
      <c r="A365" t="s">
        <v>1066</v>
      </c>
      <c r="B365" s="39">
        <v>9.4899999999999999E-17</v>
      </c>
    </row>
    <row r="366" spans="1:2" x14ac:dyDescent="0.2">
      <c r="A366" t="s">
        <v>1059</v>
      </c>
      <c r="B366" s="39">
        <v>4.9099999999999999E-17</v>
      </c>
    </row>
    <row r="367" spans="1:2" x14ac:dyDescent="0.2">
      <c r="A367" t="s">
        <v>1050</v>
      </c>
      <c r="B367" s="39">
        <v>1.1E-16</v>
      </c>
    </row>
    <row r="368" spans="1:2" x14ac:dyDescent="0.2">
      <c r="A368" t="s">
        <v>1049</v>
      </c>
      <c r="B368" s="39">
        <v>6.78E-17</v>
      </c>
    </row>
    <row r="369" spans="1:2" x14ac:dyDescent="0.2">
      <c r="A369" t="s">
        <v>1043</v>
      </c>
      <c r="B369" s="39">
        <v>2.4999999999999999E-17</v>
      </c>
    </row>
    <row r="370" spans="1:2" x14ac:dyDescent="0.2">
      <c r="A370" t="s">
        <v>1035</v>
      </c>
      <c r="B370" s="39">
        <v>8.4299999999999997E-17</v>
      </c>
    </row>
    <row r="371" spans="1:2" x14ac:dyDescent="0.2">
      <c r="A371" t="s">
        <v>1034</v>
      </c>
      <c r="B371" s="39">
        <v>5.8300000000000006E-17</v>
      </c>
    </row>
    <row r="372" spans="1:2" x14ac:dyDescent="0.2">
      <c r="A372" t="s">
        <v>1028</v>
      </c>
      <c r="B372" s="39">
        <v>1.3999999999999999E-17</v>
      </c>
    </row>
    <row r="373" spans="1:2" x14ac:dyDescent="0.2">
      <c r="A373" t="s">
        <v>1027</v>
      </c>
      <c r="B373" s="39">
        <v>2.7899999999999999E-20</v>
      </c>
    </row>
    <row r="374" spans="1:2" x14ac:dyDescent="0.2">
      <c r="A374" t="s">
        <v>1018</v>
      </c>
      <c r="B374" s="39">
        <v>2.1299999999999999E-17</v>
      </c>
    </row>
    <row r="375" spans="1:2" x14ac:dyDescent="0.2">
      <c r="A375" t="s">
        <v>1019</v>
      </c>
      <c r="B375" s="39">
        <v>8.6699999999999996E-17</v>
      </c>
    </row>
    <row r="376" spans="1:2" x14ac:dyDescent="0.2">
      <c r="A376" t="s">
        <v>1004</v>
      </c>
      <c r="B376" s="39">
        <v>1.8000000000000001E-18</v>
      </c>
    </row>
    <row r="377" spans="1:2" x14ac:dyDescent="0.2">
      <c r="A377" t="s">
        <v>1003</v>
      </c>
      <c r="B377" s="39">
        <v>4.7699999999999997E-17</v>
      </c>
    </row>
    <row r="378" spans="1:2" x14ac:dyDescent="0.2">
      <c r="A378" t="s">
        <v>995</v>
      </c>
      <c r="B378" s="39">
        <v>5.5900000000000002E-20</v>
      </c>
    </row>
    <row r="379" spans="1:2" x14ac:dyDescent="0.2">
      <c r="A379" t="s">
        <v>988</v>
      </c>
      <c r="B379" s="39">
        <v>4.0200000000000002E-18</v>
      </c>
    </row>
    <row r="380" spans="1:2" x14ac:dyDescent="0.2">
      <c r="A380" t="s">
        <v>987</v>
      </c>
      <c r="B380" s="39">
        <v>8.6699999999999996E-17</v>
      </c>
    </row>
    <row r="381" spans="1:2" x14ac:dyDescent="0.2">
      <c r="A381" t="s">
        <v>982</v>
      </c>
      <c r="B381" s="39">
        <v>1.3199999999999999E-18</v>
      </c>
    </row>
    <row r="382" spans="1:2" x14ac:dyDescent="0.2">
      <c r="A382" t="s">
        <v>981</v>
      </c>
      <c r="B382" s="39">
        <v>9.4000000000000003E-20</v>
      </c>
    </row>
    <row r="383" spans="1:2" x14ac:dyDescent="0.2">
      <c r="A383" t="s">
        <v>973</v>
      </c>
      <c r="B383" s="39">
        <v>2.6199999999999999E-17</v>
      </c>
    </row>
    <row r="384" spans="1:2" x14ac:dyDescent="0.2">
      <c r="A384" t="s">
        <v>965</v>
      </c>
      <c r="B384" s="39">
        <v>3.7500000000000001E-18</v>
      </c>
    </row>
    <row r="385" spans="1:2" x14ac:dyDescent="0.2">
      <c r="A385" t="s">
        <v>964</v>
      </c>
      <c r="B385" s="39">
        <v>6.3400000000000002E-18</v>
      </c>
    </row>
    <row r="386" spans="1:2" x14ac:dyDescent="0.2">
      <c r="A386" t="s">
        <v>957</v>
      </c>
      <c r="B386" s="39">
        <v>1.5499999999999999E-17</v>
      </c>
    </row>
    <row r="387" spans="1:2" x14ac:dyDescent="0.2">
      <c r="A387" t="s">
        <v>945</v>
      </c>
      <c r="B387" s="39">
        <v>1.8499999999999999E-17</v>
      </c>
    </row>
    <row r="388" spans="1:2" x14ac:dyDescent="0.2">
      <c r="A388" t="s">
        <v>940</v>
      </c>
      <c r="B388" s="39">
        <v>7.7999999999999998E-17</v>
      </c>
    </row>
    <row r="389" spans="1:2" x14ac:dyDescent="0.2">
      <c r="A389" t="s">
        <v>928</v>
      </c>
      <c r="B389" s="39">
        <v>4.7699999999999997E-17</v>
      </c>
    </row>
    <row r="390" spans="1:2" x14ac:dyDescent="0.2">
      <c r="A390" t="s">
        <v>1058</v>
      </c>
      <c r="B390" s="39">
        <v>8.1700000000000001E-17</v>
      </c>
    </row>
    <row r="391" spans="1:2" x14ac:dyDescent="0.2">
      <c r="A391" t="s">
        <v>1048</v>
      </c>
      <c r="B391" s="39">
        <v>2.4599999999999999E-17</v>
      </c>
    </row>
    <row r="392" spans="1:2" x14ac:dyDescent="0.2">
      <c r="A392" t="s">
        <v>1042</v>
      </c>
      <c r="B392" s="39">
        <v>6.9700000000000004E-17</v>
      </c>
    </row>
    <row r="393" spans="1:2" x14ac:dyDescent="0.2">
      <c r="A393" t="s">
        <v>1033</v>
      </c>
      <c r="B393" s="39">
        <v>6.3100000000000003E-18</v>
      </c>
    </row>
    <row r="394" spans="1:2" x14ac:dyDescent="0.2">
      <c r="A394" t="s">
        <v>1026</v>
      </c>
      <c r="B394" s="39">
        <v>4.2400000000000002E-17</v>
      </c>
    </row>
    <row r="395" spans="1:2" x14ac:dyDescent="0.2">
      <c r="A395" t="s">
        <v>1010</v>
      </c>
      <c r="B395" s="39">
        <v>2.2500000000000001E-19</v>
      </c>
    </row>
    <row r="396" spans="1:2" x14ac:dyDescent="0.2">
      <c r="A396" t="s">
        <v>994</v>
      </c>
      <c r="B396" s="39">
        <v>6.3900000000000003E-20</v>
      </c>
    </row>
    <row r="397" spans="1:2" x14ac:dyDescent="0.2">
      <c r="A397" t="s">
        <v>979</v>
      </c>
      <c r="B397" s="39">
        <v>6.9599999999999999E-18</v>
      </c>
    </row>
    <row r="398" spans="1:2" x14ac:dyDescent="0.2">
      <c r="A398" t="s">
        <v>967</v>
      </c>
      <c r="B398" s="39">
        <v>9.0499999999999995E-20</v>
      </c>
    </row>
    <row r="399" spans="1:2" x14ac:dyDescent="0.2">
      <c r="A399" t="s">
        <v>966</v>
      </c>
      <c r="B399" s="39">
        <v>2.4700000000000001E-19</v>
      </c>
    </row>
    <row r="400" spans="1:2" x14ac:dyDescent="0.2">
      <c r="A400" t="s">
        <v>947</v>
      </c>
      <c r="B400" s="39">
        <v>6.09E-18</v>
      </c>
    </row>
    <row r="401" spans="1:2" x14ac:dyDescent="0.2">
      <c r="A401" t="s">
        <v>946</v>
      </c>
      <c r="B401" s="39">
        <v>2.3000000000000001E-18</v>
      </c>
    </row>
    <row r="402" spans="1:2" x14ac:dyDescent="0.2">
      <c r="A402" t="s">
        <v>930</v>
      </c>
      <c r="B402" s="39">
        <v>3.54E-17</v>
      </c>
    </row>
    <row r="403" spans="1:2" x14ac:dyDescent="0.2">
      <c r="A403" t="s">
        <v>929</v>
      </c>
      <c r="B403" s="39">
        <v>6.9E-17</v>
      </c>
    </row>
    <row r="404" spans="1:2" x14ac:dyDescent="0.2">
      <c r="A404" t="s">
        <v>923</v>
      </c>
      <c r="B404" s="39">
        <v>2.03E-19</v>
      </c>
    </row>
    <row r="405" spans="1:2" x14ac:dyDescent="0.2">
      <c r="A405" t="s">
        <v>912</v>
      </c>
      <c r="B405" s="39">
        <v>5.6400000000000002E-17</v>
      </c>
    </row>
    <row r="406" spans="1:2" x14ac:dyDescent="0.2">
      <c r="A406" t="s">
        <v>911</v>
      </c>
      <c r="B406" s="39">
        <v>7.8400000000000002E-17</v>
      </c>
    </row>
    <row r="407" spans="1:2" x14ac:dyDescent="0.2">
      <c r="A407" t="s">
        <v>1041</v>
      </c>
      <c r="B407" s="39">
        <v>9.1599999999999999E-17</v>
      </c>
    </row>
    <row r="408" spans="1:2" x14ac:dyDescent="0.2">
      <c r="A408" t="s">
        <v>1025</v>
      </c>
      <c r="B408" s="39">
        <v>6.1999999999999997E-17</v>
      </c>
    </row>
    <row r="409" spans="1:2" x14ac:dyDescent="0.2">
      <c r="A409" t="s">
        <v>1017</v>
      </c>
      <c r="B409" s="39">
        <v>1.12E-16</v>
      </c>
    </row>
    <row r="410" spans="1:2" x14ac:dyDescent="0.2">
      <c r="A410" t="s">
        <v>1016</v>
      </c>
      <c r="B410" s="39">
        <v>9.5600000000000003E-17</v>
      </c>
    </row>
    <row r="411" spans="1:2" x14ac:dyDescent="0.2">
      <c r="A411" t="s">
        <v>1009</v>
      </c>
      <c r="B411" s="39">
        <v>4.9099999999999999E-17</v>
      </c>
    </row>
    <row r="412" spans="1:2" x14ac:dyDescent="0.2">
      <c r="A412" t="s">
        <v>1002</v>
      </c>
      <c r="B412" s="39">
        <v>1.23E-16</v>
      </c>
    </row>
    <row r="413" spans="1:2" x14ac:dyDescent="0.2">
      <c r="A413" t="s">
        <v>1001</v>
      </c>
      <c r="B413" s="39">
        <v>9.3899999999999995E-17</v>
      </c>
    </row>
    <row r="414" spans="1:2" x14ac:dyDescent="0.2">
      <c r="A414" t="s">
        <v>993</v>
      </c>
      <c r="B414" s="39">
        <v>1.86E-17</v>
      </c>
    </row>
    <row r="415" spans="1:2" x14ac:dyDescent="0.2">
      <c r="A415" t="s">
        <v>992</v>
      </c>
      <c r="B415" s="39">
        <v>1.83E-17</v>
      </c>
    </row>
    <row r="416" spans="1:2" x14ac:dyDescent="0.2">
      <c r="A416" t="s">
        <v>986</v>
      </c>
      <c r="B416" s="39">
        <v>9.5399999999999995E-17</v>
      </c>
    </row>
    <row r="417" spans="1:2" x14ac:dyDescent="0.2">
      <c r="A417" t="s">
        <v>985</v>
      </c>
      <c r="B417" s="39">
        <v>4.9699999999999999E-17</v>
      </c>
    </row>
    <row r="418" spans="1:2" x14ac:dyDescent="0.2">
      <c r="A418" t="s">
        <v>978</v>
      </c>
      <c r="B418" s="39">
        <v>9.6500000000000003E-18</v>
      </c>
    </row>
    <row r="419" spans="1:2" x14ac:dyDescent="0.2">
      <c r="A419" t="s">
        <v>977</v>
      </c>
      <c r="B419" s="39">
        <v>1.37E-17</v>
      </c>
    </row>
    <row r="420" spans="1:2" x14ac:dyDescent="0.2">
      <c r="A420" t="s">
        <v>970</v>
      </c>
      <c r="B420" s="39">
        <v>8.1E-18</v>
      </c>
    </row>
    <row r="421" spans="1:2" x14ac:dyDescent="0.2">
      <c r="A421" t="s">
        <v>969</v>
      </c>
      <c r="B421" s="39">
        <v>4.8000000000000005E-19</v>
      </c>
    </row>
    <row r="422" spans="1:2" x14ac:dyDescent="0.2">
      <c r="A422" t="s">
        <v>963</v>
      </c>
      <c r="B422" s="39">
        <v>7.1099999999999999E-18</v>
      </c>
    </row>
    <row r="423" spans="1:2" x14ac:dyDescent="0.2">
      <c r="A423" t="s">
        <v>954</v>
      </c>
      <c r="B423" s="39">
        <v>1.81E-18</v>
      </c>
    </row>
    <row r="424" spans="1:2" x14ac:dyDescent="0.2">
      <c r="A424" t="s">
        <v>953</v>
      </c>
      <c r="B424" s="39">
        <v>1.9799999999999999E-18</v>
      </c>
    </row>
    <row r="425" spans="1:2" x14ac:dyDescent="0.2">
      <c r="A425" t="s">
        <v>949</v>
      </c>
      <c r="B425" s="39">
        <v>1.87E-19</v>
      </c>
    </row>
    <row r="426" spans="1:2" x14ac:dyDescent="0.2">
      <c r="A426" t="s">
        <v>948</v>
      </c>
      <c r="B426" s="39">
        <v>4.2399999999999998E-18</v>
      </c>
    </row>
    <row r="427" spans="1:2" x14ac:dyDescent="0.2">
      <c r="A427" t="s">
        <v>938</v>
      </c>
      <c r="B427" s="39">
        <v>8.1700000000000001E-17</v>
      </c>
    </row>
    <row r="428" spans="1:2" x14ac:dyDescent="0.2">
      <c r="A428" t="s">
        <v>932</v>
      </c>
      <c r="B428" s="39">
        <v>1.9799999999999999E-17</v>
      </c>
    </row>
    <row r="429" spans="1:2" x14ac:dyDescent="0.2">
      <c r="A429" t="s">
        <v>931</v>
      </c>
      <c r="B429" s="39">
        <v>2.96E-18</v>
      </c>
    </row>
    <row r="430" spans="1:2" x14ac:dyDescent="0.2">
      <c r="A430" t="s">
        <v>924</v>
      </c>
      <c r="B430" s="39">
        <v>8.55E-18</v>
      </c>
    </row>
    <row r="431" spans="1:2" x14ac:dyDescent="0.2">
      <c r="A431" t="s">
        <v>922</v>
      </c>
      <c r="B431" s="39">
        <v>9.07E-17</v>
      </c>
    </row>
    <row r="432" spans="1:2" x14ac:dyDescent="0.2">
      <c r="A432" t="s">
        <v>914</v>
      </c>
      <c r="B432" s="39">
        <v>2.47E-17</v>
      </c>
    </row>
    <row r="433" spans="1:2" x14ac:dyDescent="0.2">
      <c r="A433" t="s">
        <v>913</v>
      </c>
      <c r="B433" s="39">
        <v>4.5800000000000003E-18</v>
      </c>
    </row>
    <row r="434" spans="1:2" x14ac:dyDescent="0.2">
      <c r="A434" t="s">
        <v>896</v>
      </c>
      <c r="B434" s="39">
        <v>3.1400000000000002E-17</v>
      </c>
    </row>
    <row r="435" spans="1:2" x14ac:dyDescent="0.2">
      <c r="A435" t="s">
        <v>895</v>
      </c>
      <c r="B435" s="39">
        <v>5.8800000000000003E-18</v>
      </c>
    </row>
    <row r="436" spans="1:2" x14ac:dyDescent="0.2">
      <c r="A436" t="s">
        <v>1015</v>
      </c>
      <c r="B436" s="39">
        <v>3.5600000000000002E-17</v>
      </c>
    </row>
    <row r="437" spans="1:2" x14ac:dyDescent="0.2">
      <c r="A437" t="s">
        <v>1000</v>
      </c>
      <c r="B437" s="39">
        <v>1.86E-17</v>
      </c>
    </row>
    <row r="438" spans="1:2" x14ac:dyDescent="0.2">
      <c r="A438" t="s">
        <v>991</v>
      </c>
      <c r="B438" s="39">
        <v>7.2799999999999995E-17</v>
      </c>
    </row>
    <row r="439" spans="1:2" x14ac:dyDescent="0.2">
      <c r="A439" t="s">
        <v>984</v>
      </c>
      <c r="B439" s="39">
        <v>7.2599999999999999E-18</v>
      </c>
    </row>
    <row r="440" spans="1:2" x14ac:dyDescent="0.2">
      <c r="A440" t="s">
        <v>976</v>
      </c>
      <c r="B440" s="39">
        <v>1.5E-17</v>
      </c>
    </row>
    <row r="441" spans="1:2" x14ac:dyDescent="0.2">
      <c r="A441" t="s">
        <v>962</v>
      </c>
      <c r="B441" s="39">
        <v>1.5400000000000001E-19</v>
      </c>
    </row>
    <row r="442" spans="1:2" x14ac:dyDescent="0.2">
      <c r="A442" t="s">
        <v>961</v>
      </c>
      <c r="B442" s="39">
        <v>1.6700000000000001E-20</v>
      </c>
    </row>
    <row r="443" spans="1:2" x14ac:dyDescent="0.2">
      <c r="A443" t="s">
        <v>933</v>
      </c>
      <c r="B443" s="39">
        <v>3.25E-18</v>
      </c>
    </row>
    <row r="444" spans="1:2" x14ac:dyDescent="0.2">
      <c r="A444" t="s">
        <v>915</v>
      </c>
      <c r="B444" s="39">
        <v>1.15E-20</v>
      </c>
    </row>
    <row r="445" spans="1:2" x14ac:dyDescent="0.2">
      <c r="A445" t="s">
        <v>898</v>
      </c>
      <c r="B445" s="39">
        <v>1.2599999999999999E-19</v>
      </c>
    </row>
    <row r="446" spans="1:2" x14ac:dyDescent="0.2">
      <c r="A446" t="s">
        <v>897</v>
      </c>
      <c r="B446" s="39">
        <v>3.6500000000000002E-20</v>
      </c>
    </row>
    <row r="447" spans="1:2" x14ac:dyDescent="0.2">
      <c r="A447" t="s">
        <v>881</v>
      </c>
      <c r="B447" s="39">
        <v>1.2500000000000001E-18</v>
      </c>
    </row>
    <row r="448" spans="1:2" x14ac:dyDescent="0.2">
      <c r="A448" t="s">
        <v>880</v>
      </c>
      <c r="B448" s="39">
        <v>4.05E-18</v>
      </c>
    </row>
    <row r="449" spans="1:2" x14ac:dyDescent="0.2">
      <c r="A449" t="s">
        <v>862</v>
      </c>
      <c r="B449" s="39">
        <v>1.27E-17</v>
      </c>
    </row>
    <row r="450" spans="1:2" x14ac:dyDescent="0.2">
      <c r="A450" t="s">
        <v>861</v>
      </c>
      <c r="B450" s="39">
        <v>1.1399999999999999E-17</v>
      </c>
    </row>
    <row r="451" spans="1:2" x14ac:dyDescent="0.2">
      <c r="A451" t="s">
        <v>854</v>
      </c>
      <c r="B451" s="39">
        <v>8.1099999999999996E-19</v>
      </c>
    </row>
    <row r="452" spans="1:2" x14ac:dyDescent="0.2">
      <c r="A452" t="s">
        <v>845</v>
      </c>
      <c r="B452" s="39">
        <v>6.2500000000000005E-17</v>
      </c>
    </row>
    <row r="453" spans="1:2" x14ac:dyDescent="0.2">
      <c r="A453" t="s">
        <v>844</v>
      </c>
      <c r="B453" s="39">
        <v>1.99E-17</v>
      </c>
    </row>
    <row r="454" spans="1:2" x14ac:dyDescent="0.2">
      <c r="A454" t="s">
        <v>836</v>
      </c>
      <c r="B454" s="39">
        <v>1.62E-17</v>
      </c>
    </row>
    <row r="455" spans="1:2" x14ac:dyDescent="0.2">
      <c r="A455" t="s">
        <v>825</v>
      </c>
      <c r="B455" s="39">
        <v>3.48E-17</v>
      </c>
    </row>
    <row r="456" spans="1:2" x14ac:dyDescent="0.2">
      <c r="A456" t="s">
        <v>816</v>
      </c>
      <c r="B456" s="39">
        <v>2.7300000000000001E-17</v>
      </c>
    </row>
    <row r="457" spans="1:2" x14ac:dyDescent="0.2">
      <c r="A457" t="s">
        <v>815</v>
      </c>
      <c r="B457" s="39">
        <v>3.12E-17</v>
      </c>
    </row>
    <row r="458" spans="1:2" x14ac:dyDescent="0.2">
      <c r="A458" t="s">
        <v>975</v>
      </c>
      <c r="B458" s="39">
        <v>4.6900000000000002E-17</v>
      </c>
    </row>
    <row r="459" spans="1:2" x14ac:dyDescent="0.2">
      <c r="A459" t="s">
        <v>960</v>
      </c>
      <c r="B459" s="39">
        <v>3.8699999999999999E-17</v>
      </c>
    </row>
    <row r="460" spans="1:2" x14ac:dyDescent="0.2">
      <c r="A460" t="s">
        <v>952</v>
      </c>
      <c r="B460" s="39">
        <v>8.9000000000000004E-17</v>
      </c>
    </row>
    <row r="461" spans="1:2" x14ac:dyDescent="0.2">
      <c r="A461" t="s">
        <v>944</v>
      </c>
      <c r="B461" s="39">
        <v>2.6100000000000001E-17</v>
      </c>
    </row>
    <row r="462" spans="1:2" x14ac:dyDescent="0.2">
      <c r="A462" t="s">
        <v>937</v>
      </c>
      <c r="B462" s="39">
        <v>7.4800000000000003E-17</v>
      </c>
    </row>
    <row r="463" spans="1:2" x14ac:dyDescent="0.2">
      <c r="A463" t="s">
        <v>936</v>
      </c>
      <c r="B463" s="39">
        <v>9.7100000000000003E-17</v>
      </c>
    </row>
    <row r="464" spans="1:2" x14ac:dyDescent="0.2">
      <c r="A464" t="s">
        <v>927</v>
      </c>
      <c r="B464" s="39">
        <v>4.0200000000000002E-18</v>
      </c>
    </row>
    <row r="465" spans="1:2" x14ac:dyDescent="0.2">
      <c r="A465" t="s">
        <v>921</v>
      </c>
      <c r="B465" s="39">
        <v>2.5599999999999999E-17</v>
      </c>
    </row>
    <row r="466" spans="1:2" x14ac:dyDescent="0.2">
      <c r="A466" t="s">
        <v>920</v>
      </c>
      <c r="B466" s="39">
        <v>8.1700000000000001E-17</v>
      </c>
    </row>
    <row r="467" spans="1:2" x14ac:dyDescent="0.2">
      <c r="A467" t="s">
        <v>910</v>
      </c>
      <c r="B467" s="39">
        <v>1.8899999999999998E-20</v>
      </c>
    </row>
    <row r="468" spans="1:2" x14ac:dyDescent="0.2">
      <c r="A468" t="s">
        <v>905</v>
      </c>
      <c r="B468" s="39">
        <v>1.3500000000000001E-17</v>
      </c>
    </row>
    <row r="469" spans="1:2" x14ac:dyDescent="0.2">
      <c r="A469" t="s">
        <v>904</v>
      </c>
      <c r="B469" s="39">
        <v>7.6300000000000002E-17</v>
      </c>
    </row>
    <row r="470" spans="1:2" x14ac:dyDescent="0.2">
      <c r="A470" t="s">
        <v>886</v>
      </c>
      <c r="B470" s="39">
        <v>1.4299999999999999E-17</v>
      </c>
    </row>
    <row r="471" spans="1:2" x14ac:dyDescent="0.2">
      <c r="A471" t="s">
        <v>885</v>
      </c>
      <c r="B471" s="39">
        <v>5.9800000000000002E-19</v>
      </c>
    </row>
    <row r="472" spans="1:2" x14ac:dyDescent="0.2">
      <c r="A472" t="s">
        <v>872</v>
      </c>
      <c r="B472" s="39">
        <v>6.1099999999999997E-17</v>
      </c>
    </row>
    <row r="473" spans="1:2" x14ac:dyDescent="0.2">
      <c r="A473" t="s">
        <v>871</v>
      </c>
      <c r="B473" s="39">
        <v>1.3200000000000001E-17</v>
      </c>
    </row>
    <row r="474" spans="1:2" x14ac:dyDescent="0.2">
      <c r="A474" t="s">
        <v>870</v>
      </c>
      <c r="B474" s="39">
        <v>7.0800000000000002E-25</v>
      </c>
    </row>
    <row r="475" spans="1:2" x14ac:dyDescent="0.2">
      <c r="A475" t="s">
        <v>863</v>
      </c>
      <c r="B475" s="39">
        <v>1.2299999999999999E-17</v>
      </c>
    </row>
    <row r="476" spans="1:2" x14ac:dyDescent="0.2">
      <c r="A476" t="s">
        <v>856</v>
      </c>
      <c r="B476" s="39">
        <v>8.3500000000000001E-17</v>
      </c>
    </row>
    <row r="477" spans="1:2" x14ac:dyDescent="0.2">
      <c r="A477" t="s">
        <v>855</v>
      </c>
      <c r="B477" s="39">
        <v>4.7500000000000001E-17</v>
      </c>
    </row>
    <row r="478" spans="1:2" x14ac:dyDescent="0.2">
      <c r="A478" t="s">
        <v>846</v>
      </c>
      <c r="B478" s="39">
        <v>2.11E-17</v>
      </c>
    </row>
    <row r="479" spans="1:2" x14ac:dyDescent="0.2">
      <c r="A479" t="s">
        <v>838</v>
      </c>
      <c r="B479" s="39">
        <v>9.4599999999999999E-17</v>
      </c>
    </row>
    <row r="480" spans="1:2" x14ac:dyDescent="0.2">
      <c r="A480" t="s">
        <v>837</v>
      </c>
      <c r="B480" s="39">
        <v>5.9800000000000005E-17</v>
      </c>
    </row>
    <row r="481" spans="1:2" x14ac:dyDescent="0.2">
      <c r="A481" t="s">
        <v>826</v>
      </c>
      <c r="B481" s="39">
        <v>4.7099999999999997E-17</v>
      </c>
    </row>
    <row r="482" spans="1:2" x14ac:dyDescent="0.2">
      <c r="A482" t="s">
        <v>817</v>
      </c>
      <c r="B482" s="39">
        <v>1.0200000000000001E-16</v>
      </c>
    </row>
    <row r="483" spans="1:2" x14ac:dyDescent="0.2">
      <c r="A483" t="s">
        <v>818</v>
      </c>
      <c r="B483" s="39">
        <v>8.6699999999999996E-17</v>
      </c>
    </row>
    <row r="484" spans="1:2" x14ac:dyDescent="0.2">
      <c r="A484" t="s">
        <v>801</v>
      </c>
      <c r="B484" s="39">
        <v>6.8599999999999996E-17</v>
      </c>
    </row>
    <row r="485" spans="1:2" x14ac:dyDescent="0.2">
      <c r="A485" t="s">
        <v>780</v>
      </c>
      <c r="B485" s="39">
        <v>9.3200000000000003E-17</v>
      </c>
    </row>
    <row r="486" spans="1:2" x14ac:dyDescent="0.2">
      <c r="A486" t="s">
        <v>959</v>
      </c>
      <c r="B486" s="39">
        <v>7.5400000000000002E-17</v>
      </c>
    </row>
    <row r="487" spans="1:2" x14ac:dyDescent="0.2">
      <c r="A487" t="s">
        <v>951</v>
      </c>
      <c r="B487" s="39">
        <v>4.0300000000000003E-17</v>
      </c>
    </row>
    <row r="488" spans="1:2" x14ac:dyDescent="0.2">
      <c r="A488" t="s">
        <v>943</v>
      </c>
      <c r="B488" s="39">
        <v>7.2400000000000003E-17</v>
      </c>
    </row>
    <row r="489" spans="1:2" x14ac:dyDescent="0.2">
      <c r="A489" t="s">
        <v>942</v>
      </c>
      <c r="B489" s="39">
        <v>8.4899999999999997E-17</v>
      </c>
    </row>
    <row r="490" spans="1:2" x14ac:dyDescent="0.2">
      <c r="A490" t="s">
        <v>935</v>
      </c>
      <c r="B490" s="39">
        <v>2.02E-18</v>
      </c>
    </row>
    <row r="491" spans="1:2" x14ac:dyDescent="0.2">
      <c r="A491" t="s">
        <v>926</v>
      </c>
      <c r="B491" s="39">
        <v>4.9799999999999997E-17</v>
      </c>
    </row>
    <row r="492" spans="1:2" x14ac:dyDescent="0.2">
      <c r="A492" t="s">
        <v>919</v>
      </c>
      <c r="B492" s="39">
        <v>1.9899999999999999E-20</v>
      </c>
    </row>
    <row r="493" spans="1:2" x14ac:dyDescent="0.2">
      <c r="A493" t="s">
        <v>909</v>
      </c>
      <c r="B493" s="39">
        <v>2.29E-17</v>
      </c>
    </row>
    <row r="494" spans="1:2" x14ac:dyDescent="0.2">
      <c r="A494" t="s">
        <v>908</v>
      </c>
      <c r="B494" s="39">
        <v>4.7099999999999997E-17</v>
      </c>
    </row>
    <row r="495" spans="1:2" x14ac:dyDescent="0.2">
      <c r="A495" t="s">
        <v>894</v>
      </c>
      <c r="B495" s="39">
        <v>1.6399999999999999E-17</v>
      </c>
    </row>
    <row r="496" spans="1:2" x14ac:dyDescent="0.2">
      <c r="A496" t="s">
        <v>893</v>
      </c>
      <c r="B496" s="39">
        <v>5.3000000000000003E-18</v>
      </c>
    </row>
    <row r="497" spans="1:2" x14ac:dyDescent="0.2">
      <c r="A497" t="s">
        <v>879</v>
      </c>
      <c r="B497" s="39">
        <v>3.4599999999999998E-23</v>
      </c>
    </row>
    <row r="498" spans="1:2" x14ac:dyDescent="0.2">
      <c r="A498" t="s">
        <v>878</v>
      </c>
      <c r="B498" s="39">
        <v>3.1000000000000001E-18</v>
      </c>
    </row>
    <row r="499" spans="1:2" x14ac:dyDescent="0.2">
      <c r="A499" t="s">
        <v>864</v>
      </c>
      <c r="B499" s="39">
        <v>5.0800000000000001E-20</v>
      </c>
    </row>
    <row r="500" spans="1:2" x14ac:dyDescent="0.2">
      <c r="A500" t="s">
        <v>848</v>
      </c>
      <c r="B500" s="39">
        <v>4.5799999999999999E-19</v>
      </c>
    </row>
    <row r="501" spans="1:2" x14ac:dyDescent="0.2">
      <c r="A501" t="s">
        <v>847</v>
      </c>
      <c r="B501" s="39">
        <v>2.8500000000000001E-20</v>
      </c>
    </row>
    <row r="502" spans="1:2" x14ac:dyDescent="0.2">
      <c r="A502" t="s">
        <v>828</v>
      </c>
      <c r="B502" s="39">
        <v>2.6999999999999999E-18</v>
      </c>
    </row>
    <row r="503" spans="1:2" x14ac:dyDescent="0.2">
      <c r="A503" t="s">
        <v>827</v>
      </c>
      <c r="B503" s="39">
        <v>1.34E-18</v>
      </c>
    </row>
    <row r="504" spans="1:2" x14ac:dyDescent="0.2">
      <c r="A504" t="s">
        <v>803</v>
      </c>
      <c r="B504" s="39">
        <v>1.34E-17</v>
      </c>
    </row>
    <row r="505" spans="1:2" x14ac:dyDescent="0.2">
      <c r="A505" t="s">
        <v>802</v>
      </c>
      <c r="B505" s="39">
        <v>4.5100000000000002E-17</v>
      </c>
    </row>
    <row r="506" spans="1:2" x14ac:dyDescent="0.2">
      <c r="A506" t="s">
        <v>793</v>
      </c>
      <c r="B506" s="39">
        <v>5.3300000000000001E-18</v>
      </c>
    </row>
    <row r="507" spans="1:2" x14ac:dyDescent="0.2">
      <c r="A507" t="s">
        <v>782</v>
      </c>
      <c r="B507" s="39">
        <v>3.9400000000000003E-17</v>
      </c>
    </row>
    <row r="508" spans="1:2" x14ac:dyDescent="0.2">
      <c r="A508" t="s">
        <v>781</v>
      </c>
      <c r="B508" s="39">
        <v>5.8900000000000006E-17</v>
      </c>
    </row>
    <row r="509" spans="1:2" x14ac:dyDescent="0.2">
      <c r="A509" t="s">
        <v>772</v>
      </c>
      <c r="B509" s="39">
        <v>2.51E-17</v>
      </c>
    </row>
    <row r="510" spans="1:2" x14ac:dyDescent="0.2">
      <c r="A510" t="s">
        <v>918</v>
      </c>
      <c r="B510" s="39">
        <v>6.7699999999999996E-17</v>
      </c>
    </row>
    <row r="511" spans="1:2" x14ac:dyDescent="0.2">
      <c r="A511" t="s">
        <v>917</v>
      </c>
      <c r="B511" s="39">
        <v>1.17E-16</v>
      </c>
    </row>
    <row r="512" spans="1:2" x14ac:dyDescent="0.2">
      <c r="A512" t="s">
        <v>907</v>
      </c>
      <c r="B512" s="39">
        <v>2.6799999999999999E-17</v>
      </c>
    </row>
    <row r="513" spans="1:2" x14ac:dyDescent="0.2">
      <c r="A513" t="s">
        <v>902</v>
      </c>
      <c r="B513" s="39">
        <v>8.9900000000000004E-17</v>
      </c>
    </row>
    <row r="514" spans="1:2" x14ac:dyDescent="0.2">
      <c r="A514" t="s">
        <v>901</v>
      </c>
      <c r="B514" s="39">
        <v>1.12E-16</v>
      </c>
    </row>
    <row r="515" spans="1:2" x14ac:dyDescent="0.2">
      <c r="A515" t="s">
        <v>892</v>
      </c>
      <c r="B515" s="39">
        <v>1.05E-17</v>
      </c>
    </row>
    <row r="516" spans="1:2" x14ac:dyDescent="0.2">
      <c r="A516" t="s">
        <v>884</v>
      </c>
      <c r="B516" s="39">
        <v>3.1100000000000002E-17</v>
      </c>
    </row>
    <row r="517" spans="1:2" x14ac:dyDescent="0.2">
      <c r="A517" t="s">
        <v>877</v>
      </c>
      <c r="B517" s="39">
        <v>3.5399999999999997E-18</v>
      </c>
    </row>
    <row r="518" spans="1:2" x14ac:dyDescent="0.2">
      <c r="A518" t="s">
        <v>869</v>
      </c>
      <c r="B518" s="39">
        <v>3.48E-17</v>
      </c>
    </row>
    <row r="519" spans="1:2" x14ac:dyDescent="0.2">
      <c r="A519" t="s">
        <v>860</v>
      </c>
      <c r="B519" s="39">
        <v>5.3500000000000001E-20</v>
      </c>
    </row>
    <row r="520" spans="1:2" x14ac:dyDescent="0.2">
      <c r="A520" t="s">
        <v>852</v>
      </c>
      <c r="B520" s="39">
        <v>1.27E-17</v>
      </c>
    </row>
    <row r="521" spans="1:2" x14ac:dyDescent="0.2">
      <c r="A521" t="s">
        <v>834</v>
      </c>
      <c r="B521" s="39">
        <v>3.6000000000000001E-18</v>
      </c>
    </row>
    <row r="522" spans="1:2" x14ac:dyDescent="0.2">
      <c r="A522" t="s">
        <v>829</v>
      </c>
      <c r="B522" s="39">
        <v>7.8800000000000004E-20</v>
      </c>
    </row>
    <row r="523" spans="1:2" x14ac:dyDescent="0.2">
      <c r="A523" t="s">
        <v>813</v>
      </c>
      <c r="B523" s="39">
        <v>6.4699999999999996E-17</v>
      </c>
    </row>
    <row r="524" spans="1:2" x14ac:dyDescent="0.2">
      <c r="A524" t="s">
        <v>812</v>
      </c>
      <c r="B524" s="39">
        <v>3.4899999999999999E-18</v>
      </c>
    </row>
    <row r="525" spans="1:2" x14ac:dyDescent="0.2">
      <c r="A525" t="s">
        <v>804</v>
      </c>
      <c r="B525" s="39">
        <v>1.0900000000000001E-17</v>
      </c>
    </row>
    <row r="526" spans="1:2" x14ac:dyDescent="0.2">
      <c r="A526" t="s">
        <v>794</v>
      </c>
      <c r="B526" s="39">
        <v>7.0999999999999995E-17</v>
      </c>
    </row>
    <row r="527" spans="1:2" x14ac:dyDescent="0.2">
      <c r="A527" t="s">
        <v>792</v>
      </c>
      <c r="B527" s="39">
        <v>9.9599999999999994E-18</v>
      </c>
    </row>
    <row r="528" spans="1:2" x14ac:dyDescent="0.2">
      <c r="A528" t="s">
        <v>783</v>
      </c>
      <c r="B528" s="39">
        <v>1.9000000000000001E-17</v>
      </c>
    </row>
    <row r="529" spans="1:2" x14ac:dyDescent="0.2">
      <c r="A529" t="s">
        <v>773</v>
      </c>
      <c r="B529" s="39">
        <v>8.2799999999999997E-17</v>
      </c>
    </row>
    <row r="530" spans="1:2" x14ac:dyDescent="0.2">
      <c r="A530" t="s">
        <v>771</v>
      </c>
      <c r="B530" s="39">
        <v>7.1600000000000004E-18</v>
      </c>
    </row>
    <row r="531" spans="1:2" x14ac:dyDescent="0.2">
      <c r="A531" t="s">
        <v>757</v>
      </c>
      <c r="B531" s="39">
        <v>5.29E-17</v>
      </c>
    </row>
    <row r="532" spans="1:2" x14ac:dyDescent="0.2">
      <c r="A532" t="s">
        <v>900</v>
      </c>
      <c r="B532" s="39">
        <v>1.05E-17</v>
      </c>
    </row>
    <row r="533" spans="1:2" x14ac:dyDescent="0.2">
      <c r="A533" t="s">
        <v>891</v>
      </c>
      <c r="B533" s="39">
        <v>4.7899999999999999E-17</v>
      </c>
    </row>
    <row r="534" spans="1:2" x14ac:dyDescent="0.2">
      <c r="A534" t="s">
        <v>883</v>
      </c>
      <c r="B534" s="39">
        <v>1.23E-18</v>
      </c>
    </row>
    <row r="535" spans="1:2" x14ac:dyDescent="0.2">
      <c r="A535" t="s">
        <v>876</v>
      </c>
      <c r="B535" s="39">
        <v>1.8799999999999999E-17</v>
      </c>
    </row>
    <row r="536" spans="1:2" x14ac:dyDescent="0.2">
      <c r="A536" t="s">
        <v>859</v>
      </c>
      <c r="B536" s="39">
        <v>6.3200000000000003E-18</v>
      </c>
    </row>
    <row r="537" spans="1:2" x14ac:dyDescent="0.2">
      <c r="A537" t="s">
        <v>843</v>
      </c>
      <c r="B537" s="39">
        <v>6.4500000000000003E-18</v>
      </c>
    </row>
    <row r="538" spans="1:2" x14ac:dyDescent="0.2">
      <c r="A538" t="s">
        <v>842</v>
      </c>
      <c r="B538" s="39">
        <v>3.3599999999999998E-18</v>
      </c>
    </row>
    <row r="539" spans="1:2" x14ac:dyDescent="0.2">
      <c r="A539" t="s">
        <v>824</v>
      </c>
      <c r="B539" s="39">
        <v>2.9500000000000002E-19</v>
      </c>
    </row>
    <row r="540" spans="1:2" x14ac:dyDescent="0.2">
      <c r="A540" t="s">
        <v>805</v>
      </c>
      <c r="B540" s="39">
        <v>1.0099999999999999E-19</v>
      </c>
    </row>
    <row r="541" spans="1:2" x14ac:dyDescent="0.2">
      <c r="A541" t="s">
        <v>785</v>
      </c>
      <c r="B541" s="39">
        <v>6.0499999999999996E-19</v>
      </c>
    </row>
    <row r="542" spans="1:2" x14ac:dyDescent="0.2">
      <c r="A542" t="s">
        <v>784</v>
      </c>
      <c r="B542" s="39">
        <v>6.2400000000000001E-19</v>
      </c>
    </row>
    <row r="543" spans="1:2" x14ac:dyDescent="0.2">
      <c r="A543" t="s">
        <v>760</v>
      </c>
      <c r="B543" s="39">
        <v>6.9700000000000007E-18</v>
      </c>
    </row>
    <row r="544" spans="1:2" x14ac:dyDescent="0.2">
      <c r="A544" t="s">
        <v>759</v>
      </c>
      <c r="B544" s="39">
        <v>1.2299999999999999E-17</v>
      </c>
    </row>
    <row r="545" spans="1:2" x14ac:dyDescent="0.2">
      <c r="A545" t="s">
        <v>741</v>
      </c>
      <c r="B545" s="39">
        <v>1.0900000000000001E-17</v>
      </c>
    </row>
    <row r="546" spans="1:2" x14ac:dyDescent="0.2">
      <c r="A546" t="s">
        <v>732</v>
      </c>
      <c r="B546" s="39">
        <v>3.8699999999999999E-17</v>
      </c>
    </row>
    <row r="547" spans="1:2" x14ac:dyDescent="0.2">
      <c r="A547" t="s">
        <v>890</v>
      </c>
      <c r="B547" s="39">
        <v>3.9400000000000003E-17</v>
      </c>
    </row>
    <row r="548" spans="1:2" x14ac:dyDescent="0.2">
      <c r="A548" t="s">
        <v>889</v>
      </c>
      <c r="B548" s="39">
        <v>3.7899999999999997E-17</v>
      </c>
    </row>
    <row r="549" spans="1:2" x14ac:dyDescent="0.2">
      <c r="A549" t="s">
        <v>875</v>
      </c>
      <c r="B549" s="39">
        <v>3.3800000000000002E-17</v>
      </c>
    </row>
    <row r="550" spans="1:2" x14ac:dyDescent="0.2">
      <c r="A550" t="s">
        <v>867</v>
      </c>
      <c r="B550" s="39">
        <v>4.0900000000000003E-17</v>
      </c>
    </row>
    <row r="551" spans="1:2" x14ac:dyDescent="0.2">
      <c r="A551" t="s">
        <v>858</v>
      </c>
      <c r="B551" s="39">
        <v>2.2700000000000001E-17</v>
      </c>
    </row>
    <row r="552" spans="1:2" x14ac:dyDescent="0.2">
      <c r="A552" t="s">
        <v>851</v>
      </c>
      <c r="B552" s="39">
        <v>3.7599999999999997E-17</v>
      </c>
    </row>
    <row r="553" spans="1:2" x14ac:dyDescent="0.2">
      <c r="A553" t="s">
        <v>841</v>
      </c>
      <c r="B553" s="39">
        <v>1.1699999999999999E-17</v>
      </c>
    </row>
    <row r="554" spans="1:2" x14ac:dyDescent="0.2">
      <c r="A554" t="s">
        <v>833</v>
      </c>
      <c r="B554" s="39">
        <v>2.8100000000000003E-17</v>
      </c>
    </row>
    <row r="555" spans="1:2" x14ac:dyDescent="0.2">
      <c r="A555" t="s">
        <v>823</v>
      </c>
      <c r="B555" s="39">
        <v>6.9500000000000008E-18</v>
      </c>
    </row>
    <row r="556" spans="1:2" x14ac:dyDescent="0.2">
      <c r="A556" t="s">
        <v>810</v>
      </c>
      <c r="B556" s="39">
        <v>1.5199999999999999E-17</v>
      </c>
    </row>
    <row r="557" spans="1:2" x14ac:dyDescent="0.2">
      <c r="A557" t="s">
        <v>809</v>
      </c>
      <c r="B557" s="39">
        <v>8.1199999999999999E-19</v>
      </c>
    </row>
    <row r="558" spans="1:2" x14ac:dyDescent="0.2">
      <c r="A558" t="s">
        <v>800</v>
      </c>
      <c r="B558" s="39">
        <v>3.6199999999999998E-20</v>
      </c>
    </row>
    <row r="559" spans="1:2" x14ac:dyDescent="0.2">
      <c r="A559" t="s">
        <v>790</v>
      </c>
      <c r="B559" s="39">
        <v>2.0900000000000001E-17</v>
      </c>
    </row>
    <row r="560" spans="1:2" x14ac:dyDescent="0.2">
      <c r="A560" t="s">
        <v>769</v>
      </c>
      <c r="B560" s="39">
        <v>4.7500000000000001E-17</v>
      </c>
    </row>
    <row r="561" spans="1:2" x14ac:dyDescent="0.2">
      <c r="A561" t="s">
        <v>768</v>
      </c>
      <c r="B561" s="39">
        <v>3.5499999999999999E-19</v>
      </c>
    </row>
    <row r="562" spans="1:2" x14ac:dyDescent="0.2">
      <c r="A562" t="s">
        <v>761</v>
      </c>
      <c r="B562" s="39">
        <v>8.4099999999999999E-20</v>
      </c>
    </row>
    <row r="563" spans="1:2" x14ac:dyDescent="0.2">
      <c r="A563" t="s">
        <v>758</v>
      </c>
      <c r="B563" s="39">
        <v>4.9399999999999999E-17</v>
      </c>
    </row>
    <row r="564" spans="1:2" x14ac:dyDescent="0.2">
      <c r="A564" t="s">
        <v>750</v>
      </c>
      <c r="B564" s="39">
        <v>6.6199999999999996E-17</v>
      </c>
    </row>
    <row r="565" spans="1:2" x14ac:dyDescent="0.2">
      <c r="A565" t="s">
        <v>742</v>
      </c>
      <c r="B565" s="39">
        <v>2.5700000000000001E-19</v>
      </c>
    </row>
    <row r="566" spans="1:2" x14ac:dyDescent="0.2">
      <c r="A566" t="s">
        <v>733</v>
      </c>
      <c r="B566" s="39">
        <v>8.2199999999999997E-17</v>
      </c>
    </row>
    <row r="567" spans="1:2" x14ac:dyDescent="0.2">
      <c r="A567" t="s">
        <v>731</v>
      </c>
      <c r="B567" s="39">
        <v>1.34E-17</v>
      </c>
    </row>
    <row r="568" spans="1:2" x14ac:dyDescent="0.2">
      <c r="A568" t="s">
        <v>723</v>
      </c>
      <c r="B568" s="39">
        <v>1.5400000000000001E-17</v>
      </c>
    </row>
    <row r="569" spans="1:2" x14ac:dyDescent="0.2">
      <c r="A569" t="s">
        <v>713</v>
      </c>
      <c r="B569" s="39">
        <v>6.7000000000000004E-17</v>
      </c>
    </row>
    <row r="570" spans="1:2" x14ac:dyDescent="0.2">
      <c r="A570" t="s">
        <v>866</v>
      </c>
      <c r="B570" s="39">
        <v>1.65E-17</v>
      </c>
    </row>
    <row r="571" spans="1:2" x14ac:dyDescent="0.2">
      <c r="A571" t="s">
        <v>850</v>
      </c>
      <c r="B571" s="39">
        <v>1.6699999999999999E-17</v>
      </c>
    </row>
    <row r="572" spans="1:2" x14ac:dyDescent="0.2">
      <c r="A572" t="s">
        <v>840</v>
      </c>
      <c r="B572" s="39">
        <v>2.2499999999999999E-17</v>
      </c>
    </row>
    <row r="573" spans="1:2" x14ac:dyDescent="0.2">
      <c r="A573" t="s">
        <v>832</v>
      </c>
      <c r="B573" s="39">
        <v>1.15E-18</v>
      </c>
    </row>
    <row r="574" spans="1:2" x14ac:dyDescent="0.2">
      <c r="A574" t="s">
        <v>822</v>
      </c>
      <c r="B574" s="39">
        <v>9.4800000000000004E-18</v>
      </c>
    </row>
    <row r="575" spans="1:2" x14ac:dyDescent="0.2">
      <c r="A575" t="s">
        <v>821</v>
      </c>
      <c r="B575" s="39">
        <v>4.7999999999999997E-17</v>
      </c>
    </row>
    <row r="576" spans="1:2" x14ac:dyDescent="0.2">
      <c r="A576" t="s">
        <v>799</v>
      </c>
      <c r="B576" s="39">
        <v>1.24E-17</v>
      </c>
    </row>
    <row r="577" spans="1:2" x14ac:dyDescent="0.2">
      <c r="A577" t="s">
        <v>798</v>
      </c>
      <c r="B577" s="39">
        <v>1.19E-18</v>
      </c>
    </row>
    <row r="578" spans="1:2" x14ac:dyDescent="0.2">
      <c r="A578" t="s">
        <v>779</v>
      </c>
      <c r="B578" s="39">
        <v>9.6300000000000004E-18</v>
      </c>
    </row>
    <row r="579" spans="1:2" x14ac:dyDescent="0.2">
      <c r="A579" t="s">
        <v>778</v>
      </c>
      <c r="B579" s="39">
        <v>1.34E-18</v>
      </c>
    </row>
    <row r="580" spans="1:2" x14ac:dyDescent="0.2">
      <c r="A580" t="s">
        <v>756</v>
      </c>
      <c r="B580" s="39">
        <v>1.1399999999999999E-18</v>
      </c>
    </row>
    <row r="581" spans="1:2" x14ac:dyDescent="0.2">
      <c r="A581" t="s">
        <v>743</v>
      </c>
      <c r="B581" s="39">
        <v>1.7899999999999999E-17</v>
      </c>
    </row>
    <row r="582" spans="1:2" x14ac:dyDescent="0.2">
      <c r="A582" t="s">
        <v>724</v>
      </c>
      <c r="B582" s="39">
        <v>3.1999999999999999E-18</v>
      </c>
    </row>
    <row r="583" spans="1:2" x14ac:dyDescent="0.2">
      <c r="A583" t="s">
        <v>714</v>
      </c>
      <c r="B583" s="39">
        <v>5.51E-18</v>
      </c>
    </row>
    <row r="584" spans="1:2" x14ac:dyDescent="0.2">
      <c r="A584" t="s">
        <v>704</v>
      </c>
      <c r="B584" s="39">
        <v>3.0099999999999999E-17</v>
      </c>
    </row>
    <row r="585" spans="1:2" x14ac:dyDescent="0.2">
      <c r="A585" t="s">
        <v>696</v>
      </c>
      <c r="B585" s="39">
        <v>3.2900000000000002E-17</v>
      </c>
    </row>
    <row r="586" spans="1:2" x14ac:dyDescent="0.2">
      <c r="A586" t="s">
        <v>831</v>
      </c>
      <c r="B586" s="39">
        <v>8.9600000000000004E-17</v>
      </c>
    </row>
    <row r="587" spans="1:2" x14ac:dyDescent="0.2">
      <c r="A587" t="s">
        <v>820</v>
      </c>
      <c r="B587" s="39">
        <v>2.7600000000000001E-17</v>
      </c>
    </row>
    <row r="588" spans="1:2" x14ac:dyDescent="0.2">
      <c r="A588" t="s">
        <v>808</v>
      </c>
      <c r="B588" s="39">
        <v>7.1099999999999999E-17</v>
      </c>
    </row>
    <row r="589" spans="1:2" x14ac:dyDescent="0.2">
      <c r="A589" t="s">
        <v>797</v>
      </c>
      <c r="B589" s="39">
        <v>1.8499999999999999E-17</v>
      </c>
    </row>
    <row r="590" spans="1:2" x14ac:dyDescent="0.2">
      <c r="A590" t="s">
        <v>789</v>
      </c>
      <c r="B590" s="39">
        <v>6.42E-17</v>
      </c>
    </row>
    <row r="591" spans="1:2" x14ac:dyDescent="0.2">
      <c r="A591" t="s">
        <v>788</v>
      </c>
      <c r="B591" s="39">
        <v>1.9000000000000001E-17</v>
      </c>
    </row>
    <row r="592" spans="1:2" x14ac:dyDescent="0.2">
      <c r="A592" t="s">
        <v>777</v>
      </c>
      <c r="B592" s="39">
        <v>4.0699999999999999E-18</v>
      </c>
    </row>
    <row r="593" spans="1:2" x14ac:dyDescent="0.2">
      <c r="A593" t="s">
        <v>767</v>
      </c>
      <c r="B593" s="39">
        <v>2.2799999999999999E-17</v>
      </c>
    </row>
    <row r="594" spans="1:2" x14ac:dyDescent="0.2">
      <c r="A594" t="s">
        <v>755</v>
      </c>
      <c r="B594" s="39">
        <v>3.5000000000000002E-19</v>
      </c>
    </row>
    <row r="595" spans="1:2" x14ac:dyDescent="0.2">
      <c r="A595" t="s">
        <v>749</v>
      </c>
      <c r="B595" s="39">
        <v>1.21E-17</v>
      </c>
    </row>
    <row r="596" spans="1:2" x14ac:dyDescent="0.2">
      <c r="A596" t="s">
        <v>740</v>
      </c>
      <c r="B596" s="39">
        <v>5.1399999999999997E-20</v>
      </c>
    </row>
    <row r="597" spans="1:2" x14ac:dyDescent="0.2">
      <c r="A597" t="s">
        <v>729</v>
      </c>
      <c r="B597" s="39">
        <v>4.0300000000000003E-17</v>
      </c>
    </row>
    <row r="598" spans="1:2" x14ac:dyDescent="0.2">
      <c r="A598" t="s">
        <v>715</v>
      </c>
      <c r="B598" s="39">
        <v>7.7299999999999994E-17</v>
      </c>
    </row>
    <row r="599" spans="1:2" x14ac:dyDescent="0.2">
      <c r="A599" t="s">
        <v>705</v>
      </c>
      <c r="B599" s="39">
        <v>3.33E-18</v>
      </c>
    </row>
    <row r="600" spans="1:2" x14ac:dyDescent="0.2">
      <c r="A600" t="s">
        <v>697</v>
      </c>
      <c r="B600" s="39">
        <v>8.4400000000000001E-17</v>
      </c>
    </row>
    <row r="601" spans="1:2" x14ac:dyDescent="0.2">
      <c r="A601" t="s">
        <v>684</v>
      </c>
      <c r="B601" s="39">
        <v>1.24E-17</v>
      </c>
    </row>
    <row r="602" spans="1:2" x14ac:dyDescent="0.2">
      <c r="A602" t="s">
        <v>807</v>
      </c>
      <c r="B602" s="39">
        <v>1.34E-17</v>
      </c>
    </row>
    <row r="603" spans="1:2" x14ac:dyDescent="0.2">
      <c r="A603" t="s">
        <v>796</v>
      </c>
      <c r="B603" s="39">
        <v>5.0400000000000003E-17</v>
      </c>
    </row>
    <row r="604" spans="1:2" x14ac:dyDescent="0.2">
      <c r="A604" t="s">
        <v>787</v>
      </c>
      <c r="B604" s="39">
        <v>6.1700000000000003E-18</v>
      </c>
    </row>
    <row r="605" spans="1:2" x14ac:dyDescent="0.2">
      <c r="A605" t="s">
        <v>776</v>
      </c>
      <c r="B605" s="39">
        <v>1.47E-17</v>
      </c>
    </row>
    <row r="606" spans="1:2" x14ac:dyDescent="0.2">
      <c r="A606" t="s">
        <v>775</v>
      </c>
      <c r="B606" s="39">
        <v>5.35E-17</v>
      </c>
    </row>
    <row r="607" spans="1:2" x14ac:dyDescent="0.2">
      <c r="A607" t="s">
        <v>766</v>
      </c>
      <c r="B607" s="39">
        <v>9.9500000000000005E-20</v>
      </c>
    </row>
    <row r="608" spans="1:2" x14ac:dyDescent="0.2">
      <c r="A608" t="s">
        <v>754</v>
      </c>
      <c r="B608" s="39">
        <v>2.32E-17</v>
      </c>
    </row>
    <row r="609" spans="1:2" x14ac:dyDescent="0.2">
      <c r="A609" t="s">
        <v>739</v>
      </c>
      <c r="B609" s="39">
        <v>3.7900000000000002E-19</v>
      </c>
    </row>
    <row r="610" spans="1:2" x14ac:dyDescent="0.2">
      <c r="A610" t="s">
        <v>738</v>
      </c>
      <c r="B610" s="39">
        <v>9.9900000000000004E-19</v>
      </c>
    </row>
    <row r="611" spans="1:2" x14ac:dyDescent="0.2">
      <c r="A611" t="s">
        <v>722</v>
      </c>
      <c r="B611" s="39">
        <v>3.1299999999999999E-18</v>
      </c>
    </row>
    <row r="612" spans="1:2" x14ac:dyDescent="0.2">
      <c r="A612" t="s">
        <v>706</v>
      </c>
      <c r="B612" s="39">
        <v>1.7599999999999999E-18</v>
      </c>
    </row>
    <row r="613" spans="1:2" x14ac:dyDescent="0.2">
      <c r="A613" t="s">
        <v>685</v>
      </c>
      <c r="B613" s="39">
        <v>7.9100000000000003E-18</v>
      </c>
    </row>
    <row r="614" spans="1:2" x14ac:dyDescent="0.2">
      <c r="A614" t="s">
        <v>675</v>
      </c>
      <c r="B614" s="39">
        <v>4.22E-19</v>
      </c>
    </row>
    <row r="615" spans="1:2" x14ac:dyDescent="0.2">
      <c r="A615" t="s">
        <v>668</v>
      </c>
      <c r="B615" s="39">
        <v>2.4999999999999999E-17</v>
      </c>
    </row>
    <row r="616" spans="1:2" x14ac:dyDescent="0.2">
      <c r="A616" t="s">
        <v>765</v>
      </c>
      <c r="B616" s="39">
        <v>9.7599999999999998E-17</v>
      </c>
    </row>
    <row r="617" spans="1:2" x14ac:dyDescent="0.2">
      <c r="A617" t="s">
        <v>764</v>
      </c>
      <c r="B617" s="39">
        <v>7.6499999999999998E-17</v>
      </c>
    </row>
    <row r="618" spans="1:2" x14ac:dyDescent="0.2">
      <c r="A618" t="s">
        <v>753</v>
      </c>
      <c r="B618" s="39">
        <v>2.6199999999999999E-17</v>
      </c>
    </row>
    <row r="619" spans="1:2" x14ac:dyDescent="0.2">
      <c r="A619" t="s">
        <v>747</v>
      </c>
      <c r="B619" s="39">
        <v>6.8299999999999996E-17</v>
      </c>
    </row>
    <row r="620" spans="1:2" x14ac:dyDescent="0.2">
      <c r="A620" t="s">
        <v>737</v>
      </c>
      <c r="B620" s="39">
        <v>1.08E-17</v>
      </c>
    </row>
    <row r="621" spans="1:2" x14ac:dyDescent="0.2">
      <c r="A621" t="s">
        <v>728</v>
      </c>
      <c r="B621" s="39">
        <v>2.7000000000000001E-17</v>
      </c>
    </row>
    <row r="622" spans="1:2" x14ac:dyDescent="0.2">
      <c r="A622" t="s">
        <v>727</v>
      </c>
      <c r="B622" s="39">
        <v>7.5799999999999994E-17</v>
      </c>
    </row>
    <row r="623" spans="1:2" x14ac:dyDescent="0.2">
      <c r="A623" t="s">
        <v>721</v>
      </c>
      <c r="B623" s="39">
        <v>3.25E-18</v>
      </c>
    </row>
    <row r="624" spans="1:2" x14ac:dyDescent="0.2">
      <c r="A624" t="s">
        <v>712</v>
      </c>
      <c r="B624" s="39">
        <v>1.6900000000000001E-17</v>
      </c>
    </row>
    <row r="625" spans="1:2" x14ac:dyDescent="0.2">
      <c r="A625" t="s">
        <v>694</v>
      </c>
      <c r="B625" s="39">
        <v>3.8700000000000002E-18</v>
      </c>
    </row>
    <row r="626" spans="1:2" x14ac:dyDescent="0.2">
      <c r="A626" t="s">
        <v>693</v>
      </c>
      <c r="B626" s="39">
        <v>0</v>
      </c>
    </row>
    <row r="627" spans="1:2" x14ac:dyDescent="0.2">
      <c r="A627" t="s">
        <v>686</v>
      </c>
      <c r="B627" s="39">
        <v>5.1299999999999999E-19</v>
      </c>
    </row>
    <row r="628" spans="1:2" x14ac:dyDescent="0.2">
      <c r="A628" t="s">
        <v>677</v>
      </c>
      <c r="B628" s="39">
        <v>4.1800000000000001E-18</v>
      </c>
    </row>
    <row r="629" spans="1:2" x14ac:dyDescent="0.2">
      <c r="A629" t="s">
        <v>676</v>
      </c>
      <c r="B629" s="39">
        <v>8.7400000000000001E-20</v>
      </c>
    </row>
    <row r="630" spans="1:2" x14ac:dyDescent="0.2">
      <c r="A630" t="s">
        <v>669</v>
      </c>
      <c r="B630" s="39">
        <v>2.02E-18</v>
      </c>
    </row>
    <row r="631" spans="1:2" x14ac:dyDescent="0.2">
      <c r="A631" t="s">
        <v>661</v>
      </c>
      <c r="B631" s="39">
        <v>3.6599999999999999E-17</v>
      </c>
    </row>
    <row r="632" spans="1:2" x14ac:dyDescent="0.2">
      <c r="A632" t="s">
        <v>652</v>
      </c>
      <c r="B632" s="39">
        <v>1.5499999999999999E-17</v>
      </c>
    </row>
    <row r="633" spans="1:2" x14ac:dyDescent="0.2">
      <c r="A633" t="s">
        <v>646</v>
      </c>
      <c r="B633" s="39">
        <v>3.6599999999999999E-17</v>
      </c>
    </row>
    <row r="634" spans="1:2" x14ac:dyDescent="0.2">
      <c r="A634" t="s">
        <v>645</v>
      </c>
      <c r="B634" s="39">
        <v>3.2300000000000002E-17</v>
      </c>
    </row>
    <row r="635" spans="1:2" x14ac:dyDescent="0.2">
      <c r="A635" t="s">
        <v>763</v>
      </c>
      <c r="B635" s="39">
        <v>1.4500000000000001E-17</v>
      </c>
    </row>
    <row r="636" spans="1:2" x14ac:dyDescent="0.2">
      <c r="A636" t="s">
        <v>752</v>
      </c>
      <c r="B636" s="39">
        <v>3.8199999999999997E-17</v>
      </c>
    </row>
    <row r="637" spans="1:2" x14ac:dyDescent="0.2">
      <c r="A637" t="s">
        <v>746</v>
      </c>
      <c r="B637" s="39">
        <v>6.6100000000000003E-18</v>
      </c>
    </row>
    <row r="638" spans="1:2" x14ac:dyDescent="0.2">
      <c r="A638" t="s">
        <v>736</v>
      </c>
      <c r="B638" s="39">
        <v>3.5900000000000002E-17</v>
      </c>
    </row>
    <row r="639" spans="1:2" x14ac:dyDescent="0.2">
      <c r="A639" t="s">
        <v>726</v>
      </c>
      <c r="B639" s="39">
        <v>4.7E-19</v>
      </c>
    </row>
    <row r="640" spans="1:2" x14ac:dyDescent="0.2">
      <c r="A640" t="s">
        <v>720</v>
      </c>
      <c r="B640" s="39">
        <v>1.3E-17</v>
      </c>
    </row>
    <row r="641" spans="1:2" x14ac:dyDescent="0.2">
      <c r="A641" t="s">
        <v>719</v>
      </c>
      <c r="B641" s="39">
        <v>4.8100000000000001E-17</v>
      </c>
    </row>
    <row r="642" spans="1:2" x14ac:dyDescent="0.2">
      <c r="A642" t="s">
        <v>711</v>
      </c>
      <c r="B642" s="39">
        <v>8.6400000000000003E-20</v>
      </c>
    </row>
    <row r="643" spans="1:2" x14ac:dyDescent="0.2">
      <c r="A643" t="s">
        <v>703</v>
      </c>
      <c r="B643" s="39">
        <v>1.56E-18</v>
      </c>
    </row>
    <row r="644" spans="1:2" x14ac:dyDescent="0.2">
      <c r="A644" t="s">
        <v>702</v>
      </c>
      <c r="B644" s="39">
        <v>2.1200000000000001E-17</v>
      </c>
    </row>
    <row r="645" spans="1:2" x14ac:dyDescent="0.2">
      <c r="A645" t="s">
        <v>678</v>
      </c>
      <c r="B645" s="39">
        <v>0</v>
      </c>
    </row>
    <row r="646" spans="1:2" x14ac:dyDescent="0.2">
      <c r="A646" t="s">
        <v>653</v>
      </c>
      <c r="B646" s="39">
        <v>3.6399999999999999E-18</v>
      </c>
    </row>
    <row r="647" spans="1:2" x14ac:dyDescent="0.2">
      <c r="A647" t="s">
        <v>634</v>
      </c>
      <c r="B647" s="39">
        <v>1.05E-17</v>
      </c>
    </row>
    <row r="648" spans="1:2" x14ac:dyDescent="0.2">
      <c r="A648" t="s">
        <v>616</v>
      </c>
      <c r="B648" s="39">
        <v>2.6799999999999999E-17</v>
      </c>
    </row>
    <row r="649" spans="1:2" x14ac:dyDescent="0.2">
      <c r="A649" t="s">
        <v>609</v>
      </c>
      <c r="B649" s="39">
        <v>4.8099999999999998E-18</v>
      </c>
    </row>
    <row r="650" spans="1:2" x14ac:dyDescent="0.2">
      <c r="A650" t="s">
        <v>745</v>
      </c>
      <c r="B650" s="39">
        <v>8.8100000000000004E-17</v>
      </c>
    </row>
    <row r="651" spans="1:2" x14ac:dyDescent="0.2">
      <c r="A651" t="s">
        <v>735</v>
      </c>
      <c r="B651" s="39">
        <v>5.4000000000000002E-17</v>
      </c>
    </row>
    <row r="652" spans="1:2" x14ac:dyDescent="0.2">
      <c r="A652" t="s">
        <v>718</v>
      </c>
      <c r="B652" s="39">
        <v>3.0399999999999998E-17</v>
      </c>
    </row>
    <row r="653" spans="1:2" x14ac:dyDescent="0.2">
      <c r="A653" t="s">
        <v>710</v>
      </c>
      <c r="B653" s="39">
        <v>3.7899999999999997E-17</v>
      </c>
    </row>
    <row r="654" spans="1:2" x14ac:dyDescent="0.2">
      <c r="A654" t="s">
        <v>709</v>
      </c>
      <c r="B654" s="39">
        <v>9.4899999999999999E-17</v>
      </c>
    </row>
    <row r="655" spans="1:2" x14ac:dyDescent="0.2">
      <c r="A655" t="s">
        <v>701</v>
      </c>
      <c r="B655" s="39">
        <v>2.3399999999999999E-17</v>
      </c>
    </row>
    <row r="656" spans="1:2" x14ac:dyDescent="0.2">
      <c r="A656" t="s">
        <v>692</v>
      </c>
      <c r="B656" s="39">
        <v>2.9000000000000003E-17</v>
      </c>
    </row>
    <row r="657" spans="1:2" x14ac:dyDescent="0.2">
      <c r="A657" t="s">
        <v>683</v>
      </c>
      <c r="B657" s="39">
        <v>8.8199999999999993E-18</v>
      </c>
    </row>
    <row r="658" spans="1:2" x14ac:dyDescent="0.2">
      <c r="A658" t="s">
        <v>674</v>
      </c>
      <c r="B658" s="39">
        <v>4.5899999999999998E-17</v>
      </c>
    </row>
    <row r="659" spans="1:2" x14ac:dyDescent="0.2">
      <c r="A659" t="s">
        <v>667</v>
      </c>
      <c r="B659" s="39">
        <v>1.2299999999999999E-19</v>
      </c>
    </row>
    <row r="660" spans="1:2" x14ac:dyDescent="0.2">
      <c r="A660" t="s">
        <v>659</v>
      </c>
      <c r="B660" s="39">
        <v>2.1899999999999999E-17</v>
      </c>
    </row>
    <row r="661" spans="1:2" x14ac:dyDescent="0.2">
      <c r="A661" t="s">
        <v>654</v>
      </c>
      <c r="B661" s="39">
        <v>4.8100000000000002E-20</v>
      </c>
    </row>
    <row r="662" spans="1:2" x14ac:dyDescent="0.2">
      <c r="A662" t="s">
        <v>643</v>
      </c>
      <c r="B662" s="39">
        <v>2.02E-17</v>
      </c>
    </row>
    <row r="663" spans="1:2" x14ac:dyDescent="0.2">
      <c r="A663" t="s">
        <v>642</v>
      </c>
      <c r="B663" s="39">
        <v>5.9700000000000001E-17</v>
      </c>
    </row>
    <row r="664" spans="1:2" x14ac:dyDescent="0.2">
      <c r="A664" t="s">
        <v>635</v>
      </c>
      <c r="B664" s="39">
        <v>9.5099999999999999E-19</v>
      </c>
    </row>
    <row r="665" spans="1:2" x14ac:dyDescent="0.2">
      <c r="A665" t="s">
        <v>627</v>
      </c>
      <c r="B665" s="39">
        <v>4.8799999999999999E-17</v>
      </c>
    </row>
    <row r="666" spans="1:2" x14ac:dyDescent="0.2">
      <c r="A666" t="s">
        <v>617</v>
      </c>
      <c r="B666" s="39">
        <v>9.2099999999999995E-18</v>
      </c>
    </row>
    <row r="667" spans="1:2" x14ac:dyDescent="0.2">
      <c r="A667" t="s">
        <v>610</v>
      </c>
      <c r="B667" s="39">
        <v>1.25E-17</v>
      </c>
    </row>
    <row r="668" spans="1:2" x14ac:dyDescent="0.2">
      <c r="A668" t="s">
        <v>608</v>
      </c>
      <c r="B668" s="39">
        <v>4.8499999999999999E-17</v>
      </c>
    </row>
    <row r="669" spans="1:2" x14ac:dyDescent="0.2">
      <c r="A669" t="s">
        <v>598</v>
      </c>
      <c r="B669" s="39">
        <v>2.89E-18</v>
      </c>
    </row>
    <row r="670" spans="1:2" x14ac:dyDescent="0.2">
      <c r="A670" t="s">
        <v>591</v>
      </c>
      <c r="B670" s="39">
        <v>6.2100000000000001E-17</v>
      </c>
    </row>
    <row r="671" spans="1:2" x14ac:dyDescent="0.2">
      <c r="A671" t="s">
        <v>590</v>
      </c>
      <c r="B671" s="39">
        <v>5.9200000000000005E-17</v>
      </c>
    </row>
    <row r="672" spans="1:2" x14ac:dyDescent="0.2">
      <c r="A672" t="s">
        <v>717</v>
      </c>
      <c r="B672" s="39">
        <v>4.58E-17</v>
      </c>
    </row>
    <row r="673" spans="1:2" x14ac:dyDescent="0.2">
      <c r="A673" t="s">
        <v>708</v>
      </c>
      <c r="B673" s="39">
        <v>1.68E-17</v>
      </c>
    </row>
    <row r="674" spans="1:2" x14ac:dyDescent="0.2">
      <c r="A674" t="s">
        <v>700</v>
      </c>
      <c r="B674" s="39">
        <v>4.4399999999999998E-17</v>
      </c>
    </row>
    <row r="675" spans="1:2" x14ac:dyDescent="0.2">
      <c r="A675" t="s">
        <v>699</v>
      </c>
      <c r="B675" s="39">
        <v>6.0000000000000001E-17</v>
      </c>
    </row>
    <row r="676" spans="1:2" x14ac:dyDescent="0.2">
      <c r="A676" t="s">
        <v>691</v>
      </c>
      <c r="B676" s="39">
        <v>2.5599999999999999E-18</v>
      </c>
    </row>
    <row r="677" spans="1:2" x14ac:dyDescent="0.2">
      <c r="A677" t="s">
        <v>682</v>
      </c>
      <c r="B677" s="39">
        <v>1.6300000000000001E-17</v>
      </c>
    </row>
    <row r="678" spans="1:2" x14ac:dyDescent="0.2">
      <c r="A678" t="s">
        <v>681</v>
      </c>
      <c r="B678" s="39">
        <v>2.0900000000000001E-17</v>
      </c>
    </row>
    <row r="679" spans="1:2" x14ac:dyDescent="0.2">
      <c r="A679" t="s">
        <v>666</v>
      </c>
      <c r="B679" s="39">
        <v>2.9399999999999999E-19</v>
      </c>
    </row>
    <row r="680" spans="1:2" x14ac:dyDescent="0.2">
      <c r="A680" t="s">
        <v>660</v>
      </c>
      <c r="B680" s="39">
        <v>0</v>
      </c>
    </row>
    <row r="681" spans="1:2" x14ac:dyDescent="0.2">
      <c r="A681" t="s">
        <v>655</v>
      </c>
      <c r="B681" s="39">
        <v>0</v>
      </c>
    </row>
    <row r="682" spans="1:2" x14ac:dyDescent="0.2">
      <c r="A682" t="s">
        <v>644</v>
      </c>
      <c r="B682" s="39">
        <v>0</v>
      </c>
    </row>
    <row r="683" spans="1:2" x14ac:dyDescent="0.2">
      <c r="A683" t="s">
        <v>618</v>
      </c>
      <c r="B683" s="39">
        <v>5.5300000000000002E-21</v>
      </c>
    </row>
    <row r="684" spans="1:2" x14ac:dyDescent="0.2">
      <c r="A684" t="s">
        <v>599</v>
      </c>
      <c r="B684" s="39">
        <v>1.12E-18</v>
      </c>
    </row>
    <row r="685" spans="1:2" x14ac:dyDescent="0.2">
      <c r="A685" t="s">
        <v>579</v>
      </c>
      <c r="B685" s="39">
        <v>3.04E-18</v>
      </c>
    </row>
    <row r="686" spans="1:2" x14ac:dyDescent="0.2">
      <c r="A686" t="s">
        <v>573</v>
      </c>
      <c r="B686" s="39">
        <v>2.7300000000000001E-18</v>
      </c>
    </row>
    <row r="687" spans="1:2" x14ac:dyDescent="0.2">
      <c r="A687" t="s">
        <v>564</v>
      </c>
      <c r="B687" s="39">
        <v>1.36E-17</v>
      </c>
    </row>
    <row r="688" spans="1:2" x14ac:dyDescent="0.2">
      <c r="A688" t="s">
        <v>690</v>
      </c>
      <c r="B688" s="39">
        <v>4.7500000000000001E-17</v>
      </c>
    </row>
    <row r="689" spans="1:2" x14ac:dyDescent="0.2">
      <c r="A689" t="s">
        <v>689</v>
      </c>
      <c r="B689" s="39">
        <v>1.1E-16</v>
      </c>
    </row>
    <row r="690" spans="1:2" x14ac:dyDescent="0.2">
      <c r="A690" t="s">
        <v>680</v>
      </c>
      <c r="B690" s="39">
        <v>3.8300000000000001E-17</v>
      </c>
    </row>
    <row r="691" spans="1:2" x14ac:dyDescent="0.2">
      <c r="A691" t="s">
        <v>672</v>
      </c>
      <c r="B691" s="39">
        <v>4.0100000000000001E-17</v>
      </c>
    </row>
    <row r="692" spans="1:2" x14ac:dyDescent="0.2">
      <c r="A692" t="s">
        <v>665</v>
      </c>
      <c r="B692" s="39">
        <v>4.0600000000000003E-17</v>
      </c>
    </row>
    <row r="693" spans="1:2" x14ac:dyDescent="0.2">
      <c r="A693" t="s">
        <v>658</v>
      </c>
      <c r="B693" s="39">
        <v>7.4899999999999994E-17</v>
      </c>
    </row>
    <row r="694" spans="1:2" x14ac:dyDescent="0.2">
      <c r="A694" t="s">
        <v>651</v>
      </c>
      <c r="B694" s="39">
        <v>1.2900000000000001E-17</v>
      </c>
    </row>
    <row r="695" spans="1:2" x14ac:dyDescent="0.2">
      <c r="A695" t="s">
        <v>641</v>
      </c>
      <c r="B695" s="39">
        <v>6.7099999999999996E-17</v>
      </c>
    </row>
    <row r="696" spans="1:2" x14ac:dyDescent="0.2">
      <c r="A696" t="s">
        <v>633</v>
      </c>
      <c r="B696" s="39">
        <v>1.02E-18</v>
      </c>
    </row>
    <row r="697" spans="1:2" x14ac:dyDescent="0.2">
      <c r="A697" t="s">
        <v>626</v>
      </c>
      <c r="B697" s="39">
        <v>4.4999999999999998E-17</v>
      </c>
    </row>
    <row r="698" spans="1:2" x14ac:dyDescent="0.2">
      <c r="A698" t="s">
        <v>624</v>
      </c>
      <c r="B698" s="39">
        <v>1.89E-18</v>
      </c>
    </row>
    <row r="699" spans="1:2" x14ac:dyDescent="0.2">
      <c r="A699" t="s">
        <v>606</v>
      </c>
      <c r="B699" s="39">
        <v>3.6099999999999997E-17</v>
      </c>
    </row>
    <row r="700" spans="1:2" x14ac:dyDescent="0.2">
      <c r="A700" t="s">
        <v>604</v>
      </c>
      <c r="B700" s="39">
        <v>9.9700000000000001E-18</v>
      </c>
    </row>
    <row r="701" spans="1:2" x14ac:dyDescent="0.2">
      <c r="A701" t="s">
        <v>605</v>
      </c>
      <c r="B701" s="39">
        <v>1.0999999999999999E-18</v>
      </c>
    </row>
    <row r="702" spans="1:2" x14ac:dyDescent="0.2">
      <c r="A702" t="s">
        <v>588</v>
      </c>
      <c r="B702" s="39">
        <v>3.9299999999999999E-17</v>
      </c>
    </row>
    <row r="703" spans="1:2" x14ac:dyDescent="0.2">
      <c r="A703" t="s">
        <v>587</v>
      </c>
      <c r="B703" s="39">
        <v>8.3399999999999995E-19</v>
      </c>
    </row>
    <row r="704" spans="1:2" x14ac:dyDescent="0.2">
      <c r="A704" t="s">
        <v>580</v>
      </c>
      <c r="B704" s="39">
        <v>9.4600000000000001E-19</v>
      </c>
    </row>
    <row r="705" spans="1:2" x14ac:dyDescent="0.2">
      <c r="A705" t="s">
        <v>574</v>
      </c>
      <c r="B705" s="39">
        <v>4.1800000000000003E-17</v>
      </c>
    </row>
    <row r="706" spans="1:2" x14ac:dyDescent="0.2">
      <c r="A706" t="s">
        <v>565</v>
      </c>
      <c r="B706" s="39">
        <v>8.0299999999999996E-18</v>
      </c>
    </row>
    <row r="707" spans="1:2" x14ac:dyDescent="0.2">
      <c r="A707" t="s">
        <v>559</v>
      </c>
      <c r="B707" s="39">
        <v>4.3499999999999998E-17</v>
      </c>
    </row>
    <row r="708" spans="1:2" x14ac:dyDescent="0.2">
      <c r="A708" t="s">
        <v>554</v>
      </c>
      <c r="B708" s="39">
        <v>9.6999999999999992E-18</v>
      </c>
    </row>
    <row r="709" spans="1:2" x14ac:dyDescent="0.2">
      <c r="A709" t="s">
        <v>688</v>
      </c>
      <c r="B709" s="39">
        <v>3.3200000000000002E-17</v>
      </c>
    </row>
    <row r="710" spans="1:2" x14ac:dyDescent="0.2">
      <c r="A710" t="s">
        <v>679</v>
      </c>
      <c r="B710" s="39">
        <v>6.75E-17</v>
      </c>
    </row>
    <row r="711" spans="1:2" x14ac:dyDescent="0.2">
      <c r="A711" t="s">
        <v>671</v>
      </c>
      <c r="B711" s="39">
        <v>2.9700000000000001E-17</v>
      </c>
    </row>
    <row r="712" spans="1:2" x14ac:dyDescent="0.2">
      <c r="A712" t="s">
        <v>664</v>
      </c>
      <c r="B712" s="39">
        <v>8.2499999999999997E-17</v>
      </c>
    </row>
    <row r="713" spans="1:2" x14ac:dyDescent="0.2">
      <c r="A713" t="s">
        <v>663</v>
      </c>
      <c r="B713" s="39">
        <v>2.0699999999999999E-17</v>
      </c>
    </row>
    <row r="714" spans="1:2" x14ac:dyDescent="0.2">
      <c r="A714" t="s">
        <v>657</v>
      </c>
      <c r="B714" s="39">
        <v>4.0000000000000003E-18</v>
      </c>
    </row>
    <row r="715" spans="1:2" x14ac:dyDescent="0.2">
      <c r="A715" t="s">
        <v>650</v>
      </c>
      <c r="B715" s="39">
        <v>4.1200000000000003E-17</v>
      </c>
    </row>
    <row r="716" spans="1:2" x14ac:dyDescent="0.2">
      <c r="A716" t="s">
        <v>640</v>
      </c>
      <c r="B716" s="39">
        <v>0</v>
      </c>
    </row>
    <row r="717" spans="1:2" x14ac:dyDescent="0.2">
      <c r="A717" t="s">
        <v>632</v>
      </c>
      <c r="B717" s="39">
        <v>1.37E-17</v>
      </c>
    </row>
    <row r="718" spans="1:2" x14ac:dyDescent="0.2">
      <c r="A718" t="s">
        <v>625</v>
      </c>
      <c r="B718" s="39">
        <v>0</v>
      </c>
    </row>
    <row r="719" spans="1:2" x14ac:dyDescent="0.2">
      <c r="A719" t="s">
        <v>615</v>
      </c>
      <c r="B719" s="39">
        <v>9.8700000000000003E-19</v>
      </c>
    </row>
    <row r="720" spans="1:2" x14ac:dyDescent="0.2">
      <c r="A720" t="s">
        <v>607</v>
      </c>
      <c r="B720" s="39">
        <v>0</v>
      </c>
    </row>
    <row r="721" spans="1:2" x14ac:dyDescent="0.2">
      <c r="A721" t="s">
        <v>597</v>
      </c>
      <c r="B721" s="39">
        <v>1.1800000000000001E-18</v>
      </c>
    </row>
    <row r="722" spans="1:2" x14ac:dyDescent="0.2">
      <c r="A722" t="s">
        <v>555</v>
      </c>
      <c r="B722" s="39">
        <v>1.7599999999999999E-18</v>
      </c>
    </row>
    <row r="723" spans="1:2" x14ac:dyDescent="0.2">
      <c r="A723" t="s">
        <v>539</v>
      </c>
      <c r="B723" s="39">
        <v>1.22E-17</v>
      </c>
    </row>
    <row r="724" spans="1:2" x14ac:dyDescent="0.2">
      <c r="A724" t="s">
        <v>656</v>
      </c>
      <c r="B724" s="39">
        <v>1.2399999999999999E-16</v>
      </c>
    </row>
    <row r="725" spans="1:2" x14ac:dyDescent="0.2">
      <c r="A725" t="s">
        <v>649</v>
      </c>
      <c r="B725" s="39">
        <v>6.9299999999999999E-17</v>
      </c>
    </row>
    <row r="726" spans="1:2" x14ac:dyDescent="0.2">
      <c r="A726" t="s">
        <v>648</v>
      </c>
      <c r="B726" s="39">
        <v>6.3400000000000005E-17</v>
      </c>
    </row>
    <row r="727" spans="1:2" x14ac:dyDescent="0.2">
      <c r="A727" t="s">
        <v>639</v>
      </c>
      <c r="B727" s="39">
        <v>7.7099999999999998E-17</v>
      </c>
    </row>
    <row r="728" spans="1:2" x14ac:dyDescent="0.2">
      <c r="A728" t="s">
        <v>638</v>
      </c>
      <c r="B728" s="39">
        <v>9.5199999999999999E-17</v>
      </c>
    </row>
    <row r="729" spans="1:2" x14ac:dyDescent="0.2">
      <c r="A729" t="s">
        <v>631</v>
      </c>
      <c r="B729" s="39">
        <v>4.1999999999999998E-17</v>
      </c>
    </row>
    <row r="730" spans="1:2" x14ac:dyDescent="0.2">
      <c r="A730" t="s">
        <v>630</v>
      </c>
      <c r="B730" s="39">
        <v>4.1500000000000003E-17</v>
      </c>
    </row>
    <row r="731" spans="1:2" x14ac:dyDescent="0.2">
      <c r="A731" t="s">
        <v>623</v>
      </c>
      <c r="B731" s="39">
        <v>8.0900000000000006E-17</v>
      </c>
    </row>
    <row r="732" spans="1:2" x14ac:dyDescent="0.2">
      <c r="A732" t="s">
        <v>622</v>
      </c>
      <c r="B732" s="39">
        <v>7.3999999999999995E-17</v>
      </c>
    </row>
    <row r="733" spans="1:2" x14ac:dyDescent="0.2">
      <c r="A733" t="s">
        <v>614</v>
      </c>
      <c r="B733" s="39">
        <v>2.7600000000000001E-17</v>
      </c>
    </row>
    <row r="734" spans="1:2" x14ac:dyDescent="0.2">
      <c r="A734" t="s">
        <v>613</v>
      </c>
      <c r="B734" s="39">
        <v>1.96E-18</v>
      </c>
    </row>
    <row r="735" spans="1:2" x14ac:dyDescent="0.2">
      <c r="A735" t="s">
        <v>603</v>
      </c>
      <c r="B735" s="39">
        <v>4.7299999999999999E-17</v>
      </c>
    </row>
    <row r="736" spans="1:2" x14ac:dyDescent="0.2">
      <c r="A736" t="s">
        <v>602</v>
      </c>
      <c r="B736" s="39">
        <v>2.0399999999999999E-17</v>
      </c>
    </row>
    <row r="737" spans="1:2" x14ac:dyDescent="0.2">
      <c r="A737" t="s">
        <v>596</v>
      </c>
      <c r="B737" s="39">
        <v>8.0200000000000005E-18</v>
      </c>
    </row>
    <row r="738" spans="1:2" x14ac:dyDescent="0.2">
      <c r="A738" t="s">
        <v>586</v>
      </c>
      <c r="B738" s="39">
        <v>7.6499999999999998E-17</v>
      </c>
    </row>
    <row r="739" spans="1:2" x14ac:dyDescent="0.2">
      <c r="A739" t="s">
        <v>578</v>
      </c>
      <c r="B739" s="39">
        <v>3.0200000000000001E-18</v>
      </c>
    </row>
    <row r="740" spans="1:2" x14ac:dyDescent="0.2">
      <c r="A740" t="s">
        <v>572</v>
      </c>
      <c r="B740" s="39">
        <v>5.9400000000000001E-17</v>
      </c>
    </row>
    <row r="741" spans="1:2" x14ac:dyDescent="0.2">
      <c r="A741" t="s">
        <v>571</v>
      </c>
      <c r="B741" s="39">
        <v>2.5799999999999999E-19</v>
      </c>
    </row>
    <row r="742" spans="1:2" x14ac:dyDescent="0.2">
      <c r="A742" t="s">
        <v>570</v>
      </c>
      <c r="B742" s="39">
        <v>3.1800000000000002E-20</v>
      </c>
    </row>
    <row r="743" spans="1:2" x14ac:dyDescent="0.2">
      <c r="A743" t="s">
        <v>563</v>
      </c>
      <c r="B743" s="39">
        <v>2.41E-20</v>
      </c>
    </row>
    <row r="744" spans="1:2" x14ac:dyDescent="0.2">
      <c r="A744" t="s">
        <v>557</v>
      </c>
      <c r="B744" s="39">
        <v>2.3999999999999999E-17</v>
      </c>
    </row>
    <row r="745" spans="1:2" x14ac:dyDescent="0.2">
      <c r="A745" t="s">
        <v>548</v>
      </c>
      <c r="B745" s="39">
        <v>3.5199999999999998E-17</v>
      </c>
    </row>
    <row r="746" spans="1:2" x14ac:dyDescent="0.2">
      <c r="A746" t="s">
        <v>545</v>
      </c>
      <c r="B746" s="39">
        <v>4.6099999999999999E-19</v>
      </c>
    </row>
    <row r="747" spans="1:2" x14ac:dyDescent="0.2">
      <c r="A747" t="s">
        <v>540</v>
      </c>
      <c r="B747" s="39">
        <v>3.3800000000000002E-17</v>
      </c>
    </row>
    <row r="748" spans="1:2" x14ac:dyDescent="0.2">
      <c r="A748" t="s">
        <v>532</v>
      </c>
      <c r="B748" s="39">
        <v>2.2799999999999999E-17</v>
      </c>
    </row>
    <row r="749" spans="1:2" x14ac:dyDescent="0.2">
      <c r="A749" t="s">
        <v>526</v>
      </c>
      <c r="B749" s="39">
        <v>7.7900000000000006E-17</v>
      </c>
    </row>
    <row r="750" spans="1:2" x14ac:dyDescent="0.2">
      <c r="A750" t="s">
        <v>517</v>
      </c>
      <c r="B750" s="39">
        <v>2.9400000000000001E-17</v>
      </c>
    </row>
    <row r="751" spans="1:2" x14ac:dyDescent="0.2">
      <c r="A751" t="s">
        <v>637</v>
      </c>
      <c r="B751" s="39">
        <v>2.0600000000000001E-17</v>
      </c>
    </row>
    <row r="752" spans="1:2" x14ac:dyDescent="0.2">
      <c r="A752" t="s">
        <v>629</v>
      </c>
      <c r="B752" s="39">
        <v>5.1100000000000001E-17</v>
      </c>
    </row>
    <row r="753" spans="1:2" x14ac:dyDescent="0.2">
      <c r="A753" t="s">
        <v>621</v>
      </c>
      <c r="B753" s="39">
        <v>7.2599999999999999E-18</v>
      </c>
    </row>
    <row r="754" spans="1:2" x14ac:dyDescent="0.2">
      <c r="A754" t="s">
        <v>612</v>
      </c>
      <c r="B754" s="39">
        <v>4.22E-17</v>
      </c>
    </row>
    <row r="755" spans="1:2" x14ac:dyDescent="0.2">
      <c r="A755" t="s">
        <v>601</v>
      </c>
      <c r="B755" s="39">
        <v>6.7299999999999996E-18</v>
      </c>
    </row>
    <row r="756" spans="1:2" x14ac:dyDescent="0.2">
      <c r="A756" t="s">
        <v>595</v>
      </c>
      <c r="B756" s="39">
        <v>2.4599999999999999E-17</v>
      </c>
    </row>
    <row r="757" spans="1:2" x14ac:dyDescent="0.2">
      <c r="A757" t="s">
        <v>585</v>
      </c>
      <c r="B757" s="39">
        <v>0</v>
      </c>
    </row>
    <row r="758" spans="1:2" x14ac:dyDescent="0.2">
      <c r="A758" t="s">
        <v>577</v>
      </c>
      <c r="B758" s="39">
        <v>1.9000000000000001E-17</v>
      </c>
    </row>
    <row r="759" spans="1:2" x14ac:dyDescent="0.2">
      <c r="A759" t="s">
        <v>562</v>
      </c>
      <c r="B759" s="39">
        <v>8.5600000000000007E-18</v>
      </c>
    </row>
    <row r="760" spans="1:2" x14ac:dyDescent="0.2">
      <c r="A760" t="s">
        <v>553</v>
      </c>
      <c r="B760" s="39">
        <v>2.5899999999999998E-19</v>
      </c>
    </row>
    <row r="761" spans="1:2" x14ac:dyDescent="0.2">
      <c r="A761" t="s">
        <v>519</v>
      </c>
      <c r="B761" s="39">
        <v>1.45E-18</v>
      </c>
    </row>
    <row r="762" spans="1:2" x14ac:dyDescent="0.2">
      <c r="A762" t="s">
        <v>518</v>
      </c>
      <c r="B762" s="39">
        <v>3.9399999999999998E-19</v>
      </c>
    </row>
    <row r="763" spans="1:2" x14ac:dyDescent="0.2">
      <c r="A763" t="s">
        <v>510</v>
      </c>
      <c r="B763" s="39">
        <v>6.1300000000000003E-19</v>
      </c>
    </row>
    <row r="764" spans="1:2" x14ac:dyDescent="0.2">
      <c r="A764" t="s">
        <v>504</v>
      </c>
      <c r="B764" s="39">
        <v>1.6300000000000001E-17</v>
      </c>
    </row>
    <row r="765" spans="1:2" x14ac:dyDescent="0.2">
      <c r="A765" t="s">
        <v>495</v>
      </c>
      <c r="B765" s="39">
        <v>1.13E-17</v>
      </c>
    </row>
    <row r="766" spans="1:2" x14ac:dyDescent="0.2">
      <c r="A766" t="s">
        <v>620</v>
      </c>
      <c r="B766" s="39">
        <v>6.3499999999999996E-17</v>
      </c>
    </row>
    <row r="767" spans="1:2" x14ac:dyDescent="0.2">
      <c r="A767" t="s">
        <v>594</v>
      </c>
      <c r="B767" s="39">
        <v>3.0800000000000003E-17</v>
      </c>
    </row>
    <row r="768" spans="1:2" x14ac:dyDescent="0.2">
      <c r="A768" t="s">
        <v>593</v>
      </c>
      <c r="B768" s="39">
        <v>3.15E-17</v>
      </c>
    </row>
    <row r="769" spans="1:2" x14ac:dyDescent="0.2">
      <c r="A769" t="s">
        <v>584</v>
      </c>
      <c r="B769" s="39">
        <v>5.9400000000000001E-17</v>
      </c>
    </row>
    <row r="770" spans="1:2" x14ac:dyDescent="0.2">
      <c r="A770" t="s">
        <v>583</v>
      </c>
      <c r="B770" s="39">
        <v>7.1999999999999999E-17</v>
      </c>
    </row>
    <row r="771" spans="1:2" x14ac:dyDescent="0.2">
      <c r="A771" t="s">
        <v>576</v>
      </c>
      <c r="B771" s="39">
        <v>1.7599999999999999E-17</v>
      </c>
    </row>
    <row r="772" spans="1:2" x14ac:dyDescent="0.2">
      <c r="A772" t="s">
        <v>568</v>
      </c>
      <c r="B772" s="39">
        <v>6.6400000000000004E-17</v>
      </c>
    </row>
    <row r="773" spans="1:2" x14ac:dyDescent="0.2">
      <c r="A773" t="s">
        <v>561</v>
      </c>
      <c r="B773" s="39">
        <v>1.5199999999999999E-17</v>
      </c>
    </row>
    <row r="774" spans="1:2" x14ac:dyDescent="0.2">
      <c r="A774" t="s">
        <v>552</v>
      </c>
      <c r="B774" s="39">
        <v>8.4900000000000003E-18</v>
      </c>
    </row>
    <row r="775" spans="1:2" x14ac:dyDescent="0.2">
      <c r="A775" t="s">
        <v>547</v>
      </c>
      <c r="B775" s="39">
        <v>5.0899999999999999E-17</v>
      </c>
    </row>
    <row r="776" spans="1:2" x14ac:dyDescent="0.2">
      <c r="A776" t="s">
        <v>544</v>
      </c>
      <c r="B776" s="39">
        <v>4.1500000000000001E-19</v>
      </c>
    </row>
    <row r="777" spans="1:2" x14ac:dyDescent="0.2">
      <c r="A777" t="s">
        <v>538</v>
      </c>
      <c r="B777" s="39">
        <v>3.9900000000000003E-18</v>
      </c>
    </row>
    <row r="778" spans="1:2" x14ac:dyDescent="0.2">
      <c r="A778" t="s">
        <v>537</v>
      </c>
      <c r="B778" s="39">
        <v>1.6099999999999999E-17</v>
      </c>
    </row>
    <row r="779" spans="1:2" x14ac:dyDescent="0.2">
      <c r="A779" t="s">
        <v>531</v>
      </c>
      <c r="B779" s="39">
        <v>0</v>
      </c>
    </row>
    <row r="780" spans="1:2" x14ac:dyDescent="0.2">
      <c r="A780" t="s">
        <v>524</v>
      </c>
      <c r="B780" s="39">
        <v>4.1599999999999999E-19</v>
      </c>
    </row>
    <row r="781" spans="1:2" x14ac:dyDescent="0.2">
      <c r="A781" t="s">
        <v>523</v>
      </c>
      <c r="B781" s="39">
        <v>2.9099999999999998E-19</v>
      </c>
    </row>
    <row r="782" spans="1:2" x14ac:dyDescent="0.2">
      <c r="A782" t="s">
        <v>511</v>
      </c>
      <c r="B782" s="39">
        <v>2.1899999999999999E-18</v>
      </c>
    </row>
    <row r="783" spans="1:2" x14ac:dyDescent="0.2">
      <c r="A783" t="s">
        <v>509</v>
      </c>
      <c r="B783" s="39">
        <v>4.7699999999999997E-17</v>
      </c>
    </row>
    <row r="784" spans="1:2" x14ac:dyDescent="0.2">
      <c r="A784" t="s">
        <v>505</v>
      </c>
      <c r="B784" s="39">
        <v>9.9799999999999993E-18</v>
      </c>
    </row>
    <row r="785" spans="1:2" x14ac:dyDescent="0.2">
      <c r="A785" t="s">
        <v>497</v>
      </c>
      <c r="B785" s="39">
        <v>2.8500000000000001E-17</v>
      </c>
    </row>
    <row r="786" spans="1:2" x14ac:dyDescent="0.2">
      <c r="A786" t="s">
        <v>496</v>
      </c>
      <c r="B786" s="39">
        <v>4.1299999999999999E-20</v>
      </c>
    </row>
    <row r="787" spans="1:2" x14ac:dyDescent="0.2">
      <c r="A787" t="s">
        <v>485</v>
      </c>
      <c r="B787" s="39">
        <v>5.3400000000000002E-17</v>
      </c>
    </row>
    <row r="788" spans="1:2" x14ac:dyDescent="0.2">
      <c r="A788" t="s">
        <v>582</v>
      </c>
      <c r="B788" s="39">
        <v>1.0999999999999999E-18</v>
      </c>
    </row>
    <row r="789" spans="1:2" x14ac:dyDescent="0.2">
      <c r="A789" t="s">
        <v>567</v>
      </c>
      <c r="B789" s="39">
        <v>6.4899999999999997E-19</v>
      </c>
    </row>
    <row r="790" spans="1:2" x14ac:dyDescent="0.2">
      <c r="A790" t="s">
        <v>551</v>
      </c>
      <c r="B790" s="39">
        <v>2.8899999999999999E-17</v>
      </c>
    </row>
    <row r="791" spans="1:2" x14ac:dyDescent="0.2">
      <c r="A791" t="s">
        <v>543</v>
      </c>
      <c r="B791" s="39">
        <v>2.9700000000000001E-17</v>
      </c>
    </row>
    <row r="792" spans="1:2" x14ac:dyDescent="0.2">
      <c r="A792" t="s">
        <v>530</v>
      </c>
      <c r="B792" s="39">
        <v>2.8799999999999998E-19</v>
      </c>
    </row>
    <row r="793" spans="1:2" x14ac:dyDescent="0.2">
      <c r="A793" t="s">
        <v>516</v>
      </c>
      <c r="B793" s="39">
        <v>2.48E-19</v>
      </c>
    </row>
    <row r="794" spans="1:2" x14ac:dyDescent="0.2">
      <c r="A794" t="s">
        <v>503</v>
      </c>
      <c r="B794" s="39">
        <v>2.2200000000000001E-18</v>
      </c>
    </row>
    <row r="795" spans="1:2" x14ac:dyDescent="0.2">
      <c r="A795" t="s">
        <v>491</v>
      </c>
      <c r="B795" s="39">
        <v>1.0099999999999999E-19</v>
      </c>
    </row>
    <row r="796" spans="1:2" x14ac:dyDescent="0.2">
      <c r="A796" t="s">
        <v>477</v>
      </c>
      <c r="B796" s="39">
        <v>9.9799999999999993E-18</v>
      </c>
    </row>
    <row r="797" spans="1:2" x14ac:dyDescent="0.2">
      <c r="A797" t="s">
        <v>472</v>
      </c>
      <c r="B797" s="39">
        <v>1.4299999999999999E-17</v>
      </c>
    </row>
    <row r="798" spans="1:2" x14ac:dyDescent="0.2">
      <c r="A798" t="s">
        <v>465</v>
      </c>
      <c r="B798" s="39">
        <v>2.47E-17</v>
      </c>
    </row>
    <row r="799" spans="1:2" x14ac:dyDescent="0.2">
      <c r="A799" t="s">
        <v>542</v>
      </c>
      <c r="B799" s="39">
        <v>3.9100000000000003E-17</v>
      </c>
    </row>
    <row r="800" spans="1:2" x14ac:dyDescent="0.2">
      <c r="A800" t="s">
        <v>535</v>
      </c>
      <c r="B800" s="39">
        <v>6.3400000000000005E-17</v>
      </c>
    </row>
    <row r="801" spans="1:2" x14ac:dyDescent="0.2">
      <c r="A801" t="s">
        <v>529</v>
      </c>
      <c r="B801" s="39">
        <v>4.0300000000000003E-17</v>
      </c>
    </row>
    <row r="802" spans="1:2" x14ac:dyDescent="0.2">
      <c r="A802" t="s">
        <v>522</v>
      </c>
      <c r="B802" s="39">
        <v>2.4800000000000001E-17</v>
      </c>
    </row>
    <row r="803" spans="1:2" x14ac:dyDescent="0.2">
      <c r="A803" t="s">
        <v>515</v>
      </c>
      <c r="B803" s="39">
        <v>1.4800000000000001E-17</v>
      </c>
    </row>
    <row r="804" spans="1:2" x14ac:dyDescent="0.2">
      <c r="A804" t="s">
        <v>508</v>
      </c>
      <c r="B804" s="39">
        <v>6.3499999999999996E-17</v>
      </c>
    </row>
    <row r="805" spans="1:2" x14ac:dyDescent="0.2">
      <c r="A805" t="s">
        <v>502</v>
      </c>
      <c r="B805" s="39">
        <v>2.7799999999999998E-18</v>
      </c>
    </row>
    <row r="806" spans="1:2" x14ac:dyDescent="0.2">
      <c r="A806" t="s">
        <v>493</v>
      </c>
      <c r="B806" s="39">
        <v>3.5799999999999997E-17</v>
      </c>
    </row>
    <row r="807" spans="1:2" x14ac:dyDescent="0.2">
      <c r="A807" t="s">
        <v>483</v>
      </c>
      <c r="B807" s="39">
        <v>5.6600000000000001E-19</v>
      </c>
    </row>
    <row r="808" spans="1:2" x14ac:dyDescent="0.2">
      <c r="A808" t="s">
        <v>478</v>
      </c>
      <c r="B808" s="39">
        <v>1.44E-20</v>
      </c>
    </row>
    <row r="809" spans="1:2" x14ac:dyDescent="0.2">
      <c r="A809" t="s">
        <v>473</v>
      </c>
      <c r="B809" s="39">
        <v>1.65E-17</v>
      </c>
    </row>
    <row r="810" spans="1:2" x14ac:dyDescent="0.2">
      <c r="A810" t="s">
        <v>466</v>
      </c>
      <c r="B810" s="39">
        <v>1.12E-17</v>
      </c>
    </row>
    <row r="811" spans="1:2" x14ac:dyDescent="0.2">
      <c r="A811" t="s">
        <v>460</v>
      </c>
      <c r="B811" s="39">
        <v>5.2699999999999998E-17</v>
      </c>
    </row>
    <row r="812" spans="1:2" x14ac:dyDescent="0.2">
      <c r="A812" t="s">
        <v>453</v>
      </c>
      <c r="B812" s="39">
        <v>3.36E-17</v>
      </c>
    </row>
    <row r="813" spans="1:2" x14ac:dyDescent="0.2">
      <c r="A813" t="s">
        <v>449</v>
      </c>
      <c r="B813" s="39">
        <v>6.5200000000000004E-17</v>
      </c>
    </row>
    <row r="814" spans="1:2" x14ac:dyDescent="0.2">
      <c r="A814" t="s">
        <v>534</v>
      </c>
      <c r="B814" s="39">
        <v>5.5399999999999998E-18</v>
      </c>
    </row>
    <row r="815" spans="1:2" x14ac:dyDescent="0.2">
      <c r="A815" t="s">
        <v>528</v>
      </c>
      <c r="B815" s="39">
        <v>2.2199999999999999E-17</v>
      </c>
    </row>
    <row r="816" spans="1:2" x14ac:dyDescent="0.2">
      <c r="A816" t="s">
        <v>521</v>
      </c>
      <c r="B816" s="39">
        <v>6.5799999999999998E-19</v>
      </c>
    </row>
    <row r="817" spans="1:2" x14ac:dyDescent="0.2">
      <c r="A817" t="s">
        <v>514</v>
      </c>
      <c r="B817" s="39">
        <v>8.2899999999999998E-18</v>
      </c>
    </row>
    <row r="818" spans="1:2" x14ac:dyDescent="0.2">
      <c r="A818" t="s">
        <v>507</v>
      </c>
      <c r="B818" s="39">
        <v>7.5200000000000002E-19</v>
      </c>
    </row>
    <row r="819" spans="1:2" x14ac:dyDescent="0.2">
      <c r="A819" t="s">
        <v>501</v>
      </c>
      <c r="B819" s="39">
        <v>4.4400000000000003E-18</v>
      </c>
    </row>
    <row r="820" spans="1:2" x14ac:dyDescent="0.2">
      <c r="A820" t="s">
        <v>490</v>
      </c>
      <c r="B820" s="39">
        <v>5.6599999999999999E-18</v>
      </c>
    </row>
    <row r="821" spans="1:2" x14ac:dyDescent="0.2">
      <c r="A821" t="s">
        <v>454</v>
      </c>
      <c r="B821" s="39">
        <v>1.16E-18</v>
      </c>
    </row>
    <row r="822" spans="1:2" x14ac:dyDescent="0.2">
      <c r="A822" t="s">
        <v>442</v>
      </c>
      <c r="B822" s="39">
        <v>6.51E-18</v>
      </c>
    </row>
    <row r="823" spans="1:2" x14ac:dyDescent="0.2">
      <c r="A823" t="s">
        <v>435</v>
      </c>
      <c r="B823" s="39">
        <v>1.3E-18</v>
      </c>
    </row>
    <row r="824" spans="1:2" x14ac:dyDescent="0.2">
      <c r="A824" t="s">
        <v>426</v>
      </c>
      <c r="B824" s="39">
        <v>2.9799999999999999E-17</v>
      </c>
    </row>
    <row r="825" spans="1:2" x14ac:dyDescent="0.2">
      <c r="A825" t="s">
        <v>513</v>
      </c>
      <c r="B825" s="39">
        <v>3.33E-17</v>
      </c>
    </row>
    <row r="826" spans="1:2" x14ac:dyDescent="0.2">
      <c r="A826" t="s">
        <v>500</v>
      </c>
      <c r="B826" s="39">
        <v>5.41E-17</v>
      </c>
    </row>
    <row r="827" spans="1:2" x14ac:dyDescent="0.2">
      <c r="A827" t="s">
        <v>489</v>
      </c>
      <c r="B827" s="39">
        <v>4.0900000000000003E-17</v>
      </c>
    </row>
    <row r="828" spans="1:2" x14ac:dyDescent="0.2">
      <c r="A828" t="s">
        <v>488</v>
      </c>
      <c r="B828" s="39">
        <v>1.93E-24</v>
      </c>
    </row>
    <row r="829" spans="1:2" x14ac:dyDescent="0.2">
      <c r="A829" t="s">
        <v>482</v>
      </c>
      <c r="B829" s="39">
        <v>8.6600000000000005E-17</v>
      </c>
    </row>
    <row r="830" spans="1:2" x14ac:dyDescent="0.2">
      <c r="A830" t="s">
        <v>476</v>
      </c>
      <c r="B830" s="39">
        <v>1.8E-17</v>
      </c>
    </row>
    <row r="831" spans="1:2" x14ac:dyDescent="0.2">
      <c r="A831" t="s">
        <v>475</v>
      </c>
      <c r="B831" s="39">
        <v>3.4099999999999999E-21</v>
      </c>
    </row>
    <row r="832" spans="1:2" x14ac:dyDescent="0.2">
      <c r="A832" t="s">
        <v>471</v>
      </c>
      <c r="B832" s="39">
        <v>6.0100000000000005E-17</v>
      </c>
    </row>
    <row r="833" spans="1:2" x14ac:dyDescent="0.2">
      <c r="A833" t="s">
        <v>470</v>
      </c>
      <c r="B833" s="39">
        <v>7.6499999999999993E-24</v>
      </c>
    </row>
    <row r="834" spans="1:2" x14ac:dyDescent="0.2">
      <c r="A834" t="s">
        <v>464</v>
      </c>
      <c r="B834" s="39">
        <v>3.1299999999999999E-18</v>
      </c>
    </row>
    <row r="835" spans="1:2" x14ac:dyDescent="0.2">
      <c r="A835" t="s">
        <v>459</v>
      </c>
      <c r="B835" s="39">
        <v>2.5599999999999999E-18</v>
      </c>
    </row>
    <row r="836" spans="1:2" x14ac:dyDescent="0.2">
      <c r="A836" t="s">
        <v>458</v>
      </c>
      <c r="B836" s="39">
        <v>6.8600000000000005E-19</v>
      </c>
    </row>
    <row r="837" spans="1:2" x14ac:dyDescent="0.2">
      <c r="A837" t="s">
        <v>447</v>
      </c>
      <c r="B837" s="39">
        <v>1.2299999999999999E-17</v>
      </c>
    </row>
    <row r="838" spans="1:2" x14ac:dyDescent="0.2">
      <c r="A838" t="s">
        <v>446</v>
      </c>
      <c r="B838" s="39">
        <v>9.9300000000000003E-19</v>
      </c>
    </row>
    <row r="839" spans="1:2" x14ac:dyDescent="0.2">
      <c r="A839" t="s">
        <v>443</v>
      </c>
      <c r="B839" s="39">
        <v>9.3699999999999991E-19</v>
      </c>
    </row>
    <row r="840" spans="1:2" x14ac:dyDescent="0.2">
      <c r="A840" t="s">
        <v>441</v>
      </c>
      <c r="B840" s="39">
        <v>2.4599999999999999E-17</v>
      </c>
    </row>
    <row r="841" spans="1:2" x14ac:dyDescent="0.2">
      <c r="A841" t="s">
        <v>436</v>
      </c>
      <c r="B841" s="39">
        <v>5.6100000000000002E-18</v>
      </c>
    </row>
    <row r="842" spans="1:2" x14ac:dyDescent="0.2">
      <c r="A842" t="s">
        <v>434</v>
      </c>
      <c r="B842" s="39">
        <v>2.7699999999999999E-17</v>
      </c>
    </row>
    <row r="843" spans="1:2" x14ac:dyDescent="0.2">
      <c r="A843" t="s">
        <v>427</v>
      </c>
      <c r="B843" s="39">
        <v>1.6799999999999999E-18</v>
      </c>
    </row>
    <row r="844" spans="1:2" x14ac:dyDescent="0.2">
      <c r="A844" t="s">
        <v>419</v>
      </c>
      <c r="B844" s="39">
        <v>4.8799999999999999E-17</v>
      </c>
    </row>
    <row r="845" spans="1:2" x14ac:dyDescent="0.2">
      <c r="A845" t="s">
        <v>409</v>
      </c>
      <c r="B845" s="39">
        <v>1.7899999999999999E-17</v>
      </c>
    </row>
    <row r="846" spans="1:2" x14ac:dyDescent="0.2">
      <c r="A846" t="s">
        <v>499</v>
      </c>
      <c r="B846" s="39">
        <v>1.8100000000000001E-17</v>
      </c>
    </row>
    <row r="847" spans="1:2" x14ac:dyDescent="0.2">
      <c r="A847" t="s">
        <v>487</v>
      </c>
      <c r="B847" s="39">
        <v>1.7800000000000001E-17</v>
      </c>
    </row>
    <row r="848" spans="1:2" x14ac:dyDescent="0.2">
      <c r="A848" t="s">
        <v>481</v>
      </c>
      <c r="B848" s="39">
        <v>1.0900000000000001E-17</v>
      </c>
    </row>
    <row r="849" spans="1:2" x14ac:dyDescent="0.2">
      <c r="A849" t="s">
        <v>469</v>
      </c>
      <c r="B849" s="39">
        <v>1.1399999999999999E-18</v>
      </c>
    </row>
    <row r="850" spans="1:2" x14ac:dyDescent="0.2">
      <c r="A850" t="s">
        <v>463</v>
      </c>
      <c r="B850" s="39">
        <v>8.8800000000000005E-18</v>
      </c>
    </row>
    <row r="851" spans="1:2" x14ac:dyDescent="0.2">
      <c r="A851" t="s">
        <v>457</v>
      </c>
      <c r="B851" s="39">
        <v>0</v>
      </c>
    </row>
    <row r="852" spans="1:2" x14ac:dyDescent="0.2">
      <c r="A852" t="s">
        <v>452</v>
      </c>
      <c r="B852" s="39">
        <v>8.6499999999999994E-18</v>
      </c>
    </row>
    <row r="853" spans="1:2" x14ac:dyDescent="0.2">
      <c r="A853" t="s">
        <v>440</v>
      </c>
      <c r="B853" s="39">
        <v>5.8600000000000006E-17</v>
      </c>
    </row>
    <row r="854" spans="1:2" x14ac:dyDescent="0.2">
      <c r="A854" t="s">
        <v>433</v>
      </c>
      <c r="B854" s="39">
        <v>6.0900000000000001E-17</v>
      </c>
    </row>
    <row r="855" spans="1:2" x14ac:dyDescent="0.2">
      <c r="A855" t="s">
        <v>425</v>
      </c>
      <c r="B855" s="39">
        <v>2.35E-17</v>
      </c>
    </row>
    <row r="856" spans="1:2" x14ac:dyDescent="0.2">
      <c r="A856" t="s">
        <v>416</v>
      </c>
      <c r="B856" s="39">
        <v>2.6E-17</v>
      </c>
    </row>
    <row r="857" spans="1:2" x14ac:dyDescent="0.2">
      <c r="A857" t="s">
        <v>410</v>
      </c>
      <c r="B857" s="39">
        <v>1.4500000000000001E-17</v>
      </c>
    </row>
    <row r="858" spans="1:2" x14ac:dyDescent="0.2">
      <c r="A858" t="s">
        <v>403</v>
      </c>
      <c r="B858" s="39">
        <v>6.1099999999999998E-18</v>
      </c>
    </row>
    <row r="859" spans="1:2" x14ac:dyDescent="0.2">
      <c r="A859" t="s">
        <v>401</v>
      </c>
      <c r="B859" s="39">
        <v>2.51E-17</v>
      </c>
    </row>
    <row r="860" spans="1:2" x14ac:dyDescent="0.2">
      <c r="A860" t="s">
        <v>394</v>
      </c>
      <c r="B860" s="39">
        <v>2.3600000000000001E-17</v>
      </c>
    </row>
    <row r="861" spans="1:2" x14ac:dyDescent="0.2">
      <c r="A861" t="s">
        <v>387</v>
      </c>
      <c r="B861" s="39">
        <v>5.9899999999999997E-18</v>
      </c>
    </row>
    <row r="862" spans="1:2" x14ac:dyDescent="0.2">
      <c r="A862" t="s">
        <v>480</v>
      </c>
      <c r="B862" s="39">
        <v>3.57E-17</v>
      </c>
    </row>
    <row r="863" spans="1:2" x14ac:dyDescent="0.2">
      <c r="A863" t="s">
        <v>468</v>
      </c>
      <c r="B863" s="39">
        <v>5.2999999999999998E-17</v>
      </c>
    </row>
    <row r="864" spans="1:2" x14ac:dyDescent="0.2">
      <c r="A864" t="s">
        <v>462</v>
      </c>
      <c r="B864" s="39">
        <v>1.65E-17</v>
      </c>
    </row>
    <row r="865" spans="1:2" x14ac:dyDescent="0.2">
      <c r="A865" t="s">
        <v>456</v>
      </c>
      <c r="B865" s="39">
        <v>2.9799999999999999E-17</v>
      </c>
    </row>
    <row r="866" spans="1:2" x14ac:dyDescent="0.2">
      <c r="A866" t="s">
        <v>451</v>
      </c>
      <c r="B866" s="39">
        <v>3.3699999999999998E-17</v>
      </c>
    </row>
    <row r="867" spans="1:2" x14ac:dyDescent="0.2">
      <c r="A867" t="s">
        <v>445</v>
      </c>
      <c r="B867" s="39">
        <v>7.3600000000000003E-17</v>
      </c>
    </row>
    <row r="868" spans="1:2" x14ac:dyDescent="0.2">
      <c r="A868" t="s">
        <v>439</v>
      </c>
      <c r="B868" s="39">
        <v>8.9500000000000005E-19</v>
      </c>
    </row>
    <row r="869" spans="1:2" x14ac:dyDescent="0.2">
      <c r="A869" t="s">
        <v>432</v>
      </c>
      <c r="B869" s="39">
        <v>2.67E-18</v>
      </c>
    </row>
    <row r="870" spans="1:2" x14ac:dyDescent="0.2">
      <c r="A870" t="s">
        <v>431</v>
      </c>
      <c r="B870" s="39">
        <v>2.9199999999999999E-17</v>
      </c>
    </row>
    <row r="871" spans="1:2" x14ac:dyDescent="0.2">
      <c r="A871" t="s">
        <v>424</v>
      </c>
      <c r="B871" s="39">
        <v>2.2400000000000002E-19</v>
      </c>
    </row>
    <row r="872" spans="1:2" x14ac:dyDescent="0.2">
      <c r="A872" t="s">
        <v>415</v>
      </c>
      <c r="B872" s="39">
        <v>5.1799999999999996E-19</v>
      </c>
    </row>
    <row r="873" spans="1:2" x14ac:dyDescent="0.2">
      <c r="A873" t="s">
        <v>404</v>
      </c>
      <c r="B873" s="39">
        <v>4.0300000000000003E-17</v>
      </c>
    </row>
    <row r="874" spans="1:2" x14ac:dyDescent="0.2">
      <c r="A874" t="s">
        <v>402</v>
      </c>
      <c r="B874" s="39">
        <v>5.3999999999999998E-18</v>
      </c>
    </row>
    <row r="875" spans="1:2" x14ac:dyDescent="0.2">
      <c r="A875" t="s">
        <v>395</v>
      </c>
      <c r="B875" s="39">
        <v>6.6999999999999998E-18</v>
      </c>
    </row>
    <row r="876" spans="1:2" x14ac:dyDescent="0.2">
      <c r="A876" t="s">
        <v>388</v>
      </c>
      <c r="B876" s="39">
        <v>4.6300000000000002E-17</v>
      </c>
    </row>
    <row r="877" spans="1:2" x14ac:dyDescent="0.2">
      <c r="A877" t="s">
        <v>378</v>
      </c>
      <c r="B877" s="39">
        <v>4.7100000000000004E-18</v>
      </c>
    </row>
    <row r="878" spans="1:2" x14ac:dyDescent="0.2">
      <c r="A878" t="s">
        <v>374</v>
      </c>
      <c r="B878" s="39">
        <v>4.3300000000000002E-17</v>
      </c>
    </row>
    <row r="879" spans="1:2" x14ac:dyDescent="0.2">
      <c r="A879" t="s">
        <v>438</v>
      </c>
      <c r="B879" s="39">
        <v>2.4899999999999998E-17</v>
      </c>
    </row>
    <row r="880" spans="1:2" x14ac:dyDescent="0.2">
      <c r="A880" t="s">
        <v>430</v>
      </c>
      <c r="B880" s="39">
        <v>1.43E-19</v>
      </c>
    </row>
    <row r="881" spans="1:2" x14ac:dyDescent="0.2">
      <c r="A881" t="s">
        <v>423</v>
      </c>
      <c r="B881" s="39">
        <v>4.6899999999999997E-19</v>
      </c>
    </row>
    <row r="882" spans="1:2" x14ac:dyDescent="0.2">
      <c r="A882" t="s">
        <v>422</v>
      </c>
      <c r="B882" s="39">
        <v>8.7300000000000009E-19</v>
      </c>
    </row>
    <row r="883" spans="1:2" x14ac:dyDescent="0.2">
      <c r="A883" t="s">
        <v>408</v>
      </c>
      <c r="B883" s="39">
        <v>3.8099999999999999E-19</v>
      </c>
    </row>
    <row r="884" spans="1:2" x14ac:dyDescent="0.2">
      <c r="A884" t="s">
        <v>380</v>
      </c>
      <c r="B884" s="39">
        <v>1.45E-19</v>
      </c>
    </row>
    <row r="885" spans="1:2" x14ac:dyDescent="0.2">
      <c r="A885" t="s">
        <v>379</v>
      </c>
      <c r="B885" s="39">
        <v>4.3100000000000001E-19</v>
      </c>
    </row>
    <row r="886" spans="1:2" x14ac:dyDescent="0.2">
      <c r="A886" t="s">
        <v>364</v>
      </c>
      <c r="B886" s="39">
        <v>1.3200000000000001E-17</v>
      </c>
    </row>
    <row r="887" spans="1:2" x14ac:dyDescent="0.2">
      <c r="A887" t="s">
        <v>357</v>
      </c>
      <c r="B887" s="39">
        <v>1.4699999999999999E-19</v>
      </c>
    </row>
    <row r="888" spans="1:2" x14ac:dyDescent="0.2">
      <c r="A888" t="s">
        <v>347</v>
      </c>
      <c r="B888" s="39">
        <v>3.0900000000000001E-18</v>
      </c>
    </row>
    <row r="889" spans="1:2" x14ac:dyDescent="0.2">
      <c r="A889" t="s">
        <v>429</v>
      </c>
      <c r="B889" s="39">
        <v>5.5999999999999998E-17</v>
      </c>
    </row>
    <row r="890" spans="1:2" x14ac:dyDescent="0.2">
      <c r="A890" t="s">
        <v>421</v>
      </c>
      <c r="B890" s="39">
        <v>3.1899999999999998E-17</v>
      </c>
    </row>
    <row r="891" spans="1:2" x14ac:dyDescent="0.2">
      <c r="A891" t="s">
        <v>414</v>
      </c>
      <c r="B891" s="39">
        <v>3.6299999999999999E-17</v>
      </c>
    </row>
    <row r="892" spans="1:2" x14ac:dyDescent="0.2">
      <c r="A892" t="s">
        <v>407</v>
      </c>
      <c r="B892" s="39">
        <v>2.2199999999999999E-17</v>
      </c>
    </row>
    <row r="893" spans="1:2" x14ac:dyDescent="0.2">
      <c r="A893" t="s">
        <v>400</v>
      </c>
      <c r="B893" s="39">
        <v>5.2500000000000003E-17</v>
      </c>
    </row>
    <row r="894" spans="1:2" x14ac:dyDescent="0.2">
      <c r="A894" t="s">
        <v>399</v>
      </c>
      <c r="B894" s="39">
        <v>3.7299999999999997E-17</v>
      </c>
    </row>
    <row r="895" spans="1:2" x14ac:dyDescent="0.2">
      <c r="A895" t="s">
        <v>393</v>
      </c>
      <c r="B895" s="39">
        <v>2.54E-18</v>
      </c>
    </row>
    <row r="896" spans="1:2" x14ac:dyDescent="0.2">
      <c r="A896" t="s">
        <v>386</v>
      </c>
      <c r="B896" s="39">
        <v>2.63E-17</v>
      </c>
    </row>
    <row r="897" spans="1:2" x14ac:dyDescent="0.2">
      <c r="A897" t="s">
        <v>385</v>
      </c>
      <c r="B897" s="39">
        <v>1.0000000000000001E-17</v>
      </c>
    </row>
    <row r="898" spans="1:2" x14ac:dyDescent="0.2">
      <c r="A898" t="s">
        <v>372</v>
      </c>
      <c r="B898" s="39">
        <v>9.1999999999999992E-19</v>
      </c>
    </row>
    <row r="899" spans="1:2" x14ac:dyDescent="0.2">
      <c r="A899" t="s">
        <v>371</v>
      </c>
      <c r="B899" s="39">
        <v>1.42E-19</v>
      </c>
    </row>
    <row r="900" spans="1:2" x14ac:dyDescent="0.2">
      <c r="A900" t="s">
        <v>365</v>
      </c>
      <c r="B900" s="39">
        <v>0</v>
      </c>
    </row>
    <row r="901" spans="1:2" x14ac:dyDescent="0.2">
      <c r="A901" t="s">
        <v>359</v>
      </c>
      <c r="B901" s="39">
        <v>3.3499999999999999E-18</v>
      </c>
    </row>
    <row r="902" spans="1:2" x14ac:dyDescent="0.2">
      <c r="A902" t="s">
        <v>358</v>
      </c>
      <c r="B902" s="39">
        <v>8.6899999999999996E-19</v>
      </c>
    </row>
    <row r="903" spans="1:2" x14ac:dyDescent="0.2">
      <c r="A903" t="s">
        <v>352</v>
      </c>
      <c r="B903" s="39">
        <v>1.8700000000000001E-18</v>
      </c>
    </row>
    <row r="904" spans="1:2" x14ac:dyDescent="0.2">
      <c r="A904" t="s">
        <v>348</v>
      </c>
      <c r="B904" s="39">
        <v>4.0199999999999999E-17</v>
      </c>
    </row>
    <row r="905" spans="1:2" x14ac:dyDescent="0.2">
      <c r="A905" t="s">
        <v>346</v>
      </c>
      <c r="B905" s="39">
        <v>2.7000000000000001E-17</v>
      </c>
    </row>
    <row r="906" spans="1:2" x14ac:dyDescent="0.2">
      <c r="A906" t="s">
        <v>413</v>
      </c>
      <c r="B906" s="39">
        <v>2.5200000000000001E-18</v>
      </c>
    </row>
    <row r="907" spans="1:2" x14ac:dyDescent="0.2">
      <c r="A907" t="s">
        <v>406</v>
      </c>
      <c r="B907" s="39">
        <v>4.1699999999999998E-17</v>
      </c>
    </row>
    <row r="908" spans="1:2" x14ac:dyDescent="0.2">
      <c r="A908" t="s">
        <v>398</v>
      </c>
      <c r="B908" s="39">
        <v>1.1E-17</v>
      </c>
    </row>
    <row r="909" spans="1:2" x14ac:dyDescent="0.2">
      <c r="A909" t="s">
        <v>392</v>
      </c>
      <c r="B909" s="39">
        <v>1.6000000000000001E-17</v>
      </c>
    </row>
    <row r="910" spans="1:2" x14ac:dyDescent="0.2">
      <c r="A910" t="s">
        <v>391</v>
      </c>
      <c r="B910" s="39">
        <v>3.12E-17</v>
      </c>
    </row>
    <row r="911" spans="1:2" x14ac:dyDescent="0.2">
      <c r="A911" t="s">
        <v>377</v>
      </c>
      <c r="B911" s="39">
        <v>1.99E-17</v>
      </c>
    </row>
    <row r="912" spans="1:2" x14ac:dyDescent="0.2">
      <c r="A912" t="s">
        <v>373</v>
      </c>
      <c r="B912" s="39">
        <v>0</v>
      </c>
    </row>
    <row r="913" spans="1:2" x14ac:dyDescent="0.2">
      <c r="A913" t="s">
        <v>353</v>
      </c>
      <c r="B913" s="39">
        <v>7.6900000000000006E-24</v>
      </c>
    </row>
    <row r="914" spans="1:2" x14ac:dyDescent="0.2">
      <c r="A914" t="s">
        <v>345</v>
      </c>
      <c r="B914" s="39">
        <v>4.5100000000000002E-17</v>
      </c>
    </row>
    <row r="915" spans="1:2" x14ac:dyDescent="0.2">
      <c r="A915" t="s">
        <v>335</v>
      </c>
      <c r="B915" s="39">
        <v>1.3199999999999999E-18</v>
      </c>
    </row>
    <row r="916" spans="1:2" x14ac:dyDescent="0.2">
      <c r="A916" t="s">
        <v>334</v>
      </c>
      <c r="B916" s="39">
        <v>6.49E-20</v>
      </c>
    </row>
    <row r="917" spans="1:2" x14ac:dyDescent="0.2">
      <c r="A917" t="s">
        <v>320</v>
      </c>
      <c r="B917" s="39">
        <v>2.25E-18</v>
      </c>
    </row>
    <row r="918" spans="1:2" x14ac:dyDescent="0.2">
      <c r="A918" t="s">
        <v>311</v>
      </c>
      <c r="B918" s="39">
        <v>1.6199999999999999E-20</v>
      </c>
    </row>
    <row r="919" spans="1:2" x14ac:dyDescent="0.2">
      <c r="A919" t="s">
        <v>292</v>
      </c>
      <c r="B919" s="39">
        <v>2.6500000000000002E-18</v>
      </c>
    </row>
    <row r="920" spans="1:2" x14ac:dyDescent="0.2">
      <c r="A920" t="s">
        <v>412</v>
      </c>
      <c r="B920" s="39">
        <v>4.9799999999999997E-17</v>
      </c>
    </row>
    <row r="921" spans="1:2" x14ac:dyDescent="0.2">
      <c r="A921" t="s">
        <v>397</v>
      </c>
      <c r="B921" s="39">
        <v>4.3900000000000002E-17</v>
      </c>
    </row>
    <row r="922" spans="1:2" x14ac:dyDescent="0.2">
      <c r="A922" t="s">
        <v>390</v>
      </c>
      <c r="B922" s="39">
        <v>3.6599999999999999E-17</v>
      </c>
    </row>
    <row r="923" spans="1:2" x14ac:dyDescent="0.2">
      <c r="A923" t="s">
        <v>383</v>
      </c>
      <c r="B923" s="39">
        <v>6.0100000000000005E-17</v>
      </c>
    </row>
    <row r="924" spans="1:2" x14ac:dyDescent="0.2">
      <c r="A924" t="s">
        <v>376</v>
      </c>
      <c r="B924" s="39">
        <v>2.63E-17</v>
      </c>
    </row>
    <row r="925" spans="1:2" x14ac:dyDescent="0.2">
      <c r="A925" t="s">
        <v>370</v>
      </c>
      <c r="B925" s="39">
        <v>5.0299999999999999E-17</v>
      </c>
    </row>
    <row r="926" spans="1:2" x14ac:dyDescent="0.2">
      <c r="A926" t="s">
        <v>369</v>
      </c>
      <c r="B926" s="39">
        <v>3.9100000000000003E-17</v>
      </c>
    </row>
    <row r="927" spans="1:2" x14ac:dyDescent="0.2">
      <c r="A927" t="s">
        <v>363</v>
      </c>
      <c r="B927" s="39">
        <v>8.6600000000000001E-18</v>
      </c>
    </row>
    <row r="928" spans="1:2" x14ac:dyDescent="0.2">
      <c r="A928" t="s">
        <v>356</v>
      </c>
      <c r="B928" s="39">
        <v>6.9700000000000004E-17</v>
      </c>
    </row>
    <row r="929" spans="1:2" x14ac:dyDescent="0.2">
      <c r="A929" t="s">
        <v>351</v>
      </c>
      <c r="B929" s="39">
        <v>1.16E-18</v>
      </c>
    </row>
    <row r="930" spans="1:2" x14ac:dyDescent="0.2">
      <c r="A930" t="s">
        <v>344</v>
      </c>
      <c r="B930" s="39">
        <v>4.1500000000000003E-17</v>
      </c>
    </row>
    <row r="931" spans="1:2" x14ac:dyDescent="0.2">
      <c r="A931" t="s">
        <v>343</v>
      </c>
      <c r="B931" s="39">
        <v>8.7700000000000005E-24</v>
      </c>
    </row>
    <row r="932" spans="1:2" x14ac:dyDescent="0.2">
      <c r="A932" t="s">
        <v>342</v>
      </c>
      <c r="B932" s="39">
        <v>6.9400000000000002E-19</v>
      </c>
    </row>
    <row r="933" spans="1:2" x14ac:dyDescent="0.2">
      <c r="A933" t="s">
        <v>333</v>
      </c>
      <c r="B933" s="39">
        <v>1.1699999999999999E-18</v>
      </c>
    </row>
    <row r="934" spans="1:2" x14ac:dyDescent="0.2">
      <c r="A934" t="s">
        <v>327</v>
      </c>
      <c r="B934" s="39">
        <v>2.2799999999999999E-17</v>
      </c>
    </row>
    <row r="935" spans="1:2" x14ac:dyDescent="0.2">
      <c r="A935" t="s">
        <v>325</v>
      </c>
      <c r="B935" s="39">
        <v>1.3800000000000001E-21</v>
      </c>
    </row>
    <row r="936" spans="1:2" x14ac:dyDescent="0.2">
      <c r="A936" t="s">
        <v>326</v>
      </c>
      <c r="B936" s="39">
        <v>8.7500000000000001E-21</v>
      </c>
    </row>
    <row r="937" spans="1:2" x14ac:dyDescent="0.2">
      <c r="A937" t="s">
        <v>321</v>
      </c>
      <c r="B937" s="39">
        <v>3.6199999999999997E-21</v>
      </c>
    </row>
    <row r="938" spans="1:2" x14ac:dyDescent="0.2">
      <c r="A938" t="s">
        <v>312</v>
      </c>
      <c r="B938" s="39">
        <v>4.5099999999999999E-18</v>
      </c>
    </row>
    <row r="939" spans="1:2" x14ac:dyDescent="0.2">
      <c r="A939" t="s">
        <v>310</v>
      </c>
      <c r="B939" s="39">
        <v>6.7399999999999996E-17</v>
      </c>
    </row>
    <row r="940" spans="1:2" x14ac:dyDescent="0.2">
      <c r="A940" t="s">
        <v>302</v>
      </c>
      <c r="B940" s="39">
        <v>1.37E-18</v>
      </c>
    </row>
    <row r="941" spans="1:2" x14ac:dyDescent="0.2">
      <c r="A941" t="s">
        <v>301</v>
      </c>
      <c r="B941" s="39">
        <v>1.02E-17</v>
      </c>
    </row>
    <row r="942" spans="1:2" x14ac:dyDescent="0.2">
      <c r="A942" t="s">
        <v>293</v>
      </c>
      <c r="B942" s="39">
        <v>9.9799999999999993E-18</v>
      </c>
    </row>
    <row r="943" spans="1:2" x14ac:dyDescent="0.2">
      <c r="A943" t="s">
        <v>291</v>
      </c>
      <c r="B943" s="39">
        <v>7.1500000000000003E-17</v>
      </c>
    </row>
    <row r="944" spans="1:2" x14ac:dyDescent="0.2">
      <c r="A944" t="s">
        <v>382</v>
      </c>
      <c r="B944" s="39">
        <v>1.7800000000000001E-17</v>
      </c>
    </row>
    <row r="945" spans="1:2" x14ac:dyDescent="0.2">
      <c r="A945" t="s">
        <v>368</v>
      </c>
      <c r="B945" s="39">
        <v>1.9099999999999999E-17</v>
      </c>
    </row>
    <row r="946" spans="1:2" x14ac:dyDescent="0.2">
      <c r="A946" t="s">
        <v>362</v>
      </c>
      <c r="B946" s="39">
        <v>1.65E-17</v>
      </c>
    </row>
    <row r="947" spans="1:2" x14ac:dyDescent="0.2">
      <c r="A947" t="s">
        <v>355</v>
      </c>
      <c r="B947" s="39">
        <v>4.2599999999999997E-18</v>
      </c>
    </row>
    <row r="948" spans="1:2" x14ac:dyDescent="0.2">
      <c r="A948" t="s">
        <v>350</v>
      </c>
      <c r="B948" s="39">
        <v>1.2600000000000001E-17</v>
      </c>
    </row>
    <row r="949" spans="1:2" x14ac:dyDescent="0.2">
      <c r="A949" t="s">
        <v>341</v>
      </c>
      <c r="B949" s="39">
        <v>0</v>
      </c>
    </row>
    <row r="950" spans="1:2" x14ac:dyDescent="0.2">
      <c r="A950" t="s">
        <v>332</v>
      </c>
      <c r="B950" s="39">
        <v>6.6400000000000001E-18</v>
      </c>
    </row>
    <row r="951" spans="1:2" x14ac:dyDescent="0.2">
      <c r="A951" t="s">
        <v>319</v>
      </c>
      <c r="B951" s="39">
        <v>2.2300000000000001E-23</v>
      </c>
    </row>
    <row r="952" spans="1:2" x14ac:dyDescent="0.2">
      <c r="A952" t="s">
        <v>318</v>
      </c>
      <c r="B952" s="39">
        <v>1.2799999999999999E-19</v>
      </c>
    </row>
    <row r="953" spans="1:2" x14ac:dyDescent="0.2">
      <c r="A953" t="s">
        <v>303</v>
      </c>
      <c r="B953" s="39">
        <v>9.6000000000000009E-19</v>
      </c>
    </row>
    <row r="954" spans="1:2" x14ac:dyDescent="0.2">
      <c r="A954" t="s">
        <v>284</v>
      </c>
      <c r="B954" s="39">
        <v>6.7700000000000004E-19</v>
      </c>
    </row>
    <row r="955" spans="1:2" x14ac:dyDescent="0.2">
      <c r="A955" t="s">
        <v>283</v>
      </c>
      <c r="B955" s="39">
        <v>1.66E-18</v>
      </c>
    </row>
    <row r="956" spans="1:2" x14ac:dyDescent="0.2">
      <c r="A956" t="s">
        <v>267</v>
      </c>
      <c r="B956" s="39">
        <v>6.7299999999999996E-18</v>
      </c>
    </row>
    <row r="957" spans="1:2" x14ac:dyDescent="0.2">
      <c r="A957" t="s">
        <v>261</v>
      </c>
      <c r="B957" s="39">
        <v>1.3199999999999999E-18</v>
      </c>
    </row>
    <row r="958" spans="1:2" x14ac:dyDescent="0.2">
      <c r="A958" t="s">
        <v>248</v>
      </c>
      <c r="B958" s="39">
        <v>1.3899999999999999E-18</v>
      </c>
    </row>
    <row r="959" spans="1:2" x14ac:dyDescent="0.2">
      <c r="A959" t="s">
        <v>367</v>
      </c>
      <c r="B959" s="39">
        <v>4.7399999999999997E-17</v>
      </c>
    </row>
    <row r="960" spans="1:2" x14ac:dyDescent="0.2">
      <c r="A960" t="s">
        <v>361</v>
      </c>
      <c r="B960" s="39">
        <v>3.3500000000000002E-17</v>
      </c>
    </row>
    <row r="961" spans="1:2" x14ac:dyDescent="0.2">
      <c r="A961" t="s">
        <v>340</v>
      </c>
      <c r="B961" s="39">
        <v>7.9199999999999998E-17</v>
      </c>
    </row>
    <row r="962" spans="1:2" x14ac:dyDescent="0.2">
      <c r="A962" t="s">
        <v>331</v>
      </c>
      <c r="B962" s="39">
        <v>1.5700000000000001E-17</v>
      </c>
    </row>
    <row r="963" spans="1:2" x14ac:dyDescent="0.2">
      <c r="A963" t="s">
        <v>324</v>
      </c>
      <c r="B963" s="39">
        <v>6.3499999999999996E-17</v>
      </c>
    </row>
    <row r="964" spans="1:2" x14ac:dyDescent="0.2">
      <c r="A964" t="s">
        <v>317</v>
      </c>
      <c r="B964" s="39">
        <v>3.2699999999999999E-18</v>
      </c>
    </row>
    <row r="965" spans="1:2" x14ac:dyDescent="0.2">
      <c r="A965" t="s">
        <v>316</v>
      </c>
      <c r="B965" s="39">
        <v>4.8499999999999996E-18</v>
      </c>
    </row>
    <row r="966" spans="1:2" x14ac:dyDescent="0.2">
      <c r="A966" t="s">
        <v>309</v>
      </c>
      <c r="B966" s="39">
        <v>3.2000000000000002E-17</v>
      </c>
    </row>
    <row r="967" spans="1:2" x14ac:dyDescent="0.2">
      <c r="A967" t="s">
        <v>300</v>
      </c>
      <c r="B967" s="39">
        <v>1.0400000000000001E-18</v>
      </c>
    </row>
    <row r="968" spans="1:2" x14ac:dyDescent="0.2">
      <c r="A968" t="s">
        <v>299</v>
      </c>
      <c r="B968" s="39">
        <v>4.9399999999999999E-18</v>
      </c>
    </row>
    <row r="969" spans="1:2" x14ac:dyDescent="0.2">
      <c r="A969" t="s">
        <v>289</v>
      </c>
      <c r="B969" s="39">
        <v>1.22E-17</v>
      </c>
    </row>
    <row r="970" spans="1:2" x14ac:dyDescent="0.2">
      <c r="A970" t="s">
        <v>288</v>
      </c>
      <c r="B970" s="39">
        <v>4.9699999999999997E-18</v>
      </c>
    </row>
    <row r="971" spans="1:2" x14ac:dyDescent="0.2">
      <c r="A971" t="s">
        <v>274</v>
      </c>
      <c r="B971" s="39">
        <v>1.18E-17</v>
      </c>
    </row>
    <row r="972" spans="1:2" x14ac:dyDescent="0.2">
      <c r="A972" t="s">
        <v>273</v>
      </c>
      <c r="B972" s="39">
        <v>1.1999999999999999E-17</v>
      </c>
    </row>
    <row r="973" spans="1:2" x14ac:dyDescent="0.2">
      <c r="A973" t="s">
        <v>268</v>
      </c>
      <c r="B973" s="39">
        <v>2.1600000000000001E-18</v>
      </c>
    </row>
    <row r="974" spans="1:2" x14ac:dyDescent="0.2">
      <c r="A974" t="s">
        <v>262</v>
      </c>
      <c r="B974" s="39">
        <v>1.0300000000000001E-17</v>
      </c>
    </row>
    <row r="975" spans="1:2" x14ac:dyDescent="0.2">
      <c r="A975" t="s">
        <v>260</v>
      </c>
      <c r="B975" s="39">
        <v>5.7000000000000002E-17</v>
      </c>
    </row>
    <row r="976" spans="1:2" x14ac:dyDescent="0.2">
      <c r="A976" t="s">
        <v>255</v>
      </c>
      <c r="B976" s="39">
        <v>1.73E-18</v>
      </c>
    </row>
    <row r="977" spans="1:2" x14ac:dyDescent="0.2">
      <c r="A977" t="s">
        <v>249</v>
      </c>
      <c r="B977" s="39">
        <v>8.1100000000000008E-18</v>
      </c>
    </row>
    <row r="978" spans="1:2" x14ac:dyDescent="0.2">
      <c r="A978" t="s">
        <v>339</v>
      </c>
      <c r="B978" s="39">
        <v>3.77E-18</v>
      </c>
    </row>
    <row r="979" spans="1:2" x14ac:dyDescent="0.2">
      <c r="A979" t="s">
        <v>330</v>
      </c>
      <c r="B979" s="39">
        <v>4.3900000000000002E-17</v>
      </c>
    </row>
    <row r="980" spans="1:2" x14ac:dyDescent="0.2">
      <c r="A980" t="s">
        <v>323</v>
      </c>
      <c r="B980" s="39">
        <v>5.9899999999999997E-18</v>
      </c>
    </row>
    <row r="981" spans="1:2" x14ac:dyDescent="0.2">
      <c r="A981" t="s">
        <v>315</v>
      </c>
      <c r="B981" s="39">
        <v>2.51E-17</v>
      </c>
    </row>
    <row r="982" spans="1:2" x14ac:dyDescent="0.2">
      <c r="A982" t="s">
        <v>314</v>
      </c>
      <c r="B982" s="39">
        <v>3.09E-17</v>
      </c>
    </row>
    <row r="983" spans="1:2" x14ac:dyDescent="0.2">
      <c r="A983" t="s">
        <v>308</v>
      </c>
      <c r="B983" s="39">
        <v>3.77E-23</v>
      </c>
    </row>
    <row r="984" spans="1:2" x14ac:dyDescent="0.2">
      <c r="A984" t="s">
        <v>298</v>
      </c>
      <c r="B984" s="39">
        <v>4.9000000000000001E-18</v>
      </c>
    </row>
    <row r="985" spans="1:2" x14ac:dyDescent="0.2">
      <c r="A985" t="s">
        <v>297</v>
      </c>
      <c r="B985" s="39">
        <v>4.92E-18</v>
      </c>
    </row>
    <row r="986" spans="1:2" x14ac:dyDescent="0.2">
      <c r="A986" t="s">
        <v>282</v>
      </c>
      <c r="B986" s="39">
        <v>9.2699999999999996E-19</v>
      </c>
    </row>
    <row r="987" spans="1:2" x14ac:dyDescent="0.2">
      <c r="A987" t="s">
        <v>281</v>
      </c>
      <c r="B987" s="39">
        <v>1.8299999999999999E-18</v>
      </c>
    </row>
    <row r="988" spans="1:2" x14ac:dyDescent="0.2">
      <c r="A988" t="s">
        <v>266</v>
      </c>
      <c r="B988" s="39">
        <v>3.9399999999999998E-18</v>
      </c>
    </row>
    <row r="989" spans="1:2" x14ac:dyDescent="0.2">
      <c r="A989" t="s">
        <v>242</v>
      </c>
      <c r="B989" s="39">
        <v>6.2000000000000001E-18</v>
      </c>
    </row>
    <row r="990" spans="1:2" x14ac:dyDescent="0.2">
      <c r="A990" t="s">
        <v>230</v>
      </c>
      <c r="B990" s="39">
        <v>1.2E-18</v>
      </c>
    </row>
    <row r="991" spans="1:2" x14ac:dyDescent="0.2">
      <c r="A991" t="s">
        <v>222</v>
      </c>
      <c r="B991" s="39">
        <v>3.91E-18</v>
      </c>
    </row>
    <row r="992" spans="1:2" x14ac:dyDescent="0.2">
      <c r="A992" t="s">
        <v>216</v>
      </c>
      <c r="B992" s="39">
        <v>8.9099999999999996E-17</v>
      </c>
    </row>
    <row r="993" spans="1:2" x14ac:dyDescent="0.2">
      <c r="A993" t="s">
        <v>338</v>
      </c>
      <c r="B993" s="39">
        <v>4.3000000000000002E-17</v>
      </c>
    </row>
    <row r="994" spans="1:2" x14ac:dyDescent="0.2">
      <c r="A994" t="s">
        <v>337</v>
      </c>
      <c r="B994" s="39">
        <v>7.4800000000000003E-17</v>
      </c>
    </row>
    <row r="995" spans="1:2" x14ac:dyDescent="0.2">
      <c r="A995" t="s">
        <v>307</v>
      </c>
      <c r="B995" s="39">
        <v>2.7800000000000003E-17</v>
      </c>
    </row>
    <row r="996" spans="1:2" x14ac:dyDescent="0.2">
      <c r="A996" t="s">
        <v>306</v>
      </c>
      <c r="B996" s="39">
        <v>7.4299999999999994E-17</v>
      </c>
    </row>
    <row r="997" spans="1:2" x14ac:dyDescent="0.2">
      <c r="A997" t="s">
        <v>296</v>
      </c>
      <c r="B997" s="39">
        <v>3.8900000000000001E-17</v>
      </c>
    </row>
    <row r="998" spans="1:2" x14ac:dyDescent="0.2">
      <c r="A998" t="s">
        <v>287</v>
      </c>
      <c r="B998" s="39">
        <v>5.9899999999999997E-17</v>
      </c>
    </row>
    <row r="999" spans="1:2" x14ac:dyDescent="0.2">
      <c r="A999" t="s">
        <v>280</v>
      </c>
      <c r="B999" s="39">
        <v>1.28E-17</v>
      </c>
    </row>
    <row r="1000" spans="1:2" x14ac:dyDescent="0.2">
      <c r="A1000" t="s">
        <v>272</v>
      </c>
      <c r="B1000" s="39">
        <v>6.4699999999999996E-17</v>
      </c>
    </row>
    <row r="1001" spans="1:2" x14ac:dyDescent="0.2">
      <c r="A1001" t="s">
        <v>271</v>
      </c>
      <c r="B1001" s="39">
        <v>3.4299999999999998E-17</v>
      </c>
    </row>
    <row r="1002" spans="1:2" x14ac:dyDescent="0.2">
      <c r="A1002" t="s">
        <v>265</v>
      </c>
      <c r="B1002" s="39">
        <v>5.9000000000000002E-18</v>
      </c>
    </row>
    <row r="1003" spans="1:2" x14ac:dyDescent="0.2">
      <c r="A1003" t="s">
        <v>259</v>
      </c>
      <c r="B1003" s="39">
        <v>3.9599999999999999E-17</v>
      </c>
    </row>
    <row r="1004" spans="1:2" x14ac:dyDescent="0.2">
      <c r="A1004" t="s">
        <v>254</v>
      </c>
      <c r="B1004" s="39">
        <v>1.3899999999999999E-18</v>
      </c>
    </row>
    <row r="1005" spans="1:2" x14ac:dyDescent="0.2">
      <c r="A1005" t="s">
        <v>247</v>
      </c>
      <c r="B1005" s="39">
        <v>1.2299999999999999E-17</v>
      </c>
    </row>
    <row r="1006" spans="1:2" x14ac:dyDescent="0.2">
      <c r="A1006" t="s">
        <v>236</v>
      </c>
      <c r="B1006" s="39">
        <v>3.7099999999999999E-19</v>
      </c>
    </row>
    <row r="1007" spans="1:2" x14ac:dyDescent="0.2">
      <c r="A1007" t="s">
        <v>224</v>
      </c>
      <c r="B1007" s="39">
        <v>1.0700000000000001E-18</v>
      </c>
    </row>
    <row r="1008" spans="1:2" x14ac:dyDescent="0.2">
      <c r="A1008" t="s">
        <v>223</v>
      </c>
      <c r="B1008" s="39">
        <v>7.1200000000000003E-17</v>
      </c>
    </row>
    <row r="1009" spans="1:2" x14ac:dyDescent="0.2">
      <c r="A1009" t="s">
        <v>217</v>
      </c>
      <c r="B1009" s="39">
        <v>1.0299999999999999E-18</v>
      </c>
    </row>
    <row r="1010" spans="1:2" x14ac:dyDescent="0.2">
      <c r="A1010" t="s">
        <v>210</v>
      </c>
      <c r="B1010" s="39">
        <v>1.1799999999999999E-16</v>
      </c>
    </row>
    <row r="1011" spans="1:2" x14ac:dyDescent="0.2">
      <c r="A1011" t="s">
        <v>204</v>
      </c>
      <c r="B1011" s="39">
        <v>7.0300000000000003E-17</v>
      </c>
    </row>
    <row r="1012" spans="1:2" x14ac:dyDescent="0.2">
      <c r="A1012" t="s">
        <v>196</v>
      </c>
      <c r="B1012" s="39">
        <v>9.2699999999999995E-17</v>
      </c>
    </row>
    <row r="1013" spans="1:2" x14ac:dyDescent="0.2">
      <c r="A1013" t="s">
        <v>305</v>
      </c>
      <c r="B1013" s="39">
        <v>3.2600000000000002E-17</v>
      </c>
    </row>
    <row r="1014" spans="1:2" x14ac:dyDescent="0.2">
      <c r="A1014" t="s">
        <v>295</v>
      </c>
      <c r="B1014" s="39">
        <v>4.8299999999999997E-17</v>
      </c>
    </row>
    <row r="1015" spans="1:2" x14ac:dyDescent="0.2">
      <c r="A1015" t="s">
        <v>286</v>
      </c>
      <c r="B1015" s="39">
        <v>1.2600000000000001E-17</v>
      </c>
    </row>
    <row r="1016" spans="1:2" x14ac:dyDescent="0.2">
      <c r="A1016" t="s">
        <v>279</v>
      </c>
      <c r="B1016" s="39">
        <v>4.8100000000000001E-17</v>
      </c>
    </row>
    <row r="1017" spans="1:2" x14ac:dyDescent="0.2">
      <c r="A1017" t="s">
        <v>278</v>
      </c>
      <c r="B1017" s="39">
        <v>3.36E-17</v>
      </c>
    </row>
    <row r="1018" spans="1:2" x14ac:dyDescent="0.2">
      <c r="A1018" t="s">
        <v>270</v>
      </c>
      <c r="B1018" s="39">
        <v>1.1E-17</v>
      </c>
    </row>
    <row r="1019" spans="1:2" x14ac:dyDescent="0.2">
      <c r="A1019" t="s">
        <v>264</v>
      </c>
      <c r="B1019" s="39">
        <v>3.1899999999999998E-17</v>
      </c>
    </row>
    <row r="1020" spans="1:2" x14ac:dyDescent="0.2">
      <c r="A1020" t="s">
        <v>258</v>
      </c>
      <c r="B1020" s="39">
        <v>4.1700000000000002E-18</v>
      </c>
    </row>
    <row r="1021" spans="1:2" x14ac:dyDescent="0.2">
      <c r="A1021" t="s">
        <v>253</v>
      </c>
      <c r="B1021" s="39">
        <v>2.1200000000000001E-17</v>
      </c>
    </row>
    <row r="1022" spans="1:2" x14ac:dyDescent="0.2">
      <c r="A1022" t="s">
        <v>252</v>
      </c>
      <c r="B1022" s="39">
        <v>1.05E-17</v>
      </c>
    </row>
    <row r="1023" spans="1:2" x14ac:dyDescent="0.2">
      <c r="A1023" t="s">
        <v>246</v>
      </c>
      <c r="B1023" s="39">
        <v>3.6800000000000002E-23</v>
      </c>
    </row>
    <row r="1024" spans="1:2" x14ac:dyDescent="0.2">
      <c r="A1024" t="s">
        <v>245</v>
      </c>
      <c r="B1024" s="39">
        <v>6.0400000000000005E-17</v>
      </c>
    </row>
    <row r="1025" spans="1:2" x14ac:dyDescent="0.2">
      <c r="A1025" t="s">
        <v>241</v>
      </c>
      <c r="B1025" s="39">
        <v>7.4200000000000006E-18</v>
      </c>
    </row>
    <row r="1026" spans="1:2" x14ac:dyDescent="0.2">
      <c r="A1026" t="s">
        <v>235</v>
      </c>
      <c r="B1026" s="39">
        <v>6.3300000000000001E-17</v>
      </c>
    </row>
    <row r="1027" spans="1:2" x14ac:dyDescent="0.2">
      <c r="A1027" t="s">
        <v>229</v>
      </c>
      <c r="B1027" s="39">
        <v>3.7199999999999998E-23</v>
      </c>
    </row>
    <row r="1028" spans="1:2" x14ac:dyDescent="0.2">
      <c r="A1028" t="s">
        <v>205</v>
      </c>
      <c r="B1028" s="39">
        <v>2.7099999999999999E-19</v>
      </c>
    </row>
    <row r="1029" spans="1:2" x14ac:dyDescent="0.2">
      <c r="A1029" t="s">
        <v>198</v>
      </c>
      <c r="B1029" s="39">
        <v>1.26E-20</v>
      </c>
    </row>
    <row r="1030" spans="1:2" x14ac:dyDescent="0.2">
      <c r="A1030" t="s">
        <v>191</v>
      </c>
      <c r="B1030" s="39">
        <v>2.76E-18</v>
      </c>
    </row>
    <row r="1031" spans="1:2" x14ac:dyDescent="0.2">
      <c r="A1031" t="s">
        <v>185</v>
      </c>
      <c r="B1031" s="39">
        <v>3.48E-18</v>
      </c>
    </row>
    <row r="1032" spans="1:2" x14ac:dyDescent="0.2">
      <c r="A1032" t="s">
        <v>177</v>
      </c>
      <c r="B1032" s="39">
        <v>6.9700000000000007E-18</v>
      </c>
    </row>
    <row r="1033" spans="1:2" x14ac:dyDescent="0.2">
      <c r="A1033" t="s">
        <v>277</v>
      </c>
      <c r="B1033" s="39">
        <v>5.3299999999999998E-17</v>
      </c>
    </row>
    <row r="1034" spans="1:2" x14ac:dyDescent="0.2">
      <c r="A1034" t="s">
        <v>257</v>
      </c>
      <c r="B1034" s="39">
        <v>7.2199999999999995E-17</v>
      </c>
    </row>
    <row r="1035" spans="1:2" x14ac:dyDescent="0.2">
      <c r="A1035" t="s">
        <v>251</v>
      </c>
      <c r="B1035" s="39">
        <v>5.5200000000000002E-17</v>
      </c>
    </row>
    <row r="1036" spans="1:2" x14ac:dyDescent="0.2">
      <c r="A1036" t="s">
        <v>244</v>
      </c>
      <c r="B1036" s="39">
        <v>8.4400000000000001E-17</v>
      </c>
    </row>
    <row r="1037" spans="1:2" x14ac:dyDescent="0.2">
      <c r="A1037" t="s">
        <v>240</v>
      </c>
      <c r="B1037" s="39">
        <v>7.7299999999999994E-17</v>
      </c>
    </row>
    <row r="1038" spans="1:2" x14ac:dyDescent="0.2">
      <c r="A1038" t="s">
        <v>234</v>
      </c>
      <c r="B1038" s="39">
        <v>9.0500000000000004E-17</v>
      </c>
    </row>
    <row r="1039" spans="1:2" x14ac:dyDescent="0.2">
      <c r="A1039" t="s">
        <v>228</v>
      </c>
      <c r="B1039" s="39">
        <v>5.4600000000000002E-17</v>
      </c>
    </row>
    <row r="1040" spans="1:2" x14ac:dyDescent="0.2">
      <c r="A1040" t="s">
        <v>221</v>
      </c>
      <c r="B1040" s="39">
        <v>1.01E-16</v>
      </c>
    </row>
    <row r="1041" spans="1:2" x14ac:dyDescent="0.2">
      <c r="A1041" t="s">
        <v>215</v>
      </c>
      <c r="B1041" s="39">
        <v>4.7099999999999997E-17</v>
      </c>
    </row>
    <row r="1042" spans="1:2" x14ac:dyDescent="0.2">
      <c r="A1042" t="s">
        <v>209</v>
      </c>
      <c r="B1042" s="39">
        <v>9.5000000000000003E-17</v>
      </c>
    </row>
    <row r="1043" spans="1:2" x14ac:dyDescent="0.2">
      <c r="A1043" t="s">
        <v>199</v>
      </c>
      <c r="B1043" s="39">
        <v>6.8800000000000002E-19</v>
      </c>
    </row>
    <row r="1044" spans="1:2" x14ac:dyDescent="0.2">
      <c r="A1044" t="s">
        <v>197</v>
      </c>
      <c r="B1044" s="39">
        <v>6.8599999999999997E-18</v>
      </c>
    </row>
    <row r="1045" spans="1:2" x14ac:dyDescent="0.2">
      <c r="A1045" t="s">
        <v>192</v>
      </c>
      <c r="B1045" s="39">
        <v>1.27E-18</v>
      </c>
    </row>
    <row r="1046" spans="1:2" x14ac:dyDescent="0.2">
      <c r="A1046" t="s">
        <v>187</v>
      </c>
      <c r="B1046" s="39">
        <v>4.3699999999999999E-18</v>
      </c>
    </row>
    <row r="1047" spans="1:2" x14ac:dyDescent="0.2">
      <c r="A1047" t="s">
        <v>184</v>
      </c>
      <c r="B1047" s="39">
        <v>1.0599999999999999E-18</v>
      </c>
    </row>
    <row r="1048" spans="1:2" x14ac:dyDescent="0.2">
      <c r="A1048" t="s">
        <v>180</v>
      </c>
      <c r="B1048" s="39">
        <v>4.3899999999999998E-18</v>
      </c>
    </row>
    <row r="1049" spans="1:2" x14ac:dyDescent="0.2">
      <c r="A1049" t="s">
        <v>178</v>
      </c>
      <c r="B1049" s="39">
        <v>5.0200000000000001E-17</v>
      </c>
    </row>
    <row r="1050" spans="1:2" x14ac:dyDescent="0.2">
      <c r="A1050" t="s">
        <v>175</v>
      </c>
      <c r="B1050" s="39">
        <v>8.4900000000000003E-18</v>
      </c>
    </row>
    <row r="1051" spans="1:2" x14ac:dyDescent="0.2">
      <c r="A1051" t="s">
        <v>171</v>
      </c>
      <c r="B1051" s="39">
        <v>2.4999999999999999E-17</v>
      </c>
    </row>
    <row r="1052" spans="1:2" x14ac:dyDescent="0.2">
      <c r="A1052" t="s">
        <v>239</v>
      </c>
      <c r="B1052" s="39">
        <v>5.0800000000000001E-17</v>
      </c>
    </row>
    <row r="1053" spans="1:2" x14ac:dyDescent="0.2">
      <c r="A1053" t="s">
        <v>233</v>
      </c>
      <c r="B1053" s="39">
        <v>3.3099999999999998E-17</v>
      </c>
    </row>
    <row r="1054" spans="1:2" x14ac:dyDescent="0.2">
      <c r="A1054" t="s">
        <v>227</v>
      </c>
      <c r="B1054" s="39">
        <v>4.9199999999999997E-17</v>
      </c>
    </row>
    <row r="1055" spans="1:2" x14ac:dyDescent="0.2">
      <c r="A1055" t="s">
        <v>220</v>
      </c>
      <c r="B1055" s="39">
        <v>3.48E-17</v>
      </c>
    </row>
    <row r="1056" spans="1:2" x14ac:dyDescent="0.2">
      <c r="A1056" t="s">
        <v>214</v>
      </c>
      <c r="B1056" s="39">
        <v>3.9100000000000003E-17</v>
      </c>
    </row>
    <row r="1057" spans="1:2" x14ac:dyDescent="0.2">
      <c r="A1057" t="s">
        <v>208</v>
      </c>
      <c r="B1057" s="39">
        <v>5.9600000000000001E-22</v>
      </c>
    </row>
    <row r="1058" spans="1:2" x14ac:dyDescent="0.2">
      <c r="A1058" t="s">
        <v>203</v>
      </c>
      <c r="B1058" s="39">
        <v>1.77E-19</v>
      </c>
    </row>
    <row r="1059" spans="1:2" x14ac:dyDescent="0.2">
      <c r="A1059" t="s">
        <v>200</v>
      </c>
      <c r="B1059" s="39">
        <v>2.9999999999999999E-22</v>
      </c>
    </row>
    <row r="1060" spans="1:2" x14ac:dyDescent="0.2">
      <c r="A1060" t="s">
        <v>193</v>
      </c>
      <c r="B1060" s="39">
        <v>2.5000000000000002E-19</v>
      </c>
    </row>
    <row r="1061" spans="1:2" x14ac:dyDescent="0.2">
      <c r="A1061" t="s">
        <v>188</v>
      </c>
      <c r="B1061" s="39">
        <v>0</v>
      </c>
    </row>
    <row r="1062" spans="1:2" x14ac:dyDescent="0.2">
      <c r="A1062" t="s">
        <v>186</v>
      </c>
      <c r="B1062" s="39">
        <v>2.7900000000000002E-18</v>
      </c>
    </row>
    <row r="1063" spans="1:2" x14ac:dyDescent="0.2">
      <c r="A1063" t="s">
        <v>181</v>
      </c>
      <c r="B1063" s="39">
        <v>1.15E-21</v>
      </c>
    </row>
    <row r="1064" spans="1:2" x14ac:dyDescent="0.2">
      <c r="A1064" t="s">
        <v>179</v>
      </c>
      <c r="B1064" s="39">
        <v>2.5599999999999999E-21</v>
      </c>
    </row>
    <row r="1065" spans="1:2" x14ac:dyDescent="0.2">
      <c r="A1065" t="s">
        <v>176</v>
      </c>
      <c r="B1065" s="39">
        <v>4.9999999999999997E-21</v>
      </c>
    </row>
    <row r="1066" spans="1:2" x14ac:dyDescent="0.2">
      <c r="A1066" t="s">
        <v>172</v>
      </c>
      <c r="B1066" s="39">
        <v>4.7199999999999997E-22</v>
      </c>
    </row>
    <row r="1067" spans="1:2" x14ac:dyDescent="0.2">
      <c r="A1067" t="s">
        <v>164</v>
      </c>
      <c r="B1067" s="39">
        <v>1.21E-23</v>
      </c>
    </row>
    <row r="1068" spans="1:2" x14ac:dyDescent="0.2">
      <c r="A1068" t="s">
        <v>232</v>
      </c>
      <c r="B1068" s="39">
        <v>6.9E-17</v>
      </c>
    </row>
    <row r="1069" spans="1:2" x14ac:dyDescent="0.2">
      <c r="A1069" t="s">
        <v>226</v>
      </c>
      <c r="B1069" s="39">
        <v>3.4899999999999998E-17</v>
      </c>
    </row>
    <row r="1070" spans="1:2" x14ac:dyDescent="0.2">
      <c r="A1070" t="s">
        <v>219</v>
      </c>
      <c r="B1070" s="39">
        <v>7.4800000000000003E-17</v>
      </c>
    </row>
    <row r="1071" spans="1:2" x14ac:dyDescent="0.2">
      <c r="A1071" t="s">
        <v>213</v>
      </c>
      <c r="B1071" s="39">
        <v>6.2899999999999997E-17</v>
      </c>
    </row>
    <row r="1072" spans="1:2" x14ac:dyDescent="0.2">
      <c r="A1072" t="s">
        <v>207</v>
      </c>
      <c r="B1072" s="39">
        <v>9.3500000000000003E-17</v>
      </c>
    </row>
    <row r="1073" spans="1:2" x14ac:dyDescent="0.2">
      <c r="A1073" t="s">
        <v>202</v>
      </c>
      <c r="B1073" s="39">
        <v>6.81E-17</v>
      </c>
    </row>
    <row r="1074" spans="1:2" x14ac:dyDescent="0.2">
      <c r="A1074" t="s">
        <v>195</v>
      </c>
      <c r="B1074" s="39">
        <v>9.5399999999999995E-17</v>
      </c>
    </row>
    <row r="1075" spans="1:2" x14ac:dyDescent="0.2">
      <c r="A1075" t="s">
        <v>190</v>
      </c>
      <c r="B1075" s="39">
        <v>5.4600000000000002E-19</v>
      </c>
    </row>
    <row r="1076" spans="1:2" x14ac:dyDescent="0.2">
      <c r="A1076" t="s">
        <v>174</v>
      </c>
      <c r="B1076" s="39">
        <v>4.7299999999999999E-21</v>
      </c>
    </row>
    <row r="1077" spans="1:2" x14ac:dyDescent="0.2">
      <c r="A1077" t="s">
        <v>170</v>
      </c>
      <c r="B1077" s="39">
        <v>4.5900000000000001E-20</v>
      </c>
    </row>
    <row r="1078" spans="1:2" x14ac:dyDescent="0.2">
      <c r="A1078" t="s">
        <v>168</v>
      </c>
      <c r="B1078" s="39">
        <v>6.3E-21</v>
      </c>
    </row>
    <row r="1079" spans="1:2" x14ac:dyDescent="0.2">
      <c r="A1079" t="s">
        <v>165</v>
      </c>
      <c r="B1079" s="39">
        <v>2.8200000000000002E-21</v>
      </c>
    </row>
    <row r="1080" spans="1:2" x14ac:dyDescent="0.2">
      <c r="A1080" t="s">
        <v>163</v>
      </c>
      <c r="B1080" s="39">
        <v>0</v>
      </c>
    </row>
    <row r="1081" spans="1:2" x14ac:dyDescent="0.2">
      <c r="A1081" t="s">
        <v>158</v>
      </c>
      <c r="B1081" s="39">
        <v>1.53E-17</v>
      </c>
    </row>
    <row r="1082" spans="1:2" x14ac:dyDescent="0.2">
      <c r="A1082" t="s">
        <v>212</v>
      </c>
      <c r="B1082" s="39">
        <v>2.8899999999999999E-17</v>
      </c>
    </row>
    <row r="1083" spans="1:2" x14ac:dyDescent="0.2">
      <c r="A1083" t="s">
        <v>201</v>
      </c>
      <c r="B1083" s="39">
        <v>3.6200000000000002E-17</v>
      </c>
    </row>
    <row r="1084" spans="1:2" x14ac:dyDescent="0.2">
      <c r="A1084" t="s">
        <v>194</v>
      </c>
      <c r="B1084" s="39">
        <v>1.7499999999999999E-18</v>
      </c>
    </row>
    <row r="1085" spans="1:2" x14ac:dyDescent="0.2">
      <c r="A1085" t="s">
        <v>189</v>
      </c>
      <c r="B1085" s="39">
        <v>5.8000000000000006E-17</v>
      </c>
    </row>
    <row r="1086" spans="1:2" x14ac:dyDescent="0.2">
      <c r="A1086" t="s">
        <v>183</v>
      </c>
      <c r="B1086" s="39">
        <v>1.02E-20</v>
      </c>
    </row>
    <row r="1087" spans="1:2" x14ac:dyDescent="0.2">
      <c r="A1087" t="s">
        <v>173</v>
      </c>
      <c r="B1087" s="39">
        <v>0</v>
      </c>
    </row>
    <row r="1088" spans="1:2" x14ac:dyDescent="0.2">
      <c r="A1088" t="s">
        <v>169</v>
      </c>
      <c r="B1088" s="39">
        <v>0</v>
      </c>
    </row>
    <row r="1089" spans="1:2" x14ac:dyDescent="0.2">
      <c r="A1089" t="s">
        <v>167</v>
      </c>
      <c r="B1089" s="39">
        <v>0</v>
      </c>
    </row>
    <row r="1090" spans="1:2" x14ac:dyDescent="0.2">
      <c r="A1090" t="s">
        <v>166</v>
      </c>
      <c r="B1090" s="39">
        <v>2.2500000000000001E-20</v>
      </c>
    </row>
    <row r="1091" spans="1:2" x14ac:dyDescent="0.2">
      <c r="A1091" t="s">
        <v>162</v>
      </c>
      <c r="B1091" s="39">
        <v>1.5699999999999999E-18</v>
      </c>
    </row>
    <row r="1092" spans="1:2" x14ac:dyDescent="0.2">
      <c r="A1092" t="s">
        <v>159</v>
      </c>
      <c r="B1092" s="39">
        <v>1.84E-20</v>
      </c>
    </row>
    <row r="1093" spans="1:2" x14ac:dyDescent="0.2">
      <c r="A1093" t="s">
        <v>153</v>
      </c>
      <c r="B1093" s="39">
        <v>1.13E-20</v>
      </c>
    </row>
    <row r="1094" spans="1:2" x14ac:dyDescent="0.2">
      <c r="A1094" t="s">
        <v>148</v>
      </c>
      <c r="B1094" s="39">
        <v>1.0900000000000001E-17</v>
      </c>
    </row>
    <row r="1095" spans="1:2" x14ac:dyDescent="0.2">
      <c r="A1095" t="s">
        <v>182</v>
      </c>
      <c r="B1095" s="39">
        <v>3.5199999999999998E-17</v>
      </c>
    </row>
    <row r="1096" spans="1:2" x14ac:dyDescent="0.2">
      <c r="A1096" t="s">
        <v>161</v>
      </c>
      <c r="B1096" s="39">
        <v>9.7300000000000004E-20</v>
      </c>
    </row>
    <row r="1097" spans="1:2" x14ac:dyDescent="0.2">
      <c r="A1097" t="s">
        <v>156</v>
      </c>
      <c r="B1097" s="39">
        <v>1.6499999999999999E-19</v>
      </c>
    </row>
    <row r="1098" spans="1:2" x14ac:dyDescent="0.2">
      <c r="A1098" t="s">
        <v>155</v>
      </c>
      <c r="B1098" s="39">
        <v>7.0999999999999998E-19</v>
      </c>
    </row>
    <row r="1099" spans="1:2" x14ac:dyDescent="0.2">
      <c r="A1099" t="s">
        <v>151</v>
      </c>
      <c r="B1099" s="39">
        <v>5.8599999999999996E-18</v>
      </c>
    </row>
    <row r="1100" spans="1:2" x14ac:dyDescent="0.2">
      <c r="A1100" t="s">
        <v>149</v>
      </c>
      <c r="B1100" s="39">
        <v>1.5299999999999999E-18</v>
      </c>
    </row>
    <row r="1101" spans="1:2" x14ac:dyDescent="0.2">
      <c r="A1101" t="s">
        <v>144</v>
      </c>
      <c r="B1101" s="39">
        <v>1.89E-17</v>
      </c>
    </row>
    <row r="1102" spans="1:2" x14ac:dyDescent="0.2">
      <c r="A1102" t="s">
        <v>133</v>
      </c>
      <c r="B1102" s="39">
        <v>1.36E-17</v>
      </c>
    </row>
    <row r="1103" spans="1:2" x14ac:dyDescent="0.2">
      <c r="A1103" t="s">
        <v>160</v>
      </c>
      <c r="B1103" s="39">
        <v>4.4200000000000004E-18</v>
      </c>
    </row>
    <row r="1104" spans="1:2" x14ac:dyDescent="0.2">
      <c r="A1104" t="s">
        <v>157</v>
      </c>
      <c r="B1104" s="39">
        <v>1.3399999999999999E-19</v>
      </c>
    </row>
    <row r="1105" spans="1:2" x14ac:dyDescent="0.2">
      <c r="A1105" t="s">
        <v>154</v>
      </c>
      <c r="B1105" s="39">
        <v>7.4199999999999998E-19</v>
      </c>
    </row>
    <row r="1106" spans="1:2" x14ac:dyDescent="0.2">
      <c r="A1106" t="s">
        <v>152</v>
      </c>
      <c r="B1106" s="39">
        <v>2.48E-19</v>
      </c>
    </row>
    <row r="1107" spans="1:2" x14ac:dyDescent="0.2">
      <c r="A1107" t="s">
        <v>150</v>
      </c>
      <c r="B1107" s="39">
        <v>3.12E-18</v>
      </c>
    </row>
    <row r="1108" spans="1:2" x14ac:dyDescent="0.2">
      <c r="A1108" t="s">
        <v>145</v>
      </c>
      <c r="B1108" s="39">
        <v>2.6300000000000002E-19</v>
      </c>
    </row>
    <row r="1109" spans="1:2" x14ac:dyDescent="0.2">
      <c r="A1109" t="s">
        <v>140</v>
      </c>
      <c r="B1109" s="39">
        <v>1.3599999999999999E-19</v>
      </c>
    </row>
    <row r="1110" spans="1:2" x14ac:dyDescent="0.2">
      <c r="A1110" t="s">
        <v>139</v>
      </c>
      <c r="B1110" s="39">
        <v>1.72E-19</v>
      </c>
    </row>
    <row r="1111" spans="1:2" x14ac:dyDescent="0.2">
      <c r="A1111" t="s">
        <v>134</v>
      </c>
      <c r="B1111" s="39">
        <v>4.4099999999999996E-18</v>
      </c>
    </row>
    <row r="1112" spans="1:2" x14ac:dyDescent="0.2">
      <c r="A1112" t="s">
        <v>128</v>
      </c>
      <c r="B1112" s="39">
        <v>7.3600000000000003E-22</v>
      </c>
    </row>
    <row r="1113" spans="1:2" x14ac:dyDescent="0.2">
      <c r="A1113" t="s">
        <v>121</v>
      </c>
      <c r="B1113" s="39">
        <v>2.09E-18</v>
      </c>
    </row>
    <row r="1114" spans="1:2" x14ac:dyDescent="0.2">
      <c r="A1114" t="s">
        <v>147</v>
      </c>
      <c r="B1114" s="39">
        <v>4.1599999999999999E-19</v>
      </c>
    </row>
    <row r="1115" spans="1:2" x14ac:dyDescent="0.2">
      <c r="A1115" t="s">
        <v>143</v>
      </c>
      <c r="B1115" s="39">
        <v>4.8900000000000002E-18</v>
      </c>
    </row>
    <row r="1116" spans="1:2" x14ac:dyDescent="0.2">
      <c r="A1116" t="s">
        <v>141</v>
      </c>
      <c r="B1116" s="39">
        <v>2.8799999999999998E-19</v>
      </c>
    </row>
    <row r="1117" spans="1:2" x14ac:dyDescent="0.2">
      <c r="A1117" t="s">
        <v>137</v>
      </c>
      <c r="B1117" s="39">
        <v>3.5099999999999998E-18</v>
      </c>
    </row>
    <row r="1118" spans="1:2" x14ac:dyDescent="0.2">
      <c r="A1118" t="s">
        <v>135</v>
      </c>
      <c r="B1118" s="39">
        <v>2.3200000000000001E-21</v>
      </c>
    </row>
    <row r="1119" spans="1:2" x14ac:dyDescent="0.2">
      <c r="A1119" t="s">
        <v>129</v>
      </c>
      <c r="B1119" s="39">
        <v>2.7600000000000001E-17</v>
      </c>
    </row>
    <row r="1120" spans="1:2" x14ac:dyDescent="0.2">
      <c r="A1120" t="s">
        <v>122</v>
      </c>
      <c r="B1120" s="39">
        <v>2.0000000000000001E-17</v>
      </c>
    </row>
    <row r="1121" spans="1:2" x14ac:dyDescent="0.2">
      <c r="A1121" t="s">
        <v>116</v>
      </c>
      <c r="B1121" s="39">
        <v>1.1699999999999999E-17</v>
      </c>
    </row>
    <row r="1122" spans="1:2" x14ac:dyDescent="0.2">
      <c r="A1122" t="s">
        <v>113</v>
      </c>
      <c r="B1122" s="39">
        <v>4.1099999999999999E-17</v>
      </c>
    </row>
    <row r="1123" spans="1:2" x14ac:dyDescent="0.2">
      <c r="A1123" t="s">
        <v>105</v>
      </c>
      <c r="B1123" s="39">
        <v>1.65E-17</v>
      </c>
    </row>
    <row r="1124" spans="1:2" x14ac:dyDescent="0.2">
      <c r="A1124" t="s">
        <v>146</v>
      </c>
      <c r="B1124" s="39">
        <v>1.31E-18</v>
      </c>
    </row>
    <row r="1125" spans="1:2" x14ac:dyDescent="0.2">
      <c r="A1125" t="s">
        <v>142</v>
      </c>
      <c r="B1125" s="39">
        <v>5.4799999999999999E-19</v>
      </c>
    </row>
    <row r="1126" spans="1:2" x14ac:dyDescent="0.2">
      <c r="A1126" t="s">
        <v>138</v>
      </c>
      <c r="B1126" s="39">
        <v>1.64E-19</v>
      </c>
    </row>
    <row r="1127" spans="1:2" x14ac:dyDescent="0.2">
      <c r="A1127" t="s">
        <v>136</v>
      </c>
      <c r="B1127" s="39">
        <v>2.9999999999999998E-18</v>
      </c>
    </row>
    <row r="1128" spans="1:2" x14ac:dyDescent="0.2">
      <c r="A1128" t="s">
        <v>130</v>
      </c>
      <c r="B1128" s="39">
        <v>3.9799999999999997E-20</v>
      </c>
    </row>
    <row r="1129" spans="1:2" x14ac:dyDescent="0.2">
      <c r="A1129" t="s">
        <v>125</v>
      </c>
      <c r="B1129" s="39">
        <v>1.59E-18</v>
      </c>
    </row>
    <row r="1130" spans="1:2" x14ac:dyDescent="0.2">
      <c r="A1130" t="s">
        <v>123</v>
      </c>
      <c r="B1130" s="39">
        <v>6.2100000000000003E-21</v>
      </c>
    </row>
    <row r="1131" spans="1:2" x14ac:dyDescent="0.2">
      <c r="A1131" t="s">
        <v>117</v>
      </c>
      <c r="B1131" s="39">
        <v>2.51E-19</v>
      </c>
    </row>
    <row r="1132" spans="1:2" x14ac:dyDescent="0.2">
      <c r="A1132" t="s">
        <v>114</v>
      </c>
      <c r="B1132" s="39">
        <v>2.74E-21</v>
      </c>
    </row>
    <row r="1133" spans="1:2" x14ac:dyDescent="0.2">
      <c r="A1133" t="s">
        <v>106</v>
      </c>
      <c r="B1133" s="39">
        <v>1.6500000000000001E-18</v>
      </c>
    </row>
    <row r="1134" spans="1:2" x14ac:dyDescent="0.2">
      <c r="A1134" t="s">
        <v>100</v>
      </c>
      <c r="B1134" s="39">
        <v>1.5999999999999999E-19</v>
      </c>
    </row>
    <row r="1135" spans="1:2" x14ac:dyDescent="0.2">
      <c r="A1135" t="s">
        <v>94</v>
      </c>
      <c r="B1135" s="39">
        <v>3.0100000000000002E-18</v>
      </c>
    </row>
    <row r="1136" spans="1:2" x14ac:dyDescent="0.2">
      <c r="A1136" t="s">
        <v>89</v>
      </c>
      <c r="B1136" s="39">
        <v>1.4700000000000001E-18</v>
      </c>
    </row>
    <row r="1137" spans="1:2" x14ac:dyDescent="0.2">
      <c r="A1137" t="s">
        <v>132</v>
      </c>
      <c r="B1137" s="39">
        <v>3.0699999999999998E-19</v>
      </c>
    </row>
    <row r="1138" spans="1:2" x14ac:dyDescent="0.2">
      <c r="A1138" t="s">
        <v>127</v>
      </c>
      <c r="B1138" s="39">
        <v>4.1200000000000003E-17</v>
      </c>
    </row>
    <row r="1139" spans="1:2" x14ac:dyDescent="0.2">
      <c r="A1139" t="s">
        <v>124</v>
      </c>
      <c r="B1139" s="39">
        <v>1.0400000000000001E-18</v>
      </c>
    </row>
    <row r="1140" spans="1:2" x14ac:dyDescent="0.2">
      <c r="A1140" t="s">
        <v>119</v>
      </c>
      <c r="B1140" s="39">
        <v>1.96E-17</v>
      </c>
    </row>
    <row r="1141" spans="1:2" x14ac:dyDescent="0.2">
      <c r="A1141" t="s">
        <v>118</v>
      </c>
      <c r="B1141" s="39">
        <v>8.5E-19</v>
      </c>
    </row>
    <row r="1142" spans="1:2" x14ac:dyDescent="0.2">
      <c r="A1142" t="s">
        <v>111</v>
      </c>
      <c r="B1142" s="39">
        <v>2.8599999999999999E-17</v>
      </c>
    </row>
    <row r="1143" spans="1:2" x14ac:dyDescent="0.2">
      <c r="A1143" t="s">
        <v>107</v>
      </c>
      <c r="B1143" s="39">
        <v>5.4600000000000002E-18</v>
      </c>
    </row>
    <row r="1144" spans="1:2" x14ac:dyDescent="0.2">
      <c r="A1144" t="s">
        <v>102</v>
      </c>
      <c r="B1144" s="39">
        <v>4.4399999999999998E-17</v>
      </c>
    </row>
    <row r="1145" spans="1:2" x14ac:dyDescent="0.2">
      <c r="A1145" t="s">
        <v>101</v>
      </c>
      <c r="B1145" s="39">
        <v>2.39E-18</v>
      </c>
    </row>
    <row r="1146" spans="1:2" x14ac:dyDescent="0.2">
      <c r="A1146" t="s">
        <v>95</v>
      </c>
      <c r="B1146" s="39">
        <v>9.0700000000000007E-19</v>
      </c>
    </row>
    <row r="1147" spans="1:2" x14ac:dyDescent="0.2">
      <c r="A1147" t="s">
        <v>90</v>
      </c>
      <c r="B1147" s="39">
        <v>3.1100000000000002E-17</v>
      </c>
    </row>
    <row r="1148" spans="1:2" x14ac:dyDescent="0.2">
      <c r="A1148" t="s">
        <v>83</v>
      </c>
      <c r="B1148" s="39">
        <v>1.9799999999999999E-17</v>
      </c>
    </row>
    <row r="1149" spans="1:2" x14ac:dyDescent="0.2">
      <c r="A1149" t="s">
        <v>131</v>
      </c>
      <c r="B1149" s="39">
        <v>2.6500000000000002E-18</v>
      </c>
    </row>
    <row r="1150" spans="1:2" x14ac:dyDescent="0.2">
      <c r="A1150" t="s">
        <v>126</v>
      </c>
      <c r="B1150" s="39">
        <v>7.9699999999999998E-20</v>
      </c>
    </row>
    <row r="1151" spans="1:2" x14ac:dyDescent="0.2">
      <c r="A1151" t="s">
        <v>120</v>
      </c>
      <c r="B1151" s="39">
        <v>2.1700000000000001E-20</v>
      </c>
    </row>
    <row r="1152" spans="1:2" x14ac:dyDescent="0.2">
      <c r="A1152" t="s">
        <v>115</v>
      </c>
      <c r="B1152" s="39">
        <v>1.19E-18</v>
      </c>
    </row>
    <row r="1153" spans="1:2" x14ac:dyDescent="0.2">
      <c r="A1153" t="s">
        <v>112</v>
      </c>
      <c r="B1153" s="39">
        <v>3.9600000000000001E-21</v>
      </c>
    </row>
    <row r="1154" spans="1:2" x14ac:dyDescent="0.2">
      <c r="A1154" t="s">
        <v>108</v>
      </c>
      <c r="B1154" s="39">
        <v>4.9299999999999998E-21</v>
      </c>
    </row>
    <row r="1155" spans="1:2" x14ac:dyDescent="0.2">
      <c r="A1155" t="s">
        <v>103</v>
      </c>
      <c r="B1155" s="39">
        <v>1.8800000000000001E-21</v>
      </c>
    </row>
    <row r="1156" spans="1:2" x14ac:dyDescent="0.2">
      <c r="A1156" t="s">
        <v>97</v>
      </c>
      <c r="B1156" s="39">
        <v>3.7799999999999999E-18</v>
      </c>
    </row>
    <row r="1157" spans="1:2" x14ac:dyDescent="0.2">
      <c r="A1157" t="s">
        <v>96</v>
      </c>
      <c r="B1157" s="39">
        <v>0</v>
      </c>
    </row>
    <row r="1158" spans="1:2" x14ac:dyDescent="0.2">
      <c r="A1158" t="s">
        <v>91</v>
      </c>
      <c r="B1158" s="39">
        <v>9.3199999999999993E-22</v>
      </c>
    </row>
    <row r="1159" spans="1:2" x14ac:dyDescent="0.2">
      <c r="A1159" t="s">
        <v>84</v>
      </c>
      <c r="B1159" s="39">
        <v>2.6600000000000001E-18</v>
      </c>
    </row>
    <row r="1160" spans="1:2" x14ac:dyDescent="0.2">
      <c r="A1160" t="s">
        <v>80</v>
      </c>
      <c r="B1160" s="39">
        <v>9.1999999999999992E-22</v>
      </c>
    </row>
    <row r="1161" spans="1:2" x14ac:dyDescent="0.2">
      <c r="A1161" t="s">
        <v>73</v>
      </c>
      <c r="B1161" s="39">
        <v>1.55E-18</v>
      </c>
    </row>
    <row r="1162" spans="1:2" x14ac:dyDescent="0.2">
      <c r="A1162" t="s">
        <v>67</v>
      </c>
      <c r="B1162" s="39">
        <v>1.8000000000000001E-19</v>
      </c>
    </row>
    <row r="1163" spans="1:2" x14ac:dyDescent="0.2">
      <c r="A1163" t="s">
        <v>58</v>
      </c>
      <c r="B1163" s="39">
        <v>1.6799999999999999E-18</v>
      </c>
    </row>
    <row r="1164" spans="1:2" x14ac:dyDescent="0.2">
      <c r="A1164" t="s">
        <v>110</v>
      </c>
      <c r="B1164" s="39">
        <v>3.48E-17</v>
      </c>
    </row>
    <row r="1165" spans="1:2" x14ac:dyDescent="0.2">
      <c r="A1165" t="s">
        <v>104</v>
      </c>
      <c r="B1165" s="39">
        <v>1.6099999999999999E-18</v>
      </c>
    </row>
    <row r="1166" spans="1:2" x14ac:dyDescent="0.2">
      <c r="A1166" t="s">
        <v>99</v>
      </c>
      <c r="B1166" s="39">
        <v>3.5799999999999997E-17</v>
      </c>
    </row>
    <row r="1167" spans="1:2" x14ac:dyDescent="0.2">
      <c r="A1167" t="s">
        <v>93</v>
      </c>
      <c r="B1167" s="39">
        <v>1.02E-20</v>
      </c>
    </row>
    <row r="1168" spans="1:2" x14ac:dyDescent="0.2">
      <c r="A1168" t="s">
        <v>87</v>
      </c>
      <c r="B1168" s="39">
        <v>2.7400000000000001E-18</v>
      </c>
    </row>
    <row r="1169" spans="1:2" x14ac:dyDescent="0.2">
      <c r="A1169" t="s">
        <v>86</v>
      </c>
      <c r="B1169" s="39">
        <v>1.02E-18</v>
      </c>
    </row>
    <row r="1170" spans="1:2" x14ac:dyDescent="0.2">
      <c r="A1170" t="s">
        <v>85</v>
      </c>
      <c r="B1170" s="39">
        <v>3.7300000000000001E-19</v>
      </c>
    </row>
    <row r="1171" spans="1:2" x14ac:dyDescent="0.2">
      <c r="A1171" t="s">
        <v>78</v>
      </c>
      <c r="B1171" s="39">
        <v>1.8799999999999999E-17</v>
      </c>
    </row>
    <row r="1172" spans="1:2" x14ac:dyDescent="0.2">
      <c r="A1172" t="s">
        <v>74</v>
      </c>
      <c r="B1172" s="39">
        <v>4.0200000000000002E-18</v>
      </c>
    </row>
    <row r="1173" spans="1:2" x14ac:dyDescent="0.2">
      <c r="A1173" t="s">
        <v>69</v>
      </c>
      <c r="B1173" s="39">
        <v>3.1700000000000002E-17</v>
      </c>
    </row>
    <row r="1174" spans="1:2" x14ac:dyDescent="0.2">
      <c r="A1174" t="s">
        <v>68</v>
      </c>
      <c r="B1174" s="39">
        <v>1.1E-17</v>
      </c>
    </row>
    <row r="1175" spans="1:2" x14ac:dyDescent="0.2">
      <c r="A1175" t="s">
        <v>62</v>
      </c>
      <c r="B1175" s="39">
        <v>1.5100000000000001E-18</v>
      </c>
    </row>
    <row r="1176" spans="1:2" x14ac:dyDescent="0.2">
      <c r="A1176" t="s">
        <v>59</v>
      </c>
      <c r="B1176" s="39">
        <v>1.0900000000000001E-17</v>
      </c>
    </row>
    <row r="1177" spans="1:2" x14ac:dyDescent="0.2">
      <c r="A1177" t="s">
        <v>57</v>
      </c>
      <c r="B1177" s="39">
        <v>2.8500000000000001E-17</v>
      </c>
    </row>
    <row r="1178" spans="1:2" x14ac:dyDescent="0.2">
      <c r="A1178" t="s">
        <v>109</v>
      </c>
      <c r="B1178" s="39">
        <v>1.0700000000000001E-18</v>
      </c>
    </row>
    <row r="1179" spans="1:2" x14ac:dyDescent="0.2">
      <c r="A1179" t="s">
        <v>98</v>
      </c>
      <c r="B1179" s="39">
        <v>1.15E-18</v>
      </c>
    </row>
    <row r="1180" spans="1:2" x14ac:dyDescent="0.2">
      <c r="A1180" t="s">
        <v>92</v>
      </c>
      <c r="B1180" s="39">
        <v>1.6799999999999999E-18</v>
      </c>
    </row>
    <row r="1181" spans="1:2" x14ac:dyDescent="0.2">
      <c r="A1181" t="s">
        <v>88</v>
      </c>
      <c r="B1181" s="39">
        <v>8.6200000000000001E-22</v>
      </c>
    </row>
    <row r="1182" spans="1:2" x14ac:dyDescent="0.2">
      <c r="A1182" t="s">
        <v>82</v>
      </c>
      <c r="B1182" s="39">
        <v>8.1699999999999997E-19</v>
      </c>
    </row>
    <row r="1183" spans="1:2" x14ac:dyDescent="0.2">
      <c r="A1183" t="s">
        <v>79</v>
      </c>
      <c r="B1183" s="39">
        <v>5.29E-22</v>
      </c>
    </row>
    <row r="1184" spans="1:2" x14ac:dyDescent="0.2">
      <c r="A1184" t="s">
        <v>75</v>
      </c>
      <c r="B1184" s="39">
        <v>1.4699999999999999E-21</v>
      </c>
    </row>
    <row r="1185" spans="1:2" x14ac:dyDescent="0.2">
      <c r="A1185" t="s">
        <v>70</v>
      </c>
      <c r="B1185" s="39">
        <v>5.4600000000000004E-22</v>
      </c>
    </row>
    <row r="1186" spans="1:2" x14ac:dyDescent="0.2">
      <c r="A1186" t="s">
        <v>63</v>
      </c>
      <c r="B1186" s="39">
        <v>7.5100000000000004E-23</v>
      </c>
    </row>
    <row r="1187" spans="1:2" x14ac:dyDescent="0.2">
      <c r="A1187" t="s">
        <v>60</v>
      </c>
      <c r="B1187" s="39">
        <v>3.0800000000000001E-21</v>
      </c>
    </row>
    <row r="1188" spans="1:2" x14ac:dyDescent="0.2">
      <c r="A1188" t="s">
        <v>52</v>
      </c>
      <c r="B1188" s="39">
        <v>5.9999999999999999E-19</v>
      </c>
    </row>
    <row r="1189" spans="1:2" x14ac:dyDescent="0.2">
      <c r="A1189" t="s">
        <v>50</v>
      </c>
      <c r="B1189" s="39">
        <v>6.9100000000000002E-19</v>
      </c>
    </row>
    <row r="1190" spans="1:2" x14ac:dyDescent="0.2">
      <c r="A1190" t="s">
        <v>43</v>
      </c>
      <c r="B1190" s="39">
        <v>1.18E-17</v>
      </c>
    </row>
    <row r="1191" spans="1:2" x14ac:dyDescent="0.2">
      <c r="A1191" t="s">
        <v>38</v>
      </c>
      <c r="B1191" s="39">
        <v>2.8499999999999999E-18</v>
      </c>
    </row>
    <row r="1192" spans="1:2" x14ac:dyDescent="0.2">
      <c r="A1192" t="s">
        <v>81</v>
      </c>
      <c r="B1192" s="39">
        <v>9.13E-18</v>
      </c>
    </row>
    <row r="1193" spans="1:2" x14ac:dyDescent="0.2">
      <c r="A1193" t="s">
        <v>77</v>
      </c>
      <c r="B1193" s="39">
        <v>2.72E-17</v>
      </c>
    </row>
    <row r="1194" spans="1:2" x14ac:dyDescent="0.2">
      <c r="A1194" t="s">
        <v>72</v>
      </c>
      <c r="B1194" s="39">
        <v>4.8399999999999997E-18</v>
      </c>
    </row>
    <row r="1195" spans="1:2" x14ac:dyDescent="0.2">
      <c r="A1195" t="s">
        <v>66</v>
      </c>
      <c r="B1195" s="39">
        <v>3.1400000000000002E-17</v>
      </c>
    </row>
    <row r="1196" spans="1:2" x14ac:dyDescent="0.2">
      <c r="A1196" t="s">
        <v>64</v>
      </c>
      <c r="B1196" s="39">
        <v>2.1999999999999998E-19</v>
      </c>
    </row>
    <row r="1197" spans="1:2" x14ac:dyDescent="0.2">
      <c r="A1197" t="s">
        <v>55</v>
      </c>
      <c r="B1197" s="39">
        <v>4.6099999999999999E-19</v>
      </c>
    </row>
    <row r="1198" spans="1:2" x14ac:dyDescent="0.2">
      <c r="A1198" t="s">
        <v>54</v>
      </c>
      <c r="B1198" s="39">
        <v>5.5200000000000003E-21</v>
      </c>
    </row>
    <row r="1199" spans="1:2" x14ac:dyDescent="0.2">
      <c r="A1199" t="s">
        <v>53</v>
      </c>
      <c r="B1199" s="39">
        <v>7.4699999999999995E-19</v>
      </c>
    </row>
    <row r="1200" spans="1:2" x14ac:dyDescent="0.2">
      <c r="A1200" t="s">
        <v>48</v>
      </c>
      <c r="B1200" s="39">
        <v>2.3900000000000001E-17</v>
      </c>
    </row>
    <row r="1201" spans="1:2" x14ac:dyDescent="0.2">
      <c r="A1201" t="s">
        <v>47</v>
      </c>
      <c r="B1201" s="39">
        <v>1.42E-18</v>
      </c>
    </row>
    <row r="1202" spans="1:2" x14ac:dyDescent="0.2">
      <c r="A1202" t="s">
        <v>44</v>
      </c>
      <c r="B1202" s="39">
        <v>1.0999999999999999E-18</v>
      </c>
    </row>
    <row r="1203" spans="1:2" x14ac:dyDescent="0.2">
      <c r="A1203" t="s">
        <v>39</v>
      </c>
      <c r="B1203" s="39">
        <v>2.17E-17</v>
      </c>
    </row>
    <row r="1204" spans="1:2" x14ac:dyDescent="0.2">
      <c r="A1204" t="s">
        <v>40</v>
      </c>
      <c r="B1204" s="39">
        <v>3.18E-17</v>
      </c>
    </row>
    <row r="1205" spans="1:2" x14ac:dyDescent="0.2">
      <c r="A1205" t="s">
        <v>34</v>
      </c>
      <c r="B1205" s="39">
        <v>3.9299999999999999E-18</v>
      </c>
    </row>
    <row r="1206" spans="1:2" x14ac:dyDescent="0.2">
      <c r="A1206" t="s">
        <v>76</v>
      </c>
      <c r="B1206" s="39">
        <v>1.44E-18</v>
      </c>
    </row>
    <row r="1207" spans="1:2" x14ac:dyDescent="0.2">
      <c r="A1207" t="s">
        <v>71</v>
      </c>
      <c r="B1207" s="39">
        <v>5.5399999999999998E-18</v>
      </c>
    </row>
    <row r="1208" spans="1:2" x14ac:dyDescent="0.2">
      <c r="A1208" t="s">
        <v>65</v>
      </c>
      <c r="B1208" s="39">
        <v>7.4E-22</v>
      </c>
    </row>
    <row r="1209" spans="1:2" x14ac:dyDescent="0.2">
      <c r="A1209" t="s">
        <v>61</v>
      </c>
      <c r="B1209" s="39">
        <v>1.3E-17</v>
      </c>
    </row>
    <row r="1210" spans="1:2" x14ac:dyDescent="0.2">
      <c r="A1210" t="s">
        <v>56</v>
      </c>
      <c r="B1210" s="39">
        <v>5.9300000000000001E-22</v>
      </c>
    </row>
    <row r="1211" spans="1:2" x14ac:dyDescent="0.2">
      <c r="A1211" t="s">
        <v>51</v>
      </c>
      <c r="B1211" s="39">
        <v>2.8800000000000001E-18</v>
      </c>
    </row>
    <row r="1212" spans="1:2" x14ac:dyDescent="0.2">
      <c r="A1212" t="s">
        <v>49</v>
      </c>
      <c r="B1212" s="39">
        <v>9.9999999999999991E-22</v>
      </c>
    </row>
    <row r="1213" spans="1:2" x14ac:dyDescent="0.2">
      <c r="A1213" t="s">
        <v>45</v>
      </c>
      <c r="B1213" s="39">
        <v>1.9400000000000001E-18</v>
      </c>
    </row>
    <row r="1214" spans="1:2" x14ac:dyDescent="0.2">
      <c r="A1214" t="s">
        <v>41</v>
      </c>
      <c r="B1214" s="39">
        <v>1.2500000000000001E-19</v>
      </c>
    </row>
    <row r="1215" spans="1:2" x14ac:dyDescent="0.2">
      <c r="A1215" t="s">
        <v>35</v>
      </c>
      <c r="B1215" s="39">
        <v>8.7300000000000005E-18</v>
      </c>
    </row>
    <row r="1216" spans="1:2" x14ac:dyDescent="0.2">
      <c r="A1216" t="s">
        <v>31</v>
      </c>
      <c r="B1216" s="39">
        <v>4.5599999999999998E-17</v>
      </c>
    </row>
    <row r="1217" spans="1:2" x14ac:dyDescent="0.2">
      <c r="A1217" t="s">
        <v>26</v>
      </c>
      <c r="B1217" s="39">
        <v>9.8300000000000008E-19</v>
      </c>
    </row>
    <row r="1218" spans="1:2" x14ac:dyDescent="0.2">
      <c r="A1218" t="s">
        <v>22</v>
      </c>
      <c r="B1218" s="39">
        <v>4.6599999999999998E-16</v>
      </c>
    </row>
    <row r="1219" spans="1:2" x14ac:dyDescent="0.2">
      <c r="A1219" t="s">
        <v>17</v>
      </c>
      <c r="B1219" s="39">
        <v>3.9299999999999999E-18</v>
      </c>
    </row>
    <row r="1220" spans="1:2" x14ac:dyDescent="0.2">
      <c r="A1220" t="s">
        <v>42</v>
      </c>
      <c r="B1220" s="39">
        <v>4.8900000000000002E-18</v>
      </c>
    </row>
    <row r="1221" spans="1:2" x14ac:dyDescent="0.2">
      <c r="A1221" t="s">
        <v>37</v>
      </c>
      <c r="B1221" s="39">
        <v>2.5299999999999999E-17</v>
      </c>
    </row>
    <row r="1222" spans="1:2" x14ac:dyDescent="0.2">
      <c r="A1222" t="s">
        <v>33</v>
      </c>
      <c r="B1222" s="39">
        <v>3.19E-18</v>
      </c>
    </row>
    <row r="1223" spans="1:2" x14ac:dyDescent="0.2">
      <c r="A1223" t="s">
        <v>29</v>
      </c>
      <c r="B1223" s="39">
        <v>1.5299999999999999E-18</v>
      </c>
    </row>
    <row r="1224" spans="1:2" x14ac:dyDescent="0.2">
      <c r="A1224" t="s">
        <v>27</v>
      </c>
      <c r="B1224" s="39">
        <v>1.54E-20</v>
      </c>
    </row>
    <row r="1225" spans="1:2" x14ac:dyDescent="0.2">
      <c r="A1225" t="s">
        <v>23</v>
      </c>
      <c r="B1225" s="39">
        <v>2.8800000000000001E-17</v>
      </c>
    </row>
    <row r="1226" spans="1:2" x14ac:dyDescent="0.2">
      <c r="A1226" t="s">
        <v>18</v>
      </c>
      <c r="B1226" s="39">
        <v>2.1400000000000002E-18</v>
      </c>
    </row>
    <row r="1227" spans="1:2" x14ac:dyDescent="0.2">
      <c r="A1227" t="s">
        <v>46</v>
      </c>
      <c r="B1227" s="39">
        <v>4.68E-22</v>
      </c>
    </row>
    <row r="1228" spans="1:2" x14ac:dyDescent="0.2">
      <c r="A1228" t="s">
        <v>36</v>
      </c>
      <c r="B1228" s="39">
        <v>1.4699999999999999E-21</v>
      </c>
    </row>
    <row r="1229" spans="1:2" x14ac:dyDescent="0.2">
      <c r="A1229" t="s">
        <v>32</v>
      </c>
      <c r="B1229" s="39">
        <v>1.7599999999999999E-18</v>
      </c>
    </row>
    <row r="1230" spans="1:2" x14ac:dyDescent="0.2">
      <c r="A1230" t="s">
        <v>30</v>
      </c>
      <c r="B1230" s="39">
        <v>1.17E-20</v>
      </c>
    </row>
    <row r="1231" spans="1:2" x14ac:dyDescent="0.2">
      <c r="A1231" t="s">
        <v>28</v>
      </c>
      <c r="B1231" s="39">
        <v>8.9099999999999996E-18</v>
      </c>
    </row>
    <row r="1232" spans="1:2" x14ac:dyDescent="0.2">
      <c r="A1232" t="s">
        <v>24</v>
      </c>
      <c r="B1232" s="39">
        <v>3.38E-19</v>
      </c>
    </row>
    <row r="1233" spans="1:2" x14ac:dyDescent="0.2">
      <c r="A1233" t="s">
        <v>19</v>
      </c>
      <c r="B1233" s="39">
        <v>2.5000000000000002E-18</v>
      </c>
    </row>
    <row r="1234" spans="1:2" x14ac:dyDescent="0.2">
      <c r="A1234" t="s">
        <v>14</v>
      </c>
      <c r="B1234" s="39">
        <v>1.5799999999999999E-17</v>
      </c>
    </row>
    <row r="1235" spans="1:2" x14ac:dyDescent="0.2">
      <c r="A1235" t="s">
        <v>11</v>
      </c>
      <c r="B1235" s="39">
        <v>6.4600000000000002E-20</v>
      </c>
    </row>
    <row r="1236" spans="1:2" x14ac:dyDescent="0.2">
      <c r="A1236" t="s">
        <v>9</v>
      </c>
      <c r="B1236" s="39">
        <v>5.8699999999999997E-16</v>
      </c>
    </row>
    <row r="1237" spans="1:2" x14ac:dyDescent="0.2">
      <c r="A1237" t="s">
        <v>3</v>
      </c>
      <c r="B1237" s="39">
        <v>3.1100000000000002E-19</v>
      </c>
    </row>
    <row r="1238" spans="1:2" x14ac:dyDescent="0.2">
      <c r="A1238" t="s">
        <v>25</v>
      </c>
      <c r="B1238" s="39">
        <v>1.0900000000000001E-17</v>
      </c>
    </row>
    <row r="1239" spans="1:2" x14ac:dyDescent="0.2">
      <c r="A1239" t="s">
        <v>21</v>
      </c>
      <c r="B1239" s="39">
        <v>3.3399999999999998E-17</v>
      </c>
    </row>
    <row r="1240" spans="1:2" x14ac:dyDescent="0.2">
      <c r="A1240" t="s">
        <v>20</v>
      </c>
      <c r="B1240" s="39">
        <v>1.6399999999999999E-17</v>
      </c>
    </row>
    <row r="1241" spans="1:2" x14ac:dyDescent="0.2">
      <c r="A1241" t="s">
        <v>16</v>
      </c>
      <c r="B1241" s="39">
        <v>1.7499999999999999E-18</v>
      </c>
    </row>
    <row r="1242" spans="1:2" x14ac:dyDescent="0.2">
      <c r="A1242" t="s">
        <v>12</v>
      </c>
      <c r="B1242" s="39">
        <v>8.3899999999999999E-21</v>
      </c>
    </row>
    <row r="1243" spans="1:2" x14ac:dyDescent="0.2">
      <c r="A1243" t="s">
        <v>7</v>
      </c>
      <c r="B1243" s="39">
        <v>5.7800000000000005E-20</v>
      </c>
    </row>
    <row r="1244" spans="1:2" x14ac:dyDescent="0.2">
      <c r="A1244" t="s">
        <v>6</v>
      </c>
      <c r="B1244" s="39">
        <v>1.44E-17</v>
      </c>
    </row>
    <row r="1245" spans="1:2" x14ac:dyDescent="0.2">
      <c r="A1245" t="s">
        <v>4</v>
      </c>
      <c r="B1245" s="39">
        <v>8.9099999999999997E-20</v>
      </c>
    </row>
    <row r="1246" spans="1:2" x14ac:dyDescent="0.2">
      <c r="A1246" t="s">
        <v>1</v>
      </c>
      <c r="B1246" s="39">
        <v>1.16E-18</v>
      </c>
    </row>
    <row r="1247" spans="1:2" x14ac:dyDescent="0.2">
      <c r="A1247" t="s">
        <v>15</v>
      </c>
      <c r="B1247" s="39">
        <v>3.6000000000000001E-18</v>
      </c>
    </row>
    <row r="1248" spans="1:2" x14ac:dyDescent="0.2">
      <c r="A1248" t="s">
        <v>13</v>
      </c>
      <c r="B1248" s="39">
        <v>9.1600000000000005E-21</v>
      </c>
    </row>
    <row r="1249" spans="1:2" x14ac:dyDescent="0.2">
      <c r="A1249" t="s">
        <v>10</v>
      </c>
      <c r="B1249" s="39">
        <v>1.16E-18</v>
      </c>
    </row>
    <row r="1250" spans="1:2" x14ac:dyDescent="0.2">
      <c r="A1250" t="s">
        <v>8</v>
      </c>
      <c r="B1250" s="39">
        <v>2.4100000000000001E-19</v>
      </c>
    </row>
    <row r="1251" spans="1:2" x14ac:dyDescent="0.2">
      <c r="A1251" t="s">
        <v>5</v>
      </c>
      <c r="B1251" s="39">
        <v>2.92E-20</v>
      </c>
    </row>
    <row r="1252" spans="1:2" x14ac:dyDescent="0.2">
      <c r="A1252" t="s">
        <v>2</v>
      </c>
      <c r="B1252" s="39">
        <v>4.2900000000000002E-16</v>
      </c>
    </row>
    <row r="1253" spans="1:2" x14ac:dyDescent="0.2">
      <c r="A1253" t="s">
        <v>0</v>
      </c>
      <c r="B1253" s="39">
        <v>3.4E-18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Isotopes</vt:lpstr>
      <vt:lpstr>Elements</vt:lpstr>
      <vt:lpstr>Sheet1</vt:lpstr>
      <vt:lpstr>Sheet4</vt:lpstr>
      <vt:lpstr>Sheet2</vt:lpstr>
      <vt:lpstr>Sheet3</vt:lpstr>
      <vt:lpstr>ICRP-07</vt:lpstr>
      <vt:lpstr>ICRP-72</vt:lpstr>
      <vt:lpstr>FGR-15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Per-Anders Ekström</dc:creator>
  <cp:lastModifiedBy>peranders ekström</cp:lastModifiedBy>
  <dcterms:created xsi:type="dcterms:W3CDTF">2022-09-03T06:43:13Z</dcterms:created>
  <dcterms:modified xsi:type="dcterms:W3CDTF">2023-09-20T18:32:20Z</dcterms:modified>
</cp:coreProperties>
</file>