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\Downloads\"/>
    </mc:Choice>
  </mc:AlternateContent>
  <xr:revisionPtr revIDLastSave="0" documentId="13_ncr:1_{9F39DC4F-C65F-459B-AD6D-FB8A4611E5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F28" i="2" l="1"/>
  <c r="D28" i="2"/>
  <c r="C29" i="2" s="1"/>
  <c r="M31" i="2"/>
  <c r="J33" i="2" s="1"/>
  <c r="K31" i="2"/>
  <c r="M28" i="2"/>
  <c r="K28" i="2"/>
  <c r="J29" i="2" s="1"/>
  <c r="K36" i="2" s="1"/>
  <c r="F31" i="2"/>
  <c r="C33" i="2" s="1"/>
  <c r="D31" i="2"/>
  <c r="C8" i="2"/>
  <c r="C7" i="2"/>
  <c r="C10" i="2" s="1"/>
  <c r="I38" i="2" s="1"/>
  <c r="D36" i="2" l="1"/>
  <c r="B38" i="2" s="1"/>
</calcChain>
</file>

<file path=xl/sharedStrings.xml><?xml version="1.0" encoding="utf-8"?>
<sst xmlns="http://schemas.openxmlformats.org/spreadsheetml/2006/main" count="128" uniqueCount="56">
  <si>
    <t>Color del agua</t>
  </si>
  <si>
    <t>Olor</t>
  </si>
  <si>
    <t>Residuos sólidos</t>
  </si>
  <si>
    <t>Presencia de contaminantes</t>
  </si>
  <si>
    <t>Nivel de pH</t>
  </si>
  <si>
    <t>Respuesta</t>
  </si>
  <si>
    <t>Sí</t>
  </si>
  <si>
    <t>No</t>
  </si>
  <si>
    <t>No apta</t>
  </si>
  <si>
    <t>Paso 1: Cálculo de la Entropía Total</t>
  </si>
  <si>
    <r>
      <t xml:space="preserve">La </t>
    </r>
    <r>
      <rPr>
        <b/>
        <sz val="11"/>
        <color theme="1"/>
        <rFont val="Calibri"/>
        <family val="2"/>
        <scheme val="minor"/>
      </rPr>
      <t>entropía total</t>
    </r>
    <r>
      <rPr>
        <sz val="11"/>
        <color theme="1"/>
        <rFont val="Calibri"/>
        <family val="2"/>
        <scheme val="minor"/>
      </rPr>
      <t xml:space="preserve"> mide el nivel de desorden o incertidumbre de la variable objetivo ("Respuesta"). Se calcula utilizando la fórmula:</t>
    </r>
  </si>
  <si>
    <t>Claro</t>
  </si>
  <si>
    <t>turbio</t>
  </si>
  <si>
    <t>sin olor</t>
  </si>
  <si>
    <t>desagradable</t>
  </si>
  <si>
    <t>no</t>
  </si>
  <si>
    <t>si</t>
  </si>
  <si>
    <t>normal</t>
  </si>
  <si>
    <t>bajo</t>
  </si>
  <si>
    <t>alto</t>
  </si>
  <si>
    <t>apta</t>
  </si>
  <si>
    <t>Frecuencia</t>
  </si>
  <si>
    <t>Proporción (p_i)</t>
  </si>
  <si>
    <t xml:space="preserve">Apta </t>
  </si>
  <si>
    <t>H(S)</t>
  </si>
  <si>
    <t>Paso 2: Cálculo de Entropía Condicional y Ganancia de Información</t>
  </si>
  <si>
    <t>La ganancia de información se calcula como:</t>
  </si>
  <si>
    <t xml:space="preserve">Ganancia= </t>
  </si>
  <si>
    <t>H(S)-H(S|A)</t>
  </si>
  <si>
    <t>Atributo "Color del agua"</t>
  </si>
  <si>
    <r>
      <t xml:space="preserve">Valores posibles: </t>
    </r>
    <r>
      <rPr>
        <b/>
        <sz val="11"/>
        <color theme="1"/>
        <rFont val="Calibri"/>
        <family val="2"/>
        <scheme val="minor"/>
      </rPr>
      <t>"Claro"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"turbio"</t>
    </r>
    <r>
      <rPr>
        <sz val="11"/>
        <color theme="1"/>
        <rFont val="Calibri"/>
        <family val="2"/>
        <scheme val="minor"/>
      </rPr>
      <t>.</t>
    </r>
  </si>
  <si>
    <t>Frecuencias por cada valor:</t>
  </si>
  <si>
    <t>Entropía de cada subconjunto:</t>
  </si>
  <si>
    <r>
      <t>Claro</t>
    </r>
    <r>
      <rPr>
        <sz val="11"/>
        <color theme="1"/>
        <rFont val="Calibri"/>
        <family val="2"/>
        <scheme val="minor"/>
      </rPr>
      <t>: 7 registros (3 "Apta", 4"No apta").</t>
    </r>
  </si>
  <si>
    <r>
      <t>Turbio</t>
    </r>
    <r>
      <rPr>
        <sz val="11"/>
        <color theme="1"/>
        <rFont val="Calibri"/>
        <family val="2"/>
        <scheme val="minor"/>
      </rPr>
      <t>: 5 registros (0 "Apta", 5 "No apta").</t>
    </r>
  </si>
  <si>
    <t>H("Claro")</t>
  </si>
  <si>
    <t>𝑝_Apta</t>
  </si>
  <si>
    <t>𝑝_NoApta</t>
  </si>
  <si>
    <t>H("Turbio")</t>
  </si>
  <si>
    <t xml:space="preserve">Entropia condicional </t>
  </si>
  <si>
    <t>H(S|"Color de agua")</t>
  </si>
  <si>
    <t>Paso 3: Modo Raíz</t>
  </si>
  <si>
    <t>Atributo "Olor"</t>
  </si>
  <si>
    <r>
      <t xml:space="preserve">Valores posibles: </t>
    </r>
    <r>
      <rPr>
        <b/>
        <sz val="11"/>
        <color theme="1"/>
        <rFont val="Calibri"/>
        <family val="2"/>
        <scheme val="minor"/>
      </rPr>
      <t>"Sin olor"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"desagradable"</t>
    </r>
    <r>
      <rPr>
        <sz val="11"/>
        <color theme="1"/>
        <rFont val="Calibri"/>
        <family val="2"/>
        <scheme val="minor"/>
      </rPr>
      <t>.</t>
    </r>
  </si>
  <si>
    <r>
      <t>SIN OLOR</t>
    </r>
    <r>
      <rPr>
        <sz val="11"/>
        <color theme="1"/>
        <rFont val="Calibri"/>
        <family val="2"/>
        <scheme val="minor"/>
      </rPr>
      <t>: 7 registros (3 "Apta", 4"No apta").</t>
    </r>
  </si>
  <si>
    <r>
      <t>DESAGRADABLE</t>
    </r>
    <r>
      <rPr>
        <sz val="11"/>
        <color theme="1"/>
        <rFont val="Calibri"/>
        <family val="2"/>
        <scheme val="minor"/>
      </rPr>
      <t>: 5 registros (0 "Apta", 5 "No apta").</t>
    </r>
  </si>
  <si>
    <t>H("Sin olor")</t>
  </si>
  <si>
    <t>H("Desagradable")</t>
  </si>
  <si>
    <t>Ganancia COLOR DE AGUA:</t>
  </si>
  <si>
    <t>Ganancia OLOR:</t>
  </si>
  <si>
    <t>El nodo raíz será la variable con mayor ganancia de información. Comparando la ganancia de ambos calculos:</t>
  </si>
  <si>
    <t>Así el nodo raiz el valor de la ganancia de Color de agua.</t>
  </si>
  <si>
    <t>Paso 4: Nodos Hoja</t>
  </si>
  <si>
    <t>Paso 3: Nodo Raiz</t>
  </si>
  <si>
    <r>
      <t xml:space="preserve">Para Color del agua = Turbio Todas las instancias son "No apta", es un </t>
    </r>
    <r>
      <rPr>
        <b/>
        <sz val="11"/>
        <color theme="1"/>
        <rFont val="Calibri"/>
        <family val="2"/>
        <scheme val="minor"/>
      </rPr>
      <t>nodo hoja</t>
    </r>
    <r>
      <rPr>
        <sz val="11"/>
        <color theme="1"/>
        <rFont val="Calibri"/>
        <family val="2"/>
        <scheme val="minor"/>
      </rPr>
      <t>.</t>
    </r>
  </si>
  <si>
    <t>Para Color del agua = Claro  se divide nuevamente usando la variable olor.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</si>
</sst>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3</xdr:row>
      <xdr:rowOff>30480</xdr:rowOff>
    </xdr:from>
    <xdr:ext cx="10162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5F8561-BB20-57F4-F1AF-83303FBBCC42}"/>
                </a:ext>
              </a:extLst>
            </xdr:cNvPr>
            <xdr:cNvSpPr txBox="1"/>
          </xdr:nvSpPr>
          <xdr:spPr>
            <a:xfrm>
              <a:off x="1630680" y="624840"/>
              <a:ext cx="1016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kern="1200"/>
                <a:t>-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es-MX" sz="1100" i="1" kern="120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es-MX" sz="1100" b="0" i="1" kern="1200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MX" sz="1100" b="0" i="1" kern="1200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s-MX" sz="1100" b="0" i="1" kern="1200"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sSub>
                        <m:sSubPr>
                          <m:ctrlPr>
                            <a:rPr lang="es-MX" sz="110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100" b="0" i="1" kern="1200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s-MX" sz="1100" b="0" i="1" kern="1200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s-MX" sz="1100" b="0" i="1" kern="1200">
                          <a:latin typeface="Cambria Math" panose="02040503050406030204" pitchFamily="18" charset="0"/>
                        </a:rPr>
                        <m:t>.</m:t>
                      </m:r>
                      <m:sSub>
                        <m:sSub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𝑙𝑜𝑔</m:t>
                          </m:r>
                        </m:e>
                        <m:sub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endParaRPr lang="es-MX" sz="1100" kern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5F8561-BB20-57F4-F1AF-83303FBBCC42}"/>
                </a:ext>
              </a:extLst>
            </xdr:cNvPr>
            <xdr:cNvSpPr txBox="1"/>
          </xdr:nvSpPr>
          <xdr:spPr>
            <a:xfrm>
              <a:off x="1630680" y="624840"/>
              <a:ext cx="1016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kern="1200"/>
                <a:t>-</a:t>
              </a:r>
              <a:r>
                <a:rPr lang="es-MX" sz="1100" i="0" kern="1200">
                  <a:latin typeface="Cambria Math" panose="02040503050406030204" pitchFamily="18" charset="0"/>
                </a:rPr>
                <a:t>∑26_(</a:t>
              </a:r>
              <a:r>
                <a:rPr lang="es-MX" sz="1100" b="0" i="0" kern="1200">
                  <a:latin typeface="Cambria Math" panose="02040503050406030204" pitchFamily="18" charset="0"/>
                </a:rPr>
                <a:t>𝑖=1)^𝑛▒〖𝑝_𝑖.</a:t>
              </a:r>
              <a:r>
                <a:rPr lang="es-MX" sz="11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(𝑝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</a:t>
              </a:r>
              <a:r>
                <a:rPr lang="es-MX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MX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9" sqref="F9"/>
    </sheetView>
  </sheetViews>
  <sheetFormatPr baseColWidth="10" defaultColWidth="8.88671875" defaultRowHeight="14.4" x14ac:dyDescent="0.3"/>
  <cols>
    <col min="1" max="1" width="13" bestFit="1" customWidth="1"/>
    <col min="2" max="2" width="15.77734375" bestFit="1" customWidth="1"/>
    <col min="3" max="3" width="14.6640625" bestFit="1" customWidth="1"/>
    <col min="4" max="4" width="24.77734375" bestFit="1" customWidth="1"/>
    <col min="5" max="5" width="10.5546875" bestFit="1" customWidth="1"/>
    <col min="6" max="6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 t="s">
        <v>13</v>
      </c>
      <c r="C2" t="s">
        <v>15</v>
      </c>
      <c r="D2" t="s">
        <v>7</v>
      </c>
      <c r="E2" t="s">
        <v>17</v>
      </c>
      <c r="F2" t="s">
        <v>20</v>
      </c>
    </row>
    <row r="3" spans="1:6" x14ac:dyDescent="0.3">
      <c r="A3" t="s">
        <v>11</v>
      </c>
      <c r="B3" t="s">
        <v>13</v>
      </c>
      <c r="C3" t="s">
        <v>15</v>
      </c>
      <c r="D3" t="s">
        <v>7</v>
      </c>
      <c r="E3" t="s">
        <v>17</v>
      </c>
      <c r="F3" t="s">
        <v>20</v>
      </c>
    </row>
    <row r="4" spans="1:6" x14ac:dyDescent="0.3">
      <c r="A4" t="s">
        <v>11</v>
      </c>
      <c r="B4" t="s">
        <v>14</v>
      </c>
      <c r="C4" t="s">
        <v>15</v>
      </c>
      <c r="D4" t="s">
        <v>7</v>
      </c>
      <c r="E4" t="s">
        <v>18</v>
      </c>
      <c r="F4" t="s">
        <v>8</v>
      </c>
    </row>
    <row r="5" spans="1:6" x14ac:dyDescent="0.3">
      <c r="A5" t="s">
        <v>12</v>
      </c>
      <c r="B5" t="s">
        <v>13</v>
      </c>
      <c r="C5" t="s">
        <v>16</v>
      </c>
      <c r="D5" t="s">
        <v>6</v>
      </c>
      <c r="E5" t="s">
        <v>19</v>
      </c>
      <c r="F5" t="s">
        <v>8</v>
      </c>
    </row>
    <row r="6" spans="1:6" x14ac:dyDescent="0.3">
      <c r="A6" t="s">
        <v>12</v>
      </c>
      <c r="B6" t="s">
        <v>14</v>
      </c>
      <c r="C6" t="s">
        <v>16</v>
      </c>
      <c r="D6" t="s">
        <v>6</v>
      </c>
      <c r="E6" t="s">
        <v>18</v>
      </c>
      <c r="F6" t="s">
        <v>8</v>
      </c>
    </row>
    <row r="7" spans="1:6" x14ac:dyDescent="0.3">
      <c r="A7" t="s">
        <v>12</v>
      </c>
      <c r="B7" t="s">
        <v>14</v>
      </c>
      <c r="C7" t="s">
        <v>16</v>
      </c>
      <c r="D7" t="s">
        <v>6</v>
      </c>
      <c r="E7" t="s">
        <v>18</v>
      </c>
      <c r="F7" t="s">
        <v>8</v>
      </c>
    </row>
    <row r="8" spans="1:6" x14ac:dyDescent="0.3">
      <c r="A8" t="s">
        <v>11</v>
      </c>
      <c r="B8" t="s">
        <v>13</v>
      </c>
      <c r="C8" t="s">
        <v>16</v>
      </c>
      <c r="D8" t="s">
        <v>7</v>
      </c>
      <c r="E8" t="s">
        <v>17</v>
      </c>
      <c r="F8" t="s">
        <v>20</v>
      </c>
    </row>
    <row r="9" spans="1:6" x14ac:dyDescent="0.3">
      <c r="A9" t="s">
        <v>11</v>
      </c>
      <c r="B9" t="s">
        <v>13</v>
      </c>
      <c r="C9" t="s">
        <v>15</v>
      </c>
      <c r="D9" t="s">
        <v>7</v>
      </c>
      <c r="E9" t="s">
        <v>19</v>
      </c>
      <c r="F9" t="s">
        <v>8</v>
      </c>
    </row>
    <row r="10" spans="1:6" x14ac:dyDescent="0.3">
      <c r="A10" t="s">
        <v>11</v>
      </c>
      <c r="B10" t="s">
        <v>14</v>
      </c>
      <c r="C10" t="s">
        <v>16</v>
      </c>
      <c r="D10" t="s">
        <v>6</v>
      </c>
      <c r="E10" t="s">
        <v>19</v>
      </c>
      <c r="F10" t="s">
        <v>8</v>
      </c>
    </row>
    <row r="11" spans="1:6" x14ac:dyDescent="0.3">
      <c r="A11" t="s">
        <v>12</v>
      </c>
      <c r="B11" t="s">
        <v>13</v>
      </c>
      <c r="C11" t="s">
        <v>16</v>
      </c>
      <c r="D11" t="s">
        <v>6</v>
      </c>
      <c r="E11" t="s">
        <v>17</v>
      </c>
      <c r="F11" t="s">
        <v>8</v>
      </c>
    </row>
    <row r="12" spans="1:6" x14ac:dyDescent="0.3">
      <c r="A12" t="s">
        <v>12</v>
      </c>
      <c r="B12" t="s">
        <v>13</v>
      </c>
      <c r="C12" t="s">
        <v>15</v>
      </c>
      <c r="D12" t="s">
        <v>7</v>
      </c>
      <c r="E12" t="s">
        <v>18</v>
      </c>
      <c r="F12" t="s">
        <v>8</v>
      </c>
    </row>
    <row r="13" spans="1:6" x14ac:dyDescent="0.3">
      <c r="A13" t="s">
        <v>11</v>
      </c>
      <c r="B13" t="s">
        <v>14</v>
      </c>
      <c r="C13" t="s">
        <v>15</v>
      </c>
      <c r="D13" t="s">
        <v>6</v>
      </c>
      <c r="E13" t="s">
        <v>18</v>
      </c>
      <c r="F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4AD9-F1EA-450F-9DC1-060A32D27AD1}">
  <dimension ref="A1:M48"/>
  <sheetViews>
    <sheetView tabSelected="1" topLeftCell="A27" workbookViewId="0">
      <selection activeCell="A48" sqref="A48"/>
    </sheetView>
  </sheetViews>
  <sheetFormatPr baseColWidth="10" defaultRowHeight="14.4" x14ac:dyDescent="0.3"/>
  <sheetData>
    <row r="1" spans="1:3" ht="18" x14ac:dyDescent="0.3">
      <c r="A1" s="2" t="s">
        <v>9</v>
      </c>
    </row>
    <row r="3" spans="1:3" x14ac:dyDescent="0.3">
      <c r="A3" t="s">
        <v>10</v>
      </c>
    </row>
    <row r="4" spans="1:3" x14ac:dyDescent="0.3">
      <c r="B4" t="s">
        <v>24</v>
      </c>
    </row>
    <row r="6" spans="1:3" x14ac:dyDescent="0.3">
      <c r="A6" t="s">
        <v>5</v>
      </c>
      <c r="B6" t="s">
        <v>21</v>
      </c>
      <c r="C6" t="s">
        <v>22</v>
      </c>
    </row>
    <row r="7" spans="1:3" x14ac:dyDescent="0.3">
      <c r="A7" t="s">
        <v>23</v>
      </c>
      <c r="B7">
        <v>3</v>
      </c>
      <c r="C7">
        <f>B7/12</f>
        <v>0.25</v>
      </c>
    </row>
    <row r="8" spans="1:3" x14ac:dyDescent="0.3">
      <c r="A8" t="s">
        <v>8</v>
      </c>
      <c r="B8">
        <v>9</v>
      </c>
      <c r="C8">
        <f>9/12</f>
        <v>0.75</v>
      </c>
    </row>
    <row r="10" spans="1:3" x14ac:dyDescent="0.3">
      <c r="B10" t="s">
        <v>24</v>
      </c>
      <c r="C10">
        <f>-(C7*IMLOG2(C7)+C8*IMLOG2(C8))</f>
        <v>0.81127812445913294</v>
      </c>
    </row>
    <row r="13" spans="1:3" ht="18" x14ac:dyDescent="0.3">
      <c r="A13" s="2" t="s">
        <v>25</v>
      </c>
    </row>
    <row r="15" spans="1:3" x14ac:dyDescent="0.3">
      <c r="A15" t="s">
        <v>26</v>
      </c>
    </row>
    <row r="17" spans="1:13" x14ac:dyDescent="0.3">
      <c r="B17" t="s">
        <v>27</v>
      </c>
      <c r="C17" t="s">
        <v>28</v>
      </c>
    </row>
    <row r="19" spans="1:13" ht="15.6" x14ac:dyDescent="0.3">
      <c r="A19" s="3" t="s">
        <v>29</v>
      </c>
      <c r="H19" s="3" t="s">
        <v>42</v>
      </c>
    </row>
    <row r="21" spans="1:13" x14ac:dyDescent="0.3">
      <c r="A21" t="s">
        <v>30</v>
      </c>
      <c r="H21" t="s">
        <v>43</v>
      </c>
    </row>
    <row r="23" spans="1:13" x14ac:dyDescent="0.3">
      <c r="A23" s="4" t="s">
        <v>31</v>
      </c>
      <c r="H23" s="4" t="s">
        <v>31</v>
      </c>
    </row>
    <row r="24" spans="1:13" x14ac:dyDescent="0.3">
      <c r="A24" s="5"/>
      <c r="H24" s="5"/>
    </row>
    <row r="25" spans="1:13" x14ac:dyDescent="0.3">
      <c r="A25" s="6" t="s">
        <v>33</v>
      </c>
      <c r="H25" s="6" t="s">
        <v>44</v>
      </c>
    </row>
    <row r="26" spans="1:13" x14ac:dyDescent="0.3">
      <c r="A26" s="6" t="s">
        <v>34</v>
      </c>
      <c r="H26" s="6" t="s">
        <v>45</v>
      </c>
    </row>
    <row r="28" spans="1:13" x14ac:dyDescent="0.3">
      <c r="A28" s="7" t="s">
        <v>32</v>
      </c>
      <c r="C28" t="s">
        <v>36</v>
      </c>
      <c r="D28">
        <f>3/6</f>
        <v>0.5</v>
      </c>
      <c r="E28" t="s">
        <v>37</v>
      </c>
      <c r="F28">
        <f>4/6</f>
        <v>0.66666666666666663</v>
      </c>
      <c r="H28" s="7" t="s">
        <v>32</v>
      </c>
      <c r="J28" t="s">
        <v>36</v>
      </c>
      <c r="K28">
        <f>3/7</f>
        <v>0.42857142857142855</v>
      </c>
      <c r="L28" t="s">
        <v>37</v>
      </c>
      <c r="M28">
        <f>4/7</f>
        <v>0.5714285714285714</v>
      </c>
    </row>
    <row r="29" spans="1:13" x14ac:dyDescent="0.3">
      <c r="B29" t="s">
        <v>35</v>
      </c>
      <c r="C29">
        <f>-(D28*IMLOG2(D28)+F28*IMLOG2(F28))</f>
        <v>0.88997500048077061</v>
      </c>
      <c r="I29" t="s">
        <v>46</v>
      </c>
      <c r="J29">
        <f>-(K28*IMLOG2(K28)+M28*IMLOG2(M28))</f>
        <v>0.9852281360342523</v>
      </c>
    </row>
    <row r="31" spans="1:13" x14ac:dyDescent="0.3">
      <c r="C31" t="s">
        <v>36</v>
      </c>
      <c r="D31">
        <f>0/5</f>
        <v>0</v>
      </c>
      <c r="E31" t="s">
        <v>37</v>
      </c>
      <c r="F31">
        <f>5/5</f>
        <v>1</v>
      </c>
      <c r="J31" t="s">
        <v>36</v>
      </c>
      <c r="K31">
        <f>0/5</f>
        <v>0</v>
      </c>
      <c r="L31" t="s">
        <v>37</v>
      </c>
      <c r="M31">
        <f>5/5</f>
        <v>1</v>
      </c>
    </row>
    <row r="33" spans="1:11" x14ac:dyDescent="0.3">
      <c r="B33" t="s">
        <v>38</v>
      </c>
      <c r="C33">
        <f>-F31*IMLOG2(F31)</f>
        <v>0</v>
      </c>
      <c r="I33" t="s">
        <v>47</v>
      </c>
      <c r="J33">
        <f>-M31*IMLOG2(M31)</f>
        <v>0</v>
      </c>
    </row>
    <row r="35" spans="1:11" x14ac:dyDescent="0.3">
      <c r="A35" t="s">
        <v>39</v>
      </c>
      <c r="H35" t="s">
        <v>39</v>
      </c>
    </row>
    <row r="36" spans="1:11" x14ac:dyDescent="0.3">
      <c r="B36" t="s">
        <v>40</v>
      </c>
      <c r="D36">
        <f>7/12*C29+5/12*C33</f>
        <v>0.51915208361378284</v>
      </c>
      <c r="I36" t="s">
        <v>40</v>
      </c>
      <c r="K36">
        <f>7/12*J29+5/12*J33</f>
        <v>0.57471641268664719</v>
      </c>
    </row>
    <row r="38" spans="1:11" x14ac:dyDescent="0.3">
      <c r="A38" s="8" t="s">
        <v>48</v>
      </c>
      <c r="B38" s="8">
        <f>C10-D36</f>
        <v>0.2921260408453501</v>
      </c>
      <c r="H38" t="s">
        <v>49</v>
      </c>
      <c r="I38">
        <f>C10-K36</f>
        <v>0.23656171177248575</v>
      </c>
    </row>
    <row r="39" spans="1:11" x14ac:dyDescent="0.3">
      <c r="A39" s="8"/>
      <c r="B39" s="8"/>
    </row>
    <row r="40" spans="1:11" x14ac:dyDescent="0.3">
      <c r="A40" t="s">
        <v>53</v>
      </c>
    </row>
    <row r="41" spans="1:11" x14ac:dyDescent="0.3">
      <c r="A41" t="s">
        <v>41</v>
      </c>
    </row>
    <row r="42" spans="1:11" x14ac:dyDescent="0.3">
      <c r="A42" t="s">
        <v>50</v>
      </c>
    </row>
    <row r="43" spans="1:11" x14ac:dyDescent="0.3">
      <c r="A43" t="s">
        <v>51</v>
      </c>
    </row>
    <row r="45" spans="1:11" ht="18" x14ac:dyDescent="0.3">
      <c r="A45" s="2" t="s">
        <v>52</v>
      </c>
    </row>
    <row r="46" spans="1:11" x14ac:dyDescent="0.3">
      <c r="A46" s="5"/>
    </row>
    <row r="47" spans="1:11" x14ac:dyDescent="0.3">
      <c r="A47" s="5" t="s">
        <v>54</v>
      </c>
    </row>
    <row r="48" spans="1:11" x14ac:dyDescent="0.3">
      <c r="A48" s="5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 Cardenas</cp:lastModifiedBy>
  <dcterms:created xsi:type="dcterms:W3CDTF">2024-12-22T19:52:37Z</dcterms:created>
  <dcterms:modified xsi:type="dcterms:W3CDTF">2024-12-22T21:27:28Z</dcterms:modified>
</cp:coreProperties>
</file>