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11" autoFilterDateGrouping="1"/>
  </bookViews>
  <sheets>
    <sheet xmlns:r="http://schemas.openxmlformats.org/officeDocument/2006/relationships" name="P2-01" sheetId="1" state="visible" r:id="rId1"/>
    <sheet xmlns:r="http://schemas.openxmlformats.org/officeDocument/2006/relationships" name="P2-02" sheetId="2" state="visible" r:id="rId2"/>
    <sheet xmlns:r="http://schemas.openxmlformats.org/officeDocument/2006/relationships" name="P2-03" sheetId="3" state="visible" r:id="rId3"/>
    <sheet xmlns:r="http://schemas.openxmlformats.org/officeDocument/2006/relationships" name="P2-04" sheetId="4" state="visible" r:id="rId4"/>
    <sheet xmlns:r="http://schemas.openxmlformats.org/officeDocument/2006/relationships" name="P2-05" sheetId="5" state="visible" r:id="rId5"/>
    <sheet xmlns:r="http://schemas.openxmlformats.org/officeDocument/2006/relationships" name="P2-06" sheetId="6" state="visible" r:id="rId6"/>
    <sheet xmlns:r="http://schemas.openxmlformats.org/officeDocument/2006/relationships" name="P2-07" sheetId="7" state="visible" r:id="rId7"/>
    <sheet xmlns:r="http://schemas.openxmlformats.org/officeDocument/2006/relationships" name="P2-08" sheetId="8" state="visible" r:id="rId8"/>
    <sheet xmlns:r="http://schemas.openxmlformats.org/officeDocument/2006/relationships" name="P2-09" sheetId="9" state="visible" r:id="rId9"/>
    <sheet xmlns:r="http://schemas.openxmlformats.org/officeDocument/2006/relationships" name="P2-10" sheetId="10" state="visible" r:id="rId10"/>
    <sheet xmlns:r="http://schemas.openxmlformats.org/officeDocument/2006/relationships" name="P2-11" sheetId="11" state="visible" r:id="rId11"/>
    <sheet xmlns:r="http://schemas.openxmlformats.org/officeDocument/2006/relationships" name="P2-12" sheetId="12" state="visible" r:id="rId12"/>
    <sheet xmlns:r="http://schemas.openxmlformats.org/officeDocument/2006/relationships" name="P2-MJESEČNI" sheetId="13" state="visible" r:id="rId13"/>
    <sheet xmlns:r="http://schemas.openxmlformats.org/officeDocument/2006/relationships" name="P2-GODIŠNJI" sheetId="14" state="visible" r:id="rId14"/>
    <sheet xmlns:r="http://schemas.openxmlformats.org/officeDocument/2006/relationships" name="P3a-01" sheetId="15" state="visible" r:id="rId15"/>
    <sheet xmlns:r="http://schemas.openxmlformats.org/officeDocument/2006/relationships" name="P3a-02" sheetId="16" state="visible" r:id="rId16"/>
    <sheet xmlns:r="http://schemas.openxmlformats.org/officeDocument/2006/relationships" name="P3a-03" sheetId="17" state="visible" r:id="rId17"/>
    <sheet xmlns:r="http://schemas.openxmlformats.org/officeDocument/2006/relationships" name="P3a-04" sheetId="18" state="visible" r:id="rId18"/>
    <sheet xmlns:r="http://schemas.openxmlformats.org/officeDocument/2006/relationships" name="P3a-05" sheetId="19" state="visible" r:id="rId19"/>
    <sheet xmlns:r="http://schemas.openxmlformats.org/officeDocument/2006/relationships" name="P3a-06" sheetId="20" state="visible" r:id="rId20"/>
    <sheet xmlns:r="http://schemas.openxmlformats.org/officeDocument/2006/relationships" name="P3a-07" sheetId="21" state="visible" r:id="rId21"/>
    <sheet xmlns:r="http://schemas.openxmlformats.org/officeDocument/2006/relationships" name="P3a-08" sheetId="22" state="visible" r:id="rId22"/>
    <sheet xmlns:r="http://schemas.openxmlformats.org/officeDocument/2006/relationships" name="P3a-09" sheetId="23" state="visible" r:id="rId23"/>
    <sheet xmlns:r="http://schemas.openxmlformats.org/officeDocument/2006/relationships" name="P3a-10" sheetId="24" state="visible" r:id="rId24"/>
    <sheet xmlns:r="http://schemas.openxmlformats.org/officeDocument/2006/relationships" name="P3a-11" sheetId="25" state="visible" r:id="rId25"/>
    <sheet xmlns:r="http://schemas.openxmlformats.org/officeDocument/2006/relationships" name="P3a-12" sheetId="26" state="visible" r:id="rId26"/>
  </sheets>
  <definedNames>
    <definedName name="_xlnm.Print_Area" localSheetId="14">'P3a-01'!$A$1:$AA$35</definedName>
    <definedName name="_xlnm.Print_Area" localSheetId="15">'P3a-02'!$A$1:$AA$35</definedName>
    <definedName name="_xlnm.Print_Area" localSheetId="16">'P3a-03'!$A$1:$AA$35</definedName>
    <definedName name="_xlnm.Print_Area" localSheetId="17">'P3a-04'!$A$1:$AA$35</definedName>
    <definedName name="_xlnm.Print_Area" localSheetId="18">'P3a-05'!$A$1:$AA$35</definedName>
    <definedName name="_xlnm.Print_Area" localSheetId="19">'P3a-06'!$A$1:$Y$35</definedName>
    <definedName name="_xlnm.Print_Area" localSheetId="20">'P3a-07'!$A$1:$Y$35</definedName>
    <definedName name="_xlnm.Print_Area" localSheetId="21">'P3a-08'!$A$1:$Y$35</definedName>
    <definedName name="_xlnm.Print_Area" localSheetId="22">'P3a-09'!$A$1:$Y$35</definedName>
    <definedName name="_xlnm.Print_Area" localSheetId="23">'P3a-10'!$A$1:$Y$35</definedName>
    <definedName name="_xlnm.Print_Area" localSheetId="24">'P3a-11'!$A$1:$AA$35</definedName>
    <definedName name="_xlnm.Print_Area" localSheetId="25">'P3a-12'!$A$1:$AA$35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Arial"/>
      <charset val="238"/>
      <sz val="10"/>
    </font>
    <font>
      <name val="Arial"/>
      <charset val="238"/>
      <sz val="10"/>
    </font>
    <font>
      <name val="Arial"/>
      <charset val="238"/>
      <family val="2"/>
      <b val="1"/>
      <sz val="10"/>
    </font>
    <font>
      <name val="Arial"/>
      <charset val="238"/>
      <family val="2"/>
      <b val="1"/>
      <i val="1"/>
      <sz val="10"/>
    </font>
    <font>
      <name val="Arial"/>
      <charset val="238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charset val="238"/>
      <family val="2"/>
      <sz val="8"/>
    </font>
    <font>
      <name val="Arial"/>
      <charset val="238"/>
      <family val="2"/>
      <b val="1"/>
      <sz val="8"/>
    </font>
    <font>
      <name val="Arial"/>
      <charset val="238"/>
      <family val="2"/>
      <sz val="7"/>
    </font>
    <font>
      <name val="Arial"/>
      <family val="2"/>
      <b val="1"/>
      <i val="1"/>
      <sz val="10"/>
    </font>
    <font>
      <name val="Arial"/>
      <family val="2"/>
      <sz val="10"/>
    </font>
    <font>
      <name val="Arial"/>
      <charset val="238"/>
      <family val="2"/>
      <b val="1"/>
      <color indexed="10"/>
      <sz val="12"/>
    </font>
    <font>
      <name val="Arial"/>
      <charset val="238"/>
      <family val="2"/>
      <sz val="12"/>
    </font>
    <font>
      <name val="Arial"/>
      <charset val="238"/>
      <family val="2"/>
      <color indexed="10"/>
      <sz val="10"/>
    </font>
    <font>
      <name val="Calibri"/>
      <charset val="238"/>
      <family val="2"/>
      <color indexed="8"/>
      <sz val="11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9C57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b val="1"/>
      <sz val="11"/>
    </font>
  </fonts>
  <fills count="12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double">
        <color indexed="64"/>
      </top>
      <bottom style="medium">
        <color indexed="64"/>
      </bottom>
      <diagonal style="double">
        <color indexed="64"/>
      </diagonal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indexed="64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indexed="64"/>
      </top>
      <bottom style="thin">
        <color theme="0" tint="-0.1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1" fillId="0" borderId="0"/>
    <xf numFmtId="0" fontId="16" fillId="7" borderId="0"/>
    <xf numFmtId="0" fontId="15" fillId="8" borderId="55"/>
    <xf numFmtId="0" fontId="16" fillId="8" borderId="55"/>
    <xf numFmtId="0" fontId="11" fillId="8" borderId="55"/>
    <xf numFmtId="0" fontId="17" fillId="9" borderId="0"/>
    <xf numFmtId="0" fontId="15" fillId="0" borderId="0"/>
    <xf numFmtId="0" fontId="16" fillId="0" borderId="0"/>
    <xf numFmtId="0" fontId="11" fillId="0" borderId="0"/>
  </cellStyleXfs>
  <cellXfs count="23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1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12" fontId="2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7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textRotation="90" wrapText="1"/>
    </xf>
    <xf numFmtId="0" fontId="7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8">
      <alignment horizontal="center" vertical="center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4" applyAlignment="1" pivotButton="0" quotePrefix="0" xfId="8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3" applyAlignment="1" pivotButton="0" quotePrefix="0" xfId="8">
      <alignment horizontal="center" vertical="center"/>
    </xf>
    <xf numFmtId="0" fontId="7" fillId="3" borderId="3" applyAlignment="1" pivotButton="0" quotePrefix="0" xfId="8">
      <alignment horizontal="center" vertical="center" wrapText="1"/>
    </xf>
    <xf numFmtId="0" fontId="7" fillId="0" borderId="3" applyAlignment="1" pivotButton="0" quotePrefix="0" xfId="8">
      <alignment horizontal="center" vertical="center" wrapText="1"/>
    </xf>
    <xf numFmtId="0" fontId="7" fillId="2" borderId="3" applyAlignment="1" pivotButton="0" quotePrefix="0" xfId="8">
      <alignment horizontal="center" vertical="center" wrapText="1"/>
    </xf>
    <xf numFmtId="0" fontId="7" fillId="4" borderId="3" applyAlignment="1" pivotButton="0" quotePrefix="0" xfId="8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 wrapText="1"/>
    </xf>
    <xf numFmtId="0" fontId="8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8">
      <alignment horizontal="center" vertical="center" wrapText="1"/>
    </xf>
    <xf numFmtId="0" fontId="8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8">
      <alignment horizontal="center" vertical="center"/>
    </xf>
    <xf numFmtId="0" fontId="7" fillId="0" borderId="13" applyAlignment="1" pivotButton="0" quotePrefix="0" xfId="8">
      <alignment horizontal="center" vertical="center"/>
    </xf>
    <xf numFmtId="0" fontId="7" fillId="3" borderId="6" applyAlignment="1" pivotButton="0" quotePrefix="0" xfId="0">
      <alignment horizontal="center" vertical="center" wrapText="1"/>
    </xf>
    <xf numFmtId="0" fontId="8" fillId="3" borderId="7" applyAlignment="1" pivotButton="0" quotePrefix="0" xfId="0">
      <alignment horizontal="center" vertical="center" wrapText="1"/>
    </xf>
    <xf numFmtId="0" fontId="7" fillId="2" borderId="10" applyAlignment="1" pivotButton="0" quotePrefix="0" xfId="0">
      <alignment horizontal="center" vertical="center" wrapText="1"/>
    </xf>
    <xf numFmtId="0" fontId="8" fillId="2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 wrapText="1"/>
    </xf>
    <xf numFmtId="0" fontId="8" fillId="3" borderId="11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8" fillId="0" borderId="15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 vertical="center" wrapText="1"/>
    </xf>
    <xf numFmtId="0" fontId="8" fillId="4" borderId="7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4" borderId="10" applyAlignment="1" pivotButton="0" quotePrefix="0" xfId="0">
      <alignment horizontal="center" vertical="center" wrapText="1"/>
    </xf>
    <xf numFmtId="0" fontId="8" fillId="4" borderId="1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/>
    </xf>
    <xf numFmtId="0" fontId="7" fillId="0" borderId="16" applyAlignment="1" pivotButton="0" quotePrefix="0" xfId="8">
      <alignment horizontal="center" vertical="center"/>
    </xf>
    <xf numFmtId="0" fontId="7" fillId="0" borderId="17" applyAlignment="1" pivotButton="0" quotePrefix="0" xfId="8">
      <alignment horizontal="center" vertical="center"/>
    </xf>
    <xf numFmtId="0" fontId="7" fillId="2" borderId="8" applyAlignment="1" pivotButton="0" quotePrefix="0" xfId="8">
      <alignment horizontal="center" vertical="center" wrapText="1"/>
    </xf>
    <xf numFmtId="0" fontId="7" fillId="2" borderId="12" applyAlignment="1" pivotButton="0" quotePrefix="0" xfId="8">
      <alignment horizontal="center" vertical="center" wrapText="1"/>
    </xf>
    <xf numFmtId="0" fontId="7" fillId="3" borderId="8" applyAlignment="1" pivotButton="0" quotePrefix="0" xfId="8">
      <alignment horizontal="center" vertical="center" wrapText="1"/>
    </xf>
    <xf numFmtId="0" fontId="7" fillId="3" borderId="12" applyAlignment="1" pivotButton="0" quotePrefix="0" xfId="8">
      <alignment horizontal="center" vertical="center" wrapText="1"/>
    </xf>
    <xf numFmtId="0" fontId="7" fillId="0" borderId="18" applyAlignment="1" pivotButton="0" quotePrefix="0" xfId="8">
      <alignment horizontal="center" vertical="center" wrapText="1"/>
    </xf>
    <xf numFmtId="0" fontId="7" fillId="4" borderId="8" applyAlignment="1" pivotButton="0" quotePrefix="0" xfId="8">
      <alignment horizontal="center"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5" fillId="0" borderId="22" applyAlignment="1" pivotButton="0" quotePrefix="0" xfId="0">
      <alignment horizontal="center"/>
    </xf>
    <xf numFmtId="0" fontId="7" fillId="0" borderId="20" applyAlignment="1" pivotButton="0" quotePrefix="0" xfId="8">
      <alignment horizontal="center"/>
    </xf>
    <xf numFmtId="0" fontId="7" fillId="0" borderId="21" applyAlignment="1" pivotButton="0" quotePrefix="0" xfId="8">
      <alignment horizontal="center"/>
    </xf>
    <xf numFmtId="0" fontId="7" fillId="0" borderId="22" applyAlignment="1" pivotButton="0" quotePrefix="0" xfId="8">
      <alignment horizontal="center"/>
    </xf>
    <xf numFmtId="0" fontId="7" fillId="4" borderId="12" applyAlignment="1" pivotButton="0" quotePrefix="0" xfId="8">
      <alignment horizontal="center" vertical="center" wrapText="1"/>
    </xf>
    <xf numFmtId="0" fontId="7" fillId="0" borderId="23" applyAlignment="1" pivotButton="0" quotePrefix="0" xfId="0">
      <alignment horizontal="center" vertical="center"/>
    </xf>
    <xf numFmtId="0" fontId="7" fillId="0" borderId="24" applyAlignment="1" pivotButton="0" quotePrefix="0" xfId="0">
      <alignment horizontal="center" vertical="center"/>
    </xf>
    <xf numFmtId="0" fontId="8" fillId="0" borderId="25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/>
    </xf>
    <xf numFmtId="3" fontId="7" fillId="0" borderId="8" applyAlignment="1" pivotButton="0" quotePrefix="0" xfId="0">
      <alignment horizontal="center" vertical="center"/>
    </xf>
    <xf numFmtId="3" fontId="7" fillId="0" borderId="3" applyAlignment="1" pivotButton="0" quotePrefix="0" xfId="0">
      <alignment horizontal="center" vertical="center"/>
    </xf>
    <xf numFmtId="3" fontId="7" fillId="0" borderId="12" applyAlignment="1" pivotButton="0" quotePrefix="0" xfId="0">
      <alignment horizontal="center" vertical="center"/>
    </xf>
    <xf numFmtId="3" fontId="7" fillId="0" borderId="18" applyAlignment="1" pivotButton="0" quotePrefix="0" xfId="0">
      <alignment horizontal="center" vertical="center"/>
    </xf>
    <xf numFmtId="3" fontId="7" fillId="0" borderId="9" applyAlignment="1" pivotButton="0" quotePrefix="0" xfId="0">
      <alignment horizontal="center" vertical="center"/>
    </xf>
    <xf numFmtId="3" fontId="7" fillId="0" borderId="1" applyAlignment="1" pivotButton="0" quotePrefix="0" xfId="0">
      <alignment horizontal="center" vertical="center"/>
    </xf>
    <xf numFmtId="3" fontId="7" fillId="0" borderId="13" applyAlignment="1" pivotButton="0" quotePrefix="0" xfId="0">
      <alignment horizontal="center" vertical="center"/>
    </xf>
    <xf numFmtId="3" fontId="7" fillId="0" borderId="28" applyAlignment="1" pivotButton="0" quotePrefix="0" xfId="0">
      <alignment horizontal="center" vertical="center"/>
    </xf>
    <xf numFmtId="3" fontId="7" fillId="0" borderId="29" applyAlignment="1" pivotButton="0" quotePrefix="0" xfId="0">
      <alignment horizontal="center" vertical="center"/>
    </xf>
    <xf numFmtId="3" fontId="7" fillId="0" borderId="30" applyAlignment="1" pivotButton="0" quotePrefix="0" xfId="0">
      <alignment horizontal="center" vertical="center"/>
    </xf>
    <xf numFmtId="3" fontId="7" fillId="0" borderId="31" applyAlignment="1" pivotButton="0" quotePrefix="0" xfId="0">
      <alignment horizontal="center" vertical="center"/>
    </xf>
    <xf numFmtId="3" fontId="7" fillId="0" borderId="32" applyAlignment="1" pivotButton="0" quotePrefix="0" xfId="0">
      <alignment horizontal="center" vertical="center"/>
    </xf>
    <xf numFmtId="0" fontId="4" fillId="0" borderId="33" applyAlignment="1" pivotButton="0" quotePrefix="0" xfId="8">
      <alignment horizontal="center" vertical="center"/>
    </xf>
    <xf numFmtId="0" fontId="8" fillId="0" borderId="0" applyAlignment="1" pivotButton="0" quotePrefix="0" xfId="0">
      <alignment horizontal="center"/>
    </xf>
    <xf numFmtId="0" fontId="9" fillId="4" borderId="3" applyAlignment="1" pivotButton="0" quotePrefix="0" xfId="8">
      <alignment horizontal="center" vertical="center" wrapText="1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2" applyAlignment="1" pivotButton="0" quotePrefix="0" xfId="0">
      <alignment vertical="center"/>
    </xf>
    <xf numFmtId="0" fontId="8" fillId="0" borderId="0" applyAlignment="1" pivotButton="0" quotePrefix="0" xfId="8">
      <alignment vertical="center"/>
    </xf>
    <xf numFmtId="0" fontId="1" fillId="0" borderId="0" pivotButton="0" quotePrefix="0" xfId="0"/>
    <xf numFmtId="0" fontId="11" fillId="0" borderId="0" pivotButton="0" quotePrefix="0" xfId="0"/>
    <xf numFmtId="0" fontId="1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2" fillId="0" borderId="34" applyAlignment="1" pivotButton="0" quotePrefix="0" xfId="0">
      <alignment horizontal="center" vertical="center"/>
    </xf>
    <xf numFmtId="3" fontId="4" fillId="0" borderId="35" applyAlignment="1" pivotButton="0" quotePrefix="0" xfId="0">
      <alignment horizontal="center" vertical="center"/>
    </xf>
    <xf numFmtId="3" fontId="4" fillId="0" borderId="36" applyAlignment="1" pivotButton="0" quotePrefix="0" xfId="0">
      <alignment horizontal="center" vertical="center"/>
    </xf>
    <xf numFmtId="3" fontId="4" fillId="0" borderId="37" applyAlignment="1" pivotButton="0" quotePrefix="0" xfId="0">
      <alignment horizontal="center" vertical="center"/>
    </xf>
    <xf numFmtId="3" fontId="2" fillId="0" borderId="38" applyAlignment="1" pivotButton="0" quotePrefix="0" xfId="0">
      <alignment horizontal="center" vertical="center"/>
    </xf>
    <xf numFmtId="3" fontId="2" fillId="0" borderId="21" applyAlignment="1" pivotButton="0" quotePrefix="0" xfId="0">
      <alignment horizontal="center" vertical="center"/>
    </xf>
    <xf numFmtId="3" fontId="2" fillId="0" borderId="39" applyAlignment="1" pivotButton="0" quotePrefix="0" xfId="0">
      <alignment horizontal="center" vertical="center"/>
    </xf>
    <xf numFmtId="3" fontId="2" fillId="0" borderId="33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3" fontId="2" fillId="0" borderId="35" applyAlignment="1" pivotButton="0" quotePrefix="0" xfId="0">
      <alignment horizontal="center" vertical="center"/>
    </xf>
    <xf numFmtId="3" fontId="2" fillId="0" borderId="36" applyAlignment="1" pivotButton="0" quotePrefix="0" xfId="0">
      <alignment horizontal="center" vertical="center"/>
    </xf>
    <xf numFmtId="3" fontId="2" fillId="0" borderId="4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2" fillId="2" borderId="1" applyAlignment="1" pivotButton="0" quotePrefix="0" xfId="0">
      <alignment horizontal="center" vertical="center"/>
    </xf>
    <xf numFmtId="0" fontId="7" fillId="0" borderId="41" applyAlignment="1" pivotButton="0" quotePrefix="0" xfId="0">
      <alignment horizontal="center" vertical="center"/>
    </xf>
    <xf numFmtId="3" fontId="7" fillId="0" borderId="42" applyAlignment="1" pivotButton="0" quotePrefix="0" xfId="0">
      <alignment horizontal="center" vertical="center"/>
    </xf>
    <xf numFmtId="3" fontId="7" fillId="0" borderId="41" applyAlignment="1" pivotButton="0" quotePrefix="0" xfId="0">
      <alignment horizontal="center" vertical="center"/>
    </xf>
    <xf numFmtId="3" fontId="7" fillId="0" borderId="43" applyAlignment="1" pivotButton="0" quotePrefix="0" xfId="0">
      <alignment horizontal="center" vertical="center"/>
    </xf>
    <xf numFmtId="3" fontId="7" fillId="0" borderId="44" applyAlignment="1" pivotButton="0" quotePrefix="0" xfId="0">
      <alignment horizontal="center" vertical="center"/>
    </xf>
    <xf numFmtId="0" fontId="6" fillId="0" borderId="0" pivotButton="0" quotePrefix="0" xfId="0"/>
    <xf numFmtId="14" fontId="6" fillId="0" borderId="0" pivotButton="0" quotePrefix="0" xfId="0"/>
    <xf numFmtId="0" fontId="1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3" fontId="0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4" fillId="0" borderId="0" pivotButton="0" quotePrefix="0" xfId="0"/>
    <xf numFmtId="12" fontId="2" fillId="0" borderId="45" applyAlignment="1" pivotButton="0" quotePrefix="0" xfId="0">
      <alignment vertical="center"/>
    </xf>
    <xf numFmtId="12" fontId="2" fillId="0" borderId="29" applyAlignment="1" pivotButton="0" quotePrefix="0" xfId="0">
      <alignment vertical="center"/>
    </xf>
    <xf numFmtId="12" fontId="2" fillId="0" borderId="46" applyAlignment="1" pivotButton="0" quotePrefix="0" xfId="0">
      <alignment vertical="center"/>
    </xf>
    <xf numFmtId="12" fontId="2" fillId="0" borderId="8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2" fontId="0" fillId="0" borderId="1" applyAlignment="1" pivotButton="0" quotePrefix="0" xfId="0">
      <alignment horizontal="center"/>
    </xf>
    <xf numFmtId="14" fontId="4" fillId="0" borderId="0" pivotButton="0" quotePrefix="0" xfId="0"/>
    <xf numFmtId="3" fontId="4" fillId="0" borderId="33" applyAlignment="1" pivotButton="0" quotePrefix="0" xfId="8">
      <alignment horizontal="center" vertical="center"/>
    </xf>
    <xf numFmtId="14" fontId="0" fillId="0" borderId="0" pivotButton="0" quotePrefix="0" xfId="0"/>
    <xf numFmtId="49" fontId="3" fillId="0" borderId="0" applyAlignment="1" pivotButton="0" quotePrefix="0" xfId="0">
      <alignment vertical="center"/>
    </xf>
    <xf numFmtId="2" fontId="4" fillId="10" borderId="1" applyAlignment="1" pivotButton="0" quotePrefix="0" xfId="0">
      <alignment horizontal="center"/>
    </xf>
    <xf numFmtId="0" fontId="4" fillId="10" borderId="1" applyAlignment="1" pivotButton="0" quotePrefix="0" xfId="0">
      <alignment horizontal="center"/>
    </xf>
    <xf numFmtId="3" fontId="2" fillId="11" borderId="1" applyAlignment="1" pivotButton="0" quotePrefix="0" xfId="0">
      <alignment horizontal="center" vertical="center"/>
    </xf>
    <xf numFmtId="0" fontId="19" fillId="11" borderId="1" applyAlignment="1" pivotButton="0" quotePrefix="0" xfId="3">
      <alignment horizontal="center"/>
    </xf>
    <xf numFmtId="0" fontId="19" fillId="11" borderId="65" applyAlignment="1" pivotButton="0" quotePrefix="0" xfId="3">
      <alignment horizontal="center"/>
    </xf>
    <xf numFmtId="2" fontId="4" fillId="10" borderId="30" applyAlignment="1" pivotButton="0" quotePrefix="0" xfId="0">
      <alignment horizontal="center"/>
    </xf>
    <xf numFmtId="3" fontId="2" fillId="10" borderId="66" applyAlignment="1" pivotButton="0" quotePrefix="0" xfId="0">
      <alignment horizontal="center" vertical="center"/>
    </xf>
    <xf numFmtId="3" fontId="2" fillId="10" borderId="67" applyAlignment="1" pivotButton="0" quotePrefix="0" xfId="0">
      <alignment horizontal="center" vertical="center"/>
    </xf>
    <xf numFmtId="0" fontId="19" fillId="10" borderId="67" applyAlignment="1" pivotButton="0" quotePrefix="0" xfId="3">
      <alignment horizontal="center"/>
    </xf>
    <xf numFmtId="0" fontId="0" fillId="10" borderId="0" pivotButton="0" quotePrefix="0" xfId="0"/>
    <xf numFmtId="0" fontId="2" fillId="0" borderId="68" applyAlignment="1" pivotButton="0" quotePrefix="0" xfId="0">
      <alignment horizontal="center" vertical="center"/>
    </xf>
    <xf numFmtId="0" fontId="0" fillId="0" borderId="69" applyAlignment="1" pivotButton="0" quotePrefix="0" xfId="0">
      <alignment vertical="center"/>
    </xf>
    <xf numFmtId="0" fontId="19" fillId="10" borderId="70" applyAlignment="1" pivotButton="0" quotePrefix="0" xfId="3">
      <alignment horizontal="center"/>
    </xf>
    <xf numFmtId="3" fontId="2" fillId="10" borderId="70" applyAlignment="1" pivotButton="0" quotePrefix="0" xfId="0">
      <alignment horizontal="center" vertical="center"/>
    </xf>
    <xf numFmtId="3" fontId="2" fillId="0" borderId="71" applyAlignment="1" pivotButton="0" quotePrefix="0" xfId="0">
      <alignment horizontal="center" vertical="center"/>
    </xf>
    <xf numFmtId="0" fontId="19" fillId="10" borderId="72" applyAlignment="1" pivotButton="0" quotePrefix="0" xfId="3">
      <alignment horizontal="center"/>
    </xf>
    <xf numFmtId="0" fontId="2" fillId="10" borderId="73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0" fillId="0" borderId="48" pivotButton="0" quotePrefix="0" xfId="0"/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1" applyAlignment="1" pivotButton="0" quotePrefix="0" xfId="0">
      <alignment horizontal="center" vertical="center" textRotation="90"/>
    </xf>
    <xf numFmtId="0" fontId="0" fillId="0" borderId="47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9" pivotButton="0" quotePrefix="0" xfId="0"/>
    <xf numFmtId="0" fontId="3" fillId="0" borderId="0" applyAlignment="1" pivotButton="0" quotePrefix="0" xfId="0">
      <alignment horizontal="left" vertical="center"/>
    </xf>
    <xf numFmtId="3" fontId="2" fillId="2" borderId="1" applyAlignment="1" pivotButton="0" quotePrefix="0" xfId="0">
      <alignment horizontal="center" vertical="center"/>
    </xf>
    <xf numFmtId="0" fontId="0" fillId="0" borderId="56" pivotButton="0" quotePrefix="0" xfId="0"/>
    <xf numFmtId="0" fontId="2" fillId="0" borderId="1" applyAlignment="1" pivotButton="0" quotePrefix="0" xfId="0">
      <alignment horizontal="left" vertical="center" wrapText="1"/>
    </xf>
    <xf numFmtId="0" fontId="0" fillId="0" borderId="29" pivotButton="0" quotePrefix="0" xfId="0"/>
    <xf numFmtId="0" fontId="0" fillId="0" borderId="46" pivotButton="0" quotePrefix="0" xfId="0"/>
    <xf numFmtId="0" fontId="0" fillId="0" borderId="2" pivotButton="0" quotePrefix="0" xfId="0"/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2" fontId="2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1" fillId="0" borderId="0" pivotButton="0" quotePrefix="0" xfId="0"/>
    <xf numFmtId="0" fontId="2" fillId="0" borderId="34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33" applyAlignment="1" pivotButton="0" quotePrefix="0" xfId="8">
      <alignment horizontal="center" vertical="center"/>
    </xf>
    <xf numFmtId="0" fontId="0" fillId="0" borderId="37" pivotButton="0" quotePrefix="0" xfId="0"/>
    <xf numFmtId="0" fontId="11" fillId="0" borderId="0" applyAlignment="1" pivotButton="0" quotePrefix="0" xfId="0">
      <alignment horizontal="left"/>
    </xf>
    <xf numFmtId="3" fontId="12" fillId="0" borderId="33" applyAlignment="1" pivotButton="0" quotePrefix="0" xfId="8">
      <alignment horizontal="center" vertical="center"/>
    </xf>
    <xf numFmtId="0" fontId="5" fillId="3" borderId="35" applyAlignment="1" pivotButton="0" quotePrefix="0" xfId="0">
      <alignment horizontal="center" vertical="center" wrapText="1"/>
    </xf>
    <xf numFmtId="0" fontId="0" fillId="0" borderId="57" pivotButton="0" quotePrefix="0" xfId="0"/>
    <xf numFmtId="0" fontId="7" fillId="0" borderId="3" applyAlignment="1" pivotButton="0" quotePrefix="0" xfId="8">
      <alignment horizontal="center" vertical="center" wrapText="1"/>
    </xf>
    <xf numFmtId="0" fontId="7" fillId="0" borderId="58" applyAlignment="1" pivotButton="0" quotePrefix="0" xfId="0">
      <alignment horizontal="center" vertical="center"/>
    </xf>
    <xf numFmtId="0" fontId="0" fillId="0" borderId="59" pivotButton="0" quotePrefix="0" xfId="0"/>
    <xf numFmtId="0" fontId="0" fillId="0" borderId="6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61" pivotButton="0" quotePrefix="0" xfId="0"/>
    <xf numFmtId="0" fontId="0" fillId="0" borderId="19" pivotButton="0" quotePrefix="0" xfId="0"/>
    <xf numFmtId="0" fontId="0" fillId="0" borderId="39" pivotButton="0" quotePrefix="0" xfId="0"/>
    <xf numFmtId="0" fontId="2" fillId="6" borderId="35" applyAlignment="1" pivotButton="0" quotePrefix="0" xfId="8">
      <alignment horizontal="center" vertical="center"/>
    </xf>
    <xf numFmtId="0" fontId="7" fillId="0" borderId="3" applyAlignment="1" pivotButton="0" quotePrefix="0" xfId="0">
      <alignment horizontal="center" vertical="center" wrapText="1"/>
    </xf>
    <xf numFmtId="0" fontId="5" fillId="5" borderId="35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textRotation="90"/>
    </xf>
    <xf numFmtId="0" fontId="0" fillId="0" borderId="26" pivotButton="0" quotePrefix="0" xfId="0"/>
    <xf numFmtId="0" fontId="2" fillId="6" borderId="38" applyAlignment="1" pivotButton="0" quotePrefix="0" xfId="8">
      <alignment horizontal="center" vertical="center"/>
    </xf>
    <xf numFmtId="0" fontId="0" fillId="0" borderId="20" pivotButton="0" quotePrefix="0" xfId="0"/>
    <xf numFmtId="0" fontId="5" fillId="4" borderId="35" applyAlignment="1" pivotButton="0" quotePrefix="0" xfId="8">
      <alignment horizontal="center" vertical="center" wrapText="1"/>
    </xf>
    <xf numFmtId="0" fontId="7" fillId="0" borderId="50" applyAlignment="1" pivotButton="0" quotePrefix="0" xfId="0">
      <alignment horizontal="center" vertical="center"/>
    </xf>
    <xf numFmtId="0" fontId="7" fillId="0" borderId="62" applyAlignment="1" pivotButton="0" quotePrefix="0" xfId="8">
      <alignment horizontal="center" vertical="center" wrapText="1"/>
    </xf>
    <xf numFmtId="0" fontId="0" fillId="0" borderId="51" pivotButton="0" quotePrefix="0" xfId="0"/>
    <xf numFmtId="0" fontId="0" fillId="0" borderId="52" pivotButton="0" quotePrefix="0" xfId="0"/>
    <xf numFmtId="0" fontId="2" fillId="6" borderId="36" applyAlignment="1" pivotButton="0" quotePrefix="0" xfId="8">
      <alignment horizontal="center" vertical="center"/>
    </xf>
    <xf numFmtId="0" fontId="7" fillId="0" borderId="63" applyAlignment="1" pivotButton="0" quotePrefix="0" xfId="0">
      <alignment horizontal="center" vertical="center" wrapText="1"/>
    </xf>
    <xf numFmtId="0" fontId="0" fillId="0" borderId="53" pivotButton="0" quotePrefix="0" xfId="0"/>
    <xf numFmtId="0" fontId="7" fillId="0" borderId="64" applyAlignment="1" pivotButton="0" quotePrefix="0" xfId="0">
      <alignment horizontal="center" vertical="center" textRotation="90"/>
    </xf>
    <xf numFmtId="0" fontId="0" fillId="0" borderId="54" pivotButton="0" quotePrefix="0" xfId="0"/>
    <xf numFmtId="2" fontId="18" fillId="10" borderId="1" applyAlignment="1" pivotButton="0" quotePrefix="0" xfId="3">
      <alignment horizontal="center"/>
    </xf>
    <xf numFmtId="2" fontId="4" fillId="10" borderId="1" applyAlignment="1" pivotButton="0" quotePrefix="0" xfId="3">
      <alignment horizontal="center"/>
    </xf>
    <xf numFmtId="2" fontId="0" fillId="0" borderId="1" applyAlignment="1" pivotButton="0" quotePrefix="0" xfId="0">
      <alignment horizontal="center" vertical="center"/>
    </xf>
    <xf numFmtId="2" fontId="18" fillId="10" borderId="30" applyAlignment="1" pivotButton="0" quotePrefix="0" xfId="3">
      <alignment horizontal="center"/>
    </xf>
  </cellXfs>
  <cellStyles count="9">
    <cellStyle name="Normalno" xfId="0" builtinId="0"/>
    <cellStyle name="60% - Isticanje4 2" xfId="1"/>
    <cellStyle name="Bilješka 2" xfId="2"/>
    <cellStyle name="Bilješka 3" xfId="3"/>
    <cellStyle name="Bilješka 4" xfId="4"/>
    <cellStyle name="Neutralno 2" xfId="5"/>
    <cellStyle name="Normalno 2" xfId="6"/>
    <cellStyle name="Normalno 3" xfId="7"/>
    <cellStyle name="Obično_Prilog 3a - 02-06-2010-v5 (2)" xfId="8"/>
  </cellStyles>
  <dxfs count="120"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57031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siječanj</t>
        </is>
      </c>
      <c r="C8" s="186" t="n"/>
    </row>
    <row r="9" ht="15.95" customHeight="1">
      <c r="A9" s="4" t="inlineStr">
        <is>
          <t>Godina:</t>
        </is>
      </c>
      <c r="B9" s="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5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Siječanj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Siječanj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 xml:space="preserve">Siječanj 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Siječanj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4" operator="equal">
      <formula>0</formula>
    </cfRule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9" operator="lessThanOrEqual" dxfId="1">
      <formula>MIN($E$110:$E$140)</formula>
    </cfRule>
    <cfRule type="cellIs" priority="10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40"/>
  <sheetViews>
    <sheetView topLeftCell="A4" zoomScale="70" zoomScaleNormal="70" workbookViewId="0">
      <selection activeCell="K15" sqref="K15"/>
    </sheetView>
  </sheetViews>
  <sheetFormatPr baseColWidth="8" defaultRowHeight="12.75"/>
  <cols>
    <col width="10.7109375" customWidth="1" style="179" min="1" max="1"/>
    <col width="18.7109375" customWidth="1" style="179" min="2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Listopad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Listopad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Listopad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Listopad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>
      <c r="A194" s="178" t="inlineStr">
        <is>
          <t>Prilog 2 - DNEVNI OČEVIDNIK</t>
        </is>
      </c>
      <c r="C194" s="186" t="n"/>
    </row>
    <row r="195">
      <c r="A195" s="4" t="n"/>
      <c r="C195" s="186" t="n"/>
    </row>
    <row r="196">
      <c r="A196" s="178" t="inlineStr">
        <is>
          <t>Naziv pravne osobe (obveznika):</t>
        </is>
      </c>
      <c r="C196" s="186" t="inlineStr">
        <is>
          <t>VRELO d.o.o.</t>
        </is>
      </c>
    </row>
    <row r="197">
      <c r="A197" s="178" t="inlineStr">
        <is>
          <t>Adresa:</t>
        </is>
      </c>
      <c r="C197" s="186" t="inlineStr">
        <is>
          <t>Palit 68</t>
        </is>
      </c>
    </row>
    <row r="198">
      <c r="A198" s="178" t="inlineStr">
        <is>
          <t>OIB:</t>
        </is>
      </c>
      <c r="C198" s="186" t="n">
        <v>36457028007</v>
      </c>
    </row>
    <row r="199">
      <c r="A199" s="178" t="inlineStr">
        <is>
          <t>MBPS kod DZS:</t>
        </is>
      </c>
      <c r="C199" s="186" t="n">
        <v>3057160</v>
      </c>
    </row>
    <row r="200">
      <c r="A200" s="4" t="n"/>
      <c r="C200" s="186" t="n"/>
    </row>
    <row r="201">
      <c r="A201" s="4" t="inlineStr">
        <is>
          <t>Mjesec:</t>
        </is>
      </c>
      <c r="B201" s="8" t="inlineStr">
        <is>
          <t>Listopad</t>
        </is>
      </c>
      <c r="C201" s="186" t="n"/>
    </row>
    <row r="202">
      <c r="A202" s="4" t="inlineStr">
        <is>
          <t>Godina:</t>
        </is>
      </c>
      <c r="B202" s="158" t="n"/>
      <c r="C202" s="186" t="n"/>
    </row>
    <row r="203"/>
    <row r="204" ht="38.2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>
      <c r="A207" s="195" t="n">
        <v>2</v>
      </c>
      <c r="B207" s="183" t="n"/>
      <c r="C207" s="194" t="n"/>
      <c r="D207" s="7" t="n"/>
      <c r="E207" s="160" t="n"/>
    </row>
    <row r="208">
      <c r="A208" s="195" t="n">
        <v>3</v>
      </c>
      <c r="B208" s="183" t="n"/>
      <c r="C208" s="194" t="n"/>
      <c r="D208" s="7" t="n"/>
      <c r="E208" s="160" t="n"/>
    </row>
    <row r="209">
      <c r="A209" s="195" t="n">
        <v>4</v>
      </c>
      <c r="B209" s="183" t="n"/>
      <c r="C209" s="194" t="n"/>
      <c r="D209" s="7" t="n"/>
      <c r="E209" s="160" t="n"/>
    </row>
    <row r="210">
      <c r="A210" s="195" t="n">
        <v>5</v>
      </c>
      <c r="B210" s="183" t="n"/>
      <c r="C210" s="194" t="n"/>
      <c r="D210" s="7" t="n"/>
      <c r="E210" s="160" t="n"/>
    </row>
    <row r="211">
      <c r="A211" s="195" t="n">
        <v>6</v>
      </c>
      <c r="B211" s="183" t="n"/>
      <c r="C211" s="194" t="n"/>
      <c r="D211" s="7" t="n"/>
      <c r="E211" s="160" t="n"/>
    </row>
    <row r="212">
      <c r="A212" s="195" t="n">
        <v>7</v>
      </c>
      <c r="B212" s="183" t="n"/>
      <c r="C212" s="194" t="n"/>
      <c r="D212" s="7" t="n"/>
      <c r="E212" s="160" t="n"/>
    </row>
    <row r="213">
      <c r="A213" s="195" t="n">
        <v>8</v>
      </c>
      <c r="B213" s="183" t="n"/>
      <c r="C213" s="194" t="n"/>
      <c r="D213" s="7" t="n"/>
      <c r="E213" s="160" t="n"/>
    </row>
    <row r="214">
      <c r="A214" s="195" t="n">
        <v>9</v>
      </c>
      <c r="B214" s="183" t="n"/>
      <c r="C214" s="194" t="n"/>
      <c r="D214" s="7" t="n"/>
      <c r="E214" s="160" t="n"/>
    </row>
    <row r="215">
      <c r="A215" s="195" t="n">
        <v>10</v>
      </c>
      <c r="B215" s="183" t="n"/>
      <c r="C215" s="194" t="n"/>
      <c r="D215" s="7" t="n"/>
      <c r="E215" s="160" t="n"/>
    </row>
    <row r="216">
      <c r="A216" s="195" t="n">
        <v>11</v>
      </c>
      <c r="B216" s="183" t="n"/>
      <c r="C216" s="194" t="n"/>
      <c r="D216" s="7" t="n"/>
      <c r="E216" s="160" t="n"/>
    </row>
    <row r="217">
      <c r="A217" s="195" t="n">
        <v>12</v>
      </c>
      <c r="B217" s="183" t="n"/>
      <c r="C217" s="194" t="n"/>
      <c r="D217" s="7" t="n"/>
      <c r="E217" s="160" t="n"/>
    </row>
    <row r="218">
      <c r="A218" s="195" t="n">
        <v>13</v>
      </c>
      <c r="B218" s="183" t="n"/>
      <c r="C218" s="194" t="n"/>
      <c r="D218" s="7" t="n"/>
      <c r="E218" s="160" t="n"/>
    </row>
    <row r="219">
      <c r="A219" s="195" t="n">
        <v>14</v>
      </c>
      <c r="B219" s="183" t="n"/>
      <c r="C219" s="194" t="n"/>
      <c r="D219" s="7" t="n"/>
      <c r="E219" s="160" t="n"/>
    </row>
    <row r="220">
      <c r="A220" s="195" t="n">
        <v>15</v>
      </c>
      <c r="B220" s="183" t="n"/>
      <c r="C220" s="194" t="n"/>
      <c r="D220" s="7" t="n"/>
      <c r="E220" s="160" t="n"/>
    </row>
    <row r="221">
      <c r="A221" s="195" t="n">
        <v>16</v>
      </c>
      <c r="B221" s="183" t="n"/>
      <c r="C221" s="194" t="n"/>
      <c r="D221" s="7" t="n"/>
      <c r="E221" s="160" t="n"/>
    </row>
    <row r="222">
      <c r="A222" s="195" t="n">
        <v>17</v>
      </c>
      <c r="B222" s="183" t="n"/>
      <c r="C222" s="194" t="n"/>
      <c r="D222" s="7" t="n"/>
      <c r="E222" s="160" t="n"/>
    </row>
    <row r="223">
      <c r="A223" s="195" t="n">
        <v>18</v>
      </c>
      <c r="B223" s="183" t="n"/>
      <c r="C223" s="194" t="n"/>
      <c r="D223" s="7" t="n"/>
      <c r="E223" s="160" t="n"/>
    </row>
    <row r="224">
      <c r="A224" s="195" t="n">
        <v>19</v>
      </c>
      <c r="B224" s="183" t="n"/>
      <c r="C224" s="194" t="n"/>
      <c r="D224" s="7" t="n"/>
      <c r="E224" s="160" t="n"/>
    </row>
    <row r="225">
      <c r="A225" s="195" t="n">
        <v>20</v>
      </c>
      <c r="B225" s="183" t="n"/>
      <c r="C225" s="194" t="n"/>
      <c r="D225" s="7" t="n"/>
      <c r="E225" s="160" t="n"/>
    </row>
    <row r="226">
      <c r="A226" s="195" t="n">
        <v>21</v>
      </c>
      <c r="B226" s="183" t="n"/>
      <c r="C226" s="194" t="n"/>
      <c r="D226" s="7" t="n"/>
      <c r="E226" s="160" t="n"/>
    </row>
    <row r="227">
      <c r="A227" s="195" t="n">
        <v>22</v>
      </c>
      <c r="B227" s="183" t="n"/>
      <c r="C227" s="194" t="n"/>
      <c r="D227" s="7" t="n"/>
      <c r="E227" s="160" t="n"/>
    </row>
    <row r="228">
      <c r="A228" s="195" t="n">
        <v>23</v>
      </c>
      <c r="B228" s="183" t="n"/>
      <c r="C228" s="194" t="n"/>
      <c r="D228" s="7" t="n"/>
      <c r="E228" s="160" t="n"/>
    </row>
    <row r="229">
      <c r="A229" s="195" t="n">
        <v>24</v>
      </c>
      <c r="B229" s="183" t="n"/>
      <c r="C229" s="194" t="n"/>
      <c r="D229" s="7" t="n"/>
      <c r="E229" s="160" t="n"/>
    </row>
    <row r="230">
      <c r="A230" s="195" t="n">
        <v>25</v>
      </c>
      <c r="B230" s="183" t="n"/>
      <c r="C230" s="194" t="n"/>
      <c r="D230" s="7" t="n"/>
      <c r="E230" s="160" t="n"/>
    </row>
    <row r="231">
      <c r="A231" s="195" t="n">
        <v>26</v>
      </c>
      <c r="B231" s="183" t="n"/>
      <c r="C231" s="194" t="n"/>
      <c r="D231" s="7" t="n"/>
      <c r="E231" s="160" t="n"/>
    </row>
    <row r="232">
      <c r="A232" s="195" t="n">
        <v>27</v>
      </c>
      <c r="B232" s="183" t="n"/>
      <c r="C232" s="194" t="n"/>
      <c r="D232" s="7" t="n"/>
      <c r="E232" s="160" t="n"/>
    </row>
    <row r="233">
      <c r="A233" s="195" t="n">
        <v>28</v>
      </c>
      <c r="B233" s="183" t="n"/>
      <c r="C233" s="194" t="n"/>
      <c r="D233" s="7" t="n"/>
      <c r="E233" s="160" t="n"/>
    </row>
    <row r="234">
      <c r="A234" s="195" t="n">
        <v>29</v>
      </c>
      <c r="B234" s="183" t="n"/>
      <c r="C234" s="194" t="n"/>
      <c r="D234" s="7" t="n"/>
      <c r="E234" s="160" t="n"/>
    </row>
    <row r="235">
      <c r="A235" s="195" t="n">
        <v>30</v>
      </c>
      <c r="B235" s="183" t="n"/>
      <c r="C235" s="194" t="n"/>
      <c r="D235" s="7" t="n"/>
      <c r="E235" s="160" t="n"/>
    </row>
    <row r="236">
      <c r="A236" s="195" t="n">
        <v>31</v>
      </c>
      <c r="B236" s="181" t="n"/>
      <c r="C236" s="194" t="n"/>
      <c r="D236" s="7" t="n"/>
      <c r="E236" s="160" t="n"/>
    </row>
    <row r="237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/>
    <row r="239">
      <c r="A239" s="14" t="inlineStr">
        <is>
          <t>Datum:</t>
        </is>
      </c>
      <c r="B239" s="13" t="n"/>
      <c r="C239" s="12" t="n"/>
      <c r="D239" s="13" t="n"/>
      <c r="E239" s="13" t="n"/>
    </row>
    <row r="240">
      <c r="A240" s="3" t="n"/>
      <c r="B240" s="3" t="n"/>
      <c r="C240" s="12" t="n"/>
      <c r="D240" s="176" t="inlineStr">
        <is>
          <t>potpis voditelja očevidnika</t>
        </is>
      </c>
      <c r="E240" s="177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4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285156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Studeni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Studeni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Studeni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Studeni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Studeni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41"/>
  <sheetViews>
    <sheetView tabSelected="1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8.285156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Prosinac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Prosinac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Prosinac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Prosinac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Prosinac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94"/>
  <sheetViews>
    <sheetView topLeftCell="A49" workbookViewId="0">
      <selection activeCell="C26" sqref="C26"/>
    </sheetView>
  </sheetViews>
  <sheetFormatPr baseColWidth="8" defaultRowHeight="12.75"/>
  <cols>
    <col width="10.7109375" customWidth="1" style="179" min="1" max="1"/>
    <col width="18.7109375" customWidth="1" style="179" min="2" max="2"/>
    <col width="45.7109375" customWidth="1" style="179" min="3" max="3"/>
    <col width="9.140625" customWidth="1" style="179" min="4" max="17"/>
    <col width="9.140625" customWidth="1" style="179" min="18" max="16384"/>
  </cols>
  <sheetData>
    <row r="1" ht="15.95" customHeight="1">
      <c r="A1" s="178" t="inlineStr">
        <is>
          <t>Prilog 2 - MJESEČNI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Godina:</t>
        </is>
      </c>
      <c r="B8" s="8" t="n">
        <v>2024</v>
      </c>
      <c r="C8" s="186" t="n"/>
    </row>
    <row r="9" ht="15.95" customHeight="1"/>
    <row r="10" ht="15.95" customFormat="1" customHeight="1" s="1">
      <c r="A10" s="180" t="inlineStr">
        <is>
          <t>MJESEC</t>
        </is>
      </c>
      <c r="B10" s="180" t="inlineStr">
        <is>
          <t>VODOZAHVAT</t>
        </is>
      </c>
      <c r="C10" s="180" t="inlineStr">
        <is>
          <t>MJESEČNA KOLIČINA ZAHVAĆENE VODE</t>
        </is>
      </c>
    </row>
    <row r="11" ht="15.95" customFormat="1" customHeight="1" s="1">
      <c r="A11" s="181" t="n"/>
      <c r="B11" s="180" t="inlineStr">
        <is>
          <t>naziv</t>
        </is>
      </c>
      <c r="C11" s="180" t="inlineStr">
        <is>
          <t>m3/mj</t>
        </is>
      </c>
    </row>
    <row r="12" ht="15.95" customHeight="1">
      <c r="A12" s="195" t="inlineStr">
        <is>
          <t>Siječanj</t>
        </is>
      </c>
      <c r="B12" s="182" t="inlineStr">
        <is>
          <t>Hrvatsko primorje južni ogranak</t>
        </is>
      </c>
      <c r="C12" s="194">
        <f>'P2-01'!C44</f>
        <v/>
      </c>
    </row>
    <row r="13" ht="15.95" customHeight="1">
      <c r="A13" s="195" t="inlineStr">
        <is>
          <t>Veljača</t>
        </is>
      </c>
      <c r="B13" s="183" t="n"/>
      <c r="C13" s="194">
        <f>'P2-02'!C44</f>
        <v/>
      </c>
    </row>
    <row r="14" ht="15.95" customHeight="1">
      <c r="A14" s="195" t="inlineStr">
        <is>
          <t>Ožujak</t>
        </is>
      </c>
      <c r="B14" s="183" t="n"/>
      <c r="C14" s="194">
        <f>'P2-03'!C44</f>
        <v/>
      </c>
    </row>
    <row r="15" ht="15.95" customHeight="1">
      <c r="A15" s="195" t="inlineStr">
        <is>
          <t>Travanj</t>
        </is>
      </c>
      <c r="B15" s="183" t="n"/>
      <c r="C15" s="194">
        <f>'P2-04'!C44</f>
        <v/>
      </c>
    </row>
    <row r="16" ht="15.95" customHeight="1">
      <c r="A16" s="195" t="inlineStr">
        <is>
          <t>Svibanj</t>
        </is>
      </c>
      <c r="B16" s="183" t="n"/>
      <c r="C16" s="194">
        <f>'P2-05'!C44</f>
        <v/>
      </c>
    </row>
    <row r="17" ht="15.95" customHeight="1">
      <c r="A17" s="195" t="inlineStr">
        <is>
          <t>Lipanj</t>
        </is>
      </c>
      <c r="B17" s="183" t="n"/>
      <c r="C17" s="194">
        <f>'P2-06'!C44</f>
        <v/>
      </c>
    </row>
    <row r="18" ht="15.95" customHeight="1">
      <c r="A18" s="195" t="inlineStr">
        <is>
          <t>Srpanj</t>
        </is>
      </c>
      <c r="B18" s="183" t="n"/>
      <c r="C18" s="194">
        <f>'P2-07'!C44</f>
        <v/>
      </c>
    </row>
    <row r="19" ht="15.95" customHeight="1">
      <c r="A19" s="195" t="inlineStr">
        <is>
          <t>Kolovoz</t>
        </is>
      </c>
      <c r="B19" s="183" t="n"/>
      <c r="C19" s="194">
        <f>'P2-08'!C44</f>
        <v/>
      </c>
    </row>
    <row r="20" ht="15.95" customHeight="1">
      <c r="A20" s="195" t="inlineStr">
        <is>
          <t>Rujan</t>
        </is>
      </c>
      <c r="B20" s="183" t="n"/>
      <c r="C20" s="194">
        <f>'P2-09'!C44</f>
        <v/>
      </c>
    </row>
    <row r="21" ht="15.95" customHeight="1">
      <c r="A21" s="195" t="inlineStr">
        <is>
          <t>Listopad</t>
        </is>
      </c>
      <c r="B21" s="183" t="n"/>
      <c r="C21" s="194">
        <f>'P2-10'!C44</f>
        <v/>
      </c>
    </row>
    <row r="22" ht="15.95" customHeight="1">
      <c r="A22" s="195" t="inlineStr">
        <is>
          <t>Studeni</t>
        </is>
      </c>
      <c r="B22" s="183" t="n"/>
      <c r="C22" s="194">
        <f>'P2-11'!C44</f>
        <v/>
      </c>
    </row>
    <row r="23" ht="15.95" customHeight="1">
      <c r="A23" s="195" t="inlineStr">
        <is>
          <t>Prosinac</t>
        </is>
      </c>
      <c r="B23" s="181" t="n"/>
      <c r="C23" s="194">
        <f>'P2-12'!C44</f>
        <v/>
      </c>
    </row>
    <row r="24" ht="15.95" customHeight="1">
      <c r="A24" s="184" t="inlineStr">
        <is>
          <t>UKUPNO GODIŠNJE:</t>
        </is>
      </c>
      <c r="B24" s="185" t="n"/>
      <c r="C24" s="187">
        <f>SUM(C12:C23)</f>
        <v/>
      </c>
    </row>
    <row r="25" ht="15.95" customHeight="1">
      <c r="A25" s="195" t="inlineStr">
        <is>
          <t>Siječanj</t>
        </is>
      </c>
      <c r="B25" s="182" t="inlineStr">
        <is>
          <t>Perići</t>
        </is>
      </c>
      <c r="C25" s="194">
        <f>'P2-01'!C93</f>
        <v/>
      </c>
    </row>
    <row r="26" ht="15.95" customHeight="1">
      <c r="A26" s="195" t="inlineStr">
        <is>
          <t>Veljača</t>
        </is>
      </c>
      <c r="B26" s="183" t="n"/>
      <c r="C26" s="194">
        <f>'P2-02'!C93</f>
        <v/>
      </c>
    </row>
    <row r="27" ht="15.95" customHeight="1">
      <c r="A27" s="195" t="inlineStr">
        <is>
          <t>Ožujak</t>
        </is>
      </c>
      <c r="B27" s="183" t="n"/>
      <c r="C27" s="194">
        <f>'P2-03'!C93</f>
        <v/>
      </c>
    </row>
    <row r="28" ht="15.95" customHeight="1">
      <c r="A28" s="195" t="inlineStr">
        <is>
          <t>Travanj</t>
        </is>
      </c>
      <c r="B28" s="183" t="n"/>
      <c r="C28" s="194">
        <f>'P2-04'!C93</f>
        <v/>
      </c>
    </row>
    <row r="29" ht="15.95" customHeight="1">
      <c r="A29" s="195" t="inlineStr">
        <is>
          <t>Svibanj</t>
        </is>
      </c>
      <c r="B29" s="183" t="n"/>
      <c r="C29" s="194">
        <f>'P2-05'!C93</f>
        <v/>
      </c>
    </row>
    <row r="30" ht="15.95" customHeight="1">
      <c r="A30" s="195" t="inlineStr">
        <is>
          <t>Lipanj</t>
        </is>
      </c>
      <c r="B30" s="183" t="n"/>
      <c r="C30" s="194">
        <f>'P2-06'!C93</f>
        <v/>
      </c>
    </row>
    <row r="31" ht="15.95" customHeight="1">
      <c r="A31" s="195" t="inlineStr">
        <is>
          <t>Srpanj</t>
        </is>
      </c>
      <c r="B31" s="183" t="n"/>
      <c r="C31" s="194">
        <f>'P2-07'!C93</f>
        <v/>
      </c>
    </row>
    <row r="32" ht="15.95" customHeight="1">
      <c r="A32" s="195" t="inlineStr">
        <is>
          <t>Kolovoz</t>
        </is>
      </c>
      <c r="B32" s="183" t="n"/>
      <c r="C32" s="194">
        <f>'P2-08'!C93</f>
        <v/>
      </c>
    </row>
    <row r="33" ht="15.95" customHeight="1">
      <c r="A33" s="195" t="inlineStr">
        <is>
          <t>Rujan</t>
        </is>
      </c>
      <c r="B33" s="183" t="n"/>
      <c r="C33" s="194">
        <f>'P2-09'!C93</f>
        <v/>
      </c>
    </row>
    <row r="34" ht="15.95" customHeight="1">
      <c r="A34" s="195" t="inlineStr">
        <is>
          <t>Listopad</t>
        </is>
      </c>
      <c r="B34" s="183" t="n"/>
      <c r="C34" s="194">
        <f>'P2-10'!C93</f>
        <v/>
      </c>
    </row>
    <row r="35" ht="15.95" customHeight="1">
      <c r="A35" s="195" t="inlineStr">
        <is>
          <t>Studeni</t>
        </is>
      </c>
      <c r="B35" s="183" t="n"/>
      <c r="C35" s="194">
        <f>'P2-11'!C93</f>
        <v/>
      </c>
    </row>
    <row r="36" ht="15.95" customHeight="1">
      <c r="A36" s="195" t="inlineStr">
        <is>
          <t>Prosinac</t>
        </is>
      </c>
      <c r="B36" s="181" t="n"/>
      <c r="C36" s="194">
        <f>'P2-12'!C93</f>
        <v/>
      </c>
    </row>
    <row r="37" ht="15.95" customHeight="1">
      <c r="A37" s="184" t="inlineStr">
        <is>
          <t>UKUPNO GODIŠNJE:</t>
        </is>
      </c>
      <c r="B37" s="185" t="n"/>
      <c r="C37" s="187">
        <f>SUM(C25:C36)</f>
        <v/>
      </c>
    </row>
    <row r="38" ht="15.95" customHeight="1">
      <c r="A38" s="195" t="inlineStr">
        <is>
          <t>Siječanj</t>
        </is>
      </c>
      <c r="B38" s="182" t="inlineStr">
        <is>
          <t>Gvačići I</t>
        </is>
      </c>
      <c r="C38" s="194">
        <f>'P2-01'!C141</f>
        <v/>
      </c>
    </row>
    <row r="39" ht="15.95" customHeight="1">
      <c r="A39" s="195" t="inlineStr">
        <is>
          <t>Veljača</t>
        </is>
      </c>
      <c r="B39" s="183" t="n"/>
      <c r="C39" s="194">
        <f>'P2-02'!C141</f>
        <v/>
      </c>
    </row>
    <row r="40" ht="15.95" customHeight="1">
      <c r="A40" s="195" t="inlineStr">
        <is>
          <t>Ožujak</t>
        </is>
      </c>
      <c r="B40" s="183" t="n"/>
      <c r="C40" s="194">
        <f>'P2-03'!C141</f>
        <v/>
      </c>
    </row>
    <row r="41" ht="15.95" customHeight="1">
      <c r="A41" s="195" t="inlineStr">
        <is>
          <t>Travanj</t>
        </is>
      </c>
      <c r="B41" s="183" t="n"/>
      <c r="C41" s="194">
        <f>'P2-04'!C141</f>
        <v/>
      </c>
    </row>
    <row r="42" ht="15.95" customHeight="1">
      <c r="A42" s="195" t="inlineStr">
        <is>
          <t>Svibanj</t>
        </is>
      </c>
      <c r="B42" s="183" t="n"/>
      <c r="C42" s="194">
        <f>'P2-05'!C141</f>
        <v/>
      </c>
    </row>
    <row r="43" ht="15.95" customHeight="1">
      <c r="A43" s="195" t="inlineStr">
        <is>
          <t>Lipanj</t>
        </is>
      </c>
      <c r="B43" s="183" t="n"/>
      <c r="C43" s="194">
        <f>'P2-06'!C141</f>
        <v/>
      </c>
    </row>
    <row r="44" ht="15.95" customHeight="1">
      <c r="A44" s="195" t="inlineStr">
        <is>
          <t>Srpanj</t>
        </is>
      </c>
      <c r="B44" s="183" t="n"/>
      <c r="C44" s="194">
        <f>'P2-07'!C141</f>
        <v/>
      </c>
    </row>
    <row r="45" ht="15.95" customHeight="1">
      <c r="A45" s="195" t="inlineStr">
        <is>
          <t>Kolovoz</t>
        </is>
      </c>
      <c r="B45" s="183" t="n"/>
      <c r="C45" s="194">
        <f>'P2-08'!C141</f>
        <v/>
      </c>
    </row>
    <row r="46" ht="15.95" customHeight="1">
      <c r="A46" s="195" t="inlineStr">
        <is>
          <t>Rujan</t>
        </is>
      </c>
      <c r="B46" s="183" t="n"/>
      <c r="C46" s="194">
        <f>'P2-09'!C141</f>
        <v/>
      </c>
    </row>
    <row r="47" ht="15.95" customHeight="1">
      <c r="A47" s="195" t="inlineStr">
        <is>
          <t>Listopad</t>
        </is>
      </c>
      <c r="B47" s="183" t="n"/>
      <c r="C47" s="194">
        <f>'P2-10'!C93</f>
        <v/>
      </c>
    </row>
    <row r="48" ht="15.95" customHeight="1">
      <c r="A48" s="195" t="inlineStr">
        <is>
          <t>Studeni</t>
        </is>
      </c>
      <c r="B48" s="183" t="n"/>
      <c r="C48" s="194">
        <f>'P2-11'!C141</f>
        <v/>
      </c>
    </row>
    <row r="49" ht="15.95" customHeight="1">
      <c r="A49" s="195" t="inlineStr">
        <is>
          <t>Prosinac</t>
        </is>
      </c>
      <c r="B49" s="181" t="n"/>
      <c r="C49" s="194">
        <f>'P2-12'!C141</f>
        <v/>
      </c>
    </row>
    <row r="50" ht="15.95" customHeight="1">
      <c r="A50" s="184" t="inlineStr">
        <is>
          <t>UKUPNO GODIŠNJE:</t>
        </is>
      </c>
      <c r="B50" s="185" t="n"/>
      <c r="C50" s="187">
        <f>SUM(C38:C49)</f>
        <v/>
      </c>
    </row>
    <row r="51">
      <c r="D51" s="17" t="n"/>
    </row>
    <row r="52" ht="15.95" customHeight="1">
      <c r="A52" s="178" t="inlineStr">
        <is>
          <t>Prilog 2 - MJESEČNI OČEVIDNIK</t>
        </is>
      </c>
      <c r="C52" s="186" t="n"/>
    </row>
    <row r="53" ht="15.95" customHeight="1">
      <c r="A53" s="4" t="n"/>
      <c r="C53" s="186" t="n"/>
    </row>
    <row r="54" ht="15.95" customHeight="1">
      <c r="A54" s="178" t="inlineStr">
        <is>
          <t>Naziv pravne osobe (obveznika):</t>
        </is>
      </c>
      <c r="C54" s="186" t="inlineStr">
        <is>
          <t>VRELO d.o.o.</t>
        </is>
      </c>
    </row>
    <row r="55" ht="15.95" customHeight="1">
      <c r="A55" s="178" t="inlineStr">
        <is>
          <t>Adresa:</t>
        </is>
      </c>
      <c r="C55" s="186" t="inlineStr">
        <is>
          <t>Palit 68</t>
        </is>
      </c>
    </row>
    <row r="56" ht="15.95" customHeight="1">
      <c r="A56" s="178" t="inlineStr">
        <is>
          <t>OIB:</t>
        </is>
      </c>
      <c r="C56" s="186" t="n">
        <v>36457028007</v>
      </c>
    </row>
    <row r="57" ht="15.95" customHeight="1">
      <c r="A57" s="178" t="inlineStr">
        <is>
          <t>MBPS kod DZS:</t>
        </is>
      </c>
      <c r="C57" s="186" t="n">
        <v>3057160</v>
      </c>
    </row>
    <row r="58" ht="15.95" customHeight="1">
      <c r="A58" s="4" t="n"/>
      <c r="C58" s="186" t="n"/>
    </row>
    <row r="59" ht="15.95" customHeight="1">
      <c r="A59" s="4" t="inlineStr">
        <is>
          <t>Godina:</t>
        </is>
      </c>
      <c r="B59" s="8" t="inlineStr">
        <is>
          <t>2023.</t>
        </is>
      </c>
      <c r="C59" s="186" t="n"/>
    </row>
    <row r="60" ht="15.95" customHeight="1"/>
    <row r="61" ht="15.95" customHeight="1">
      <c r="A61" s="180" t="inlineStr">
        <is>
          <t>MJESEC</t>
        </is>
      </c>
      <c r="B61" s="180" t="inlineStr">
        <is>
          <t>VODOZAHVAT</t>
        </is>
      </c>
      <c r="C61" s="180" t="inlineStr">
        <is>
          <t>MJESEČNA KOLIČINA ZAHVAĆENE VODE</t>
        </is>
      </c>
      <c r="D61" s="1" t="n"/>
    </row>
    <row r="62" ht="15.95" customHeight="1">
      <c r="A62" s="181" t="n"/>
      <c r="B62" s="180" t="inlineStr">
        <is>
          <t>naziv</t>
        </is>
      </c>
      <c r="C62" s="180" t="inlineStr">
        <is>
          <t>m3/mj</t>
        </is>
      </c>
      <c r="D62" s="1" t="n"/>
    </row>
    <row r="63" ht="15.95" customHeight="1">
      <c r="A63" s="195" t="inlineStr">
        <is>
          <t>Siječanj</t>
        </is>
      </c>
      <c r="B63" s="182" t="inlineStr">
        <is>
          <t>Gvačići II</t>
        </is>
      </c>
      <c r="C63" s="194" t="n"/>
    </row>
    <row r="64" ht="15.95" customHeight="1">
      <c r="A64" s="195" t="inlineStr">
        <is>
          <t>Veljača</t>
        </is>
      </c>
      <c r="B64" s="183" t="n"/>
      <c r="C64" s="194" t="n"/>
    </row>
    <row r="65" ht="15.95" customHeight="1">
      <c r="A65" s="195" t="inlineStr">
        <is>
          <t>Ožujak</t>
        </is>
      </c>
      <c r="B65" s="183" t="n"/>
      <c r="C65" s="194" t="n"/>
    </row>
    <row r="66" ht="15.95" customHeight="1">
      <c r="A66" s="195" t="inlineStr">
        <is>
          <t>Travanj</t>
        </is>
      </c>
      <c r="B66" s="183" t="n"/>
      <c r="C66" s="194" t="n"/>
    </row>
    <row r="67" ht="15.95" customHeight="1">
      <c r="A67" s="195" t="inlineStr">
        <is>
          <t>Svibanj</t>
        </is>
      </c>
      <c r="B67" s="183" t="n"/>
      <c r="C67" s="194" t="n"/>
    </row>
    <row r="68" ht="15.95" customHeight="1">
      <c r="A68" s="195" t="inlineStr">
        <is>
          <t>Lipanj</t>
        </is>
      </c>
      <c r="B68" s="183" t="n"/>
      <c r="C68" s="194" t="n"/>
    </row>
    <row r="69" ht="15.95" customHeight="1">
      <c r="A69" s="195" t="inlineStr">
        <is>
          <t>Srpanj</t>
        </is>
      </c>
      <c r="B69" s="183" t="n"/>
      <c r="C69" s="194" t="n"/>
    </row>
    <row r="70" ht="15.95" customHeight="1">
      <c r="A70" s="195" t="inlineStr">
        <is>
          <t>Kolovoz</t>
        </is>
      </c>
      <c r="B70" s="183" t="n"/>
      <c r="C70" s="194" t="n"/>
    </row>
    <row r="71" ht="15.95" customHeight="1">
      <c r="A71" s="195" t="inlineStr">
        <is>
          <t>Rujan</t>
        </is>
      </c>
      <c r="B71" s="183" t="n"/>
      <c r="C71" s="194" t="n"/>
    </row>
    <row r="72" ht="15.95" customHeight="1">
      <c r="A72" s="195" t="inlineStr">
        <is>
          <t>Listopad</t>
        </is>
      </c>
      <c r="B72" s="183" t="n"/>
      <c r="C72" s="194" t="n"/>
    </row>
    <row r="73" ht="15.95" customHeight="1">
      <c r="A73" s="195" t="inlineStr">
        <is>
          <t>Studeni</t>
        </is>
      </c>
      <c r="B73" s="183" t="n"/>
      <c r="C73" s="194" t="n"/>
    </row>
    <row r="74" ht="15.95" customHeight="1">
      <c r="A74" s="195" t="inlineStr">
        <is>
          <t>Prosinac</t>
        </is>
      </c>
      <c r="B74" s="181" t="n"/>
      <c r="C74" s="194" t="n"/>
    </row>
    <row r="75" ht="15.95" customHeight="1">
      <c r="A75" s="184" t="inlineStr">
        <is>
          <t>UKUPNO GODIŠNJE:</t>
        </is>
      </c>
      <c r="B75" s="185" t="n"/>
      <c r="C75" s="187">
        <f>SUM(C63:C74)</f>
        <v/>
      </c>
    </row>
    <row r="76" ht="15.95" customHeight="1">
      <c r="A76" s="195" t="inlineStr">
        <is>
          <t>Siječanj</t>
        </is>
      </c>
      <c r="B76" s="182" t="inlineStr">
        <is>
          <t>Mlinica</t>
        </is>
      </c>
      <c r="C76" s="194" t="n"/>
    </row>
    <row r="77" ht="15.95" customHeight="1">
      <c r="A77" s="195" t="inlineStr">
        <is>
          <t>Veljača</t>
        </is>
      </c>
      <c r="B77" s="183" t="n"/>
      <c r="C77" s="194" t="n"/>
    </row>
    <row r="78" ht="15.95" customHeight="1">
      <c r="A78" s="195" t="inlineStr">
        <is>
          <t>Ožujak</t>
        </is>
      </c>
      <c r="B78" s="183" t="n"/>
      <c r="C78" s="194" t="n"/>
    </row>
    <row r="79" ht="15.95" customHeight="1">
      <c r="A79" s="195" t="inlineStr">
        <is>
          <t>Travanj</t>
        </is>
      </c>
      <c r="B79" s="183" t="n"/>
      <c r="C79" s="194" t="n"/>
    </row>
    <row r="80" ht="15.95" customHeight="1">
      <c r="A80" s="195" t="inlineStr">
        <is>
          <t>Svibanj</t>
        </is>
      </c>
      <c r="B80" s="183" t="n"/>
      <c r="C80" s="194" t="n"/>
    </row>
    <row r="81" ht="15.95" customHeight="1">
      <c r="A81" s="195" t="inlineStr">
        <is>
          <t>Lipanj</t>
        </is>
      </c>
      <c r="B81" s="183" t="n"/>
      <c r="C81" s="194" t="n"/>
    </row>
    <row r="82" ht="15.95" customHeight="1">
      <c r="A82" s="195" t="inlineStr">
        <is>
          <t>Srpanj</t>
        </is>
      </c>
      <c r="B82" s="183" t="n"/>
      <c r="C82" s="194" t="n"/>
    </row>
    <row r="83" ht="15.95" customHeight="1">
      <c r="A83" s="195" t="inlineStr">
        <is>
          <t>Kolovoz</t>
        </is>
      </c>
      <c r="B83" s="183" t="n"/>
      <c r="C83" s="194" t="n"/>
    </row>
    <row r="84" ht="15.95" customHeight="1">
      <c r="A84" s="195" t="inlineStr">
        <is>
          <t>Rujan</t>
        </is>
      </c>
      <c r="B84" s="183" t="n"/>
      <c r="C84" s="194" t="n"/>
    </row>
    <row r="85" ht="15.95" customHeight="1">
      <c r="A85" s="195" t="inlineStr">
        <is>
          <t>Listopad</t>
        </is>
      </c>
      <c r="B85" s="183" t="n"/>
      <c r="C85" s="194" t="n"/>
    </row>
    <row r="86" ht="15.95" customHeight="1">
      <c r="A86" s="195" t="inlineStr">
        <is>
          <t>Studeni</t>
        </is>
      </c>
      <c r="B86" s="183" t="n"/>
      <c r="C86" s="194" t="n"/>
    </row>
    <row r="87" ht="15.95" customHeight="1">
      <c r="A87" s="195" t="inlineStr">
        <is>
          <t>Prosinac</t>
        </is>
      </c>
      <c r="B87" s="181" t="n"/>
      <c r="C87" s="194" t="n"/>
    </row>
    <row r="88" ht="15.95" customHeight="1">
      <c r="A88" s="184" t="inlineStr">
        <is>
          <t>UKUPNO GODIŠNJE:</t>
        </is>
      </c>
      <c r="B88" s="185" t="n"/>
      <c r="C88" s="187">
        <f>SUM(C76:C87)</f>
        <v/>
      </c>
    </row>
    <row r="89" ht="15.95" customHeight="1">
      <c r="C89" s="145" t="n"/>
      <c r="D89" s="17" t="n"/>
    </row>
    <row r="90" ht="15.95" customHeight="1">
      <c r="D90" s="17" t="n"/>
    </row>
    <row r="91" ht="15.95" customHeight="1">
      <c r="C91" s="20" t="n"/>
    </row>
    <row r="92" ht="15.95" customHeight="1">
      <c r="C92" s="213" t="inlineStr">
        <is>
          <t>potpis voditelja očevidnika</t>
        </is>
      </c>
    </row>
    <row r="93" ht="15.95" customHeight="1"/>
    <row r="94" ht="15.95" customHeight="1">
      <c r="A94" s="18" t="inlineStr">
        <is>
          <t>Datum:</t>
        </is>
      </c>
      <c r="B94" s="20" t="n"/>
    </row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</sheetData>
  <mergeCells count="22">
    <mergeCell ref="A24:B24"/>
    <mergeCell ref="A61:A62"/>
    <mergeCell ref="A88:B88"/>
    <mergeCell ref="A1:B1"/>
    <mergeCell ref="A6:B6"/>
    <mergeCell ref="B63:B74"/>
    <mergeCell ref="A54:B54"/>
    <mergeCell ref="B76:B87"/>
    <mergeCell ref="B25:B36"/>
    <mergeCell ref="A37:B37"/>
    <mergeCell ref="A75:B75"/>
    <mergeCell ref="B12:B23"/>
    <mergeCell ref="A56:B56"/>
    <mergeCell ref="A3:B3"/>
    <mergeCell ref="A55:B55"/>
    <mergeCell ref="A50:B50"/>
    <mergeCell ref="A57:B57"/>
    <mergeCell ref="A5:B5"/>
    <mergeCell ref="A10:A11"/>
    <mergeCell ref="A4:B4"/>
    <mergeCell ref="A52:B52"/>
    <mergeCell ref="B38:B49"/>
  </mergeCells>
  <printOptions horizontalCentered="1"/>
  <pageMargins left="0.5511811023622047" right="0.5511811023622047" top="0.3937007874015748" bottom="0.3937007874015748" header="0.5118110236220472" footer="0.5118110236220472"/>
  <pageSetup orientation="portrait" paperSize="9"/>
  <headerFooter alignWithMargins="0">
    <oddHeader/>
    <oddFooter>&amp;R&amp;P/&amp;N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C12" sqref="C12:F12"/>
    </sheetView>
  </sheetViews>
  <sheetFormatPr baseColWidth="8" defaultRowHeight="12.75"/>
  <cols>
    <col width="10.7109375" customWidth="1" style="179" min="1" max="1"/>
    <col width="30.7109375" customWidth="1" style="179" min="2" max="2"/>
    <col width="10.7109375" customWidth="1" style="179" min="3" max="3"/>
    <col width="8.7109375" customWidth="1" style="179" min="4" max="5"/>
    <col width="16.7109375" customWidth="1" style="179" min="6" max="6"/>
    <col width="9.140625" customWidth="1" style="179" min="7" max="20"/>
    <col width="9.140625" customWidth="1" style="179" min="21" max="16384"/>
  </cols>
  <sheetData>
    <row r="1" ht="15.95" customHeight="1">
      <c r="A1" s="178" t="inlineStr">
        <is>
          <t>Prilog 2 - GODIŠNJI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Godina:</t>
        </is>
      </c>
      <c r="B8" s="158" t="inlineStr">
        <is>
          <t>2024.</t>
        </is>
      </c>
      <c r="C8" s="186" t="n"/>
    </row>
    <row r="9" ht="15.95" customHeight="1"/>
    <row r="10" ht="30" customFormat="1" customHeight="1" s="1">
      <c r="A10" s="180" t="inlineStr">
        <is>
          <t>REDNI BROJ</t>
        </is>
      </c>
      <c r="B10" s="180" t="inlineStr">
        <is>
          <t>VODOZAHVAT</t>
        </is>
      </c>
      <c r="C10" s="180" t="inlineStr">
        <is>
          <t>GODIŠNJA KOLIČINA ZAHVAĆENE VODE</t>
        </is>
      </c>
      <c r="D10" s="188" t="n"/>
      <c r="E10" s="188" t="n"/>
      <c r="F10" s="185" t="n"/>
    </row>
    <row r="11" ht="15.95" customFormat="1" customHeight="1" s="1">
      <c r="A11" s="181" t="n"/>
      <c r="B11" s="180" t="inlineStr">
        <is>
          <t>naziv</t>
        </is>
      </c>
      <c r="C11" s="180" t="inlineStr">
        <is>
          <t>m3/god</t>
        </is>
      </c>
      <c r="D11" s="188" t="n"/>
      <c r="E11" s="188" t="n"/>
      <c r="F11" s="185" t="n"/>
    </row>
    <row r="12" ht="15.95" customHeight="1">
      <c r="A12" s="195" t="n">
        <v>1</v>
      </c>
      <c r="B12" s="21" t="inlineStr">
        <is>
          <t>Hrvatsko primorje južni ogranak</t>
        </is>
      </c>
      <c r="C12" s="194">
        <f>'P2-MJESEČNI'!C24</f>
        <v/>
      </c>
      <c r="D12" s="188" t="n"/>
      <c r="E12" s="188" t="n"/>
      <c r="F12" s="185" t="n"/>
    </row>
    <row r="13" ht="15.95" customHeight="1">
      <c r="A13" s="195" t="n">
        <v>2</v>
      </c>
      <c r="B13" s="21" t="inlineStr">
        <is>
          <t>Perići</t>
        </is>
      </c>
      <c r="C13" s="194">
        <f>'P2-MJESEČNI'!C37</f>
        <v/>
      </c>
      <c r="D13" s="188" t="n"/>
      <c r="E13" s="188" t="n"/>
      <c r="F13" s="185" t="n"/>
    </row>
    <row r="14" ht="15.95" customHeight="1">
      <c r="A14" s="195" t="n">
        <v>3</v>
      </c>
      <c r="B14" s="21" t="inlineStr">
        <is>
          <t>Gvačići I</t>
        </is>
      </c>
      <c r="C14" s="194">
        <f>'P2-MJESEČNI'!C50</f>
        <v/>
      </c>
      <c r="D14" s="188" t="n"/>
      <c r="E14" s="188" t="n"/>
      <c r="F14" s="185" t="n"/>
    </row>
    <row r="15" ht="15.95" customHeight="1">
      <c r="A15" s="195" t="n">
        <v>4</v>
      </c>
      <c r="B15" s="21" t="inlineStr">
        <is>
          <t>Gvačići II</t>
        </is>
      </c>
      <c r="C15" s="194">
        <f>'P2-MJESEČNI'!C75</f>
        <v/>
      </c>
      <c r="D15" s="188" t="n"/>
      <c r="E15" s="188" t="n"/>
      <c r="F15" s="185" t="n"/>
    </row>
    <row r="16" ht="15.95" customHeight="1">
      <c r="A16" s="195" t="n">
        <v>5</v>
      </c>
      <c r="B16" s="21" t="inlineStr">
        <is>
          <t>Mlinica</t>
        </is>
      </c>
      <c r="C16" s="194">
        <f>'P2-MJESEČNI'!C88</f>
        <v/>
      </c>
      <c r="D16" s="188" t="n"/>
      <c r="E16" s="188" t="n"/>
      <c r="F16" s="185" t="n"/>
    </row>
    <row r="17" ht="20.1" customFormat="1" customHeight="1" s="3">
      <c r="A17" s="184" t="inlineStr">
        <is>
          <t>UKUPNO:</t>
        </is>
      </c>
      <c r="B17" s="185" t="n"/>
      <c r="C17" s="187" t="n"/>
      <c r="D17" s="188" t="n"/>
      <c r="E17" s="188" t="n"/>
      <c r="F17" s="185" t="n"/>
    </row>
    <row r="18" ht="20.1" customFormat="1" customHeight="1" s="3">
      <c r="D18" s="22" t="n"/>
    </row>
    <row r="19" ht="20.1" customFormat="1" customHeight="1" s="3">
      <c r="A19" s="189" t="inlineStr">
        <is>
          <t>MAKSIMALNO REGISTRIRANA PROTOKA NA GODIŠNJOJ RAZINI:</t>
        </is>
      </c>
      <c r="B19" s="177" t="n"/>
      <c r="C19" s="190" t="n"/>
      <c r="D19" s="149" t="n"/>
      <c r="E19" s="150" t="n"/>
      <c r="F19" s="195" t="inlineStr">
        <is>
          <t>l/s</t>
        </is>
      </c>
    </row>
    <row r="20" ht="20.1" customFormat="1" customHeight="1" s="3">
      <c r="A20" s="191" t="n"/>
      <c r="B20" s="192" t="n"/>
      <c r="C20" s="193" t="n"/>
      <c r="D20" s="151" t="n"/>
      <c r="E20" s="152" t="n"/>
      <c r="F20" s="181" t="n"/>
    </row>
    <row r="21" ht="20.1" customFormat="1" customHeight="1" s="3">
      <c r="A21" s="189" t="inlineStr">
        <is>
          <t>PROCIJENJENA PROSJEČNA JEDINIČNA VODOOPSKRBNA NORMA:</t>
        </is>
      </c>
      <c r="B21" s="177" t="n"/>
      <c r="C21" s="190" t="n"/>
      <c r="D21" s="196" t="n"/>
      <c r="E21" s="190" t="n"/>
      <c r="F21" s="180" t="inlineStr">
        <is>
          <t>l/stanovniku/dan</t>
        </is>
      </c>
    </row>
    <row r="22" ht="20.1" customHeight="1">
      <c r="A22" s="191" t="n"/>
      <c r="B22" s="192" t="n"/>
      <c r="C22" s="193" t="n"/>
      <c r="D22" s="191" t="n"/>
      <c r="E22" s="193" t="n"/>
      <c r="F22" s="181" t="n"/>
    </row>
    <row r="23" ht="20.1" customHeight="1">
      <c r="A23" s="189" t="inlineStr">
        <is>
          <t>PROCIJENJENA GODIŠNJA KOLIČINA VODE KOJA SE NELEGALNO KORISTI U SUSTAVU:</t>
        </is>
      </c>
      <c r="B23" s="177" t="n"/>
      <c r="C23" s="190" t="n"/>
      <c r="D23" s="196" t="n"/>
      <c r="E23" s="190" t="n"/>
      <c r="F23" s="195" t="inlineStr">
        <is>
          <t>m3/god</t>
        </is>
      </c>
    </row>
    <row r="24" ht="20.1" customHeight="1">
      <c r="A24" s="191" t="n"/>
      <c r="B24" s="192" t="n"/>
      <c r="C24" s="193" t="n"/>
      <c r="D24" s="191" t="n"/>
      <c r="E24" s="193" t="n"/>
      <c r="F24" s="181" t="n"/>
    </row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</sheetData>
  <mergeCells count="27">
    <mergeCell ref="C6:D6"/>
    <mergeCell ref="C17:F17"/>
    <mergeCell ref="A19:C20"/>
    <mergeCell ref="C5:D5"/>
    <mergeCell ref="A1:B1"/>
    <mergeCell ref="A6:B6"/>
    <mergeCell ref="C4:D4"/>
    <mergeCell ref="C13:F13"/>
    <mergeCell ref="F21:F22"/>
    <mergeCell ref="C15:F15"/>
    <mergeCell ref="F23:F24"/>
    <mergeCell ref="A3:B3"/>
    <mergeCell ref="C14:F14"/>
    <mergeCell ref="D23:E24"/>
    <mergeCell ref="A5:B5"/>
    <mergeCell ref="C16:F16"/>
    <mergeCell ref="A17:B17"/>
    <mergeCell ref="C10:F10"/>
    <mergeCell ref="A10:A11"/>
    <mergeCell ref="A4:B4"/>
    <mergeCell ref="D21:E22"/>
    <mergeCell ref="F19:F20"/>
    <mergeCell ref="A21:C22"/>
    <mergeCell ref="C12:F12"/>
    <mergeCell ref="C11:F11"/>
    <mergeCell ref="C3:D3"/>
    <mergeCell ref="A23:C24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A19" workbookViewId="0">
      <selection activeCell="X38" sqref="X38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198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198">
      <c r="A6" s="205" t="inlineStr">
        <is>
          <t>Adresa:</t>
        </is>
      </c>
      <c r="C6" s="197" t="inlineStr">
        <is>
          <t>Palit 68</t>
        </is>
      </c>
    </row>
    <row r="7" ht="15" customFormat="1" customHeight="1" s="198">
      <c r="A7" s="205" t="inlineStr">
        <is>
          <t>OIB:</t>
        </is>
      </c>
      <c r="C7" s="197" t="n">
        <v>36457028007</v>
      </c>
    </row>
    <row r="8" ht="15" customFormat="1" customHeight="1" s="198">
      <c r="A8" s="205" t="inlineStr">
        <is>
          <t>MBPS kod DZS:</t>
        </is>
      </c>
      <c r="C8" s="197" t="n">
        <v>3057160</v>
      </c>
    </row>
    <row r="9" ht="8.1" customFormat="1" customHeight="1" s="198"/>
    <row r="10" ht="15" customFormat="1" customHeight="1" s="198">
      <c r="A10" s="205" t="inlineStr">
        <is>
          <t>VREMENSKO RAZDOBLJE PRIJAVE PODATAKA O KOLIČINAMA VODE:</t>
        </is>
      </c>
      <c r="F10" s="141" t="inlineStr">
        <is>
          <t>01.01.2023.</t>
        </is>
      </c>
      <c r="G10" s="118" t="inlineStr">
        <is>
          <t>DO</t>
        </is>
      </c>
      <c r="H10" s="142" t="inlineStr">
        <is>
          <t>31.01.2023.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 thickBot="1">
      <c r="A22" s="93" t="n">
        <v>5</v>
      </c>
      <c r="B22" s="27" t="n"/>
      <c r="C22" s="27" t="n"/>
      <c r="D22" s="28" t="inlineStr">
        <is>
          <t>MLINICA</t>
        </is>
      </c>
      <c r="E22" s="72" t="inlineStr">
        <is>
          <t>MLINICA</t>
        </is>
      </c>
      <c r="F22" s="27" t="n"/>
      <c r="G22" s="28" t="inlineStr">
        <is>
          <t>IZVOR</t>
        </is>
      </c>
      <c r="H22" s="28" t="n">
        <v>17</v>
      </c>
      <c r="I22" s="27" t="n"/>
      <c r="J22" s="28" t="inlineStr">
        <is>
          <t>RAB</t>
        </is>
      </c>
      <c r="K22" s="54" t="inlineStr">
        <is>
          <t>Sup.Draga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n"/>
      <c r="E23" s="72" t="n"/>
      <c r="F23" s="71" t="n"/>
      <c r="G23" s="72" t="n"/>
      <c r="H23" s="72" t="n"/>
      <c r="I23" s="71" t="n"/>
      <c r="J23" s="72" t="n"/>
      <c r="K23" s="73" t="n"/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90124</v>
      </c>
      <c r="X26" s="121" t="n">
        <v>41291</v>
      </c>
      <c r="Y26" s="121" t="n">
        <v>32820</v>
      </c>
      <c r="Z26" s="121" t="n">
        <v>8471</v>
      </c>
      <c r="AA26" s="122" t="n">
        <v>90124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90124</v>
      </c>
      <c r="X27" s="121" t="n">
        <v>41291</v>
      </c>
      <c r="Y27" s="121" t="n">
        <v>32820</v>
      </c>
      <c r="Z27" s="121" t="n">
        <v>8471</v>
      </c>
      <c r="AA27" s="122" t="n">
        <v>90124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32820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8471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41291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3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H17" workbookViewId="0">
      <selection activeCell="V35" sqref="V35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01.02.2022.</t>
        </is>
      </c>
      <c r="G10" s="117" t="inlineStr">
        <is>
          <t>DO</t>
        </is>
      </c>
      <c r="H10" t="inlineStr">
        <is>
          <t>28.02.2023.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>
        <v>148.17</v>
      </c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>
      <c r="A22" s="93" t="n">
        <v>5</v>
      </c>
      <c r="B22" s="27" t="n"/>
      <c r="C22" s="27" t="n"/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85246</v>
      </c>
      <c r="X26" s="121" t="n">
        <v>39532</v>
      </c>
      <c r="Y26" s="121" t="n">
        <v>32706</v>
      </c>
      <c r="Z26" s="121" t="n">
        <v>6826</v>
      </c>
      <c r="AA26" s="122" t="n">
        <v>85246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85246</v>
      </c>
      <c r="X27" s="121" t="n">
        <v>39532</v>
      </c>
      <c r="Y27" s="121" t="n">
        <v>32706</v>
      </c>
      <c r="Z27" s="121" t="n">
        <v>6826</v>
      </c>
      <c r="AA27" s="122" t="n">
        <v>85246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32706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6826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39532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3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A19" workbookViewId="0">
      <selection activeCell="X34" sqref="X34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01.03.2023.</t>
        </is>
      </c>
      <c r="G10" s="117" t="inlineStr">
        <is>
          <t>DO</t>
        </is>
      </c>
      <c r="H10" t="inlineStr">
        <is>
          <t>31.03.2023.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>
      <c r="A22" s="93" t="n">
        <v>5</v>
      </c>
      <c r="B22" s="27" t="n"/>
      <c r="C22" s="27" t="n"/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91151</v>
      </c>
      <c r="X26" s="121" t="n">
        <v>45041</v>
      </c>
      <c r="Y26" s="121" t="n">
        <v>33989</v>
      </c>
      <c r="Z26" s="121" t="n">
        <v>11052</v>
      </c>
      <c r="AA26" s="122" t="n">
        <v>91151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91151</v>
      </c>
      <c r="X27" s="121" t="n">
        <v>45041</v>
      </c>
      <c r="Y27" s="121" t="n">
        <v>33989</v>
      </c>
      <c r="Z27" s="121" t="n">
        <v>11052</v>
      </c>
      <c r="AA27" s="122" t="n">
        <v>91151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33989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11052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45041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H4" workbookViewId="0">
      <selection activeCell="Y35" sqref="Y35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01.04.2023.</t>
        </is>
      </c>
      <c r="G10" s="134" t="inlineStr">
        <is>
          <t>DO</t>
        </is>
      </c>
      <c r="H10" t="inlineStr">
        <is>
          <t>30.04.2023.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>
      <c r="A22" s="93" t="n">
        <v>5</v>
      </c>
      <c r="B22" s="27" t="n"/>
      <c r="C22" s="27" t="n"/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105095</v>
      </c>
      <c r="X26" s="121" t="n">
        <v>43337</v>
      </c>
      <c r="Y26" s="121" t="n">
        <v>132219</v>
      </c>
      <c r="Z26" s="121" t="n">
        <v>36982</v>
      </c>
      <c r="AA26" s="122" t="n">
        <v>1052095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105095</v>
      </c>
      <c r="X27" s="121" t="n">
        <v>43337</v>
      </c>
      <c r="Y27" s="121" t="n">
        <v>132219</v>
      </c>
      <c r="Z27" s="121" t="n">
        <v>36982</v>
      </c>
      <c r="AA27" s="122" t="n">
        <v>1052095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32704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10633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43337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N1" workbookViewId="0">
      <selection activeCell="W26" sqref="W26:AA26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01.05.2023.</t>
        </is>
      </c>
      <c r="G10" s="117" t="inlineStr">
        <is>
          <t>DO</t>
        </is>
      </c>
      <c r="H10" t="inlineStr">
        <is>
          <t>31.05.2023.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inlineStr">
        <is>
          <t>034-02/09-01/0054</t>
        </is>
      </c>
      <c r="C18" s="35" t="inlineStr">
        <is>
          <t>538-10/1-2-80-09/05</t>
        </is>
      </c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5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136" t="n"/>
      <c r="W18" s="137" t="n">
        <v>133621</v>
      </c>
      <c r="X18" s="138" t="n">
        <v>89909</v>
      </c>
      <c r="Y18" s="139" t="n">
        <v>60711</v>
      </c>
      <c r="Z18" s="138" t="n">
        <v>29198</v>
      </c>
      <c r="AA18" s="140" t="n">
        <v>133621</v>
      </c>
      <c r="AB18" s="26" t="n"/>
      <c r="AC18" s="26" t="n"/>
    </row>
    <row r="19" ht="24.95" customFormat="1" customHeight="1" s="213">
      <c r="A19" s="93" t="n">
        <v>2</v>
      </c>
      <c r="B19" s="35" t="inlineStr">
        <is>
          <t>034-02/09-01/0054</t>
        </is>
      </c>
      <c r="C19" s="35" t="inlineStr">
        <is>
          <t>538-10/1-2-80-09/05</t>
        </is>
      </c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>
        <f>(Y27*R19)/X27</f>
        <v/>
      </c>
      <c r="P19" s="100">
        <f>R19-O19</f>
        <v/>
      </c>
      <c r="Q19" s="101" t="n"/>
      <c r="R19" s="102">
        <f>(X27*N19)/W27</f>
        <v/>
      </c>
      <c r="S19" s="50" t="n"/>
      <c r="T19" s="28" t="n"/>
      <c r="U19" s="28" t="inlineStr">
        <is>
          <t>X</t>
        </is>
      </c>
      <c r="V19" s="27" t="n"/>
      <c r="W19" s="225" t="n"/>
      <c r="AA19" s="214" t="n"/>
      <c r="AB19" s="26" t="n"/>
      <c r="AC19" s="26" t="n"/>
    </row>
    <row r="20" ht="24.95" customFormat="1" customHeight="1" s="213">
      <c r="A20" s="93" t="n">
        <v>3</v>
      </c>
      <c r="B20" s="35" t="inlineStr">
        <is>
          <t>034-02/09-01/0054</t>
        </is>
      </c>
      <c r="C20" s="35" t="inlineStr">
        <is>
          <t>538-10/1-2-80-09/05</t>
        </is>
      </c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>
        <f>(Y27*R20)/X27</f>
        <v/>
      </c>
      <c r="P20" s="100">
        <f>R20-O20</f>
        <v/>
      </c>
      <c r="Q20" s="101" t="n"/>
      <c r="R20" s="102">
        <f>(X27*N20)/W27</f>
        <v/>
      </c>
      <c r="S20" s="50" t="n"/>
      <c r="T20" s="28" t="inlineStr">
        <is>
          <t>X</t>
        </is>
      </c>
      <c r="U20" s="28" t="n"/>
      <c r="V20" s="27" t="n"/>
      <c r="AA20" s="214" t="n"/>
      <c r="AB20" s="26" t="n"/>
      <c r="AC20" s="26" t="n"/>
    </row>
    <row r="21" ht="24.95" customFormat="1" customHeight="1" s="213">
      <c r="A21" s="93" t="n">
        <v>4</v>
      </c>
      <c r="B21" s="35" t="inlineStr">
        <is>
          <t>034-02/09-01/0054</t>
        </is>
      </c>
      <c r="C21" s="35" t="inlineStr">
        <is>
          <t>538-10/1-2-80-09/05</t>
        </is>
      </c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27" t="n"/>
      <c r="AA21" s="214" t="n"/>
      <c r="AB21" s="26" t="n"/>
      <c r="AC21" s="26" t="n"/>
    </row>
    <row r="22" ht="24.95" customFormat="1" customHeight="1" s="213">
      <c r="A22" s="93" t="n">
        <v>5</v>
      </c>
      <c r="B22" s="35" t="inlineStr">
        <is>
          <t>034-02/09-01/0054</t>
        </is>
      </c>
      <c r="C22" s="35" t="inlineStr">
        <is>
          <t>538-10/1-2-80-09/05</t>
        </is>
      </c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27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35" t="inlineStr">
        <is>
          <t>034-02/09-01/0054</t>
        </is>
      </c>
      <c r="C23" s="35" t="inlineStr">
        <is>
          <t>538-10/1-2-80-09/05</t>
        </is>
      </c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71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 thickTop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37" t="n">
        <v>133621</v>
      </c>
      <c r="X26" s="138" t="n">
        <v>89909</v>
      </c>
      <c r="Y26" s="139" t="n">
        <v>60711</v>
      </c>
      <c r="Z26" s="138" t="n">
        <v>29198</v>
      </c>
      <c r="AA26" s="140" t="n">
        <v>133621</v>
      </c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37" t="n"/>
      <c r="X27" s="138" t="n"/>
      <c r="Y27" s="139" t="n"/>
      <c r="Z27" s="138" t="n"/>
      <c r="AA27" s="140" t="n"/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60711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29198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89909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W19:AA23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79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28515625" customWidth="1" style="179" min="6" max="6"/>
    <col width="14.140625" customWidth="1" style="179" min="7" max="7"/>
    <col width="12.5703125" customWidth="1" style="179" min="8" max="8"/>
    <col width="9.140625" customWidth="1" style="179" min="9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Veljača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64">
        <f>C43 * 1000 / (24 * 3600)</f>
        <v/>
      </c>
      <c r="E43" s="159" t="n"/>
      <c r="F43" s="237" t="n"/>
    </row>
    <row r="44" ht="15.95" customHeight="1">
      <c r="A44" s="184" t="inlineStr">
        <is>
          <t>UKUPNO MJESEČNO [m3]</t>
        </is>
      </c>
      <c r="B44" s="185" t="n"/>
      <c r="C44" s="163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  <c r="E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Veljača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Veljača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Veljača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Veljača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103:B103"/>
    <mergeCell ref="A45:B45"/>
    <mergeCell ref="A1:B1"/>
    <mergeCell ref="A197:B197"/>
    <mergeCell ref="A146:B146"/>
    <mergeCell ref="D96:E96"/>
    <mergeCell ref="A237:B237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3" operator="equal">
      <formula>0</formula>
    </cfRule>
    <cfRule type="cellIs" priority="4" operator="lessThanOrEqual" dxfId="1">
      <formula>MIN($E$13:$E$43)</formula>
    </cfRule>
    <cfRule type="cellIs" priority="5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15" operator="lessThanOrEqual" dxfId="1">
      <formula>MIN($E$13:$E$43)</formula>
    </cfRule>
    <cfRule type="cellIs" priority="16" operator="greaterThanOrEqual" dxfId="0">
      <formula>MAX($E$13:$E$43)</formula>
    </cfRule>
  </conditionalFormatting>
  <conditionalFormatting sqref="E158:E188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206:E236">
    <cfRule type="cellIs" priority="11" operator="lessThanOrEqual" dxfId="1">
      <formula>MIN($E$13:$E$43)</formula>
    </cfRule>
    <cfRule type="cellIs" priority="12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A19" workbookViewId="0">
      <selection activeCell="D12" sqref="D12"/>
    </sheetView>
  </sheetViews>
  <sheetFormatPr baseColWidth="8" defaultRowHeight="12.75"/>
  <cols>
    <col width="3.7109375" customWidth="1" min="1" max="1"/>
    <col width="8.7109375" customWidth="1" min="2" max="2"/>
    <col width="10.710937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t="inlineStr">
        <is>
          <t>01.06.2023.</t>
        </is>
      </c>
      <c r="E10" s="117" t="inlineStr">
        <is>
          <t>DO</t>
        </is>
      </c>
      <c r="F10" t="inlineStr">
        <is>
          <t>30.06.2023.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n"/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/>
      <c r="K18" s="95" t="n"/>
      <c r="L18" s="97" t="n"/>
      <c r="M18" s="95">
        <f>(W27*P18)/V27</f>
        <v/>
      </c>
      <c r="N18" s="96">
        <f>P18-M18</f>
        <v/>
      </c>
      <c r="O18" s="97" t="n"/>
      <c r="P18" s="98">
        <f>(V27*L18)/U27</f>
        <v/>
      </c>
      <c r="Q18" s="49" t="n"/>
      <c r="R18" s="36" t="inlineStr">
        <is>
          <t>X</t>
        </is>
      </c>
      <c r="S18" s="36" t="n"/>
      <c r="T18" s="136" t="n"/>
      <c r="U18" s="137" t="n"/>
      <c r="V18" s="138" t="n"/>
      <c r="W18" s="139" t="n"/>
      <c r="X18" s="138" t="n"/>
      <c r="Y18" s="140" t="n"/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>
        <f>(W27*P19)/V27</f>
        <v/>
      </c>
      <c r="N19" s="100">
        <f>P19-M19</f>
        <v/>
      </c>
      <c r="O19" s="101" t="n"/>
      <c r="P19" s="102">
        <f>(V27*L19)/U27</f>
        <v/>
      </c>
      <c r="Q19" s="50" t="n"/>
      <c r="R19" s="28" t="n"/>
      <c r="S19" s="28" t="inlineStr">
        <is>
          <t>X</t>
        </is>
      </c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>
        <f>(W27*P20)/V27</f>
        <v/>
      </c>
      <c r="N20" s="100">
        <f>P20-M20</f>
        <v/>
      </c>
      <c r="O20" s="101" t="n"/>
      <c r="P20" s="102">
        <f>(V27*L20)/U27</f>
        <v/>
      </c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20" t="n">
        <v>186106</v>
      </c>
      <c r="V26" s="121" t="n">
        <v>137206</v>
      </c>
      <c r="W26" s="121" t="n">
        <v>86256</v>
      </c>
      <c r="X26" s="121" t="n">
        <v>50950</v>
      </c>
      <c r="Y26" s="120" t="n">
        <v>186106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20" t="n">
        <v>186106</v>
      </c>
      <c r="V27" s="121" t="n">
        <v>137206</v>
      </c>
      <c r="W27" s="121" t="n">
        <v>86256</v>
      </c>
      <c r="X27" s="121" t="n">
        <v>50950</v>
      </c>
      <c r="Y27" s="120" t="n">
        <v>186106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86256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50950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137206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 ht="13.5" customHeight="1" thickBot="1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 ht="13.5" customHeight="1" thickBot="1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20" t="n"/>
      <c r="Z34" s="121" t="n"/>
      <c r="AA34" s="121" t="n"/>
      <c r="AB34" s="121" t="n"/>
      <c r="AC34" s="120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F1" workbookViewId="0">
      <selection activeCell="X35" sqref="X35"/>
    </sheetView>
  </sheetViews>
  <sheetFormatPr baseColWidth="8" defaultRowHeight="12.75"/>
  <cols>
    <col width="3.7109375" customWidth="1" min="1" max="1"/>
    <col width="8.7109375" customWidth="1" min="2" max="2"/>
    <col width="10.710937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t="inlineStr">
        <is>
          <t>01.07.2020.</t>
        </is>
      </c>
      <c r="E10" s="117" t="inlineStr">
        <is>
          <t>DO</t>
        </is>
      </c>
      <c r="F10" s="148" t="inlineStr">
        <is>
          <t>31.07.2023.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1878</v>
      </c>
      <c r="K18" s="95" t="n">
        <v>1878</v>
      </c>
      <c r="L18" s="97" t="n">
        <v>1878</v>
      </c>
      <c r="M18" s="95" t="n">
        <v>908.11</v>
      </c>
      <c r="N18" s="96" t="n">
        <v>462.998</v>
      </c>
      <c r="O18" s="97" t="n"/>
      <c r="P18" s="98" t="n">
        <v>1371</v>
      </c>
      <c r="Q18" s="49" t="n"/>
      <c r="R18" s="36" t="inlineStr">
        <is>
          <t>X</t>
        </is>
      </c>
      <c r="S18" s="36" t="n"/>
      <c r="T18" s="136" t="n"/>
      <c r="U18" s="137" t="n">
        <v>261622</v>
      </c>
      <c r="V18" s="138" t="n">
        <v>191710</v>
      </c>
      <c r="W18" s="139" t="n">
        <v>12698</v>
      </c>
      <c r="X18" s="138" t="n">
        <v>64742</v>
      </c>
      <c r="Y18" s="140" t="n">
        <v>261622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inlineStr">
        <is>
          <t>X</t>
        </is>
      </c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 t="n">
        <v>261622</v>
      </c>
      <c r="V27" s="138" t="n">
        <v>191710</v>
      </c>
      <c r="W27" s="139" t="n">
        <v>12698</v>
      </c>
      <c r="X27" s="138" t="n">
        <v>64742</v>
      </c>
      <c r="Y27" s="140" t="n">
        <v>261622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127889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65211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193100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E10" workbookViewId="0">
      <selection activeCell="S22" sqref="S22"/>
    </sheetView>
  </sheetViews>
  <sheetFormatPr baseColWidth="8" defaultRowHeight="12.75"/>
  <cols>
    <col width="3.7109375" customWidth="1" min="1" max="1"/>
    <col width="8.7109375" customWidth="1" min="2" max="2"/>
    <col width="11.4257812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t="inlineStr">
        <is>
          <t>01.08.2023.</t>
        </is>
      </c>
      <c r="E10" s="117" t="inlineStr">
        <is>
          <t>DO</t>
        </is>
      </c>
      <c r="F10" t="inlineStr">
        <is>
          <t>31.08.2023.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6024</v>
      </c>
      <c r="K18" s="95" t="n">
        <v>6024</v>
      </c>
      <c r="L18" s="97" t="n">
        <v>6024</v>
      </c>
      <c r="M18" s="95" t="n">
        <v>2698.76</v>
      </c>
      <c r="N18" s="96" t="n">
        <v>1435.3</v>
      </c>
      <c r="O18" s="97" t="n"/>
      <c r="P18" s="98" t="n">
        <v>4134.06</v>
      </c>
      <c r="Q18" s="49" t="n"/>
      <c r="R18" s="36" t="inlineStr">
        <is>
          <t>X</t>
        </is>
      </c>
      <c r="S18" s="36" t="n"/>
      <c r="T18" s="136" t="n"/>
      <c r="U18" s="137" t="n">
        <v>263499</v>
      </c>
      <c r="V18" s="138" t="n">
        <v>181231.3</v>
      </c>
      <c r="W18" s="139" t="n">
        <v>118310</v>
      </c>
      <c r="X18" s="138" t="n">
        <v>62921.3</v>
      </c>
      <c r="Y18" s="140" t="n">
        <v>263499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inlineStr">
        <is>
          <t>X</t>
        </is>
      </c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 t="n">
        <v>2699</v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>
        <f>U18</f>
        <v/>
      </c>
      <c r="V27" s="138">
        <f>V18</f>
        <v/>
      </c>
      <c r="W27" s="139">
        <f>W18</f>
        <v/>
      </c>
      <c r="X27" s="138">
        <f>X18</f>
        <v/>
      </c>
      <c r="Y27" s="140" t="n">
        <v>263499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121021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64363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185384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F19" workbookViewId="0">
      <selection activeCell="O18" sqref="O18"/>
    </sheetView>
  </sheetViews>
  <sheetFormatPr baseColWidth="8" defaultRowHeight="12.75"/>
  <cols>
    <col width="3.7109375" customWidth="1" min="1" max="1"/>
    <col width="8.7109375" customWidth="1" min="2" max="2"/>
    <col width="11.4257812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s="157" t="n">
        <v>45170</v>
      </c>
      <c r="E10" s="117" t="inlineStr">
        <is>
          <t>DO</t>
        </is>
      </c>
      <c r="F10" t="inlineStr">
        <is>
          <t>30.09.2023.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7362</v>
      </c>
      <c r="K18" s="95" t="n">
        <v>7362</v>
      </c>
      <c r="L18" s="97" t="n">
        <v>7362</v>
      </c>
      <c r="M18" s="95" t="n">
        <v>775.16</v>
      </c>
      <c r="N18" s="96" t="n">
        <v>384.78</v>
      </c>
      <c r="O18" s="97" t="n"/>
      <c r="P18" s="98" t="n">
        <v>1160</v>
      </c>
      <c r="Q18" s="49" t="n"/>
      <c r="R18" s="36" t="inlineStr">
        <is>
          <t>X</t>
        </is>
      </c>
      <c r="S18" s="36" t="n"/>
      <c r="T18" s="136" t="n"/>
      <c r="U18" s="137" t="n">
        <v>118783</v>
      </c>
      <c r="V18" s="138" t="n">
        <v>59444.1</v>
      </c>
      <c r="W18" s="139" t="n">
        <v>39593.8</v>
      </c>
      <c r="X18" s="138" t="n">
        <v>19850.34</v>
      </c>
      <c r="Y18" s="140" t="n">
        <v>118783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inlineStr">
        <is>
          <t>X</t>
        </is>
      </c>
      <c r="T19" s="27" t="n"/>
      <c r="U19" s="225" t="n">
        <v>89</v>
      </c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 t="n">
        <v>118783</v>
      </c>
      <c r="V27" s="138" t="n">
        <v>59444.1</v>
      </c>
      <c r="W27" s="139" t="n">
        <v>39593.8</v>
      </c>
      <c r="X27" s="138" t="n">
        <v>19850.34</v>
      </c>
      <c r="Y27" s="140" t="n">
        <v>118783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85211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52789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138000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F1" workbookViewId="0">
      <selection activeCell="W32" sqref="W32"/>
    </sheetView>
  </sheetViews>
  <sheetFormatPr baseColWidth="8" defaultRowHeight="12.75"/>
  <cols>
    <col width="3.7109375" customWidth="1" min="1" max="1"/>
    <col width="8.7109375" customWidth="1" min="2" max="2"/>
    <col width="11.570312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s="148" t="inlineStr">
        <is>
          <t>01.10.2022.</t>
        </is>
      </c>
      <c r="E10" s="117" t="inlineStr">
        <is>
          <t>DO</t>
        </is>
      </c>
      <c r="F10" s="148" t="inlineStr">
        <is>
          <t>31.10.2023.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2326</v>
      </c>
      <c r="K18" s="95" t="n"/>
      <c r="L18" s="97" t="n"/>
      <c r="M18" s="95" t="n">
        <v>775.16</v>
      </c>
      <c r="N18" s="96" t="n">
        <v>384.78</v>
      </c>
      <c r="O18" s="97" t="n"/>
      <c r="P18" s="98" t="n">
        <v>1159.9</v>
      </c>
      <c r="Q18" s="49" t="n"/>
      <c r="R18" s="36" t="n"/>
      <c r="S18" s="36" t="n"/>
      <c r="T18" s="136" t="n"/>
      <c r="U18" s="137" t="n">
        <v>118783</v>
      </c>
      <c r="V18" s="138" t="n">
        <v>60414</v>
      </c>
      <c r="W18" s="139" t="n">
        <v>39593.8</v>
      </c>
      <c r="X18" s="138" t="n">
        <v>19850.34</v>
      </c>
      <c r="Y18" s="140" t="n">
        <v>118783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n"/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n"/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 t="n">
        <v>118783</v>
      </c>
      <c r="V27" s="138" t="n">
        <v>60414</v>
      </c>
      <c r="W27" s="139" t="n">
        <v>39593.8</v>
      </c>
      <c r="X27" s="138" t="n">
        <v>19850.34</v>
      </c>
      <c r="Y27" s="140" t="n">
        <v>118783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40373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20041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60414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workbookViewId="0">
      <selection activeCell="X32" sqref="X32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s="148" t="inlineStr">
        <is>
          <t>01.11.2021.</t>
        </is>
      </c>
      <c r="G10" s="117" t="inlineStr">
        <is>
          <t>DO</t>
        </is>
      </c>
      <c r="H10" s="148" t="inlineStr">
        <is>
          <t>30.11.2021.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inlineStr">
        <is>
          <t>034-02/09-01/0054</t>
        </is>
      </c>
      <c r="C18" s="35" t="inlineStr">
        <is>
          <t>538-10/1-2-80-09/05</t>
        </is>
      </c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>
        <v>2414</v>
      </c>
      <c r="M18" s="95" t="n">
        <v>2414</v>
      </c>
      <c r="N18" s="97" t="n">
        <v>2414</v>
      </c>
      <c r="O18" s="95" t="n">
        <v>976.4400000000001</v>
      </c>
      <c r="P18" s="96" t="n">
        <v>215.012</v>
      </c>
      <c r="Q18" s="97" t="n"/>
      <c r="R18" s="98" t="n">
        <v>1191.45</v>
      </c>
      <c r="S18" s="49" t="n"/>
      <c r="T18" s="36" t="n"/>
      <c r="U18" s="36" t="n"/>
      <c r="V18" s="136" t="n"/>
      <c r="W18" s="137" t="n">
        <v>85485</v>
      </c>
      <c r="X18" s="138" t="n">
        <v>41406.06</v>
      </c>
      <c r="Y18" s="139" t="n">
        <v>33931.4</v>
      </c>
      <c r="Z18" s="138" t="n">
        <v>7471.66</v>
      </c>
      <c r="AA18" s="140" t="n">
        <v>85485</v>
      </c>
      <c r="AB18" s="26" t="n"/>
      <c r="AC18" s="26" t="n"/>
    </row>
    <row r="19" ht="24.95" customFormat="1" customHeight="1" s="213">
      <c r="A19" s="93" t="n">
        <v>2</v>
      </c>
      <c r="B19" s="35" t="inlineStr">
        <is>
          <t>034-02/09-01/0054</t>
        </is>
      </c>
      <c r="C19" s="35" t="inlineStr">
        <is>
          <t>538-10/1-2-80-09/05</t>
        </is>
      </c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n"/>
      <c r="V19" s="27" t="n"/>
      <c r="W19" s="225" t="n"/>
      <c r="AA19" s="214" t="n"/>
      <c r="AB19" s="26" t="n"/>
      <c r="AC19" s="26" t="n"/>
    </row>
    <row r="20" ht="24.95" customFormat="1" customHeight="1" s="213">
      <c r="A20" s="93" t="n">
        <v>3</v>
      </c>
      <c r="B20" s="35" t="inlineStr">
        <is>
          <t>034-02/09-01/0054</t>
        </is>
      </c>
      <c r="C20" s="35" t="inlineStr">
        <is>
          <t>538-10/1-2-80-09/05</t>
        </is>
      </c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n"/>
      <c r="U20" s="28" t="n"/>
      <c r="V20" s="27" t="n"/>
      <c r="AA20" s="214" t="n"/>
      <c r="AB20" s="26" t="n"/>
      <c r="AC20" s="26" t="n"/>
    </row>
    <row r="21" ht="24.95" customFormat="1" customHeight="1" s="213">
      <c r="A21" s="93" t="n">
        <v>4</v>
      </c>
      <c r="B21" s="35" t="inlineStr">
        <is>
          <t>034-02/09-01/0054</t>
        </is>
      </c>
      <c r="C21" s="35" t="inlineStr">
        <is>
          <t>538-10/1-2-80-09/05</t>
        </is>
      </c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27" t="n"/>
      <c r="AA21" s="214" t="n"/>
      <c r="AB21" s="26" t="n"/>
      <c r="AC21" s="26" t="n"/>
    </row>
    <row r="22" ht="24.95" customFormat="1" customHeight="1" s="213">
      <c r="A22" s="93" t="n">
        <v>5</v>
      </c>
      <c r="B22" s="35" t="inlineStr">
        <is>
          <t>034-02/09-01/0054</t>
        </is>
      </c>
      <c r="C22" s="35" t="inlineStr">
        <is>
          <t>538-10/1-2-80-09/05</t>
        </is>
      </c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27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35" t="inlineStr">
        <is>
          <t>034-02/09-01/0054</t>
        </is>
      </c>
      <c r="C23" s="35" t="inlineStr">
        <is>
          <t>538-10/1-2-80-09/05</t>
        </is>
      </c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71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 thickTop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37" t="n"/>
      <c r="X26" s="138" t="n"/>
      <c r="Y26" s="139" t="n"/>
      <c r="Z26" s="138" t="n"/>
      <c r="AA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37" t="n">
        <v>85485</v>
      </c>
      <c r="X27" s="138" t="n"/>
      <c r="Y27" s="139" t="n"/>
      <c r="Z27" s="138" t="n"/>
      <c r="AA27" s="140" t="n"/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56" t="n">
        <v>34873</v>
      </c>
      <c r="X29" s="206" t="n"/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56" t="n">
        <v>7679</v>
      </c>
      <c r="X30" s="206" t="n"/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56" t="n">
        <v>42552</v>
      </c>
      <c r="X31" s="206" t="n"/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W19:AA23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G19" workbookViewId="0">
      <selection activeCell="Y34" sqref="Y34:Y35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s="148" t="inlineStr">
        <is>
          <t>01.12.2021.</t>
        </is>
      </c>
      <c r="G10" s="117" t="inlineStr">
        <is>
          <t>DO</t>
        </is>
      </c>
      <c r="H10" s="155" t="n">
        <v>44561</v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inlineStr">
        <is>
          <t>034-02/09-01/0054</t>
        </is>
      </c>
      <c r="C18" s="35" t="inlineStr">
        <is>
          <t>538-10/1-2-80-09/05</t>
        </is>
      </c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5" t="n"/>
      <c r="N18" s="97" t="n"/>
      <c r="O18" s="95" t="n">
        <v>601.4880000000001</v>
      </c>
      <c r="P18" s="96" t="n">
        <v>142.56</v>
      </c>
      <c r="Q18" s="97" t="n"/>
      <c r="R18" s="98">
        <f>(X27*N18)/W27</f>
        <v/>
      </c>
      <c r="S18" s="49" t="n"/>
      <c r="T18" s="36" t="n"/>
      <c r="U18" s="36" t="n"/>
      <c r="V18" s="136" t="n"/>
      <c r="W18" s="137" t="n">
        <v>80562</v>
      </c>
      <c r="X18" s="138" t="n">
        <v>40591</v>
      </c>
      <c r="Y18" s="139" t="n">
        <v>32814</v>
      </c>
      <c r="Z18" s="138" t="n">
        <v>7777</v>
      </c>
      <c r="AA18" s="140" t="n">
        <v>80562</v>
      </c>
      <c r="AB18" s="26" t="n"/>
      <c r="AC18" s="26" t="n"/>
    </row>
    <row r="19" ht="24.95" customFormat="1" customHeight="1" s="213">
      <c r="A19" s="93" t="n">
        <v>2</v>
      </c>
      <c r="B19" s="35" t="inlineStr">
        <is>
          <t>034-02/09-01/0054</t>
        </is>
      </c>
      <c r="C19" s="35" t="inlineStr">
        <is>
          <t>538-10/1-2-80-09/05</t>
        </is>
      </c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>
        <f>(Y27*R19)/X27</f>
        <v/>
      </c>
      <c r="P19" s="100">
        <f>R19-O19</f>
        <v/>
      </c>
      <c r="Q19" s="101" t="n"/>
      <c r="R19" s="102">
        <f>(X27*N19)/W27</f>
        <v/>
      </c>
      <c r="S19" s="50" t="n"/>
      <c r="T19" s="28" t="n"/>
      <c r="U19" s="28" t="n"/>
      <c r="V19" s="27" t="n"/>
      <c r="W19" s="225" t="n"/>
      <c r="AA19" s="214" t="n"/>
      <c r="AB19" s="26" t="n"/>
      <c r="AC19" s="26" t="n"/>
    </row>
    <row r="20" ht="24.95" customFormat="1" customHeight="1" s="213">
      <c r="A20" s="93" t="n">
        <v>3</v>
      </c>
      <c r="B20" s="35" t="inlineStr">
        <is>
          <t>034-02/09-01/0054</t>
        </is>
      </c>
      <c r="C20" s="35" t="inlineStr">
        <is>
          <t>538-10/1-2-80-09/05</t>
        </is>
      </c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>
        <f>(Y27*R20)/X27</f>
        <v/>
      </c>
      <c r="P20" s="100">
        <f>R20-O20</f>
        <v/>
      </c>
      <c r="Q20" s="101" t="n"/>
      <c r="R20" s="102">
        <f>(X27*N20)/W27</f>
        <v/>
      </c>
      <c r="S20" s="50" t="n"/>
      <c r="T20" s="28" t="n"/>
      <c r="U20" s="28" t="n"/>
      <c r="V20" s="27" t="n"/>
      <c r="AA20" s="214" t="n"/>
      <c r="AB20" s="26" t="n"/>
      <c r="AC20" s="26" t="n"/>
    </row>
    <row r="21" ht="24.95" customFormat="1" customHeight="1" s="213">
      <c r="A21" s="93" t="n">
        <v>4</v>
      </c>
      <c r="B21" s="35" t="inlineStr">
        <is>
          <t>034-02/09-01/0054</t>
        </is>
      </c>
      <c r="C21" s="35" t="inlineStr">
        <is>
          <t>538-10/1-2-80-09/05</t>
        </is>
      </c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27" t="n"/>
      <c r="AA21" s="214" t="n"/>
      <c r="AB21" s="26" t="n"/>
      <c r="AC21" s="26" t="n"/>
    </row>
    <row r="22" ht="24.95" customFormat="1" customHeight="1" s="213">
      <c r="A22" s="93" t="n">
        <v>5</v>
      </c>
      <c r="B22" s="35" t="inlineStr">
        <is>
          <t>034-02/09-01/0054</t>
        </is>
      </c>
      <c r="C22" s="35" t="inlineStr">
        <is>
          <t>538-10/1-2-80-09/05</t>
        </is>
      </c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27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35" t="inlineStr">
        <is>
          <t>034-02/09-01/0054</t>
        </is>
      </c>
      <c r="C23" s="35" t="inlineStr">
        <is>
          <t>538-10/1-2-80-09/05</t>
        </is>
      </c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71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 t="n">
        <v>601</v>
      </c>
      <c r="P24" s="130" t="n">
        <v>143</v>
      </c>
      <c r="Q24" s="131">
        <f>SUM(Q18:Q23)</f>
        <v/>
      </c>
      <c r="R24" s="126" t="n">
        <v>744.04</v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80562</v>
      </c>
      <c r="X26" s="121" t="n">
        <v>40591</v>
      </c>
      <c r="Y26" s="121" t="n">
        <v>32814</v>
      </c>
      <c r="Z26" s="121" t="n">
        <v>7777</v>
      </c>
      <c r="AA26" s="122" t="n">
        <v>80562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3" t="n">
        <v>80562</v>
      </c>
      <c r="X27" s="124" t="n"/>
      <c r="Y27" s="124" t="n"/>
      <c r="Z27" s="124" t="n"/>
      <c r="AA27" s="125" t="n"/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33416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7920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41336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W19:AA23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7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57031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Ožujak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Ožujak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Ožujak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Ožujak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Ožujak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20.57031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Travanj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 t="n"/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Travanj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Travanj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Travanj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Travanj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41"/>
  <sheetViews>
    <sheetView topLeftCell="A10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7.710937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Svibanj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  <c r="I17" s="179" t="inlineStr">
        <is>
          <t>=</t>
        </is>
      </c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Svibanj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Svibanj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Svibanj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Svibanj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19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285156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Lipanj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 t="n"/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Lipanj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 t="n"/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Lipanj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Lipanj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Lipanj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8554687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Srpanj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  <c r="J37" s="153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Srpanj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Srpanj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Srpanj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  <c r="K157" s="147" t="n"/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  <c r="K158" s="147" t="n"/>
    </row>
    <row r="159" ht="15.95" customHeight="1">
      <c r="A159" s="195" t="n">
        <v>2</v>
      </c>
      <c r="B159" s="183" t="n"/>
      <c r="C159" s="194" t="n"/>
      <c r="D159" s="7" t="n"/>
      <c r="E159" s="160" t="n"/>
      <c r="K159" s="147" t="n"/>
    </row>
    <row r="160" ht="15.95" customHeight="1">
      <c r="A160" s="195" t="n">
        <v>3</v>
      </c>
      <c r="B160" s="183" t="n"/>
      <c r="C160" s="194" t="n"/>
      <c r="D160" s="7" t="n"/>
      <c r="E160" s="160" t="n"/>
      <c r="K160" s="147" t="n"/>
    </row>
    <row r="161" ht="15.95" customHeight="1">
      <c r="A161" s="195" t="n">
        <v>4</v>
      </c>
      <c r="B161" s="183" t="n"/>
      <c r="C161" s="194" t="n"/>
      <c r="D161" s="7" t="n"/>
      <c r="E161" s="160" t="n"/>
      <c r="K161" s="147" t="n"/>
    </row>
    <row r="162" ht="15.95" customHeight="1">
      <c r="A162" s="195" t="n">
        <v>5</v>
      </c>
      <c r="B162" s="183" t="n"/>
      <c r="C162" s="194" t="n"/>
      <c r="D162" s="7" t="n"/>
      <c r="E162" s="160" t="n"/>
      <c r="K162" s="147" t="n"/>
    </row>
    <row r="163" ht="15.95" customHeight="1">
      <c r="A163" s="195" t="n">
        <v>6</v>
      </c>
      <c r="B163" s="183" t="n"/>
      <c r="C163" s="194" t="n"/>
      <c r="D163" s="7" t="n"/>
      <c r="E163" s="160" t="n"/>
      <c r="K163" s="147" t="n"/>
    </row>
    <row r="164" ht="15.95" customHeight="1">
      <c r="A164" s="195" t="n">
        <v>7</v>
      </c>
      <c r="B164" s="183" t="n"/>
      <c r="C164" s="194" t="n"/>
      <c r="D164" s="7" t="n"/>
      <c r="E164" s="160" t="n"/>
      <c r="K164" s="147" t="n"/>
    </row>
    <row r="165" ht="15.95" customHeight="1">
      <c r="A165" s="195" t="n">
        <v>8</v>
      </c>
      <c r="B165" s="183" t="n"/>
      <c r="C165" s="194" t="n"/>
      <c r="D165" s="7" t="n"/>
      <c r="E165" s="160" t="n"/>
      <c r="K165" s="147" t="n"/>
    </row>
    <row r="166" ht="15.95" customHeight="1">
      <c r="A166" s="195" t="n">
        <v>9</v>
      </c>
      <c r="B166" s="183" t="n"/>
      <c r="C166" s="194" t="n"/>
      <c r="D166" s="7" t="n"/>
      <c r="E166" s="160" t="n"/>
      <c r="K166" s="147" t="n"/>
    </row>
    <row r="167" ht="15.95" customHeight="1">
      <c r="A167" s="195" t="n">
        <v>10</v>
      </c>
      <c r="B167" s="183" t="n"/>
      <c r="C167" s="194" t="n"/>
      <c r="D167" s="7" t="n"/>
      <c r="E167" s="160" t="n"/>
      <c r="K167" s="147" t="n"/>
    </row>
    <row r="168" ht="15.95" customHeight="1">
      <c r="A168" s="195" t="n">
        <v>11</v>
      </c>
      <c r="B168" s="183" t="n"/>
      <c r="C168" s="194" t="n"/>
      <c r="D168" s="7" t="n"/>
      <c r="E168" s="160" t="n"/>
      <c r="K168" s="147" t="n"/>
    </row>
    <row r="169" ht="15.95" customHeight="1">
      <c r="A169" s="195" t="n">
        <v>12</v>
      </c>
      <c r="B169" s="183" t="n"/>
      <c r="C169" s="194" t="n"/>
      <c r="D169" s="7" t="n"/>
      <c r="E169" s="160" t="n"/>
      <c r="K169" s="147" t="n"/>
    </row>
    <row r="170" ht="15.95" customHeight="1">
      <c r="A170" s="195" t="n">
        <v>13</v>
      </c>
      <c r="B170" s="183" t="n"/>
      <c r="C170" s="194" t="n"/>
      <c r="D170" s="7" t="n"/>
      <c r="E170" s="160" t="n"/>
      <c r="G170" s="146" t="n"/>
      <c r="K170" s="147" t="n"/>
    </row>
    <row r="171" ht="15.95" customHeight="1">
      <c r="A171" s="195" t="n">
        <v>14</v>
      </c>
      <c r="B171" s="183" t="n"/>
      <c r="C171" s="194" t="n"/>
      <c r="D171" s="7" t="n"/>
      <c r="E171" s="160" t="n"/>
      <c r="G171" s="146" t="n"/>
      <c r="K171" s="147" t="n"/>
    </row>
    <row r="172" ht="15.95" customHeight="1">
      <c r="A172" s="195" t="n">
        <v>15</v>
      </c>
      <c r="B172" s="183" t="n"/>
      <c r="C172" s="194" t="n"/>
      <c r="D172" s="7" t="n"/>
      <c r="E172" s="160" t="n"/>
      <c r="G172" s="146" t="n"/>
      <c r="K172" s="147" t="n"/>
    </row>
    <row r="173" ht="15.95" customHeight="1">
      <c r="A173" s="195" t="n">
        <v>16</v>
      </c>
      <c r="B173" s="183" t="n"/>
      <c r="C173" s="194" t="n"/>
      <c r="D173" s="7" t="n"/>
      <c r="E173" s="160" t="n"/>
      <c r="G173" s="146" t="n"/>
      <c r="K173" s="147" t="n"/>
    </row>
    <row r="174" ht="15.95" customHeight="1">
      <c r="A174" s="195" t="n">
        <v>17</v>
      </c>
      <c r="B174" s="183" t="n"/>
      <c r="C174" s="194" t="n"/>
      <c r="D174" s="7" t="n"/>
      <c r="E174" s="160" t="n"/>
      <c r="G174" s="145" t="n"/>
      <c r="I174" s="146" t="n"/>
      <c r="K174" s="147" t="n"/>
    </row>
    <row r="175" ht="15.95" customHeight="1">
      <c r="A175" s="195" t="n">
        <v>18</v>
      </c>
      <c r="B175" s="183" t="n"/>
      <c r="C175" s="194" t="n"/>
      <c r="D175" s="7" t="n"/>
      <c r="E175" s="160" t="n"/>
      <c r="I175" s="146" t="n"/>
      <c r="K175" s="147" t="n"/>
    </row>
    <row r="176" ht="15.95" customHeight="1">
      <c r="A176" s="195" t="n">
        <v>19</v>
      </c>
      <c r="B176" s="183" t="n"/>
      <c r="C176" s="194" t="n"/>
      <c r="D176" s="7" t="n"/>
      <c r="E176" s="160" t="n"/>
      <c r="I176" s="146" t="n"/>
      <c r="K176" s="147" t="n"/>
    </row>
    <row r="177" ht="15.95" customHeight="1">
      <c r="A177" s="195" t="n">
        <v>20</v>
      </c>
      <c r="B177" s="183" t="n"/>
      <c r="C177" s="194" t="n"/>
      <c r="D177" s="7" t="n"/>
      <c r="E177" s="160" t="n"/>
      <c r="I177" s="146" t="n"/>
      <c r="K177" s="147" t="n"/>
    </row>
    <row r="178" ht="15.95" customHeight="1">
      <c r="A178" s="195" t="n">
        <v>21</v>
      </c>
      <c r="B178" s="183" t="n"/>
      <c r="C178" s="194" t="n"/>
      <c r="D178" s="7" t="n"/>
      <c r="E178" s="160" t="n"/>
      <c r="I178" s="146" t="n"/>
      <c r="K178" s="147" t="n"/>
    </row>
    <row r="179" ht="15.95" customHeight="1">
      <c r="A179" s="195" t="n">
        <v>22</v>
      </c>
      <c r="B179" s="183" t="n"/>
      <c r="C179" s="194" t="n"/>
      <c r="D179" s="7" t="n"/>
      <c r="E179" s="160" t="n"/>
      <c r="I179" s="146" t="n"/>
      <c r="K179" s="147" t="n"/>
    </row>
    <row r="180" ht="15.95" customHeight="1">
      <c r="A180" s="195" t="n">
        <v>23</v>
      </c>
      <c r="B180" s="183" t="n"/>
      <c r="C180" s="194" t="n"/>
      <c r="D180" s="7" t="n"/>
      <c r="E180" s="160" t="n"/>
      <c r="I180" s="146" t="n"/>
      <c r="K180" s="147" t="n"/>
    </row>
    <row r="181" ht="15.95" customHeight="1">
      <c r="A181" s="195" t="n">
        <v>24</v>
      </c>
      <c r="B181" s="183" t="n"/>
      <c r="C181" s="194" t="n"/>
      <c r="D181" s="7" t="n"/>
      <c r="E181" s="160" t="n"/>
      <c r="I181" s="146" t="n"/>
      <c r="K181" s="147" t="n"/>
    </row>
    <row r="182" ht="15.95" customHeight="1">
      <c r="A182" s="195" t="n">
        <v>25</v>
      </c>
      <c r="B182" s="183" t="n"/>
      <c r="C182" s="194" t="n"/>
      <c r="D182" s="7" t="n"/>
      <c r="E182" s="160" t="n"/>
      <c r="I182" s="146" t="n"/>
      <c r="K182" s="147" t="n"/>
    </row>
    <row r="183" ht="15.95" customHeight="1">
      <c r="A183" s="195" t="n">
        <v>26</v>
      </c>
      <c r="B183" s="183" t="n"/>
      <c r="C183" s="194" t="n"/>
      <c r="D183" s="7" t="n"/>
      <c r="E183" s="160" t="n"/>
      <c r="I183" s="146" t="n"/>
      <c r="K183" s="147" t="n"/>
    </row>
    <row r="184" ht="15.95" customHeight="1">
      <c r="A184" s="195" t="n">
        <v>27</v>
      </c>
      <c r="B184" s="183" t="n"/>
      <c r="C184" s="194" t="n"/>
      <c r="D184" s="7" t="n"/>
      <c r="E184" s="160" t="n"/>
      <c r="I184" s="146" t="n"/>
      <c r="K184" s="147" t="n"/>
    </row>
    <row r="185" ht="15.95" customHeight="1">
      <c r="A185" s="195" t="n">
        <v>28</v>
      </c>
      <c r="B185" s="183" t="n"/>
      <c r="C185" s="194" t="n"/>
      <c r="D185" s="7" t="n"/>
      <c r="E185" s="160" t="n"/>
      <c r="I185" s="146" t="n"/>
      <c r="K185" s="147" t="n"/>
    </row>
    <row r="186" ht="15.95" customHeight="1">
      <c r="A186" s="195" t="n">
        <v>29</v>
      </c>
      <c r="B186" s="183" t="n"/>
      <c r="C186" s="194" t="n"/>
      <c r="D186" s="7" t="n"/>
      <c r="E186" s="160" t="n"/>
      <c r="I186" s="146" t="n"/>
      <c r="K186" s="147" t="n"/>
    </row>
    <row r="187" ht="15.95" customHeight="1">
      <c r="A187" s="195" t="n">
        <v>30</v>
      </c>
      <c r="B187" s="183" t="n"/>
      <c r="C187" s="194" t="n"/>
      <c r="D187" s="7" t="n"/>
      <c r="E187" s="160" t="n"/>
      <c r="I187" s="146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Srpanj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  <c r="G218" s="146" t="n"/>
    </row>
    <row r="219" ht="15.95" customHeight="1">
      <c r="A219" s="195" t="n">
        <v>14</v>
      </c>
      <c r="B219" s="183" t="n"/>
      <c r="C219" s="194" t="n"/>
      <c r="D219" s="7" t="n"/>
      <c r="E219" s="160" t="n"/>
      <c r="G219" s="146" t="n"/>
    </row>
    <row r="220" ht="15.95" customHeight="1">
      <c r="A220" s="195" t="n">
        <v>15</v>
      </c>
      <c r="B220" s="183" t="n"/>
      <c r="C220" s="194" t="n"/>
      <c r="D220" s="7" t="n"/>
      <c r="E220" s="160" t="n"/>
      <c r="G220" s="146" t="n"/>
      <c r="I220" s="179" t="inlineStr">
        <is>
          <t>=</t>
        </is>
      </c>
    </row>
    <row r="221" ht="15.95" customHeight="1">
      <c r="A221" s="195" t="n">
        <v>16</v>
      </c>
      <c r="B221" s="183" t="n"/>
      <c r="C221" s="194" t="n"/>
      <c r="D221" s="7" t="n"/>
      <c r="E221" s="160" t="n"/>
      <c r="G221" s="146" t="n"/>
    </row>
    <row r="222" ht="15.95" customHeight="1">
      <c r="A222" s="195" t="n">
        <v>17</v>
      </c>
      <c r="B222" s="183" t="n"/>
      <c r="C222" s="194" t="n"/>
      <c r="D222" s="7" t="n"/>
      <c r="E222" s="160" t="n"/>
      <c r="G222" s="145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Kolovoz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  <c r="G13" s="145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  <c r="G14" s="14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  <c r="G15" s="145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  <c r="G16" s="145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  <c r="G17" s="145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  <c r="G18" s="145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  <c r="G19" s="145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  <c r="G20" s="145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  <c r="G21" s="145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  <c r="G22" s="145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  <c r="G23" s="145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  <c r="G24" s="145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  <c r="G25" s="145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  <c r="G26" s="145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  <c r="G27" s="145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  <c r="G28" s="145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  <c r="G29" s="145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  <c r="G30" s="145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  <c r="G31" s="145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  <c r="G32" s="145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  <c r="G33" s="145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  <c r="G34" s="145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  <c r="G35" s="145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  <c r="G36" s="145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  <c r="G37" s="145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  <c r="G38" s="145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  <c r="G39" s="145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  <c r="G40" s="145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  <c r="G41" s="145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  <c r="G42" s="145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  <c r="G43" s="145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  <c r="G44" s="145" t="n"/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Kolovoz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Kolovoz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Kolovoz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Kolovoz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91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20.710937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Rujan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(24 * 3600)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(24 * 3600)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(24 * 3600)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(24 * 3600)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(24 * 3600)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(24 * 3600)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(24 * 3600)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(24 * 3600)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(24 * 3600)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(24 * 3600)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(24 * 3600)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(24 * 3600)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(24 * 3600)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(24 * 3600)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(24 * 3600)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(24 * 3600)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(24 * 3600)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(24 * 3600)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(24 * 3600)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(24 * 3600)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(24 * 3600)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(24 * 3600)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(24 * 3600)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(24 * 3600)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(24 * 3600)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(24 * 3600)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(24 * 3600)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(24 * 3600)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(24 * 3600)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(24 * 3600)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(24 * 3600)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Rujan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(24 * 3600)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(24 * 3600)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(24 * 3600)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(24 * 3600)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(24 * 3600)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(24 * 3600)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(24 * 3600)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(24 * 3600)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(24 * 3600)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(24 * 3600)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(24 * 3600)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(24 * 3600)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(24 * 3600)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(24 * 3600)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(24 * 3600)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(24 * 3600)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(24 * 3600)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(24 * 3600)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(24 * 3600)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(24 * 3600)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(24 * 3600)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(24 * 3600)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(24 * 3600)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(24 * 3600)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(24 * 3600)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(24 * 3600)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(24 * 3600)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(24 * 3600)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(24 * 3600)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(24 * 3600)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(24 * 3600)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Rujan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(24 * 3600)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(24 * 3600)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(24 * 3600)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(24 * 3600)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(24 * 3600)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(24 * 3600)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(24 * 3600)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(24 * 3600)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(24 * 3600)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(24 * 3600)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(24 * 3600)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(24 * 3600)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(24 * 3600)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(24 * 3600)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(24 * 3600)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(24 * 3600)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(24 * 3600)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(24 * 3600)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(24 * 3600)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(24 * 3600)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(24 * 3600)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(24 * 3600)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(24 * 3600)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(24 * 3600)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(24 * 3600)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(24 * 3600)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(24 * 3600)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(24 * 3600)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(24 * 3600)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(24 * 3600)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(24 * 3600)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Rujan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Rujan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2011-04-05T11:43:29Z</dcterms:created>
  <dcterms:modified xmlns:dcterms="http://purl.org/dc/terms/" xmlns:xsi="http://www.w3.org/2001/XMLSchema-instance" xsi:type="dcterms:W3CDTF">2025-07-22T18:13:35Z</dcterms:modified>
  <cp:lastModifiedBy>Ivan Fornax</cp:lastModifiedBy>
  <cp:lastPrinted>2023-11-16T08:13:39Z</cp:lastPrinted>
</cp:coreProperties>
</file>