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bookViews>
    <workbookView xWindow="0" yWindow="0" windowWidth="1968" windowHeight="2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20" i="1"/>
  <c r="D19" i="1"/>
  <c r="U12" i="1"/>
  <c r="V6" i="1"/>
  <c r="V5" i="1"/>
  <c r="U6" i="1"/>
  <c r="U5" i="1"/>
  <c r="T6" i="1"/>
  <c r="T5" i="1"/>
  <c r="S6" i="1"/>
  <c r="S5" i="1"/>
  <c r="R6" i="1"/>
  <c r="M16" i="1"/>
  <c r="U13" i="1"/>
  <c r="T13" i="1" s="1"/>
  <c r="V13" i="1"/>
  <c r="V12" i="1"/>
  <c r="D5" i="1"/>
  <c r="R5" i="1"/>
  <c r="Q6" i="1"/>
  <c r="Q5" i="1"/>
  <c r="D6" i="1"/>
  <c r="E6" i="1" s="1"/>
  <c r="F6" i="1" s="1"/>
  <c r="E5" i="1"/>
  <c r="T12" i="1" l="1"/>
  <c r="S12" i="1" s="1"/>
  <c r="F5" i="1"/>
  <c r="G6" i="1" s="1"/>
  <c r="G5" i="1"/>
  <c r="S13" i="1" l="1"/>
  <c r="R13" i="1" s="1"/>
  <c r="H6" i="1"/>
  <c r="H5" i="1"/>
  <c r="I5" i="1" s="1"/>
  <c r="R12" i="1" l="1"/>
  <c r="Q12" i="1" s="1"/>
  <c r="Q13" i="1"/>
  <c r="P13" i="1" s="1"/>
  <c r="I6" i="1"/>
  <c r="J6" i="1" s="1"/>
  <c r="J5" i="1"/>
  <c r="K5" i="1" s="1"/>
  <c r="P12" i="1" l="1"/>
  <c r="O12" i="1" s="1"/>
  <c r="K6" i="1"/>
  <c r="L6" i="1" s="1"/>
  <c r="O13" i="1" l="1"/>
  <c r="N12" i="1" s="1"/>
  <c r="M12" i="1" s="1"/>
  <c r="N13" i="1"/>
  <c r="L5" i="1"/>
  <c r="M13" i="1" l="1"/>
  <c r="L13" i="1" s="1"/>
  <c r="M6" i="1"/>
  <c r="M5" i="1"/>
  <c r="L12" i="1" l="1"/>
  <c r="K12" i="1" s="1"/>
  <c r="N6" i="1"/>
  <c r="N5" i="1"/>
  <c r="K13" i="1" l="1"/>
  <c r="J13" i="1" s="1"/>
  <c r="O6" i="1"/>
  <c r="O5" i="1"/>
  <c r="D16" i="1"/>
  <c r="E16" i="1" s="1"/>
  <c r="F16" i="1" s="1"/>
  <c r="G16" i="1" s="1"/>
  <c r="H16" i="1" s="1"/>
  <c r="I16" i="1" s="1"/>
  <c r="J16" i="1" s="1"/>
  <c r="K16" i="1" s="1"/>
  <c r="L16" i="1" s="1"/>
  <c r="N16" i="1" s="1"/>
  <c r="O16" i="1" s="1"/>
  <c r="P16" i="1" s="1"/>
  <c r="Q16" i="1" s="1"/>
  <c r="R16" i="1" s="1"/>
  <c r="S16" i="1" s="1"/>
  <c r="T16" i="1" s="1"/>
  <c r="U16" i="1" s="1"/>
  <c r="V16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T2" i="1"/>
  <c r="U2" i="1" s="1"/>
  <c r="V2" i="1" s="1"/>
  <c r="S2" i="1"/>
  <c r="R2" i="1"/>
  <c r="P2" i="1"/>
  <c r="Q2" i="1" s="1"/>
  <c r="E2" i="1"/>
  <c r="F2" i="1"/>
  <c r="G2" i="1" s="1"/>
  <c r="H2" i="1" s="1"/>
  <c r="I2" i="1" s="1"/>
  <c r="J2" i="1" s="1"/>
  <c r="K2" i="1" s="1"/>
  <c r="L2" i="1" s="1"/>
  <c r="M2" i="1" s="1"/>
  <c r="N2" i="1" s="1"/>
  <c r="O2" i="1" s="1"/>
  <c r="D2" i="1"/>
  <c r="J12" i="1" l="1"/>
  <c r="I12" i="1" s="1"/>
  <c r="P6" i="1"/>
  <c r="P5" i="1"/>
  <c r="I13" i="1" l="1"/>
  <c r="H13" i="1" s="1"/>
  <c r="H12" i="1" l="1"/>
  <c r="G12" i="1" s="1"/>
  <c r="G13" i="1" l="1"/>
  <c r="F13" i="1" s="1"/>
  <c r="F12" i="1" l="1"/>
  <c r="E12" i="1" s="1"/>
  <c r="E13" i="1" l="1"/>
  <c r="D13" i="1" s="1"/>
  <c r="D12" i="1" l="1"/>
</calcChain>
</file>

<file path=xl/sharedStrings.xml><?xml version="1.0" encoding="utf-8"?>
<sst xmlns="http://schemas.openxmlformats.org/spreadsheetml/2006/main" count="102" uniqueCount="25">
  <si>
    <t>Exercise 2</t>
  </si>
  <si>
    <t>Forward</t>
  </si>
  <si>
    <t>start</t>
  </si>
  <si>
    <t>island</t>
  </si>
  <si>
    <t>non-island</t>
  </si>
  <si>
    <t>E</t>
  </si>
  <si>
    <t>S</t>
  </si>
  <si>
    <t>T</t>
  </si>
  <si>
    <t>A</t>
  </si>
  <si>
    <t>C</t>
  </si>
  <si>
    <t>G</t>
  </si>
  <si>
    <t>Posterior</t>
  </si>
  <si>
    <t>I</t>
  </si>
  <si>
    <t>N</t>
  </si>
  <si>
    <t>InitProb</t>
  </si>
  <si>
    <t>TransProb</t>
  </si>
  <si>
    <t>EmissProb</t>
  </si>
  <si>
    <t>Sum</t>
  </si>
  <si>
    <t>Average</t>
  </si>
  <si>
    <t>Running Total</t>
  </si>
  <si>
    <t>Count</t>
  </si>
  <si>
    <t>Note: 1 used as start for backward algorithm. May affect results somewhat.</t>
  </si>
  <si>
    <t>Backward</t>
  </si>
  <si>
    <t>Note: No end state/probability given, so resulting posterior are raw values rather than normalized probabilities</t>
  </si>
  <si>
    <t>Kyle Verdeyen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</si>
</sst>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C1" sqref="C1"/>
    </sheetView>
  </sheetViews>
  <sheetFormatPr defaultRowHeight="14.4" x14ac:dyDescent="0.3"/>
  <cols>
    <col min="4" max="22" width="12" bestFit="1" customWidth="1"/>
  </cols>
  <sheetData>
    <row r="1" spans="1:22" x14ac:dyDescent="0.3">
      <c r="A1" t="s">
        <v>0</v>
      </c>
      <c r="B1" t="s">
        <v>24</v>
      </c>
    </row>
    <row r="2" spans="1:22" x14ac:dyDescent="0.3">
      <c r="C2">
        <v>0</v>
      </c>
      <c r="D2">
        <f>C2+1</f>
        <v>1</v>
      </c>
      <c r="E2">
        <f t="shared" ref="E2:Q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>O2+1</f>
        <v>13</v>
      </c>
      <c r="Q2">
        <f t="shared" si="0"/>
        <v>14</v>
      </c>
      <c r="R2">
        <f>Q2+1</f>
        <v>15</v>
      </c>
      <c r="S2">
        <f>R2+1</f>
        <v>16</v>
      </c>
      <c r="T2">
        <f t="shared" ref="T2:V2" si="1">S2+1</f>
        <v>17</v>
      </c>
      <c r="U2">
        <f t="shared" si="1"/>
        <v>18</v>
      </c>
      <c r="V2">
        <f t="shared" si="1"/>
        <v>19</v>
      </c>
    </row>
    <row r="3" spans="1:22" x14ac:dyDescent="0.3">
      <c r="A3" t="s">
        <v>1</v>
      </c>
      <c r="C3" t="s">
        <v>6</v>
      </c>
      <c r="D3" t="s">
        <v>7</v>
      </c>
      <c r="E3" t="s">
        <v>7</v>
      </c>
      <c r="F3" t="s">
        <v>8</v>
      </c>
      <c r="G3" t="s">
        <v>9</v>
      </c>
      <c r="H3" t="s">
        <v>10</v>
      </c>
      <c r="I3" t="s">
        <v>9</v>
      </c>
      <c r="J3" t="s">
        <v>10</v>
      </c>
      <c r="K3" t="s">
        <v>9</v>
      </c>
      <c r="L3" t="s">
        <v>10</v>
      </c>
      <c r="M3" t="s">
        <v>9</v>
      </c>
      <c r="N3" t="s">
        <v>10</v>
      </c>
      <c r="O3" t="s">
        <v>9</v>
      </c>
      <c r="P3" t="s">
        <v>10</v>
      </c>
      <c r="Q3" t="s">
        <v>8</v>
      </c>
      <c r="R3" t="s">
        <v>7</v>
      </c>
      <c r="S3" t="s">
        <v>8</v>
      </c>
      <c r="T3" t="s">
        <v>7</v>
      </c>
      <c r="U3" t="s">
        <v>7</v>
      </c>
      <c r="V3" t="s">
        <v>7</v>
      </c>
    </row>
    <row r="4" spans="1:22" x14ac:dyDescent="0.3">
      <c r="A4">
        <v>0</v>
      </c>
      <c r="B4" t="s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>
        <v>1</v>
      </c>
      <c r="B5" t="s">
        <v>3</v>
      </c>
      <c r="C5">
        <v>0</v>
      </c>
      <c r="D5">
        <f>C4*E24*O24</f>
        <v>4.0000000000000008E-2</v>
      </c>
      <c r="E5">
        <f>O24*(H24*D5+I24*D6)</f>
        <v>6.8000000000000005E-3</v>
      </c>
      <c r="F5">
        <f>L24*($H$24*E5+$I$24*E6)</f>
        <v>1.3720000000000002E-3</v>
      </c>
      <c r="G5">
        <f>M24*(H24*F5+I24*F6)</f>
        <v>1.1835200000000002E-3</v>
      </c>
      <c r="H5">
        <f>N24*(H24*G5+G6*I24)</f>
        <v>4.8953920000000006E-4</v>
      </c>
      <c r="I5">
        <f>M24*(H5*H24+H6*I24)</f>
        <v>1.7784723200000001E-4</v>
      </c>
      <c r="J5">
        <f>N24*(H24*I5+I24*I6)</f>
        <v>6.2228158720000008E-5</v>
      </c>
      <c r="K5">
        <f>M24*(H24*J5+J6*I24)</f>
        <v>2.1511063731200003E-5</v>
      </c>
      <c r="L5">
        <f>N24*(H24*K5+K6*I24)</f>
        <v>7.4059629675520011E-6</v>
      </c>
      <c r="M5">
        <f>M24*(H24*L5+L6*I24)</f>
        <v>2.5463004158259207E-6</v>
      </c>
      <c r="N5">
        <f>N24*(M5*H24+I24*M6)</f>
        <v>8.7505967257784347E-7</v>
      </c>
      <c r="O5">
        <f>M24*(H24*N5+N6*I24)</f>
        <v>3.0067543275277122E-7</v>
      </c>
      <c r="P5">
        <f>N24*(O5*H24+I24*O6)</f>
        <v>1.0330831216316103E-7</v>
      </c>
      <c r="Q5">
        <f>L24*(P5*H24+P6*I24)</f>
        <v>8.8737015712358064E-9</v>
      </c>
      <c r="R5">
        <f>O24*(Q5*H24+I24*Q6)</f>
        <v>1.0237487732109681E-9</v>
      </c>
      <c r="S5">
        <f>L24*(R5*H24+I24*R6)</f>
        <v>1.6378162066264369E-10</v>
      </c>
      <c r="T5">
        <f>O24*(H24*S5+I24*S6)</f>
        <v>3.2140438394002145E-11</v>
      </c>
      <c r="U5">
        <f>O24*(T5*H24+I24*T6)</f>
        <v>6.8640028243209662E-12</v>
      </c>
      <c r="V5">
        <f>O24*(U5*H24+I24*U6)</f>
        <v>1.5084542431430479E-12</v>
      </c>
    </row>
    <row r="6" spans="1:22" x14ac:dyDescent="0.3">
      <c r="A6">
        <v>2</v>
      </c>
      <c r="B6" t="s">
        <v>4</v>
      </c>
      <c r="C6">
        <v>0</v>
      </c>
      <c r="D6">
        <f>C4*E25*O25</f>
        <v>0.18</v>
      </c>
      <c r="E6">
        <f>O25*(I25*D6+D5*H25)</f>
        <v>4.1399999999999999E-2</v>
      </c>
      <c r="F6">
        <f>L25*(I25*E6+H25*E5)</f>
        <v>9.306E-3</v>
      </c>
      <c r="G6">
        <f>M25*(I25*F6+H25*F5)</f>
        <v>1.3851599999999999E-3</v>
      </c>
      <c r="H6">
        <f>N25*(G5*H25+I25*G6)</f>
        <v>2.6493359999999995E-4</v>
      </c>
      <c r="I6">
        <f>M25*(H6*I25+H25*H5)</f>
        <v>6.6463055999999997E-5</v>
      </c>
      <c r="J6">
        <f>N25*(I25*I6+H25*I5)</f>
        <v>1.9975661759999999E-5</v>
      </c>
      <c r="K6">
        <f>M25*(I25*J6+H25*J5)</f>
        <v>6.5302821696E-6</v>
      </c>
      <c r="L6">
        <f>N25*(H25*K5+K6*I25)</f>
        <v>2.2049033276160006E-6</v>
      </c>
      <c r="M6">
        <f>M25*(H25*L5+L6*I25)</f>
        <v>7.5304424391936015E-7</v>
      </c>
      <c r="N6">
        <f>N25*(M5*H25+I25*M6)</f>
        <v>2.5820421909826564E-7</v>
      </c>
      <c r="O6">
        <f>M25*(H25*N5+I25*N6)</f>
        <v>8.8652171028427806E-8</v>
      </c>
      <c r="P6">
        <f>N25*(O5*H25+I25*O6)</f>
        <v>3.0451829909146166E-8</v>
      </c>
      <c r="Q6">
        <f>L25*(H25*P5+P6*I25)</f>
        <v>1.5692632375605185E-8</v>
      </c>
      <c r="R6">
        <f>O25*(H25*Q5+Q6*I25)</f>
        <v>4.0940859402883117E-9</v>
      </c>
      <c r="S6">
        <f>L25*(R6*I25+H25*R5)</f>
        <v>9.5189543704953231E-10</v>
      </c>
      <c r="T6">
        <f>O25*(H25*S5+S6*I25)</f>
        <v>2.1463838764003969E-10</v>
      </c>
      <c r="U6">
        <f>O25*(T5*H25+I25*T6)</f>
        <v>4.796670085986852E-11</v>
      </c>
      <c r="V6">
        <f>O25*(U5*H25+I25*U6)</f>
        <v>1.0690767434761274E-11</v>
      </c>
    </row>
    <row r="7" spans="1:22" x14ac:dyDescent="0.3">
      <c r="A7">
        <v>3</v>
      </c>
      <c r="B7" t="s">
        <v>5</v>
      </c>
      <c r="C7">
        <v>0</v>
      </c>
    </row>
    <row r="8" spans="1:22" s="2" customForma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C9">
        <v>0</v>
      </c>
      <c r="D9">
        <f>C9+1</f>
        <v>1</v>
      </c>
      <c r="E9">
        <f t="shared" ref="E9:Q9" si="2">D9+1</f>
        <v>2</v>
      </c>
      <c r="F9">
        <f t="shared" si="2"/>
        <v>3</v>
      </c>
      <c r="G9">
        <f t="shared" si="2"/>
        <v>4</v>
      </c>
      <c r="H9">
        <f t="shared" si="2"/>
        <v>5</v>
      </c>
      <c r="I9">
        <f t="shared" si="2"/>
        <v>6</v>
      </c>
      <c r="J9">
        <f t="shared" si="2"/>
        <v>7</v>
      </c>
      <c r="K9">
        <f t="shared" si="2"/>
        <v>8</v>
      </c>
      <c r="L9">
        <f t="shared" si="2"/>
        <v>9</v>
      </c>
      <c r="M9">
        <f t="shared" si="2"/>
        <v>10</v>
      </c>
      <c r="N9">
        <f t="shared" si="2"/>
        <v>11</v>
      </c>
      <c r="O9">
        <f t="shared" si="2"/>
        <v>12</v>
      </c>
      <c r="P9">
        <f>O9+1</f>
        <v>13</v>
      </c>
      <c r="Q9">
        <f t="shared" ref="Q9:V9" si="3">P9+1</f>
        <v>14</v>
      </c>
      <c r="R9">
        <f>Q9+1</f>
        <v>15</v>
      </c>
      <c r="S9">
        <f>R9+1</f>
        <v>16</v>
      </c>
      <c r="T9">
        <f t="shared" ref="T9:V9" si="4">S9+1</f>
        <v>17</v>
      </c>
      <c r="U9">
        <f t="shared" si="4"/>
        <v>18</v>
      </c>
      <c r="V9">
        <f t="shared" si="4"/>
        <v>19</v>
      </c>
    </row>
    <row r="10" spans="1:22" x14ac:dyDescent="0.3">
      <c r="A10" t="s">
        <v>22</v>
      </c>
      <c r="C10" t="s">
        <v>6</v>
      </c>
      <c r="D10" t="s">
        <v>7</v>
      </c>
      <c r="E10" t="s">
        <v>7</v>
      </c>
      <c r="F10" t="s">
        <v>8</v>
      </c>
      <c r="G10" t="s">
        <v>9</v>
      </c>
      <c r="H10" t="s">
        <v>10</v>
      </c>
      <c r="I10" t="s">
        <v>9</v>
      </c>
      <c r="J10" t="s">
        <v>10</v>
      </c>
      <c r="K10" t="s">
        <v>9</v>
      </c>
      <c r="L10" t="s">
        <v>10</v>
      </c>
      <c r="M10" t="s">
        <v>9</v>
      </c>
      <c r="N10" t="s">
        <v>10</v>
      </c>
      <c r="O10" t="s">
        <v>9</v>
      </c>
      <c r="P10" t="s">
        <v>10</v>
      </c>
      <c r="Q10" t="s">
        <v>8</v>
      </c>
      <c r="R10" t="s">
        <v>7</v>
      </c>
      <c r="S10" t="s">
        <v>8</v>
      </c>
      <c r="T10" t="s">
        <v>7</v>
      </c>
      <c r="U10" t="s">
        <v>7</v>
      </c>
      <c r="V10" t="s">
        <v>7</v>
      </c>
    </row>
    <row r="11" spans="1:22" x14ac:dyDescent="0.3">
      <c r="A11">
        <v>0</v>
      </c>
      <c r="B11" t="s">
        <v>2</v>
      </c>
    </row>
    <row r="12" spans="1:22" x14ac:dyDescent="0.3">
      <c r="A12">
        <v>1</v>
      </c>
      <c r="B12" t="s">
        <v>3</v>
      </c>
      <c r="D12">
        <f>E12*O24*H24+I24*O25*E13</f>
        <v>6.0986332900617623E-12</v>
      </c>
      <c r="E12">
        <f>F12*H24*L24+I24*L25*F13</f>
        <v>3.8129861903714515E-11</v>
      </c>
      <c r="F12">
        <f>G12*M24*H24+I24*M25*G13</f>
        <v>3.3060177746769646E-10</v>
      </c>
      <c r="G12">
        <f>H12*H24*N24+N25*I24*H13</f>
        <v>9.6241089269862404E-10</v>
      </c>
      <c r="H12">
        <f>I12*H24*M24+M25*I24*I13</f>
        <v>2.8026808293417663E-9</v>
      </c>
      <c r="I12">
        <f>J12*H24*N24+I24*N25*J13</f>
        <v>8.1705572199647158E-9</v>
      </c>
      <c r="J12">
        <f>K12*M24*H24+I24*K13*M25</f>
        <v>2.3894387296050068E-8</v>
      </c>
      <c r="K12">
        <f>L12*N24*H24+I24*N25*M12</f>
        <v>7.0521523405457934E-8</v>
      </c>
      <c r="L12">
        <f>M12*H24*M24+M25*M13*I24</f>
        <v>1.6185712547785604E-7</v>
      </c>
      <c r="M12">
        <f>N12*H24*N24+N13*N25*I24</f>
        <v>4.6818108131360008E-7</v>
      </c>
      <c r="N12">
        <f>O12*M24*H24+I24*M25*O13</f>
        <v>1.3376542981600002E-6</v>
      </c>
      <c r="O12">
        <f>P12*N24*H24+I24*N25*P13</f>
        <v>3.6784973959999999E-6</v>
      </c>
      <c r="P12">
        <f>Q12*L24*H24+Q13*L25*I24</f>
        <v>8.8613625999999986E-6</v>
      </c>
      <c r="Q12">
        <f>R12*O24*H24+I24*O25*R13</f>
        <v>3.9772939999999996E-5</v>
      </c>
      <c r="R12">
        <f>L24*S12*H24+I24*S13*L25</f>
        <v>1.7818599999999999E-4</v>
      </c>
      <c r="S12">
        <f>T12*O24*H24+I24*O25*T13</f>
        <v>7.9340000000000009E-4</v>
      </c>
      <c r="T12">
        <f>U12*O24*H24+I24*U13*O25</f>
        <v>3.4600000000000004E-3</v>
      </c>
      <c r="U12">
        <f>V12*O24*H24+V13*I24*O25</f>
        <v>1.4E-2</v>
      </c>
      <c r="V12">
        <f>1*E24*O24</f>
        <v>4.0000000000000008E-2</v>
      </c>
    </row>
    <row r="13" spans="1:22" x14ac:dyDescent="0.3">
      <c r="A13">
        <v>2</v>
      </c>
      <c r="B13" t="s">
        <v>4</v>
      </c>
      <c r="D13">
        <f>E13*I25*O25+O24*H25*E12</f>
        <v>1.1812751039287537E-11</v>
      </c>
      <c r="E13">
        <f>F13*I25*L25+L24*H25*F12</f>
        <v>5.0804072296076679E-11</v>
      </c>
      <c r="F13">
        <f>G13*M25*I25+H25*M24*G12</f>
        <v>1.9469532843831329E-10</v>
      </c>
      <c r="G13">
        <f>H13*I25*N25+N24*H25*H12</f>
        <v>5.6575729510341719E-10</v>
      </c>
      <c r="H13">
        <f>I13*I25*M25+H25*M24*I12</f>
        <v>1.6388256827314658E-9</v>
      </c>
      <c r="I13">
        <f>J13*I25*N25+J12*H25*N24</f>
        <v>4.7025629738264293E-9</v>
      </c>
      <c r="J13">
        <f>K13*I25*M25+K12*H25*M24</f>
        <v>1.3108832130717295E-8</v>
      </c>
      <c r="K13">
        <f>L13*I25*N25+L12*N24*H25</f>
        <v>3.3187495157588164E-8</v>
      </c>
      <c r="L13">
        <f>M13*I25*M25+H25*M24*M12</f>
        <v>9.8318857858896007E-8</v>
      </c>
      <c r="M13">
        <f>N13*N25*I25+H25*N24*N12</f>
        <v>3.0097948643760001E-7</v>
      </c>
      <c r="N13">
        <f>O12*M24*H25+I25*M25*O13</f>
        <v>1.0032926475599998E-6</v>
      </c>
      <c r="O13">
        <f>P13*N25*I25+H25*N24*P12</f>
        <v>4.0133782859999989E-6</v>
      </c>
      <c r="P13">
        <f>Q13*L25*I25+H25*Q12*L24</f>
        <v>2.1071534099999994E-5</v>
      </c>
      <c r="Q13">
        <f>R13*O25*I25+H25*O24*R12</f>
        <v>9.4658789999999975E-5</v>
      </c>
      <c r="R13">
        <f>S13*L25*I25+H25*L24*S12</f>
        <v>4.2530099999999995E-4</v>
      </c>
      <c r="S13">
        <f>T13*O25*I25+H25*T12*O24</f>
        <v>1.9118999999999998E-3</v>
      </c>
      <c r="T13">
        <f>U13*O25*I25+H25*O24*U12</f>
        <v>8.6099999999999996E-3</v>
      </c>
      <c r="U13">
        <f>V12*O24*H25+I25*O25*V13</f>
        <v>3.9E-2</v>
      </c>
      <c r="V13">
        <f>1*E25*O25</f>
        <v>0.18</v>
      </c>
    </row>
    <row r="14" spans="1:22" x14ac:dyDescent="0.3">
      <c r="A14">
        <v>3</v>
      </c>
      <c r="B14" t="s">
        <v>5</v>
      </c>
    </row>
    <row r="15" spans="1:2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C16">
        <v>0</v>
      </c>
      <c r="D16">
        <f>C16+1</f>
        <v>1</v>
      </c>
      <c r="E16">
        <f t="shared" ref="E16:Q16" si="5">D16+1</f>
        <v>2</v>
      </c>
      <c r="F16">
        <f t="shared" si="5"/>
        <v>3</v>
      </c>
      <c r="G16">
        <f t="shared" si="5"/>
        <v>4</v>
      </c>
      <c r="H16">
        <f t="shared" si="5"/>
        <v>5</v>
      </c>
      <c r="I16">
        <f t="shared" si="5"/>
        <v>6</v>
      </c>
      <c r="J16">
        <f t="shared" si="5"/>
        <v>7</v>
      </c>
      <c r="K16">
        <f t="shared" si="5"/>
        <v>8</v>
      </c>
      <c r="L16">
        <f t="shared" si="5"/>
        <v>9</v>
      </c>
      <c r="M16">
        <f>L16+1</f>
        <v>10</v>
      </c>
      <c r="N16">
        <f t="shared" si="5"/>
        <v>11</v>
      </c>
      <c r="O16">
        <f t="shared" si="5"/>
        <v>12</v>
      </c>
      <c r="P16">
        <f>O16+1</f>
        <v>13</v>
      </c>
      <c r="Q16">
        <f t="shared" ref="Q16:V16" si="6">P16+1</f>
        <v>14</v>
      </c>
      <c r="R16">
        <f>Q16+1</f>
        <v>15</v>
      </c>
      <c r="S16">
        <f>R16+1</f>
        <v>16</v>
      </c>
      <c r="T16">
        <f t="shared" ref="T16:V16" si="7">S16+1</f>
        <v>17</v>
      </c>
      <c r="U16">
        <f t="shared" si="7"/>
        <v>18</v>
      </c>
      <c r="V16">
        <f t="shared" si="7"/>
        <v>19</v>
      </c>
    </row>
    <row r="17" spans="1:22" x14ac:dyDescent="0.3">
      <c r="A17" t="s">
        <v>11</v>
      </c>
      <c r="C17" t="s">
        <v>6</v>
      </c>
      <c r="D17" t="s">
        <v>7</v>
      </c>
      <c r="E17" t="s">
        <v>7</v>
      </c>
      <c r="F17" t="s">
        <v>8</v>
      </c>
      <c r="G17" t="s">
        <v>9</v>
      </c>
      <c r="H17" t="s">
        <v>10</v>
      </c>
      <c r="I17" t="s">
        <v>9</v>
      </c>
      <c r="J17" t="s">
        <v>10</v>
      </c>
      <c r="K17" t="s">
        <v>9</v>
      </c>
      <c r="L17" t="s">
        <v>10</v>
      </c>
      <c r="M17" t="s">
        <v>9</v>
      </c>
      <c r="N17" t="s">
        <v>10</v>
      </c>
      <c r="O17" t="s">
        <v>9</v>
      </c>
      <c r="P17" t="s">
        <v>10</v>
      </c>
      <c r="Q17" t="s">
        <v>8</v>
      </c>
      <c r="R17" t="s">
        <v>7</v>
      </c>
      <c r="S17" t="s">
        <v>8</v>
      </c>
      <c r="T17" t="s">
        <v>7</v>
      </c>
      <c r="U17" t="s">
        <v>7</v>
      </c>
      <c r="V17" t="s">
        <v>7</v>
      </c>
    </row>
    <row r="18" spans="1:22" x14ac:dyDescent="0.3">
      <c r="A18">
        <v>0</v>
      </c>
      <c r="B18" t="s">
        <v>2</v>
      </c>
    </row>
    <row r="19" spans="1:22" x14ac:dyDescent="0.3">
      <c r="A19">
        <v>1</v>
      </c>
      <c r="B19" t="s">
        <v>3</v>
      </c>
      <c r="D19" s="3">
        <f>D5*D12</f>
        <v>2.4394533160247054E-13</v>
      </c>
      <c r="E19" s="3">
        <f t="shared" ref="E19:V19" si="8">E5*E12</f>
        <v>2.5928306094525874E-13</v>
      </c>
      <c r="F19" s="3">
        <f t="shared" si="8"/>
        <v>4.5358563868567959E-13</v>
      </c>
      <c r="G19" s="3">
        <f t="shared" si="8"/>
        <v>1.1390325397266758E-12</v>
      </c>
      <c r="H19" s="3">
        <f t="shared" si="8"/>
        <v>1.3720221310513051E-12</v>
      </c>
      <c r="I19" s="3">
        <f t="shared" si="8"/>
        <v>1.45311098546834E-12</v>
      </c>
      <c r="J19" s="3">
        <f t="shared" si="8"/>
        <v>1.4869037251757555E-12</v>
      </c>
      <c r="K19" s="3">
        <f t="shared" si="8"/>
        <v>1.5169929843961183E-12</v>
      </c>
      <c r="L19" s="3">
        <f t="shared" si="8"/>
        <v>1.1987078773234193E-12</v>
      </c>
      <c r="M19" s="3">
        <f t="shared" si="8"/>
        <v>1.192129682030649E-12</v>
      </c>
      <c r="N19" s="3">
        <f t="shared" si="8"/>
        <v>1.1705273321702347E-12</v>
      </c>
      <c r="O19" s="3">
        <f t="shared" si="8"/>
        <v>1.106033796422242E-12</v>
      </c>
      <c r="P19" s="3">
        <f t="shared" si="8"/>
        <v>9.1545241367175998E-13</v>
      </c>
      <c r="Q19" s="3">
        <f t="shared" si="8"/>
        <v>3.5293320017066741E-13</v>
      </c>
      <c r="R19" s="3">
        <f t="shared" si="8"/>
        <v>1.8241769890336955E-13</v>
      </c>
      <c r="S19" s="3">
        <f t="shared" si="8"/>
        <v>1.2994433783374153E-13</v>
      </c>
      <c r="T19" s="3">
        <f t="shared" si="8"/>
        <v>1.1120591684324744E-13</v>
      </c>
      <c r="U19" s="3">
        <f t="shared" si="8"/>
        <v>9.6096039540493529E-14</v>
      </c>
      <c r="V19" s="3">
        <f t="shared" si="8"/>
        <v>6.0338169725721923E-14</v>
      </c>
    </row>
    <row r="20" spans="1:22" x14ac:dyDescent="0.3">
      <c r="A20">
        <v>2</v>
      </c>
      <c r="B20" t="s">
        <v>4</v>
      </c>
      <c r="D20" s="3">
        <f>D13*D6</f>
        <v>2.1262951870717567E-12</v>
      </c>
      <c r="E20" s="3">
        <f t="shared" ref="E20:V20" si="9">E13*E6</f>
        <v>2.1032885930575745E-12</v>
      </c>
      <c r="F20" s="3">
        <f t="shared" si="9"/>
        <v>1.8118347264469435E-12</v>
      </c>
      <c r="G20" s="3">
        <f t="shared" si="9"/>
        <v>7.8366437488544923E-13</v>
      </c>
      <c r="H20" s="3">
        <f t="shared" si="9"/>
        <v>4.3417998789850498E-13</v>
      </c>
      <c r="I20" s="3">
        <f t="shared" si="9"/>
        <v>3.1254670627295248E-13</v>
      </c>
      <c r="J20" s="3">
        <f t="shared" si="9"/>
        <v>2.6185759671182881E-13</v>
      </c>
      <c r="K20" s="3">
        <f t="shared" si="9"/>
        <v>2.1672370788128433E-13</v>
      </c>
      <c r="L20" s="3">
        <f t="shared" si="9"/>
        <v>2.1678357686048437E-13</v>
      </c>
      <c r="M20" s="3">
        <f t="shared" si="9"/>
        <v>2.2665086979963981E-13</v>
      </c>
      <c r="N20" s="3">
        <f t="shared" si="9"/>
        <v>2.5905439459026122E-13</v>
      </c>
      <c r="O20" s="3">
        <f t="shared" si="9"/>
        <v>3.5579469821225033E-13</v>
      </c>
      <c r="P20" s="3">
        <f t="shared" si="9"/>
        <v>6.4166677233797314E-13</v>
      </c>
      <c r="Q20" s="3">
        <f t="shared" si="9"/>
        <v>1.485445592589612E-12</v>
      </c>
      <c r="R20" s="3">
        <f t="shared" si="9"/>
        <v>1.741218844490559E-12</v>
      </c>
      <c r="S20" s="3">
        <f t="shared" si="9"/>
        <v>1.8199288860950007E-12</v>
      </c>
      <c r="T20" s="3">
        <f t="shared" si="9"/>
        <v>1.8480365175807415E-12</v>
      </c>
      <c r="U20" s="3">
        <f t="shared" si="9"/>
        <v>1.8707013335348722E-12</v>
      </c>
      <c r="V20" s="3">
        <f t="shared" si="9"/>
        <v>1.9243381382570294E-12</v>
      </c>
    </row>
    <row r="21" spans="1:22" x14ac:dyDescent="0.3">
      <c r="A21">
        <v>3</v>
      </c>
      <c r="B21" t="s">
        <v>5</v>
      </c>
    </row>
    <row r="22" spans="1:2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D23" t="s">
        <v>14</v>
      </c>
      <c r="G23" t="s">
        <v>15</v>
      </c>
      <c r="H23" t="s">
        <v>12</v>
      </c>
      <c r="I23" t="s">
        <v>13</v>
      </c>
      <c r="K23" t="s">
        <v>16</v>
      </c>
      <c r="L23" t="s">
        <v>8</v>
      </c>
      <c r="M23" t="s">
        <v>9</v>
      </c>
      <c r="N23" t="s">
        <v>10</v>
      </c>
      <c r="O23" t="s">
        <v>7</v>
      </c>
    </row>
    <row r="24" spans="1:22" x14ac:dyDescent="0.3">
      <c r="D24" t="s">
        <v>12</v>
      </c>
      <c r="E24">
        <v>0.4</v>
      </c>
      <c r="G24" t="s">
        <v>12</v>
      </c>
      <c r="H24">
        <v>0.8</v>
      </c>
      <c r="I24">
        <v>0.2</v>
      </c>
      <c r="K24" t="s">
        <v>12</v>
      </c>
      <c r="L24">
        <v>0.1</v>
      </c>
      <c r="M24">
        <v>0.4</v>
      </c>
      <c r="N24">
        <v>0.4</v>
      </c>
      <c r="O24">
        <v>0.1</v>
      </c>
    </row>
    <row r="25" spans="1:22" x14ac:dyDescent="0.3">
      <c r="D25" t="s">
        <v>13</v>
      </c>
      <c r="E25">
        <v>0.6</v>
      </c>
      <c r="G25" t="s">
        <v>13</v>
      </c>
      <c r="H25">
        <v>0.3</v>
      </c>
      <c r="I25">
        <v>0.7</v>
      </c>
      <c r="K25" t="s">
        <v>13</v>
      </c>
      <c r="L25">
        <v>0.3</v>
      </c>
      <c r="M25">
        <v>0.2</v>
      </c>
      <c r="N25">
        <v>0.2</v>
      </c>
      <c r="O25">
        <v>0.3</v>
      </c>
    </row>
    <row r="26" spans="1:22" x14ac:dyDescent="0.3">
      <c r="B26" t="s">
        <v>21</v>
      </c>
    </row>
    <row r="27" spans="1:22" x14ac:dyDescent="0.3">
      <c r="B2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Verdeyen</dc:creator>
  <cp:lastModifiedBy>Kyle Verdeyen</cp:lastModifiedBy>
  <dcterms:created xsi:type="dcterms:W3CDTF">2017-04-19T00:36:18Z</dcterms:created>
  <dcterms:modified xsi:type="dcterms:W3CDTF">2017-04-19T02:17:14Z</dcterms:modified>
</cp:coreProperties>
</file>