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MMON\COMS\Current Templates on COMS\"/>
    </mc:Choice>
  </mc:AlternateContent>
  <bookViews>
    <workbookView xWindow="-15" yWindow="-15" windowWidth="14520" windowHeight="12855"/>
  </bookViews>
  <sheets>
    <sheet name="Item" sheetId="2" r:id="rId1"/>
    <sheet name="MO" sheetId="1" r:id="rId2"/>
    <sheet name="Info Tab" sheetId="3" state="hidden" r:id="rId3"/>
    <sheet name="Rollstock" sheetId="4" state="hidden" r:id="rId4"/>
  </sheets>
  <definedNames>
    <definedName name="_xlnm.Print_Area" localSheetId="0">Item!$A$1:$H$52</definedName>
  </definedNames>
  <calcPr calcId="171027"/>
</workbook>
</file>

<file path=xl/calcChain.xml><?xml version="1.0" encoding="utf-8"?>
<calcChain xmlns="http://schemas.openxmlformats.org/spreadsheetml/2006/main">
  <c r="B9" i="1" l="1"/>
  <c r="B8" i="1"/>
  <c r="B18" i="1" l="1"/>
  <c r="B17" i="1"/>
  <c r="B4" i="1"/>
  <c r="B25" i="1"/>
  <c r="B20" i="1"/>
  <c r="H49" i="2" l="1"/>
  <c r="B40" i="1" l="1"/>
  <c r="A32" i="4" l="1"/>
  <c r="A33" i="4"/>
  <c r="A12" i="4"/>
  <c r="A29" i="4" l="1"/>
  <c r="A11" i="4" l="1"/>
  <c r="A8" i="4"/>
  <c r="A34" i="4" l="1"/>
  <c r="B37" i="4"/>
  <c r="A30" i="4"/>
  <c r="A13" i="4"/>
  <c r="A9" i="4"/>
  <c r="B16" i="4"/>
  <c r="G8" i="2" l="1"/>
  <c r="A10" i="4" l="1"/>
  <c r="A16" i="4" s="1"/>
  <c r="C16" i="4" s="1"/>
  <c r="A31" i="4"/>
  <c r="A37" i="4" l="1"/>
  <c r="C37" i="4" s="1"/>
  <c r="B31" i="1"/>
  <c r="B10" i="1"/>
  <c r="B11" i="1"/>
  <c r="B3" i="1"/>
  <c r="B2" i="1"/>
</calcChain>
</file>

<file path=xl/comments1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Select Yes - 10mm from core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<sst xmlns="http://schemas.openxmlformats.org/spreadsheetml/2006/main" count="596" uniqueCount="543">
  <si>
    <t xml:space="preserve">Customer Name  </t>
  </si>
  <si>
    <t>Item Number</t>
  </si>
  <si>
    <t>Select one</t>
  </si>
  <si>
    <t>Core Requirements</t>
  </si>
  <si>
    <t>Dipped Cores / Color</t>
  </si>
  <si>
    <t>Flush Cores</t>
  </si>
  <si>
    <t>Splicing Requirements</t>
  </si>
  <si>
    <t>End Of Roll Tape</t>
  </si>
  <si>
    <t>Splice Flags</t>
  </si>
  <si>
    <t>Splice Tape</t>
  </si>
  <si>
    <t>Carton Label Requirements (Yes / No)</t>
  </si>
  <si>
    <t>If yes, list comments required</t>
  </si>
  <si>
    <t xml:space="preserve"> </t>
  </si>
  <si>
    <t>Core Label Notes (Yes / No)</t>
  </si>
  <si>
    <t>Packaging Requirements</t>
  </si>
  <si>
    <t>Skid Size</t>
  </si>
  <si>
    <t>Rolls Per Skid</t>
  </si>
  <si>
    <t>Special Instructions</t>
  </si>
  <si>
    <t>Other / Notes</t>
  </si>
  <si>
    <t>Structure / Size</t>
  </si>
  <si>
    <t>Do not delete - Mandatory line - Select one</t>
  </si>
  <si>
    <t>Supplier Information</t>
  </si>
  <si>
    <t>Boxed</t>
  </si>
  <si>
    <t>Order Specific Label Requirements</t>
  </si>
  <si>
    <t>Select Yes or delete section.</t>
  </si>
  <si>
    <t>New Machine - See Notes</t>
  </si>
  <si>
    <t>ROUTING:</t>
  </si>
  <si>
    <t>Coordinator:</t>
  </si>
  <si>
    <t>Date:</t>
  </si>
  <si>
    <t>NM-001 Alliance</t>
  </si>
  <si>
    <t>Yes</t>
  </si>
  <si>
    <t>Inches</t>
  </si>
  <si>
    <t>NM-002 Bartelt</t>
  </si>
  <si>
    <t># Across</t>
  </si>
  <si>
    <t>MM</t>
  </si>
  <si>
    <t>NM-003 Bivac</t>
  </si>
  <si>
    <t>NM-004 Bizerba</t>
  </si>
  <si>
    <t>Forming</t>
  </si>
  <si>
    <t>IN</t>
  </si>
  <si>
    <t>NM-115 Bosch</t>
  </si>
  <si>
    <t>OUT</t>
  </si>
  <si>
    <t>NM-142 Bossar B-3700</t>
  </si>
  <si>
    <t>NM-169 Campbell Flow Wrapper</t>
  </si>
  <si>
    <t>NM-138 CFS EVOLUTION</t>
  </si>
  <si>
    <t>Customer Name</t>
  </si>
  <si>
    <t>Customer  #</t>
  </si>
  <si>
    <t>NM-133 CFS Powerpak NT 460</t>
  </si>
  <si>
    <t>Name for Labels</t>
  </si>
  <si>
    <t>Default Warehouse</t>
  </si>
  <si>
    <t>NM-181 CFS Powerpak NT 630</t>
  </si>
  <si>
    <t>Product Line</t>
  </si>
  <si>
    <t xml:space="preserve">Sample  </t>
  </si>
  <si>
    <t>NM-005 Circle</t>
  </si>
  <si>
    <t>End Use Code</t>
  </si>
  <si>
    <t xml:space="preserve">Film subject to boiling or pasteurizing? </t>
  </si>
  <si>
    <t>NM-110 Colimatic</t>
  </si>
  <si>
    <t xml:space="preserve">Lab Comments </t>
  </si>
  <si>
    <t>Structure</t>
  </si>
  <si>
    <t>NM-116 Compact</t>
  </si>
  <si>
    <t>BDC Code</t>
  </si>
  <si>
    <t>CA#, FT# or NPQ#</t>
  </si>
  <si>
    <t>NM-117 Compact 320</t>
  </si>
  <si>
    <t>Item # Used to Quote</t>
  </si>
  <si>
    <t>NM-118 Compact 420</t>
  </si>
  <si>
    <t>**Note - If answer is no or does not apply please leave cell blank**</t>
  </si>
  <si>
    <t>Item# Being Replaced</t>
  </si>
  <si>
    <t>NM-006 Coster</t>
  </si>
  <si>
    <t>NM-007 Cott</t>
  </si>
  <si>
    <t>NM-137 CRYOVAK 2070</t>
  </si>
  <si>
    <t>Inches/MM</t>
  </si>
  <si>
    <t>NM-008 Cvp Machine</t>
  </si>
  <si>
    <t>Width</t>
  </si>
  <si>
    <t>NM-107 Dixie</t>
  </si>
  <si>
    <t>Grade</t>
  </si>
  <si>
    <t>Yes - Blue</t>
  </si>
  <si>
    <t>NM-009 Dixie Evolution</t>
  </si>
  <si>
    <t>Seal Side</t>
  </si>
  <si>
    <t>Yes - Green</t>
  </si>
  <si>
    <t>NM-010 Dixie Modular</t>
  </si>
  <si>
    <t>Core Size</t>
  </si>
  <si>
    <t>Yes - Red</t>
  </si>
  <si>
    <t>NM-011 Dixie Pac 100</t>
  </si>
  <si>
    <t xml:space="preserve">Plastic Cores </t>
  </si>
  <si>
    <t>Yes - Black</t>
  </si>
  <si>
    <t>NM-012 Dixie Pac 50</t>
  </si>
  <si>
    <t xml:space="preserve">Flush Cores </t>
  </si>
  <si>
    <t>NM-013 Dixie Pac 50E</t>
  </si>
  <si>
    <t>Styrofoam Cradles</t>
  </si>
  <si>
    <t>Roll</t>
  </si>
  <si>
    <t>NM-014 Dixie Vac 2000</t>
  </si>
  <si>
    <t>Dipped Core colour</t>
  </si>
  <si>
    <t>NM-015 Dixie Vac 2000 E</t>
  </si>
  <si>
    <t>Machine Code</t>
  </si>
  <si>
    <t>NM-016 Dixie Vac 2700</t>
  </si>
  <si>
    <t>NM-111 Doboy</t>
  </si>
  <si>
    <t>Order Qty UofM</t>
  </si>
  <si>
    <t>NM-017 Dynopak</t>
  </si>
  <si>
    <t>Qty per Roll &amp; U of M</t>
  </si>
  <si>
    <t>NM-018 Eagle</t>
  </si>
  <si>
    <t>NM-019 Elpack Chamber Machine</t>
  </si>
  <si>
    <t># Rolls per Case</t>
  </si>
  <si>
    <t>NM-135 Effytec HB-26 Duplex</t>
  </si>
  <si>
    <t>Repeat Length</t>
  </si>
  <si>
    <t># Up</t>
  </si>
  <si>
    <t>NM-020 Elton Pack</t>
  </si>
  <si>
    <t>NM-021 Emtek</t>
  </si>
  <si>
    <t>Meters per Roll</t>
  </si>
  <si>
    <t>NM-022 Flex-Vac 618B</t>
  </si>
  <si>
    <t>1 - (STD)</t>
  </si>
  <si>
    <t>NM-023 Flex-Vac 618C</t>
  </si>
  <si>
    <t>2 - (Less than 225mm web width)</t>
  </si>
  <si>
    <t>NM-024 Flex-Vac 618D</t>
  </si>
  <si>
    <t>NM-122 FMC</t>
  </si>
  <si>
    <t>NM-125 Formost</t>
  </si>
  <si>
    <t>NM-025 Fugi Formost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</si>
  <si>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</si>
  <si>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</si>
  <si>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</si>
  <si>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</si>
  <si>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</si>
  <si>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</si>
  <si>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</si>
  <si>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</si>
  <si>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</si>
  <si>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</si>
  <si>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</si>
  <si>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</si>
  <si>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</si>
  <si>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</si>
  <si>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NM-154 ILPRA Formpack</t>
  </si>
  <si>
    <t>NM-035 Intact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</si>
  <si>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</si>
  <si>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</si>
  <si>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</si>
  <si>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</si>
  <si>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</si>
  <si>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</si>
  <si>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PRICE</t>
  </si>
  <si>
    <t>NM-039 Mahaffy&amp;Harder 301</t>
  </si>
  <si>
    <t>NM-040 Mahaffy&amp;Harder 725</t>
  </si>
  <si>
    <t>NM-041 Mahaffy&amp;Harder 727</t>
  </si>
  <si>
    <t>DRR - All semi rigid rollstock;  "PET" or "PVC"</t>
  </si>
  <si>
    <t>NM-042 Mahaffy&amp;Harder 730</t>
  </si>
  <si>
    <t>DRK - All REPAK rollstock</t>
  </si>
  <si>
    <t>NM-043 Mahaffy&amp;Harder 742</t>
  </si>
  <si>
    <t>PDA Use Only</t>
  </si>
  <si>
    <t>RTG</t>
  </si>
  <si>
    <t>BOM</t>
  </si>
  <si>
    <t>BWT</t>
  </si>
  <si>
    <t>NM-044 Mahaffy&amp;Harder 800</t>
  </si>
  <si>
    <t>NM-045 Mahaffy&amp;Harder 902</t>
  </si>
  <si>
    <t>NM-046 Matrix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</si>
  <si>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</si>
  <si>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</si>
  <si>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</si>
  <si>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</si>
  <si>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</si>
  <si>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</si>
  <si>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</si>
  <si>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</si>
  <si>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</si>
  <si>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</si>
  <si>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</si>
  <si>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</si>
  <si>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</si>
  <si>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</si>
  <si>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NM-163 Multivac R145</t>
  </si>
  <si>
    <t>NM-056 Multivac R230</t>
  </si>
  <si>
    <t>NM-128 Multivac R240</t>
  </si>
  <si>
    <t>NM-175 Multivac R265</t>
  </si>
  <si>
    <t>NM-057 Multivac R330</t>
  </si>
  <si>
    <t>NM-058 Multivac R5100</t>
  </si>
  <si>
    <t>NM-059 Multivac R5200</t>
  </si>
  <si>
    <t>NM-060 Multivac R530</t>
  </si>
  <si>
    <t>NM-061 Multivac R70</t>
  </si>
  <si>
    <t>NM-062 Multivac R7000</t>
  </si>
  <si>
    <t>NM-155 Multivac R80</t>
  </si>
  <si>
    <t>NM-166 Multivac S7000</t>
  </si>
  <si>
    <t>NM-000 Not Available</t>
  </si>
  <si>
    <t>NM-151 Omori MS-2500-C</t>
  </si>
  <si>
    <t>NM-063 Onpack</t>
  </si>
  <si>
    <t>NM-141 Oric R-20 rotary tray sealer</t>
  </si>
  <si>
    <t>NM-114 Osgood Industries</t>
  </si>
  <si>
    <t>NM-158 Pack Ace/Model ST-3000</t>
  </si>
  <si>
    <t>NM-162 Packline Machine Type</t>
  </si>
  <si>
    <t>NM-167 Packline Tray Machine</t>
  </si>
  <si>
    <t>NM-139 Packmatic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</si>
  <si>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</si>
  <si>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</si>
  <si>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</si>
  <si>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</si>
  <si>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</si>
  <si>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</si>
  <si>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NM-132 Powerpak 620</t>
  </si>
  <si>
    <t>NM-067 Prime</t>
  </si>
  <si>
    <t>NM-068 Prodopack</t>
  </si>
  <si>
    <t>NM-172 Promark VT400 Tray Sealer</t>
  </si>
  <si>
    <t>NM-069 Rapid Pak</t>
  </si>
  <si>
    <t>NM-168 Redeepac 520 VFFS</t>
  </si>
  <si>
    <t>NM-120 Repak</t>
  </si>
  <si>
    <t>NM-153 Repak RE15</t>
  </si>
  <si>
    <t>NM-176 REPAK RE20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</si>
  <si>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</si>
  <si>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</si>
  <si>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</si>
  <si>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</si>
  <si>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</si>
  <si>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</si>
  <si>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</si>
  <si>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</si>
  <si>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</si>
  <si>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</si>
  <si>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</si>
  <si>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</si>
  <si>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</si>
  <si>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</si>
  <si>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</si>
  <si>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</si>
  <si>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</si>
  <si>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</si>
  <si>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</si>
  <si>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</si>
  <si>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</si>
  <si>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</si>
  <si>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</si>
  <si>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</si>
  <si>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</si>
  <si>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</si>
  <si>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</si>
  <si>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</si>
  <si>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</si>
  <si>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</si>
  <si>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</si>
  <si>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</si>
  <si>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</si>
  <si>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</si>
  <si>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</si>
  <si>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</si>
  <si>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</si>
  <si>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</si>
  <si>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NM-095 Ultima Hayseen</t>
  </si>
  <si>
    <t>NM-150 Unifill</t>
  </si>
  <si>
    <t>NM-096 Vacuum Chamber Machines</t>
  </si>
  <si>
    <t>NM-146 Vanguard VXK -100AP VFFS</t>
  </si>
  <si>
    <t>NM-147 Vanguard VXK -45AP VFFS</t>
  </si>
  <si>
    <t>NM-097 VC999</t>
  </si>
  <si>
    <t>NM-109 Veripak</t>
  </si>
  <si>
    <t>NM-148 Vertex 1150</t>
  </si>
  <si>
    <t>NM-098 Vertical Form Fill&amp;Seal(V.F.F.</t>
  </si>
  <si>
    <t>NM-156 Vertrod Impulse 48PCS</t>
  </si>
  <si>
    <t>NM-178 Visionpak</t>
  </si>
  <si>
    <t>NM-099 VS44 Cryovac</t>
  </si>
  <si>
    <t>NM-145 Weighpack XPdius 1200</t>
  </si>
  <si>
    <t>NM-182 Weightpack Vertec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</si>
  <si>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</si>
  <si>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</si>
  <si>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</si>
  <si>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</si>
  <si>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</si>
  <si>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</si>
  <si>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</si>
  <si>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</si>
  <si>
    <t>07 Plain Purchased Rollstock</t>
  </si>
  <si>
    <t>Non Forming</t>
  </si>
  <si>
    <t>No - Standard</t>
  </si>
  <si>
    <t>ITEM REQUEST FORM - 07 PLAIN PURCHASED ROLLSTOCK</t>
  </si>
  <si>
    <t>Bulk Pack / Boxed</t>
  </si>
  <si>
    <t>Bulk Pack</t>
  </si>
  <si>
    <t>Sample</t>
  </si>
  <si>
    <t>Cust Name Override</t>
  </si>
  <si>
    <t xml:space="preserve">Structure Specific </t>
  </si>
  <si>
    <t>Customer Specific</t>
  </si>
  <si>
    <t>Specialties (Specify)</t>
  </si>
  <si>
    <t xml:space="preserve">COM - Completion of Marketing Information </t>
  </si>
  <si>
    <t>PDA - Set up Item number</t>
  </si>
  <si>
    <t>COM - OIS005:Connect Item/Item Description/Item Specific Labels</t>
  </si>
  <si>
    <t>Rollstock Information</t>
  </si>
  <si>
    <t>NM-187 Oystar</t>
  </si>
  <si>
    <t>NM-189 Reiser</t>
  </si>
  <si>
    <t>NM-188 Southern Packaging Machine</t>
  </si>
  <si>
    <t>NM-186 Southern Pkg Mach - Power Pch</t>
  </si>
  <si>
    <t>NM-184 Titan Skin Pak Machine</t>
  </si>
  <si>
    <t>NM-185 Variovac Optimus</t>
  </si>
  <si>
    <t>NM-160 Viking - E250</t>
  </si>
  <si>
    <t>DRS - N07 or N08 Resale rollstock except for semi rigid PET/PVC structures or REPAK</t>
  </si>
  <si>
    <t>07</t>
  </si>
  <si>
    <t>Mandatory - Select One on Item Request</t>
  </si>
  <si>
    <t>NM-192 CFS Vertical SX400</t>
  </si>
  <si>
    <t>NM-196 JDS Vertical</t>
  </si>
  <si>
    <t>NM-191 Artypak - vertical</t>
  </si>
  <si>
    <t>NM-194 Dangan III - Liquid packaging</t>
  </si>
  <si>
    <t>NM-190 GEA SmartPacker SX400-vertical</t>
  </si>
  <si>
    <t>NM-195 ILAPAK - Horizontal</t>
  </si>
  <si>
    <t>NM-197 Ilapak Horizontal</t>
  </si>
  <si>
    <t>NM-199 JNJ Machine</t>
  </si>
  <si>
    <t>NM-193 Multivac R245</t>
  </si>
  <si>
    <t>NM-198 Pacmac 9500</t>
  </si>
  <si>
    <t>NM-211 Kartridge Pak</t>
  </si>
  <si>
    <t>NM-220 Aranow Aratwin-5</t>
  </si>
  <si>
    <t>NM-217 ET-55MM1GF Linear Tray Sealer</t>
  </si>
  <si>
    <t>NM-203 IDX Heat Seal Machine</t>
  </si>
  <si>
    <t>NM-213 Kawanishi Tray Sealer</t>
  </si>
  <si>
    <t>NM-204 Mecapack</t>
  </si>
  <si>
    <t>NM-210 Multivac R100</t>
  </si>
  <si>
    <t>NM-165 Multivac R140</t>
  </si>
  <si>
    <t>NM-136 Multivac T200</t>
  </si>
  <si>
    <t>NM-209 Multivac T300</t>
  </si>
  <si>
    <t>NM-207 Orics tray line</t>
  </si>
  <si>
    <t>NM-200 OSSID 8000S</t>
  </si>
  <si>
    <t>NM-206 RA Jones Chubmaker</t>
  </si>
  <si>
    <t>NM-212 Rhino Tray Sealer</t>
  </si>
  <si>
    <t>NM-218 Sogelco Matic</t>
  </si>
  <si>
    <t>NM-205 ULMA TFS 300</t>
  </si>
  <si>
    <t>NM-219 Variovac Multipower</t>
  </si>
  <si>
    <t>NM-215 Vertobagger Tiger Shark</t>
  </si>
  <si>
    <t>NM-202 VisonPak CP Pack 400</t>
  </si>
  <si>
    <t>NM-214 Ilapak Flow Wrapper</t>
  </si>
  <si>
    <t>NM-221 Multivac R105</t>
  </si>
  <si>
    <t>NM-208 Multivac R535</t>
  </si>
  <si>
    <t>NM-201 Powerpak 470</t>
  </si>
  <si>
    <t>NM-216 VAI Vertical Packaging Machine</t>
  </si>
  <si>
    <t>NM-223 ATS SPIx2 Straight LineMachine</t>
  </si>
  <si>
    <t>NM-222 Variovac Primus III</t>
  </si>
  <si>
    <t>NM-224 White Eagle VFFS</t>
  </si>
  <si>
    <t>Misc.</t>
  </si>
  <si>
    <t>Type of Lips</t>
  </si>
  <si>
    <t>Tear Notch</t>
  </si>
  <si>
    <t>Combo</t>
  </si>
  <si>
    <t>Dipped Cores</t>
  </si>
  <si>
    <t>BDC Codes - Plain Rollstock</t>
  </si>
  <si>
    <t xml:space="preserve">Single </t>
  </si>
  <si>
    <t>S x S</t>
  </si>
  <si>
    <t>DF3 - N03 Thermoforming plain forming films</t>
  </si>
  <si>
    <t>Double</t>
  </si>
  <si>
    <t>No</t>
  </si>
  <si>
    <t>Sequential</t>
  </si>
  <si>
    <t>DN3 - N03 Thermoforming plain non forming films</t>
  </si>
  <si>
    <t>Reinforced</t>
  </si>
  <si>
    <t>Yes - Nick</t>
  </si>
  <si>
    <t>1 side</t>
  </si>
  <si>
    <t>Yes - Notch</t>
  </si>
  <si>
    <t>Type of Colors</t>
  </si>
  <si>
    <t>Sealant</t>
  </si>
  <si>
    <t>Both sides</t>
  </si>
  <si>
    <t>Lip Sizes</t>
  </si>
  <si>
    <t>Process</t>
  </si>
  <si>
    <t>DH3 - Horizontal plain non dairy rollstock; ES or OPA: Not cheese</t>
  </si>
  <si>
    <t>Zipper Type</t>
  </si>
  <si>
    <t>Line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</si>
  <si>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</si>
  <si>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</si>
  <si>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 xml:space="preserve">Standard </t>
  </si>
  <si>
    <t>MCP</t>
  </si>
  <si>
    <t>DV3 - Vertical plain non dairy rollstock: Not cheese and structure name includes "HS"</t>
  </si>
  <si>
    <t xml:space="preserve">Offset </t>
  </si>
  <si>
    <t>Core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</si>
  <si>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</si>
  <si>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 xml:space="preserve">Double </t>
  </si>
  <si>
    <t xml:space="preserve">Velcro </t>
  </si>
  <si>
    <t>Type of print</t>
  </si>
  <si>
    <t>BDC Codes - Printed Rollstock</t>
  </si>
  <si>
    <t>High temperature EL-Plast H13</t>
  </si>
  <si>
    <t>DF4 - N04 Thermoforming printed forming films</t>
  </si>
  <si>
    <t>EST Colors</t>
  </si>
  <si>
    <t xml:space="preserve">TD Zipper - Clear </t>
  </si>
  <si>
    <t>Surface Print</t>
  </si>
  <si>
    <t>DN4 - N04 Thermoforming printed non forming films</t>
  </si>
  <si>
    <t>Black</t>
  </si>
  <si>
    <t>Innoloc - Subcontract only</t>
  </si>
  <si>
    <t>Sandwich Print</t>
  </si>
  <si>
    <t>Blue</t>
  </si>
  <si>
    <t xml:space="preserve">Yes </t>
  </si>
  <si>
    <t>Zipper Header Width</t>
  </si>
  <si>
    <t>2 pass print info</t>
  </si>
  <si>
    <t>Qty Roll &amp; UofM</t>
  </si>
  <si>
    <t xml:space="preserve">DH4 - Horizontal printed non dairy rollstock; ES or OPA ; Not cheese </t>
  </si>
  <si>
    <t>Header Seal Sizes</t>
  </si>
  <si>
    <t>3/4"</t>
  </si>
  <si>
    <t>2nd Pass Registered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</si>
  <si>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</si>
  <si>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16mm (Standard)</t>
  </si>
  <si>
    <t xml:space="preserve">1" </t>
  </si>
  <si>
    <t>2nd Pass Continuous</t>
  </si>
  <si>
    <t>Bulk Pack/Boxed</t>
  </si>
  <si>
    <t>DV4 - Vertical printed non dairy rollstock: Not cheese and structure name includes "HS"</t>
  </si>
  <si>
    <t>8mm</t>
  </si>
  <si>
    <t>1.25" Standard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</si>
  <si>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</si>
  <si>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10mm</t>
  </si>
  <si>
    <t>1.5"</t>
  </si>
  <si>
    <t>Tol Type</t>
  </si>
  <si>
    <t>20mm</t>
  </si>
  <si>
    <t>1.75"</t>
  </si>
  <si>
    <t>Continuous</t>
  </si>
  <si>
    <t>25mm</t>
  </si>
  <si>
    <t xml:space="preserve">2" </t>
  </si>
  <si>
    <t>Registered</t>
  </si>
  <si>
    <t>32mm</t>
  </si>
  <si>
    <t xml:space="preserve">2.5" </t>
  </si>
  <si>
    <t># rolls per case</t>
  </si>
  <si>
    <t>50mm</t>
  </si>
  <si>
    <t>2.75"</t>
  </si>
  <si>
    <t xml:space="preserve">4" </t>
  </si>
  <si>
    <t>HH Types</t>
  </si>
  <si>
    <t>Delta</t>
  </si>
  <si>
    <t>Zipper Open/Closed</t>
  </si>
  <si>
    <t xml:space="preserve">Round </t>
  </si>
  <si>
    <t>Open</t>
  </si>
  <si>
    <t>Catseye</t>
  </si>
  <si>
    <t>Closed</t>
  </si>
  <si>
    <t>Gusset Types</t>
  </si>
  <si>
    <t>HH Sizes</t>
  </si>
  <si>
    <t>Folded</t>
  </si>
  <si>
    <t>1/4" (Standard)</t>
  </si>
  <si>
    <t>Separate (indicate structure below)</t>
  </si>
  <si>
    <t>3/8"</t>
  </si>
  <si>
    <t>1/2"</t>
  </si>
  <si>
    <t>Types of Side Gussets</t>
  </si>
  <si>
    <t>5/16"</t>
  </si>
  <si>
    <t xml:space="preserve">Quad Seal </t>
  </si>
  <si>
    <t>If not round delete MO  line</t>
  </si>
  <si>
    <t>Fin Seal</t>
  </si>
  <si>
    <t>Gussett Plain/printed</t>
  </si>
  <si>
    <t>Plain</t>
  </si>
  <si>
    <t>Printed</t>
  </si>
  <si>
    <t>See Notes</t>
  </si>
  <si>
    <t>Less Than 225mm ?</t>
  </si>
  <si>
    <t>BDC Codes - Resale</t>
  </si>
  <si>
    <t>End Use Codes</t>
  </si>
  <si>
    <t>NM-228 Aurum Process Technology - Sea</t>
  </si>
  <si>
    <t>NM-229 Control GMC Tray Line</t>
  </si>
  <si>
    <t>NM-231 CW450 HFFS</t>
  </si>
  <si>
    <t>NM-233 GEA Powerpak RT</t>
  </si>
  <si>
    <t>NM-232 IX Manu - D2457</t>
  </si>
  <si>
    <t>NM-227 M-Tek VFFS</t>
  </si>
  <si>
    <t>NM-226 Newspark Tray Machine</t>
  </si>
  <si>
    <t>NM-234 Pack Line NBM-3 Rotary Cup Mac</t>
  </si>
  <si>
    <t>NM-225 Powerpak 520</t>
  </si>
  <si>
    <t>NM-235 Propack Thermoformer</t>
  </si>
  <si>
    <t>NM-230 Proseal GTO</t>
  </si>
  <si>
    <t>Thickness</t>
  </si>
  <si>
    <t>Rolls/Skid</t>
  </si>
  <si>
    <t>Boxed Only</t>
  </si>
  <si>
    <t>Primary</t>
  </si>
  <si>
    <t>Alternate</t>
  </si>
  <si>
    <t>Carton</t>
  </si>
  <si>
    <t>Min OD</t>
  </si>
  <si>
    <t>Max OD</t>
  </si>
  <si>
    <t>Pallet</t>
  </si>
  <si>
    <t>Rolls / Layer</t>
  </si>
  <si>
    <t>RX1</t>
  </si>
  <si>
    <t>48x40</t>
  </si>
  <si>
    <t>40x40</t>
  </si>
  <si>
    <t>RX2</t>
  </si>
  <si>
    <t>44x44</t>
  </si>
  <si>
    <t>48x44 (Wetoska)</t>
  </si>
  <si>
    <t>RX3</t>
  </si>
  <si>
    <t>48x31</t>
  </si>
  <si>
    <t>RX4</t>
  </si>
  <si>
    <t>48x40 (Wetoska)</t>
  </si>
  <si>
    <t>core OD</t>
  </si>
  <si>
    <t>Height Range (mm)</t>
  </si>
  <si>
    <t># Layers</t>
  </si>
  <si>
    <t>greater than
500mm OD
should be
bulk pack</t>
  </si>
  <si>
    <t>roll OD</t>
  </si>
  <si>
    <t>width</t>
  </si>
  <si>
    <t>thick</t>
  </si>
  <si>
    <t>meters</t>
  </si>
  <si>
    <t>Rolls/layer</t>
  </si>
  <si>
    <t>#Layers</t>
  </si>
  <si>
    <t>Rolls per skid</t>
  </si>
  <si>
    <t>Enter this
amount
in Movex</t>
  </si>
  <si>
    <t>Bulk Pack Only</t>
  </si>
  <si>
    <t>bulk pack max 550mm OD
otherwise horizontal</t>
  </si>
  <si>
    <t xml:space="preserve">40x40 </t>
  </si>
  <si>
    <t>core</t>
  </si>
  <si>
    <t>NM-243 Amore Horizontal Flow Wrapper</t>
  </si>
  <si>
    <t>NM-236 BOHUI - Vertical BH-620</t>
  </si>
  <si>
    <t>NM-244 Ilapak - Vertical</t>
  </si>
  <si>
    <t>NM-242 Ilpra Tray Machine</t>
  </si>
  <si>
    <t>NM-237 J&amp;J Automation 101 HFFS</t>
  </si>
  <si>
    <t>NM-238 Japak tray sealing machine</t>
  </si>
  <si>
    <t>NM-239 Multivac T200</t>
  </si>
  <si>
    <t>NM-241 Multivan R565</t>
  </si>
  <si>
    <t>NM-245 Scandivac APM 2500</t>
  </si>
  <si>
    <t>NM-240 World Cup 8-80 Rotary</t>
  </si>
  <si>
    <t>MO Comment Specific Templates - Table of Contents &amp; Hyperlinks</t>
  </si>
  <si>
    <t>MO Comment Issue Date:</t>
  </si>
  <si>
    <t>Revision Date:</t>
  </si>
  <si>
    <t>NM-246 Cavanna Flow Wrapper</t>
  </si>
  <si>
    <t>NM-254 GEA Powerpack 620</t>
  </si>
  <si>
    <t>NM-247 Harpak Horizontal</t>
  </si>
  <si>
    <t>NM-248 Ilapak horizontal pouch machin</t>
  </si>
  <si>
    <t>NM-249 IMA Fillshape horizontal pouch</t>
  </si>
  <si>
    <t>NM-252 Koch tray machine</t>
  </si>
  <si>
    <t>NM-253 Nippon Polystar EG1 Flow Wrapp</t>
  </si>
  <si>
    <t>NM-250 Powerpak NT 490</t>
  </si>
  <si>
    <t>NM-251 Repak RE25</t>
  </si>
  <si>
    <t>NM-255 Weighpack Sleek Wrapper 50</t>
  </si>
  <si>
    <t>NM-256 - Flexvac 618A</t>
  </si>
  <si>
    <t>Degassing Valve</t>
  </si>
  <si>
    <t>K Seal</t>
  </si>
  <si>
    <t>Tack Seal</t>
  </si>
  <si>
    <t>Top</t>
  </si>
  <si>
    <t>Bottom</t>
  </si>
  <si>
    <t>Top &amp; Bottom</t>
  </si>
  <si>
    <t>ZP0106 - Standard</t>
  </si>
  <si>
    <t>ZP0128 - Standard - Alternate</t>
  </si>
  <si>
    <t>ZP0139 - Offset - Primary</t>
  </si>
  <si>
    <t>ZP0108 - Offset - Alternate</t>
  </si>
  <si>
    <t>ZP0138 - Double Offset</t>
  </si>
  <si>
    <t>ZP0130 - TD</t>
  </si>
  <si>
    <t>ZP0146 - Triple TD</t>
  </si>
  <si>
    <t xml:space="preserve">ZP0126 -Double Zipper </t>
  </si>
  <si>
    <t>ZP0139 - HPP</t>
  </si>
  <si>
    <t>ZP0142 - HighTemp</t>
  </si>
  <si>
    <t>Supplied by Subcontractor</t>
  </si>
  <si>
    <t>Subcontractor - Inno-lok</t>
  </si>
  <si>
    <t>Subcontractor - ZIP360</t>
  </si>
  <si>
    <t>Subcontractor - Bag Top</t>
  </si>
  <si>
    <t>Laser Score</t>
  </si>
  <si>
    <t>Rounded Corners</t>
  </si>
  <si>
    <t>Perf Line</t>
  </si>
  <si>
    <t>Rounded Corners (Btm)</t>
  </si>
  <si>
    <t>Laser Score - Front Only</t>
  </si>
  <si>
    <t>Rounded  Corners (Top)</t>
  </si>
  <si>
    <t>Laser Score - Back Only</t>
  </si>
  <si>
    <t>Rounded Corners (Top &amp; Btm)</t>
  </si>
  <si>
    <t>Laser Score - Both Front &amp; Back</t>
  </si>
  <si>
    <t>Corner Cut</t>
  </si>
  <si>
    <t>Seal Unwind</t>
  </si>
  <si>
    <t>Winpak Item Number</t>
  </si>
  <si>
    <t>Roll Quantity</t>
  </si>
  <si>
    <t>Qty / Roll UofM</t>
  </si>
  <si>
    <t>Meters Per Roll</t>
  </si>
  <si>
    <t xml:space="preserve">KFT </t>
  </si>
  <si>
    <t xml:space="preserve">KI </t>
  </si>
  <si>
    <t xml:space="preserve">KSI </t>
  </si>
  <si>
    <t xml:space="preserve">KM </t>
  </si>
  <si>
    <t xml:space="preserve">LB </t>
  </si>
  <si>
    <t xml:space="preserve">KG </t>
  </si>
  <si>
    <t xml:space="preserve">M </t>
  </si>
  <si>
    <t>Issue Date: 28-Apr-04 Revision No.: 38 Revision Date: 6-Jun-17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</si>
</sst>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48"/>
      <name val="Arial"/>
      <family val="2"/>
    </font>
    <font>
      <u/>
      <sz val="12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0"/>
      <color indexed="18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12"/>
      <color indexed="8"/>
      <name val="Arial"/>
      <family val="2"/>
    </font>
    <font>
      <b/>
      <u/>
      <sz val="10"/>
      <color indexed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</cellStyleXfs>
  <cellXfs count="206">
    <xf numFmtId="0" fontId="0" fillId="0" borderId="0" xfId="0"/>
    <xf numFmtId="49" fontId="3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wrapText="1"/>
    </xf>
    <xf numFmtId="49" fontId="0" fillId="0" borderId="0" xfId="0" applyNumberFormat="1" applyAlignment="1">
      <alignment vertical="top" wrapText="1"/>
    </xf>
    <xf numFmtId="49" fontId="5" fillId="0" borderId="0" xfId="0" applyNumberFormat="1" applyFont="1" applyAlignment="1">
      <alignment horizontal="left" vertical="top"/>
    </xf>
    <xf numFmtId="49" fontId="8" fillId="0" borderId="0" xfId="0" applyNumberFormat="1" applyFont="1"/>
    <xf numFmtId="49" fontId="0" fillId="0" borderId="0" xfId="0" applyNumberFormat="1" applyFill="1"/>
    <xf numFmtId="49" fontId="8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/>
    <xf numFmtId="0" fontId="8" fillId="0" borderId="0" xfId="0" applyNumberFormat="1" applyFont="1" applyAlignment="1"/>
    <xf numFmtId="0" fontId="0" fillId="0" borderId="0" xfId="0" applyNumberFormat="1"/>
    <xf numFmtId="15" fontId="5" fillId="0" borderId="1" xfId="0" applyNumberFormat="1" applyFont="1" applyBorder="1" applyAlignment="1" applyProtection="1">
      <alignment horizontal="center"/>
      <protection locked="0"/>
    </xf>
    <xf numFmtId="49" fontId="5" fillId="0" borderId="0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9" fillId="0" borderId="0" xfId="1" applyAlignment="1" applyProtection="1">
      <alignment horizontal="left"/>
    </xf>
    <xf numFmtId="0" fontId="5" fillId="0" borderId="0" xfId="0" applyFont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10" fillId="0" borderId="0" xfId="0" applyFont="1" applyProtection="1"/>
    <xf numFmtId="15" fontId="5" fillId="0" borderId="0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0" fillId="0" borderId="0" xfId="0" applyAlignment="1" applyProtection="1"/>
    <xf numFmtId="0" fontId="5" fillId="0" borderId="0" xfId="0" applyFont="1" applyFill="1" applyProtection="1"/>
    <xf numFmtId="0" fontId="0" fillId="0" borderId="0" xfId="0" applyFill="1" applyProtection="1"/>
    <xf numFmtId="0" fontId="13" fillId="0" borderId="0" xfId="0" applyFont="1" applyProtection="1"/>
    <xf numFmtId="0" fontId="5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17" fillId="0" borderId="0" xfId="0" applyFont="1" applyBorder="1" applyProtection="1"/>
    <xf numFmtId="0" fontId="13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Fill="1" applyAlignment="1" applyProtection="1"/>
    <xf numFmtId="0" fontId="2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2" fillId="0" borderId="0" xfId="0" applyFont="1" applyFill="1" applyProtection="1"/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Continuous"/>
    </xf>
    <xf numFmtId="0" fontId="2" fillId="0" borderId="0" xfId="0" applyFont="1" applyFill="1" applyBorder="1" applyAlignment="1" applyProtection="1"/>
    <xf numFmtId="49" fontId="5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2" fillId="0" borderId="0" xfId="0" applyFont="1" applyBorder="1" applyAlignment="1" applyProtection="1"/>
    <xf numFmtId="0" fontId="12" fillId="0" borderId="0" xfId="0" applyFont="1" applyBorder="1" applyProtection="1"/>
    <xf numFmtId="0" fontId="2" fillId="0" borderId="0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  <xf numFmtId="0" fontId="16" fillId="0" borderId="0" xfId="0" applyFont="1" applyAlignment="1" applyProtection="1">
      <alignment horizontal="left"/>
    </xf>
    <xf numFmtId="0" fontId="18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17" fillId="0" borderId="0" xfId="0" applyFont="1" applyFill="1" applyBorder="1" applyProtection="1"/>
    <xf numFmtId="0" fontId="0" fillId="0" borderId="0" xfId="0" applyBorder="1" applyAlignment="1" applyProtection="1">
      <alignment horizontal="left"/>
    </xf>
    <xf numFmtId="0" fontId="19" fillId="0" borderId="0" xfId="0" applyFont="1" applyBorder="1" applyAlignment="1" applyProtection="1">
      <alignment horizontal="centerContinuous"/>
    </xf>
    <xf numFmtId="0" fontId="17" fillId="0" borderId="0" xfId="0" applyFont="1" applyBorder="1" applyAlignment="1" applyProtection="1"/>
    <xf numFmtId="0" fontId="5" fillId="2" borderId="0" xfId="0" applyFont="1" applyFill="1" applyAlignment="1" applyProtection="1"/>
    <xf numFmtId="0" fontId="0" fillId="2" borderId="0" xfId="0" applyFill="1" applyAlignment="1" applyProtection="1"/>
    <xf numFmtId="49" fontId="5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7" xfId="0" applyBorder="1" applyAlignment="1" applyProtection="1"/>
    <xf numFmtId="0" fontId="14" fillId="0" borderId="0" xfId="0" applyFont="1" applyAlignment="1" applyProtection="1">
      <alignment wrapText="1"/>
    </xf>
    <xf numFmtId="0" fontId="13" fillId="0" borderId="0" xfId="0" applyFont="1" applyAlignment="1" applyProtection="1"/>
    <xf numFmtId="0" fontId="5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right"/>
    </xf>
    <xf numFmtId="49" fontId="0" fillId="0" borderId="0" xfId="0" applyNumberFormat="1" applyAlignment="1">
      <alignment horizontal="center"/>
    </xf>
    <xf numFmtId="0" fontId="12" fillId="0" borderId="0" xfId="0" applyFont="1" applyFill="1" applyBorder="1" applyAlignment="1" applyProtection="1"/>
    <xf numFmtId="0" fontId="5" fillId="0" borderId="1" xfId="0" applyFont="1" applyBorder="1" applyAlignment="1" applyProtection="1">
      <alignment horizontal="center"/>
      <protection locked="0"/>
    </xf>
    <xf numFmtId="0" fontId="21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0" fillId="0" borderId="0" xfId="0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0" fontId="22" fillId="0" borderId="0" xfId="0" applyFont="1"/>
    <xf numFmtId="0" fontId="23" fillId="0" borderId="0" xfId="0" applyFont="1" applyProtection="1"/>
    <xf numFmtId="0" fontId="2" fillId="0" borderId="0" xfId="0" applyFont="1" applyAlignment="1" applyProtection="1">
      <alignment horizontal="left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23" fillId="0" borderId="0" xfId="0" applyFont="1" applyAlignment="1" applyProtection="1">
      <alignment horizontal="left"/>
    </xf>
    <xf numFmtId="0" fontId="23" fillId="0" borderId="0" xfId="0" applyFont="1"/>
    <xf numFmtId="0" fontId="24" fillId="0" borderId="0" xfId="0" applyFont="1" applyAlignment="1">
      <alignment horizontal="left"/>
    </xf>
    <xf numFmtId="0" fontId="22" fillId="0" borderId="0" xfId="0" applyFont="1" applyBorder="1"/>
    <xf numFmtId="0" fontId="23" fillId="0" borderId="0" xfId="0" applyFont="1" applyAlignment="1">
      <alignment horizontal="left"/>
    </xf>
    <xf numFmtId="2" fontId="2" fillId="0" borderId="0" xfId="0" applyNumberFormat="1" applyFont="1" applyAlignment="1" applyProtection="1">
      <alignment horizontal="left"/>
    </xf>
    <xf numFmtId="0" fontId="2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 applyProtection="1">
      <alignment horizontal="left"/>
    </xf>
    <xf numFmtId="0" fontId="22" fillId="0" borderId="0" xfId="0" applyFont="1" applyAlignment="1" applyProtection="1">
      <alignment horizontal="left"/>
    </xf>
    <xf numFmtId="0" fontId="22" fillId="0" borderId="0" xfId="0" applyFont="1" applyBorder="1" applyAlignment="1">
      <alignment horizontal="left" wrapText="1"/>
    </xf>
    <xf numFmtId="0" fontId="2" fillId="0" borderId="0" xfId="0" applyFont="1" applyBorder="1"/>
    <xf numFmtId="16" fontId="23" fillId="0" borderId="0" xfId="0" applyNumberFormat="1" applyFont="1" applyAlignment="1" applyProtection="1">
      <alignment horizontal="left"/>
    </xf>
    <xf numFmtId="0" fontId="2" fillId="0" borderId="0" xfId="0" applyFont="1" applyBorder="1" applyAlignment="1"/>
    <xf numFmtId="0" fontId="19" fillId="0" borderId="0" xfId="0" applyFont="1"/>
    <xf numFmtId="0" fontId="22" fillId="0" borderId="0" xfId="0" applyFont="1" applyProtection="1"/>
    <xf numFmtId="0" fontId="24" fillId="0" borderId="0" xfId="0" applyFont="1" applyAlignment="1">
      <alignment horizontal="left" vertical="center" wrapText="1"/>
    </xf>
    <xf numFmtId="0" fontId="5" fillId="0" borderId="3" xfId="0" applyNumberFormat="1" applyFont="1" applyBorder="1" applyAlignment="1" applyProtection="1">
      <protection locked="0"/>
    </xf>
    <xf numFmtId="49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25" fillId="0" borderId="0" xfId="0" applyFont="1"/>
    <xf numFmtId="0" fontId="26" fillId="3" borderId="0" xfId="3" applyFont="1" applyFill="1" applyAlignment="1"/>
    <xf numFmtId="0" fontId="26" fillId="0" borderId="0" xfId="3" applyFont="1" applyAlignment="1"/>
    <xf numFmtId="0" fontId="26" fillId="0" borderId="10" xfId="3" applyFont="1" applyBorder="1" applyAlignment="1"/>
    <xf numFmtId="0" fontId="26" fillId="0" borderId="9" xfId="3" applyFont="1" applyBorder="1" applyAlignment="1">
      <alignment horizontal="center"/>
    </xf>
    <xf numFmtId="0" fontId="26" fillId="0" borderId="11" xfId="3" applyFont="1" applyBorder="1" applyAlignment="1">
      <alignment horizontal="left"/>
    </xf>
    <xf numFmtId="0" fontId="27" fillId="0" borderId="1" xfId="3" applyFont="1" applyBorder="1" applyAlignment="1">
      <alignment horizontal="center"/>
    </xf>
    <xf numFmtId="0" fontId="27" fillId="0" borderId="12" xfId="3" applyFont="1" applyBorder="1" applyAlignment="1">
      <alignment horizontal="center"/>
    </xf>
    <xf numFmtId="0" fontId="27" fillId="0" borderId="0" xfId="3" applyFont="1" applyBorder="1" applyAlignment="1"/>
    <xf numFmtId="0" fontId="27" fillId="0" borderId="0" xfId="3" applyFont="1" applyBorder="1" applyAlignment="1">
      <alignment horizontal="center"/>
    </xf>
    <xf numFmtId="0" fontId="27" fillId="0" borderId="0" xfId="3" applyFont="1" applyAlignment="1"/>
    <xf numFmtId="0" fontId="27" fillId="0" borderId="0" xfId="3" applyFont="1" applyAlignment="1">
      <alignment horizontal="center"/>
    </xf>
    <xf numFmtId="0" fontId="26" fillId="0" borderId="11" xfId="3" applyFont="1" applyBorder="1" applyAlignment="1">
      <alignment horizontal="center"/>
    </xf>
    <xf numFmtId="164" fontId="27" fillId="0" borderId="0" xfId="3" applyNumberFormat="1" applyFont="1" applyAlignment="1"/>
    <xf numFmtId="0" fontId="27" fillId="2" borderId="0" xfId="3" applyFont="1" applyFill="1" applyAlignment="1"/>
    <xf numFmtId="0" fontId="12" fillId="0" borderId="1" xfId="3" applyFont="1" applyBorder="1" applyAlignment="1">
      <alignment horizontal="center"/>
    </xf>
    <xf numFmtId="0" fontId="27" fillId="0" borderId="1" xfId="3" applyFont="1" applyFill="1" applyBorder="1" applyAlignment="1">
      <alignment horizontal="center"/>
    </xf>
    <xf numFmtId="0" fontId="27" fillId="0" borderId="0" xfId="3" applyFont="1" applyFill="1" applyAlignment="1"/>
    <xf numFmtId="0" fontId="29" fillId="0" borderId="0" xfId="3" applyFont="1" applyAlignment="1"/>
    <xf numFmtId="0" fontId="26" fillId="3" borderId="1" xfId="3" applyFont="1" applyFill="1" applyBorder="1" applyAlignment="1">
      <alignment horizontal="center"/>
    </xf>
    <xf numFmtId="0" fontId="30" fillId="0" borderId="0" xfId="3" applyFont="1" applyAlignment="1" applyProtection="1">
      <protection locked="0"/>
    </xf>
    <xf numFmtId="0" fontId="26" fillId="0" borderId="11" xfId="3" applyFont="1" applyBorder="1" applyAlignment="1"/>
    <xf numFmtId="0" fontId="12" fillId="0" borderId="12" xfId="3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49" fontId="5" fillId="0" borderId="2" xfId="0" applyNumberFormat="1" applyFont="1" applyBorder="1" applyAlignment="1" applyProtection="1">
      <alignment horizontal="center"/>
      <protection locked="0"/>
    </xf>
    <xf numFmtId="0" fontId="31" fillId="0" borderId="0" xfId="3" applyFont="1"/>
    <xf numFmtId="0" fontId="31" fillId="0" borderId="0" xfId="3" applyFont="1" applyAlignment="1">
      <alignment horizontal="center"/>
    </xf>
    <xf numFmtId="0" fontId="27" fillId="2" borderId="0" xfId="3" applyNumberFormat="1" applyFont="1" applyFill="1" applyAlignment="1"/>
    <xf numFmtId="0" fontId="2" fillId="0" borderId="14" xfId="0" applyFont="1" applyBorder="1" applyAlignment="1" applyProtection="1">
      <alignment horizontal="center"/>
      <protection locked="0"/>
    </xf>
    <xf numFmtId="0" fontId="32" fillId="0" borderId="5" xfId="1" applyFont="1" applyFill="1" applyBorder="1" applyAlignment="1" applyProtection="1">
      <alignment horizontal="left"/>
    </xf>
    <xf numFmtId="0" fontId="32" fillId="0" borderId="1" xfId="1" applyFont="1" applyBorder="1" applyAlignment="1" applyProtection="1">
      <alignment horizontal="left"/>
    </xf>
    <xf numFmtId="0" fontId="5" fillId="4" borderId="1" xfId="0" applyFont="1" applyFill="1" applyBorder="1" applyAlignment="1">
      <alignment horizontal="center"/>
    </xf>
    <xf numFmtId="0" fontId="33" fillId="0" borderId="0" xfId="0" applyFont="1"/>
    <xf numFmtId="15" fontId="21" fillId="0" borderId="1" xfId="0" applyNumberFormat="1" applyFont="1" applyBorder="1"/>
    <xf numFmtId="0" fontId="21" fillId="0" borderId="12" xfId="0" applyFont="1" applyBorder="1"/>
    <xf numFmtId="0" fontId="2" fillId="0" borderId="14" xfId="0" applyNumberFormat="1" applyFont="1" applyBorder="1" applyAlignment="1" applyProtection="1">
      <alignment horizontal="center"/>
      <protection locked="0"/>
    </xf>
    <xf numFmtId="49" fontId="27" fillId="2" borderId="0" xfId="3" applyNumberFormat="1" applyFont="1" applyFill="1" applyAlignment="1">
      <alignment horizontal="right"/>
    </xf>
    <xf numFmtId="0" fontId="19" fillId="0" borderId="0" xfId="0" applyFont="1" applyBorder="1"/>
    <xf numFmtId="0" fontId="25" fillId="0" borderId="0" xfId="0" applyFont="1" applyAlignment="1">
      <alignment wrapText="1"/>
    </xf>
    <xf numFmtId="0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left"/>
    </xf>
    <xf numFmtId="49" fontId="8" fillId="0" borderId="0" xfId="0" applyNumberFormat="1" applyFont="1" applyBorder="1" applyAlignment="1">
      <alignment wrapText="1"/>
    </xf>
    <xf numFmtId="0" fontId="0" fillId="0" borderId="0" xfId="0" applyAlignment="1">
      <alignment horizontal="left"/>
    </xf>
    <xf numFmtId="0" fontId="32" fillId="4" borderId="0" xfId="1" applyFont="1" applyFill="1" applyAlignment="1" applyProtection="1">
      <alignment horizontal="center"/>
    </xf>
    <xf numFmtId="49" fontId="5" fillId="0" borderId="3" xfId="0" applyNumberFormat="1" applyFont="1" applyBorder="1" applyAlignment="1" applyProtection="1">
      <alignment horizontal="center"/>
      <protection locked="0"/>
    </xf>
    <xf numFmtId="49" fontId="5" fillId="0" borderId="5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49" fontId="5" fillId="0" borderId="6" xfId="0" applyNumberFormat="1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9" fontId="15" fillId="0" borderId="3" xfId="0" applyNumberFormat="1" applyFont="1" applyBorder="1" applyAlignment="1" applyProtection="1">
      <alignment horizontal="left"/>
      <protection locked="0"/>
    </xf>
    <xf numFmtId="49" fontId="15" fillId="0" borderId="4" xfId="0" applyNumberFormat="1" applyFont="1" applyBorder="1" applyAlignment="1" applyProtection="1">
      <alignment horizontal="left"/>
      <protection locked="0"/>
    </xf>
    <xf numFmtId="49" fontId="15" fillId="0" borderId="5" xfId="0" applyNumberFormat="1" applyFont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</xf>
    <xf numFmtId="49" fontId="5" fillId="0" borderId="8" xfId="0" applyNumberFormat="1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5" fillId="0" borderId="7" xfId="0" applyNumberFormat="1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0" fontId="32" fillId="0" borderId="4" xfId="1" applyFont="1" applyBorder="1" applyAlignment="1" applyProtection="1">
      <alignment horizontal="center"/>
    </xf>
    <xf numFmtId="0" fontId="32" fillId="0" borderId="5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26" fillId="0" borderId="15" xfId="3" applyFont="1" applyBorder="1" applyAlignment="1">
      <alignment horizontal="center"/>
    </xf>
    <xf numFmtId="0" fontId="26" fillId="0" borderId="16" xfId="3" applyFont="1" applyBorder="1" applyAlignment="1">
      <alignment horizontal="center"/>
    </xf>
    <xf numFmtId="0" fontId="26" fillId="3" borderId="13" xfId="3" applyFont="1" applyFill="1" applyBorder="1" applyAlignment="1">
      <alignment horizontal="center" wrapText="1"/>
    </xf>
    <xf numFmtId="0" fontId="26" fillId="3" borderId="0" xfId="3" applyFont="1" applyFill="1" applyBorder="1" applyAlignment="1">
      <alignment horizontal="center" wrapText="1"/>
    </xf>
    <xf numFmtId="0" fontId="28" fillId="0" borderId="0" xfId="3" applyFont="1" applyAlignment="1">
      <alignment horizont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13</xdr:row>
      <xdr:rowOff>9525</xdr:rowOff>
    </xdr:from>
    <xdr:to>
      <xdr:col>4</xdr:col>
      <xdr:colOff>371475</xdr:colOff>
      <xdr:row>13</xdr:row>
      <xdr:rowOff>161925</xdr:rowOff>
    </xdr:to>
    <xdr:pic>
      <xdr:nvPicPr>
        <xdr:cNvPr id="1087" name="Picture 14" descr="MCj04421600000[1]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247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161925</xdr:colOff>
      <xdr:row>20</xdr:row>
      <xdr:rowOff>0</xdr:rowOff>
    </xdr:from>
    <xdr:to>
      <xdr:col>4</xdr:col>
      <xdr:colOff>314325</xdr:colOff>
      <xdr:row>20</xdr:row>
      <xdr:rowOff>152400</xdr:rowOff>
    </xdr:to>
    <xdr:pic>
      <xdr:nvPicPr>
        <xdr:cNvPr id="1088" name="Picture 24" descr="MCj04421600000[1]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60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22</xdr:row>
      <xdr:rowOff>0</xdr:rowOff>
    </xdr:from>
    <xdr:to>
      <xdr:col>4</xdr:col>
      <xdr:colOff>304800</xdr:colOff>
      <xdr:row>22</xdr:row>
      <xdr:rowOff>152400</xdr:rowOff>
    </xdr:to>
    <xdr:pic>
      <xdr:nvPicPr>
        <xdr:cNvPr id="1089" name="Picture 19" descr="MCj04421600000[1]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39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23</xdr:row>
      <xdr:rowOff>0</xdr:rowOff>
    </xdr:from>
    <xdr:to>
      <xdr:col>4</xdr:col>
      <xdr:colOff>304800</xdr:colOff>
      <xdr:row>23</xdr:row>
      <xdr:rowOff>152400</xdr:rowOff>
    </xdr:to>
    <xdr:pic>
      <xdr:nvPicPr>
        <xdr:cNvPr id="1090" name="Picture 19" descr="MCj04421600000[1]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408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24</xdr:row>
      <xdr:rowOff>0</xdr:rowOff>
    </xdr:from>
    <xdr:to>
      <xdr:col>4</xdr:col>
      <xdr:colOff>304800</xdr:colOff>
      <xdr:row>24</xdr:row>
      <xdr:rowOff>152400</xdr:rowOff>
    </xdr:to>
    <xdr:pic>
      <xdr:nvPicPr>
        <xdr:cNvPr id="1091" name="Picture 19" descr="MCj04421600000[1]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424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26</xdr:row>
      <xdr:rowOff>0</xdr:rowOff>
    </xdr:from>
    <xdr:to>
      <xdr:col>4</xdr:col>
      <xdr:colOff>304800</xdr:colOff>
      <xdr:row>26</xdr:row>
      <xdr:rowOff>152400</xdr:rowOff>
    </xdr:to>
    <xdr:pic>
      <xdr:nvPicPr>
        <xdr:cNvPr id="1092" name="Picture 19" descr="MCj04421600000[1]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28</xdr:row>
      <xdr:rowOff>0</xdr:rowOff>
    </xdr:from>
    <xdr:to>
      <xdr:col>4</xdr:col>
      <xdr:colOff>304800</xdr:colOff>
      <xdr:row>28</xdr:row>
      <xdr:rowOff>152400</xdr:rowOff>
    </xdr:to>
    <xdr:pic>
      <xdr:nvPicPr>
        <xdr:cNvPr id="1093" name="Picture 19" descr="MCj04421600000[1]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489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29</xdr:row>
      <xdr:rowOff>0</xdr:rowOff>
    </xdr:from>
    <xdr:to>
      <xdr:col>4</xdr:col>
      <xdr:colOff>304800</xdr:colOff>
      <xdr:row>29</xdr:row>
      <xdr:rowOff>152400</xdr:rowOff>
    </xdr:to>
    <xdr:pic>
      <xdr:nvPicPr>
        <xdr:cNvPr id="1094" name="Picture 19" descr="MCj04421600000[1]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505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31</xdr:row>
      <xdr:rowOff>0</xdr:rowOff>
    </xdr:from>
    <xdr:to>
      <xdr:col>4</xdr:col>
      <xdr:colOff>304800</xdr:colOff>
      <xdr:row>31</xdr:row>
      <xdr:rowOff>152400</xdr:rowOff>
    </xdr:to>
    <xdr:pic>
      <xdr:nvPicPr>
        <xdr:cNvPr id="1095" name="Picture 19" descr="MCj04421600000[1]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32</xdr:row>
      <xdr:rowOff>0</xdr:rowOff>
    </xdr:from>
    <xdr:to>
      <xdr:col>4</xdr:col>
      <xdr:colOff>304800</xdr:colOff>
      <xdr:row>32</xdr:row>
      <xdr:rowOff>152400</xdr:rowOff>
    </xdr:to>
    <xdr:pic>
      <xdr:nvPicPr>
        <xdr:cNvPr id="1096" name="Picture 19" descr="MCj04421600000[1]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554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33</xdr:row>
      <xdr:rowOff>0</xdr:rowOff>
    </xdr:from>
    <xdr:to>
      <xdr:col>4</xdr:col>
      <xdr:colOff>304800</xdr:colOff>
      <xdr:row>33</xdr:row>
      <xdr:rowOff>152400</xdr:rowOff>
    </xdr:to>
    <xdr:pic>
      <xdr:nvPicPr>
        <xdr:cNvPr id="1097" name="Picture 19" descr="MCj04421600000[1]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573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30</xdr:row>
      <xdr:rowOff>0</xdr:rowOff>
    </xdr:from>
    <xdr:to>
      <xdr:col>4</xdr:col>
      <xdr:colOff>304800</xdr:colOff>
      <xdr:row>30</xdr:row>
      <xdr:rowOff>152400</xdr:rowOff>
    </xdr:to>
    <xdr:pic>
      <xdr:nvPicPr>
        <xdr:cNvPr id="1098" name="Picture 19" descr="MCj04421600000[1]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521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W15LAN01\MO%20Comments\Customer%20specific" TargetMode="External"/><Relationship Id="rId2" Type="http://schemas.openxmlformats.org/officeDocument/2006/relationships/hyperlink" Target="file:///\\W15LAN01\MO%20Comments\Support%20Documents\Customer%20Name%20Override.xls" TargetMode="External"/><Relationship Id="rId1" Type="http://schemas.openxmlformats.org/officeDocument/2006/relationships/hyperlink" Target="file:///\\W15LAN01\MO%20Comments\Support%20Documents\End%20Use%20Codes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W15LAN01\MO%20Comments\Support%20Documents\MO%20Comment%20Specific%20Templates%20-%20Table%20of%20Contents%20&amp;%20Hyperlink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6"/>
  <sheetViews>
    <sheetView tabSelected="1" zoomScaleNormal="100" workbookViewId="0">
      <selection activeCell="B3" sqref="B3"/>
    </sheetView>
  </sheetViews>
  <sheetFormatPr defaultRowHeight="12.75" x14ac:dyDescent="0.2"/>
  <cols>
    <col min="1" max="1" width="24.7109375" style="22" customWidth="1"/>
    <col min="2" max="2" width="22.7109375" style="22" customWidth="1"/>
    <col min="3" max="3" width="5.7109375" style="22" customWidth="1"/>
    <col min="4" max="4" width="15.7109375" style="22" customWidth="1"/>
    <col min="5" max="5" width="5.7109375" style="22" customWidth="1"/>
    <col min="6" max="6" width="23.7109375" style="22" customWidth="1"/>
    <col min="7" max="7" width="22.7109375" style="22" customWidth="1"/>
    <col min="8" max="8" width="17.42578125" style="22" customWidth="1"/>
    <col min="9" max="9" width="9.140625" style="22" customWidth="1"/>
    <col min="10" max="10" width="27.85546875" style="22" customWidth="1"/>
    <col min="11" max="11" width="9.140625" style="22" customWidth="1"/>
    <col min="12" max="12" width="10.42578125" style="22" customWidth="1"/>
    <col min="13" max="25" width="9.140625" style="22" customWidth="1"/>
    <col min="26" max="16384" width="9.140625" style="22"/>
  </cols>
  <sheetData>
    <row r="1" spans="1:18" ht="13.5" customHeight="1" x14ac:dyDescent="0.2">
      <c r="A1" s="20" t="s">
        <v>265</v>
      </c>
      <c r="B1" s="20"/>
      <c r="C1" s="20"/>
      <c r="D1" s="20"/>
      <c r="E1" s="20"/>
      <c r="F1" s="20"/>
      <c r="G1" s="20"/>
      <c r="H1" s="21"/>
    </row>
    <row r="2" spans="1:18" ht="13.5" customHeight="1" x14ac:dyDescent="0.2">
      <c r="A2" s="20"/>
      <c r="B2" s="20"/>
      <c r="C2" s="20"/>
      <c r="D2" s="23"/>
      <c r="E2" s="20"/>
      <c r="F2" s="20"/>
      <c r="G2" s="20"/>
      <c r="H2" s="21"/>
    </row>
    <row r="3" spans="1:18" ht="13.5" customHeight="1" x14ac:dyDescent="0.2">
      <c r="A3" s="24" t="s">
        <v>27</v>
      </c>
      <c r="B3" s="70"/>
      <c r="C3" s="25" t="s">
        <v>28</v>
      </c>
      <c r="D3" s="18"/>
      <c r="G3" s="20"/>
      <c r="H3" s="21"/>
    </row>
    <row r="4" spans="1:18" ht="13.5" customHeight="1" x14ac:dyDescent="0.2">
      <c r="A4" s="26" t="s">
        <v>26</v>
      </c>
      <c r="F4" s="24"/>
      <c r="G4" s="66"/>
      <c r="H4" s="27"/>
    </row>
    <row r="5" spans="1:18" ht="13.5" customHeight="1" x14ac:dyDescent="0.2">
      <c r="A5" s="28" t="s">
        <v>273</v>
      </c>
    </row>
    <row r="6" spans="1:18" ht="13.5" customHeight="1" x14ac:dyDescent="0.2">
      <c r="A6" s="28" t="s">
        <v>274</v>
      </c>
      <c r="G6" s="29"/>
      <c r="H6" s="29"/>
    </row>
    <row r="7" spans="1:18" ht="13.5" customHeight="1" x14ac:dyDescent="0.2">
      <c r="A7" s="30" t="s">
        <v>275</v>
      </c>
      <c r="B7" s="31"/>
      <c r="C7" s="31"/>
      <c r="D7" s="31"/>
      <c r="E7" s="31"/>
      <c r="F7" s="154" t="s">
        <v>486</v>
      </c>
      <c r="G7" s="154"/>
      <c r="H7" s="154"/>
    </row>
    <row r="8" spans="1:18" ht="13.5" customHeight="1" x14ac:dyDescent="0.2">
      <c r="G8" s="67" t="str">
        <f>IF(ISNA(VLOOKUP(G9,'Info Tab'!H:H,1,FALSE)),"","CUSTOMERSPECIFIC")</f>
        <v/>
      </c>
      <c r="H8" s="29"/>
    </row>
    <row r="9" spans="1:18" ht="13.5" customHeight="1" x14ac:dyDescent="0.2">
      <c r="A9" s="32" t="s">
        <v>44</v>
      </c>
      <c r="B9" s="157"/>
      <c r="C9" s="160"/>
      <c r="D9" s="161"/>
      <c r="F9" s="32" t="s">
        <v>45</v>
      </c>
      <c r="G9" s="74"/>
      <c r="H9" s="139" t="s">
        <v>271</v>
      </c>
      <c r="P9" s="76"/>
      <c r="R9"/>
    </row>
    <row r="10" spans="1:18" ht="13.5" customHeight="1" x14ac:dyDescent="0.2">
      <c r="A10" s="32" t="s">
        <v>47</v>
      </c>
      <c r="B10" s="168"/>
      <c r="C10" s="164"/>
      <c r="D10" s="138" t="s">
        <v>269</v>
      </c>
      <c r="F10" s="32" t="s">
        <v>48</v>
      </c>
      <c r="G10" s="157"/>
      <c r="H10" s="158"/>
      <c r="P10" s="76"/>
      <c r="R10"/>
    </row>
    <row r="11" spans="1:18" ht="13.5" customHeight="1" x14ac:dyDescent="0.25">
      <c r="A11" s="32" t="s">
        <v>50</v>
      </c>
      <c r="B11" s="177" t="s">
        <v>262</v>
      </c>
      <c r="C11" s="178"/>
      <c r="D11" s="179"/>
      <c r="F11" s="32" t="s">
        <v>51</v>
      </c>
      <c r="G11" s="155"/>
      <c r="H11" s="156"/>
      <c r="I11" s="34"/>
      <c r="P11" s="79"/>
      <c r="R11"/>
    </row>
    <row r="12" spans="1:18" ht="13.5" customHeight="1" x14ac:dyDescent="0.25">
      <c r="A12" s="32" t="s">
        <v>53</v>
      </c>
      <c r="B12" s="105"/>
      <c r="C12" s="186" t="s">
        <v>428</v>
      </c>
      <c r="D12" s="187"/>
      <c r="F12" s="68" t="s">
        <v>54</v>
      </c>
      <c r="G12" s="155"/>
      <c r="H12" s="156"/>
      <c r="P12" s="79"/>
      <c r="R12"/>
    </row>
    <row r="13" spans="1:18" ht="13.5" customHeight="1" x14ac:dyDescent="0.2">
      <c r="A13" s="32" t="s">
        <v>56</v>
      </c>
      <c r="B13" s="162"/>
      <c r="C13" s="163"/>
      <c r="D13" s="164"/>
      <c r="F13" s="69" t="s">
        <v>57</v>
      </c>
      <c r="G13" s="74"/>
      <c r="H13" s="140" t="s">
        <v>270</v>
      </c>
      <c r="I13" s="50"/>
      <c r="J13" s="33"/>
      <c r="K13" s="33"/>
      <c r="L13" s="33"/>
      <c r="P13" s="76"/>
      <c r="R13"/>
    </row>
    <row r="14" spans="1:18" ht="13.5" customHeight="1" x14ac:dyDescent="0.2">
      <c r="A14" s="37" t="s">
        <v>59</v>
      </c>
      <c r="B14" s="165"/>
      <c r="C14" s="166"/>
      <c r="D14" s="167"/>
      <c r="F14" s="37" t="s">
        <v>60</v>
      </c>
      <c r="G14" s="157"/>
      <c r="H14" s="158"/>
      <c r="I14" s="36"/>
      <c r="J14" s="33"/>
      <c r="K14" s="33"/>
      <c r="L14" s="33"/>
      <c r="P14" s="76"/>
      <c r="R14"/>
    </row>
    <row r="15" spans="1:18" ht="13.5" customHeight="1" x14ac:dyDescent="0.2">
      <c r="A15" s="37"/>
      <c r="B15" s="19"/>
      <c r="C15" s="19"/>
      <c r="D15" s="19"/>
      <c r="F15" s="43" t="s">
        <v>62</v>
      </c>
      <c r="G15" s="168"/>
      <c r="H15" s="158"/>
      <c r="I15" s="36"/>
      <c r="J15" s="38"/>
      <c r="K15" s="35"/>
      <c r="L15" s="35"/>
      <c r="P15" s="76"/>
      <c r="R15"/>
    </row>
    <row r="16" spans="1:18" ht="13.5" customHeight="1" x14ac:dyDescent="0.2">
      <c r="E16" s="39"/>
      <c r="F16" s="42" t="s">
        <v>65</v>
      </c>
      <c r="G16" s="155"/>
      <c r="H16" s="164"/>
      <c r="I16" s="73"/>
      <c r="J16" s="19"/>
      <c r="K16" s="41"/>
      <c r="L16" s="41"/>
      <c r="P16" s="76"/>
      <c r="R16"/>
    </row>
    <row r="17" spans="1:18" ht="13.5" customHeight="1" x14ac:dyDescent="0.2">
      <c r="E17" s="39"/>
      <c r="F17" s="40"/>
      <c r="P17" s="76"/>
      <c r="R17"/>
    </row>
    <row r="18" spans="1:18" ht="13.5" customHeight="1" x14ac:dyDescent="0.2">
      <c r="A18" s="62" t="s">
        <v>64</v>
      </c>
      <c r="B18" s="62"/>
      <c r="C18" s="62"/>
      <c r="D18" s="63"/>
      <c r="E18" s="63"/>
      <c r="F18" s="44"/>
      <c r="P18" s="76"/>
      <c r="R18"/>
    </row>
    <row r="19" spans="1:18" ht="13.5" customHeight="1" x14ac:dyDescent="0.2">
      <c r="A19" s="37"/>
      <c r="B19" s="19"/>
      <c r="C19" s="19"/>
      <c r="D19" s="19"/>
      <c r="F19" s="44"/>
      <c r="P19" s="76"/>
      <c r="R19"/>
    </row>
    <row r="20" spans="1:18" ht="13.5" customHeight="1" x14ac:dyDescent="0.2">
      <c r="A20" s="44" t="s">
        <v>276</v>
      </c>
      <c r="B20" s="35"/>
      <c r="C20" s="45"/>
      <c r="D20" s="33"/>
      <c r="E20" s="33"/>
      <c r="F20" s="35"/>
      <c r="G20" s="19"/>
      <c r="P20" s="76"/>
      <c r="R20"/>
    </row>
    <row r="21" spans="1:18" ht="13.5" customHeight="1" x14ac:dyDescent="0.2">
      <c r="A21" s="22" t="s">
        <v>69</v>
      </c>
      <c r="B21" s="185"/>
      <c r="C21" s="185"/>
      <c r="D21" s="185"/>
      <c r="F21" s="35"/>
      <c r="P21" s="76"/>
      <c r="R21"/>
    </row>
    <row r="22" spans="1:18" ht="13.5" customHeight="1" x14ac:dyDescent="0.2">
      <c r="A22" s="22" t="s">
        <v>71</v>
      </c>
      <c r="B22" s="104"/>
      <c r="C22" s="170" t="s">
        <v>426</v>
      </c>
      <c r="D22" s="171"/>
      <c r="F22" s="29"/>
      <c r="I22" s="41"/>
      <c r="P22" s="76"/>
      <c r="R22"/>
    </row>
    <row r="23" spans="1:18" ht="13.5" customHeight="1" x14ac:dyDescent="0.2">
      <c r="A23" s="22" t="s">
        <v>73</v>
      </c>
      <c r="B23" s="155"/>
      <c r="C23" s="163"/>
      <c r="D23" s="164"/>
      <c r="F23" s="44"/>
      <c r="G23" s="35"/>
      <c r="P23" s="76"/>
      <c r="R23"/>
    </row>
    <row r="24" spans="1:18" ht="13.5" customHeight="1" x14ac:dyDescent="0.2">
      <c r="A24" s="22" t="s">
        <v>76</v>
      </c>
      <c r="B24" s="155"/>
      <c r="C24" s="163"/>
      <c r="D24" s="164"/>
      <c r="F24" s="46"/>
      <c r="G24" s="47"/>
      <c r="H24" s="48"/>
      <c r="P24" s="76"/>
      <c r="R24"/>
    </row>
    <row r="25" spans="1:18" ht="13.5" customHeight="1" x14ac:dyDescent="0.2">
      <c r="A25" s="22" t="s">
        <v>79</v>
      </c>
      <c r="B25" s="155"/>
      <c r="C25" s="163"/>
      <c r="D25" s="164"/>
      <c r="F25" s="49"/>
      <c r="G25" s="47"/>
      <c r="H25" s="48"/>
      <c r="P25" s="76"/>
      <c r="R25"/>
    </row>
    <row r="26" spans="1:18" ht="13.5" customHeight="1" x14ac:dyDescent="0.2">
      <c r="A26" s="22" t="s">
        <v>82</v>
      </c>
      <c r="B26" s="155"/>
      <c r="C26" s="163"/>
      <c r="D26" s="164"/>
      <c r="F26" s="49"/>
      <c r="G26" s="47"/>
      <c r="H26" s="48"/>
      <c r="P26" s="76"/>
      <c r="R26"/>
    </row>
    <row r="27" spans="1:18" ht="13.5" customHeight="1" x14ac:dyDescent="0.2">
      <c r="A27" s="22" t="s">
        <v>85</v>
      </c>
      <c r="B27" s="155" t="s">
        <v>286</v>
      </c>
      <c r="C27" s="163"/>
      <c r="D27" s="164"/>
      <c r="F27" s="49"/>
      <c r="G27" s="19"/>
      <c r="H27" s="41"/>
      <c r="P27" s="76"/>
      <c r="R27"/>
    </row>
    <row r="28" spans="1:18" ht="13.5" customHeight="1" x14ac:dyDescent="0.2">
      <c r="A28" s="22" t="s">
        <v>87</v>
      </c>
      <c r="B28" s="157"/>
      <c r="C28" s="163"/>
      <c r="D28" s="164"/>
      <c r="F28" s="50"/>
      <c r="G28" s="19"/>
      <c r="H28" s="41"/>
      <c r="P28" s="76"/>
      <c r="R28"/>
    </row>
    <row r="29" spans="1:18" ht="13.5" customHeight="1" x14ac:dyDescent="0.2">
      <c r="A29" s="22" t="s">
        <v>90</v>
      </c>
      <c r="B29" s="155"/>
      <c r="C29" s="163"/>
      <c r="D29" s="164"/>
      <c r="F29" s="51"/>
      <c r="G29" s="52"/>
      <c r="H29" s="52"/>
      <c r="P29" s="76"/>
      <c r="R29"/>
    </row>
    <row r="30" spans="1:18" ht="13.5" customHeight="1" x14ac:dyDescent="0.2">
      <c r="A30" s="22" t="s">
        <v>92</v>
      </c>
      <c r="B30" s="155"/>
      <c r="C30" s="183"/>
      <c r="D30" s="184"/>
      <c r="F30" s="51"/>
      <c r="G30" s="52"/>
      <c r="H30" s="52"/>
      <c r="P30" s="76"/>
      <c r="R30"/>
    </row>
    <row r="31" spans="1:18" ht="13.5" customHeight="1" x14ac:dyDescent="0.25">
      <c r="A31" s="22" t="s">
        <v>266</v>
      </c>
      <c r="B31" s="155" t="s">
        <v>286</v>
      </c>
      <c r="C31" s="163"/>
      <c r="D31" s="164"/>
      <c r="F31" s="51"/>
      <c r="G31" s="52"/>
      <c r="H31" s="52"/>
      <c r="J31" s="75"/>
      <c r="P31" s="76"/>
      <c r="R31"/>
    </row>
    <row r="32" spans="1:18" ht="13.5" customHeight="1" x14ac:dyDescent="0.25">
      <c r="A32" s="22" t="s">
        <v>95</v>
      </c>
      <c r="B32" s="155"/>
      <c r="C32" s="163"/>
      <c r="D32" s="164"/>
      <c r="F32" s="51"/>
      <c r="G32" s="52"/>
      <c r="H32" s="52"/>
      <c r="I32" s="42"/>
      <c r="J32" s="75"/>
      <c r="P32" s="76"/>
      <c r="R32"/>
    </row>
    <row r="33" spans="1:18" ht="13.5" customHeight="1" x14ac:dyDescent="0.25">
      <c r="A33" s="22" t="s">
        <v>97</v>
      </c>
      <c r="B33" s="74"/>
      <c r="C33" s="159"/>
      <c r="D33" s="158"/>
      <c r="E33" s="19"/>
      <c r="F33" s="51"/>
      <c r="G33" s="52"/>
      <c r="H33" s="52"/>
      <c r="J33" s="75"/>
      <c r="P33" s="76"/>
      <c r="R33"/>
    </row>
    <row r="34" spans="1:18" ht="13.5" customHeight="1" x14ac:dyDescent="0.25">
      <c r="A34" s="22" t="s">
        <v>100</v>
      </c>
      <c r="B34" s="155"/>
      <c r="C34" s="183"/>
      <c r="D34" s="184"/>
      <c r="F34" s="51"/>
      <c r="G34" s="35"/>
      <c r="H34" s="35"/>
      <c r="J34" s="75"/>
      <c r="P34" s="76"/>
      <c r="R34"/>
    </row>
    <row r="35" spans="1:18" ht="13.5" customHeight="1" x14ac:dyDescent="0.25">
      <c r="A35" s="31" t="s">
        <v>102</v>
      </c>
      <c r="B35" s="155"/>
      <c r="C35" s="163"/>
      <c r="D35" s="164"/>
      <c r="F35" s="51"/>
      <c r="G35" s="19"/>
      <c r="H35" s="41"/>
      <c r="J35" s="75"/>
      <c r="P35" s="76"/>
      <c r="R35"/>
    </row>
    <row r="36" spans="1:18" ht="13.5" customHeight="1" x14ac:dyDescent="0.25">
      <c r="A36" s="22" t="s">
        <v>103</v>
      </c>
      <c r="B36" s="155"/>
      <c r="C36" s="163"/>
      <c r="D36" s="164"/>
      <c r="F36" s="44"/>
      <c r="G36" s="45"/>
      <c r="H36" s="53"/>
      <c r="J36" s="75"/>
      <c r="P36" s="76"/>
      <c r="R36"/>
    </row>
    <row r="37" spans="1:18" ht="13.5" customHeight="1" x14ac:dyDescent="0.25">
      <c r="A37" s="22" t="s">
        <v>33</v>
      </c>
      <c r="B37" s="155"/>
      <c r="C37" s="163"/>
      <c r="D37" s="164"/>
      <c r="F37" s="53"/>
      <c r="G37" s="19"/>
      <c r="H37" s="41"/>
      <c r="J37" s="75"/>
      <c r="P37" s="76"/>
      <c r="R37"/>
    </row>
    <row r="38" spans="1:18" ht="13.5" customHeight="1" x14ac:dyDescent="0.25">
      <c r="A38" s="22" t="s">
        <v>106</v>
      </c>
      <c r="B38" s="155"/>
      <c r="C38" s="163"/>
      <c r="D38" s="164"/>
      <c r="F38" s="53"/>
      <c r="G38" s="19"/>
      <c r="H38" s="41"/>
      <c r="J38" s="75"/>
      <c r="P38" s="76"/>
      <c r="R38"/>
    </row>
    <row r="39" spans="1:18" ht="13.5" customHeight="1" x14ac:dyDescent="0.25">
      <c r="B39" s="180"/>
      <c r="C39" s="181"/>
      <c r="D39" s="181"/>
      <c r="F39" s="57"/>
      <c r="G39" s="19"/>
      <c r="H39" s="41"/>
      <c r="J39" s="75"/>
      <c r="P39" s="76"/>
      <c r="R39"/>
    </row>
    <row r="40" spans="1:18" ht="13.5" customHeight="1" x14ac:dyDescent="0.25">
      <c r="A40" s="51"/>
      <c r="B40" s="24" t="s">
        <v>137</v>
      </c>
      <c r="C40" s="155"/>
      <c r="D40" s="164"/>
      <c r="F40" s="29"/>
      <c r="G40" s="29"/>
      <c r="H40" s="29"/>
      <c r="J40" s="75"/>
      <c r="P40" s="76"/>
    </row>
    <row r="41" spans="1:18" ht="13.5" customHeight="1" x14ac:dyDescent="0.25">
      <c r="A41" s="51"/>
      <c r="B41" s="180"/>
      <c r="C41" s="180"/>
      <c r="D41" s="180"/>
      <c r="F41" s="29"/>
      <c r="G41" s="29"/>
      <c r="H41" s="29"/>
      <c r="J41" s="75"/>
      <c r="P41" s="76"/>
    </row>
    <row r="42" spans="1:18" ht="13.5" customHeight="1" x14ac:dyDescent="0.25">
      <c r="A42" s="44" t="s">
        <v>272</v>
      </c>
      <c r="C42" s="65"/>
      <c r="G42" s="29"/>
      <c r="H42" s="29"/>
      <c r="J42" s="75"/>
      <c r="P42" s="76"/>
    </row>
    <row r="43" spans="1:18" ht="13.5" customHeight="1" x14ac:dyDescent="0.25">
      <c r="A43" s="157"/>
      <c r="B43" s="163"/>
      <c r="C43" s="163"/>
      <c r="D43" s="163"/>
      <c r="E43" s="163"/>
      <c r="F43" s="164"/>
      <c r="G43" s="29"/>
      <c r="H43" s="29"/>
      <c r="J43" s="75"/>
      <c r="P43" s="76"/>
    </row>
    <row r="44" spans="1:18" ht="13.5" customHeight="1" x14ac:dyDescent="0.25">
      <c r="A44" s="169"/>
      <c r="B44" s="169"/>
      <c r="C44" s="169"/>
      <c r="D44" s="169"/>
      <c r="E44" s="169"/>
      <c r="F44" s="169"/>
      <c r="G44" s="29"/>
      <c r="H44" s="29"/>
      <c r="J44" s="75"/>
      <c r="P44" s="76"/>
    </row>
    <row r="45" spans="1:18" ht="13.5" customHeight="1" x14ac:dyDescent="0.25">
      <c r="A45" s="169"/>
      <c r="B45" s="169"/>
      <c r="C45" s="169"/>
      <c r="D45" s="169"/>
      <c r="E45" s="169"/>
      <c r="F45" s="169"/>
      <c r="G45" s="29"/>
      <c r="H45" s="29"/>
      <c r="J45" s="75"/>
      <c r="P45" s="76"/>
    </row>
    <row r="46" spans="1:18" ht="13.5" customHeight="1" x14ac:dyDescent="0.25">
      <c r="A46" s="51"/>
      <c r="B46" s="64"/>
      <c r="C46" s="64"/>
      <c r="D46" s="64"/>
      <c r="F46" s="29"/>
      <c r="G46" s="29"/>
      <c r="H46" s="29"/>
      <c r="J46" s="75"/>
      <c r="P46" s="76"/>
    </row>
    <row r="47" spans="1:18" ht="13.5" customHeight="1" x14ac:dyDescent="0.25">
      <c r="A47" s="55" t="s">
        <v>145</v>
      </c>
      <c r="B47" s="182"/>
      <c r="C47" s="182"/>
      <c r="D47" s="182"/>
      <c r="E47" s="53"/>
      <c r="F47" s="35"/>
      <c r="G47" s="35"/>
      <c r="H47" s="35"/>
      <c r="J47" s="75"/>
      <c r="P47" s="76"/>
    </row>
    <row r="48" spans="1:18" ht="13.5" customHeight="1" x14ac:dyDescent="0.25">
      <c r="A48" s="44"/>
      <c r="B48" s="130" t="s">
        <v>146</v>
      </c>
      <c r="C48" s="172" t="s">
        <v>147</v>
      </c>
      <c r="D48" s="173"/>
      <c r="E48" s="174" t="s">
        <v>148</v>
      </c>
      <c r="F48" s="175"/>
      <c r="G48" s="131" t="s">
        <v>440</v>
      </c>
      <c r="H48" s="132" t="s">
        <v>441</v>
      </c>
      <c r="J48" s="75"/>
      <c r="P48" s="76"/>
    </row>
    <row r="49" spans="1:16" ht="13.5" customHeight="1" x14ac:dyDescent="0.25">
      <c r="A49" s="44"/>
      <c r="B49" s="133"/>
      <c r="C49" s="155"/>
      <c r="D49" s="156"/>
      <c r="E49" s="157"/>
      <c r="F49" s="158"/>
      <c r="G49" s="137"/>
      <c r="H49" s="144" t="b">
        <f>IF(B31="Sample","1",IF(B31="Boxed",Rollstock!C16,IF(B31="Bulk Pack",Rollstock!C39)))</f>
        <v>0</v>
      </c>
      <c r="J49" s="75"/>
      <c r="P49" s="76"/>
    </row>
    <row r="50" spans="1:16" ht="24.75" customHeight="1" x14ac:dyDescent="0.25">
      <c r="A50" s="71" t="s">
        <v>1</v>
      </c>
      <c r="B50" s="157"/>
      <c r="C50" s="159"/>
      <c r="D50" s="159"/>
      <c r="E50" s="159"/>
      <c r="F50" s="159"/>
      <c r="G50" s="159"/>
      <c r="H50" s="158"/>
      <c r="J50" s="75"/>
      <c r="M50" s="54"/>
      <c r="P50" s="76"/>
    </row>
    <row r="51" spans="1:16" ht="15" x14ac:dyDescent="0.25">
      <c r="A51" s="55"/>
      <c r="B51" s="41"/>
      <c r="C51" s="41"/>
      <c r="D51" s="53"/>
      <c r="E51" s="33"/>
      <c r="F51" s="53"/>
      <c r="G51" s="180"/>
      <c r="H51" s="181"/>
      <c r="J51" s="75"/>
      <c r="M51" s="54"/>
      <c r="P51" s="76"/>
    </row>
    <row r="52" spans="1:16" ht="15" x14ac:dyDescent="0.25">
      <c r="A52" s="188" t="s">
        <v>542</v>
      </c>
      <c r="B52" s="188"/>
      <c r="C52" s="188"/>
      <c r="D52" s="188"/>
      <c r="E52" s="188"/>
      <c r="F52" s="188"/>
      <c r="G52" s="78"/>
      <c r="H52" s="78"/>
      <c r="J52" s="75"/>
      <c r="M52" s="54"/>
      <c r="P52" s="76"/>
    </row>
    <row r="53" spans="1:16" ht="15" x14ac:dyDescent="0.25">
      <c r="J53" s="75"/>
      <c r="P53" s="76"/>
    </row>
    <row r="54" spans="1:16" ht="15" x14ac:dyDescent="0.25">
      <c r="J54" s="75"/>
      <c r="P54" s="76"/>
    </row>
    <row r="55" spans="1:16" ht="15" x14ac:dyDescent="0.25">
      <c r="J55" s="75"/>
      <c r="K55" s="36"/>
      <c r="P55" s="76"/>
    </row>
    <row r="56" spans="1:16" ht="15" x14ac:dyDescent="0.25">
      <c r="J56" s="75"/>
      <c r="K56" s="36"/>
      <c r="P56" s="76"/>
    </row>
    <row r="57" spans="1:16" ht="15" x14ac:dyDescent="0.25">
      <c r="J57" s="75"/>
      <c r="K57" s="36"/>
      <c r="P57" s="76"/>
    </row>
    <row r="58" spans="1:16" ht="15" x14ac:dyDescent="0.25">
      <c r="J58" s="75"/>
      <c r="K58" s="36"/>
      <c r="P58" s="76"/>
    </row>
    <row r="59" spans="1:16" ht="15" x14ac:dyDescent="0.25">
      <c r="J59" s="75"/>
      <c r="K59" s="36"/>
      <c r="P59" s="76"/>
    </row>
    <row r="60" spans="1:16" ht="15" x14ac:dyDescent="0.25">
      <c r="A60" s="53"/>
      <c r="B60" s="19"/>
      <c r="C60" s="19"/>
      <c r="D60" s="58"/>
      <c r="E60" s="33"/>
      <c r="F60" s="53"/>
      <c r="G60" s="180"/>
      <c r="H60" s="181"/>
      <c r="J60" s="75"/>
      <c r="K60" s="36"/>
      <c r="P60" s="76"/>
    </row>
    <row r="61" spans="1:16" ht="15" x14ac:dyDescent="0.25">
      <c r="A61" s="44"/>
      <c r="B61" s="33"/>
      <c r="C61" s="41"/>
      <c r="D61" s="41"/>
      <c r="E61" s="41"/>
      <c r="F61" s="41"/>
      <c r="G61" s="41"/>
      <c r="H61" s="53"/>
      <c r="J61" s="75"/>
      <c r="K61" s="36"/>
      <c r="P61" s="76"/>
    </row>
    <row r="62" spans="1:16" ht="15" x14ac:dyDescent="0.25">
      <c r="A62" s="44"/>
      <c r="B62" s="35"/>
      <c r="C62" s="35"/>
      <c r="D62" s="35"/>
      <c r="E62" s="35"/>
      <c r="F62" s="35"/>
      <c r="G62" s="35"/>
      <c r="H62" s="35"/>
      <c r="J62" s="75"/>
      <c r="K62" s="36"/>
      <c r="P62" s="76"/>
    </row>
    <row r="63" spans="1:16" ht="12" customHeight="1" x14ac:dyDescent="0.25">
      <c r="A63" s="59"/>
      <c r="B63" s="41"/>
      <c r="C63" s="41"/>
      <c r="D63" s="53"/>
      <c r="E63" s="33"/>
      <c r="F63" s="53"/>
      <c r="G63" s="53"/>
      <c r="H63" s="53"/>
      <c r="J63" s="75"/>
      <c r="K63" s="36"/>
      <c r="P63" s="76"/>
    </row>
    <row r="64" spans="1:16" ht="13.5" customHeight="1" x14ac:dyDescent="0.25">
      <c r="A64" s="55"/>
      <c r="B64" s="58"/>
      <c r="C64" s="60"/>
      <c r="D64" s="19"/>
      <c r="E64" s="19"/>
      <c r="F64" s="56"/>
      <c r="G64" s="41"/>
      <c r="H64" s="41"/>
      <c r="J64" s="75"/>
      <c r="K64" s="36"/>
      <c r="P64" s="76"/>
    </row>
    <row r="65" spans="1:16" ht="13.5" customHeight="1" x14ac:dyDescent="0.25">
      <c r="A65" s="55"/>
      <c r="B65" s="58"/>
      <c r="C65" s="60"/>
      <c r="D65" s="19"/>
      <c r="E65" s="19"/>
      <c r="F65" s="58"/>
      <c r="G65" s="41"/>
      <c r="H65" s="41"/>
      <c r="J65" s="75"/>
      <c r="K65" s="36"/>
      <c r="P65" s="76"/>
    </row>
    <row r="66" spans="1:16" ht="22.5" customHeight="1" x14ac:dyDescent="0.25">
      <c r="C66" s="53"/>
      <c r="D66" s="33"/>
      <c r="E66" s="41"/>
      <c r="F66" s="41"/>
      <c r="G66" s="41"/>
      <c r="H66" s="41"/>
      <c r="J66" s="75"/>
      <c r="K66" s="61"/>
      <c r="P66" s="76"/>
    </row>
    <row r="67" spans="1:16" ht="15" x14ac:dyDescent="0.25">
      <c r="C67" s="53"/>
      <c r="D67" s="53"/>
      <c r="E67" s="53"/>
      <c r="F67" s="33"/>
      <c r="G67" s="59"/>
      <c r="H67" s="53"/>
      <c r="J67" s="75"/>
      <c r="K67" s="61"/>
      <c r="P67" s="76"/>
    </row>
    <row r="68" spans="1:16" ht="15" x14ac:dyDescent="0.25">
      <c r="A68" s="176"/>
      <c r="B68" s="176"/>
      <c r="C68" s="176"/>
      <c r="D68" s="176"/>
      <c r="E68" s="176"/>
      <c r="F68" s="176"/>
      <c r="G68" s="176"/>
      <c r="H68" s="176"/>
      <c r="J68" s="75"/>
      <c r="K68" s="36"/>
      <c r="P68" s="76"/>
    </row>
    <row r="69" spans="1:16" ht="15" x14ac:dyDescent="0.25">
      <c r="J69" s="75"/>
      <c r="K69" s="36"/>
      <c r="P69" s="76"/>
    </row>
    <row r="70" spans="1:16" ht="15" x14ac:dyDescent="0.25">
      <c r="J70" s="75"/>
      <c r="K70" s="36"/>
      <c r="P70" s="76"/>
    </row>
    <row r="71" spans="1:16" ht="15" x14ac:dyDescent="0.25">
      <c r="J71" s="75"/>
      <c r="K71" s="36"/>
      <c r="P71" s="76"/>
    </row>
    <row r="72" spans="1:16" ht="15" x14ac:dyDescent="0.25">
      <c r="J72" s="75"/>
      <c r="K72" s="36"/>
      <c r="P72" s="76"/>
    </row>
    <row r="73" spans="1:16" ht="15" x14ac:dyDescent="0.25">
      <c r="J73" s="75"/>
      <c r="K73" s="36"/>
      <c r="P73" s="76"/>
    </row>
    <row r="74" spans="1:16" ht="15" x14ac:dyDescent="0.25">
      <c r="J74" s="75"/>
      <c r="K74" s="36"/>
      <c r="P74" s="76"/>
    </row>
    <row r="75" spans="1:16" ht="15" x14ac:dyDescent="0.25">
      <c r="J75" s="75"/>
      <c r="K75" s="36"/>
      <c r="P75" s="76"/>
    </row>
    <row r="76" spans="1:16" ht="15" x14ac:dyDescent="0.25">
      <c r="J76" s="75"/>
      <c r="K76" s="36"/>
      <c r="P76" s="76"/>
    </row>
    <row r="77" spans="1:16" ht="15" x14ac:dyDescent="0.25">
      <c r="J77" s="75"/>
      <c r="K77" s="36"/>
      <c r="P77" s="76"/>
    </row>
    <row r="78" spans="1:16" ht="15" x14ac:dyDescent="0.25">
      <c r="J78" s="75"/>
      <c r="P78" s="76"/>
    </row>
    <row r="79" spans="1:16" ht="15" x14ac:dyDescent="0.25">
      <c r="J79" s="75"/>
      <c r="P79" s="76"/>
    </row>
    <row r="80" spans="1:16" ht="15" x14ac:dyDescent="0.25">
      <c r="J80" s="75"/>
      <c r="P80" s="76"/>
    </row>
    <row r="81" spans="10:16" ht="15" x14ac:dyDescent="0.25">
      <c r="J81" s="75"/>
      <c r="P81" s="76"/>
    </row>
    <row r="82" spans="10:16" ht="15" x14ac:dyDescent="0.25">
      <c r="J82" s="75"/>
      <c r="P82" s="76"/>
    </row>
    <row r="83" spans="10:16" ht="15" x14ac:dyDescent="0.25">
      <c r="J83" s="75"/>
      <c r="P83" s="76"/>
    </row>
    <row r="84" spans="10:16" ht="15" x14ac:dyDescent="0.25">
      <c r="J84" s="75"/>
      <c r="P84" s="76"/>
    </row>
    <row r="85" spans="10:16" ht="15" x14ac:dyDescent="0.25">
      <c r="J85" s="75"/>
      <c r="P85" s="76"/>
    </row>
    <row r="86" spans="10:16" ht="15" x14ac:dyDescent="0.25">
      <c r="J86" s="75"/>
      <c r="P86" s="76"/>
    </row>
    <row r="87" spans="10:16" ht="15" x14ac:dyDescent="0.25">
      <c r="J87" s="75"/>
      <c r="P87" s="76"/>
    </row>
    <row r="88" spans="10:16" ht="15" x14ac:dyDescent="0.25">
      <c r="J88" s="75"/>
      <c r="P88" s="76"/>
    </row>
    <row r="89" spans="10:16" ht="15" x14ac:dyDescent="0.25">
      <c r="J89" s="75"/>
      <c r="P89" s="76"/>
    </row>
    <row r="90" spans="10:16" ht="15" x14ac:dyDescent="0.25">
      <c r="J90" s="75"/>
      <c r="P90" s="76"/>
    </row>
    <row r="91" spans="10:16" ht="15" x14ac:dyDescent="0.25">
      <c r="J91" s="75"/>
      <c r="P91" s="76"/>
    </row>
    <row r="92" spans="10:16" ht="15" x14ac:dyDescent="0.25">
      <c r="J92" s="75"/>
      <c r="P92" s="76"/>
    </row>
    <row r="93" spans="10:16" ht="15" x14ac:dyDescent="0.25">
      <c r="J93" s="75"/>
      <c r="P93" s="76"/>
    </row>
    <row r="94" spans="10:16" ht="15" x14ac:dyDescent="0.25">
      <c r="J94" s="75"/>
      <c r="P94" s="76"/>
    </row>
    <row r="95" spans="10:16" ht="15" x14ac:dyDescent="0.25">
      <c r="J95" s="75"/>
      <c r="P95" s="76"/>
    </row>
    <row r="96" spans="10:16" ht="15" x14ac:dyDescent="0.25">
      <c r="J96" s="75"/>
      <c r="P96" s="76"/>
    </row>
    <row r="97" spans="10:16" ht="15" x14ac:dyDescent="0.25">
      <c r="J97" s="75"/>
      <c r="P97" s="76"/>
    </row>
    <row r="98" spans="10:16" ht="15" x14ac:dyDescent="0.25">
      <c r="J98" s="75"/>
      <c r="P98" s="76"/>
    </row>
    <row r="99" spans="10:16" ht="15" x14ac:dyDescent="0.25">
      <c r="J99" s="75"/>
      <c r="P99" s="76"/>
    </row>
    <row r="100" spans="10:16" ht="15" x14ac:dyDescent="0.25">
      <c r="J100" s="75"/>
      <c r="P100" s="76"/>
    </row>
    <row r="101" spans="10:16" ht="15" x14ac:dyDescent="0.25">
      <c r="J101" s="75"/>
      <c r="P101" s="76"/>
    </row>
    <row r="102" spans="10:16" ht="15" x14ac:dyDescent="0.25">
      <c r="J102" s="75"/>
      <c r="P102" s="76"/>
    </row>
    <row r="103" spans="10:16" ht="15" x14ac:dyDescent="0.25">
      <c r="J103" s="75"/>
      <c r="P103" s="76"/>
    </row>
    <row r="104" spans="10:16" ht="15" x14ac:dyDescent="0.25">
      <c r="J104" s="75"/>
      <c r="P104" s="76"/>
    </row>
    <row r="105" spans="10:16" ht="15" x14ac:dyDescent="0.25">
      <c r="J105" s="75"/>
      <c r="P105" s="76"/>
    </row>
    <row r="106" spans="10:16" ht="15" x14ac:dyDescent="0.25">
      <c r="J106" s="75"/>
      <c r="P106" s="76"/>
    </row>
    <row r="107" spans="10:16" ht="15" x14ac:dyDescent="0.25">
      <c r="J107" s="75"/>
      <c r="P107" s="76"/>
    </row>
    <row r="108" spans="10:16" ht="15" x14ac:dyDescent="0.25">
      <c r="J108" s="75"/>
      <c r="P108" s="76"/>
    </row>
    <row r="109" spans="10:16" ht="15" x14ac:dyDescent="0.25">
      <c r="J109" s="75"/>
      <c r="P109" s="76"/>
    </row>
    <row r="110" spans="10:16" ht="15" x14ac:dyDescent="0.25">
      <c r="J110" s="75"/>
      <c r="P110" s="76"/>
    </row>
    <row r="111" spans="10:16" ht="15" x14ac:dyDescent="0.25">
      <c r="J111" s="75"/>
      <c r="P111" s="76"/>
    </row>
    <row r="112" spans="10:16" ht="15" x14ac:dyDescent="0.25">
      <c r="J112" s="75"/>
      <c r="P112" s="76"/>
    </row>
    <row r="113" spans="10:16" ht="15" x14ac:dyDescent="0.25">
      <c r="J113" s="75"/>
      <c r="P113" s="76"/>
    </row>
    <row r="114" spans="10:16" ht="15" x14ac:dyDescent="0.25">
      <c r="J114" s="75"/>
      <c r="P114" s="76"/>
    </row>
    <row r="115" spans="10:16" ht="15" x14ac:dyDescent="0.25">
      <c r="J115" s="75"/>
      <c r="P115" s="76"/>
    </row>
    <row r="116" spans="10:16" ht="15" x14ac:dyDescent="0.25">
      <c r="J116" s="75"/>
      <c r="P116" s="76"/>
    </row>
    <row r="117" spans="10:16" ht="15" x14ac:dyDescent="0.25">
      <c r="J117" s="75"/>
      <c r="P117" s="76"/>
    </row>
    <row r="118" spans="10:16" ht="15" x14ac:dyDescent="0.25">
      <c r="J118" s="75"/>
      <c r="P118" s="76"/>
    </row>
    <row r="119" spans="10:16" ht="15" x14ac:dyDescent="0.25">
      <c r="J119" s="75"/>
      <c r="P119" s="76"/>
    </row>
    <row r="120" spans="10:16" ht="15" x14ac:dyDescent="0.25">
      <c r="J120" s="75"/>
      <c r="P120" s="76"/>
    </row>
    <row r="121" spans="10:16" ht="15" x14ac:dyDescent="0.25">
      <c r="J121" s="75"/>
      <c r="P121" s="76"/>
    </row>
    <row r="122" spans="10:16" ht="15" x14ac:dyDescent="0.25">
      <c r="J122" s="75"/>
      <c r="P122" s="76"/>
    </row>
    <row r="123" spans="10:16" ht="15" x14ac:dyDescent="0.25">
      <c r="J123" s="75"/>
      <c r="P123" s="76"/>
    </row>
    <row r="124" spans="10:16" ht="15" x14ac:dyDescent="0.25">
      <c r="J124" s="75"/>
      <c r="P124" s="76"/>
    </row>
    <row r="125" spans="10:16" ht="15" x14ac:dyDescent="0.25">
      <c r="J125" s="75"/>
      <c r="P125" s="76"/>
    </row>
    <row r="126" spans="10:16" ht="15" x14ac:dyDescent="0.25">
      <c r="J126" s="75"/>
      <c r="P126" s="76"/>
    </row>
    <row r="127" spans="10:16" ht="15" x14ac:dyDescent="0.25">
      <c r="J127" s="75"/>
      <c r="P127" s="76"/>
    </row>
    <row r="128" spans="10:16" ht="15" x14ac:dyDescent="0.25">
      <c r="J128" s="75"/>
      <c r="P128" s="76"/>
    </row>
    <row r="129" spans="10:16" ht="15" x14ac:dyDescent="0.25">
      <c r="J129" s="75"/>
      <c r="P129" s="76"/>
    </row>
    <row r="130" spans="10:16" ht="15" x14ac:dyDescent="0.25">
      <c r="J130" s="75"/>
      <c r="P130" s="76"/>
    </row>
    <row r="131" spans="10:16" ht="15" x14ac:dyDescent="0.25">
      <c r="J131" s="75"/>
      <c r="P131" s="76"/>
    </row>
    <row r="132" spans="10:16" ht="15" x14ac:dyDescent="0.25">
      <c r="J132" s="75"/>
      <c r="P132" s="76"/>
    </row>
    <row r="133" spans="10:16" ht="15" x14ac:dyDescent="0.25">
      <c r="J133" s="75"/>
      <c r="P133" s="76"/>
    </row>
    <row r="134" spans="10:16" ht="15" x14ac:dyDescent="0.25">
      <c r="J134" s="75"/>
      <c r="P134" s="76"/>
    </row>
    <row r="135" spans="10:16" ht="15" x14ac:dyDescent="0.25">
      <c r="J135" s="75"/>
      <c r="P135" s="76"/>
    </row>
    <row r="136" spans="10:16" ht="15" x14ac:dyDescent="0.25">
      <c r="J136" s="75"/>
      <c r="P136" s="76"/>
    </row>
    <row r="137" spans="10:16" ht="15" x14ac:dyDescent="0.25">
      <c r="J137" s="75"/>
      <c r="P137" s="76"/>
    </row>
    <row r="138" spans="10:16" ht="15" x14ac:dyDescent="0.25">
      <c r="J138" s="75"/>
      <c r="P138" s="76"/>
    </row>
    <row r="139" spans="10:16" ht="15" x14ac:dyDescent="0.25">
      <c r="J139" s="75"/>
      <c r="P139" s="76"/>
    </row>
    <row r="140" spans="10:16" ht="15" x14ac:dyDescent="0.25">
      <c r="J140" s="75"/>
      <c r="P140" s="76"/>
    </row>
    <row r="141" spans="10:16" ht="15" x14ac:dyDescent="0.25">
      <c r="J141" s="75"/>
      <c r="P141" s="76"/>
    </row>
    <row r="142" spans="10:16" ht="15" x14ac:dyDescent="0.25">
      <c r="J142" s="75"/>
      <c r="P142" s="76"/>
    </row>
    <row r="143" spans="10:16" ht="15" x14ac:dyDescent="0.25">
      <c r="J143" s="75"/>
      <c r="P143" s="76"/>
    </row>
    <row r="144" spans="10:16" ht="15" x14ac:dyDescent="0.25">
      <c r="J144" s="75"/>
      <c r="P144" s="76"/>
    </row>
    <row r="145" spans="10:16" ht="15" x14ac:dyDescent="0.25">
      <c r="J145" s="75"/>
      <c r="P145" s="76"/>
    </row>
    <row r="146" spans="10:16" ht="15" x14ac:dyDescent="0.25">
      <c r="J146" s="75"/>
      <c r="P146" s="76"/>
    </row>
    <row r="147" spans="10:16" ht="15" x14ac:dyDescent="0.25">
      <c r="J147" s="75"/>
      <c r="P147" s="76"/>
    </row>
    <row r="148" spans="10:16" ht="15" x14ac:dyDescent="0.25">
      <c r="J148" s="75"/>
      <c r="P148" s="76"/>
    </row>
    <row r="149" spans="10:16" ht="15" x14ac:dyDescent="0.25">
      <c r="J149" s="75"/>
      <c r="P149" s="76"/>
    </row>
    <row r="150" spans="10:16" ht="15" x14ac:dyDescent="0.25">
      <c r="J150" s="75"/>
      <c r="P150" s="76"/>
    </row>
    <row r="151" spans="10:16" ht="15" x14ac:dyDescent="0.25">
      <c r="J151" s="75"/>
      <c r="P151" s="76"/>
    </row>
    <row r="152" spans="10:16" ht="15" x14ac:dyDescent="0.25">
      <c r="J152" s="75"/>
      <c r="P152" s="76"/>
    </row>
    <row r="153" spans="10:16" ht="15" x14ac:dyDescent="0.25">
      <c r="J153" s="75"/>
      <c r="P153" s="76"/>
    </row>
    <row r="154" spans="10:16" ht="15" x14ac:dyDescent="0.25">
      <c r="J154" s="75"/>
      <c r="P154" s="76"/>
    </row>
    <row r="155" spans="10:16" ht="15" x14ac:dyDescent="0.25">
      <c r="J155" s="75"/>
      <c r="P155" s="76"/>
    </row>
    <row r="156" spans="10:16" ht="15" x14ac:dyDescent="0.25">
      <c r="J156" s="75"/>
      <c r="P156" s="76"/>
    </row>
    <row r="157" spans="10:16" ht="15" x14ac:dyDescent="0.25">
      <c r="J157" s="75"/>
      <c r="P157" s="76"/>
    </row>
    <row r="158" spans="10:16" ht="15" x14ac:dyDescent="0.25">
      <c r="J158" s="75"/>
      <c r="P158" s="76"/>
    </row>
    <row r="159" spans="10:16" ht="15" x14ac:dyDescent="0.25">
      <c r="J159" s="75"/>
      <c r="P159" s="76"/>
    </row>
    <row r="160" spans="10:16" ht="15" x14ac:dyDescent="0.25">
      <c r="J160" s="75"/>
      <c r="P160" s="76"/>
    </row>
    <row r="161" spans="10:16" ht="15" x14ac:dyDescent="0.25">
      <c r="J161" s="75"/>
      <c r="P161" s="76"/>
    </row>
    <row r="162" spans="10:16" ht="15" x14ac:dyDescent="0.25">
      <c r="J162" s="75"/>
      <c r="P162" s="76"/>
    </row>
    <row r="163" spans="10:16" ht="15" x14ac:dyDescent="0.25">
      <c r="J163" s="75"/>
      <c r="P163" s="76"/>
    </row>
    <row r="164" spans="10:16" ht="15" x14ac:dyDescent="0.25">
      <c r="J164" s="75"/>
      <c r="P164" s="76"/>
    </row>
    <row r="165" spans="10:16" ht="15" x14ac:dyDescent="0.25">
      <c r="J165" s="75"/>
      <c r="P165" s="76"/>
    </row>
    <row r="166" spans="10:16" ht="15" x14ac:dyDescent="0.25">
      <c r="J166" s="75"/>
      <c r="P166" s="76"/>
    </row>
    <row r="167" spans="10:16" ht="15" x14ac:dyDescent="0.25">
      <c r="J167" s="75"/>
      <c r="P167" s="76"/>
    </row>
    <row r="168" spans="10:16" ht="15" x14ac:dyDescent="0.25">
      <c r="J168" s="75"/>
      <c r="P168" s="76"/>
    </row>
    <row r="169" spans="10:16" ht="15" x14ac:dyDescent="0.25">
      <c r="J169" s="75"/>
      <c r="P169" s="76"/>
    </row>
    <row r="170" spans="10:16" ht="15" x14ac:dyDescent="0.25">
      <c r="J170" s="75"/>
      <c r="P170" s="77"/>
    </row>
    <row r="171" spans="10:16" ht="15" x14ac:dyDescent="0.25">
      <c r="J171" s="75"/>
      <c r="P171" s="77"/>
    </row>
    <row r="172" spans="10:16" ht="15" x14ac:dyDescent="0.25">
      <c r="J172" s="75"/>
      <c r="P172" s="77"/>
    </row>
    <row r="173" spans="10:16" ht="15" x14ac:dyDescent="0.25">
      <c r="J173" s="75"/>
      <c r="P173" s="77"/>
    </row>
    <row r="174" spans="10:16" ht="15" x14ac:dyDescent="0.25">
      <c r="J174" s="75"/>
      <c r="P174" s="77"/>
    </row>
    <row r="175" spans="10:16" ht="15" x14ac:dyDescent="0.25">
      <c r="J175" s="75"/>
      <c r="P175" s="77"/>
    </row>
    <row r="176" spans="10:16" ht="15" x14ac:dyDescent="0.25">
      <c r="J176" s="75"/>
      <c r="P176" s="77"/>
    </row>
    <row r="177" spans="10:16" ht="15" x14ac:dyDescent="0.25">
      <c r="J177" s="75"/>
      <c r="P177" s="77"/>
    </row>
    <row r="178" spans="10:16" ht="15" x14ac:dyDescent="0.25">
      <c r="J178" s="75"/>
      <c r="P178" s="77"/>
    </row>
    <row r="179" spans="10:16" ht="15" x14ac:dyDescent="0.25">
      <c r="J179" s="75"/>
      <c r="P179" s="77"/>
    </row>
    <row r="180" spans="10:16" ht="15" x14ac:dyDescent="0.25">
      <c r="J180" s="75"/>
      <c r="P180" s="77"/>
    </row>
    <row r="181" spans="10:16" ht="15" x14ac:dyDescent="0.25">
      <c r="J181" s="75"/>
      <c r="P181" s="77"/>
    </row>
    <row r="182" spans="10:16" ht="15" x14ac:dyDescent="0.25">
      <c r="J182" s="75"/>
      <c r="P182" s="77"/>
    </row>
    <row r="183" spans="10:16" ht="15" x14ac:dyDescent="0.25">
      <c r="J183" s="75"/>
      <c r="P183" s="77"/>
    </row>
    <row r="184" spans="10:16" ht="15" x14ac:dyDescent="0.25">
      <c r="J184" s="75"/>
      <c r="P184" s="77"/>
    </row>
    <row r="185" spans="10:16" ht="15" x14ac:dyDescent="0.25">
      <c r="J185" s="75"/>
      <c r="P185" s="77"/>
    </row>
    <row r="186" spans="10:16" ht="15" x14ac:dyDescent="0.25">
      <c r="J186" s="75"/>
      <c r="P186" s="77"/>
    </row>
    <row r="187" spans="10:16" ht="15" x14ac:dyDescent="0.25">
      <c r="J187" s="75"/>
      <c r="P187" s="77"/>
    </row>
    <row r="188" spans="10:16" ht="15" x14ac:dyDescent="0.25">
      <c r="J188" s="75"/>
      <c r="P188" s="77"/>
    </row>
    <row r="189" spans="10:16" ht="15" x14ac:dyDescent="0.25">
      <c r="J189" s="75"/>
      <c r="P189" s="77"/>
    </row>
    <row r="190" spans="10:16" ht="15" x14ac:dyDescent="0.25">
      <c r="J190" s="75"/>
    </row>
    <row r="191" spans="10:16" ht="15" x14ac:dyDescent="0.25">
      <c r="J191" s="75"/>
    </row>
    <row r="192" spans="10:16" ht="15" x14ac:dyDescent="0.25">
      <c r="J192" s="75"/>
    </row>
    <row r="193" spans="10:10" ht="15" x14ac:dyDescent="0.25">
      <c r="J193" s="75"/>
    </row>
    <row r="194" spans="10:10" ht="15" x14ac:dyDescent="0.25">
      <c r="J194" s="75"/>
    </row>
    <row r="195" spans="10:10" ht="15" x14ac:dyDescent="0.25">
      <c r="J195" s="75"/>
    </row>
    <row r="196" spans="10:10" ht="15" x14ac:dyDescent="0.25">
      <c r="J196" s="75"/>
    </row>
    <row r="197" spans="10:10" ht="15" x14ac:dyDescent="0.25">
      <c r="J197" s="75"/>
    </row>
    <row r="198" spans="10:10" ht="15" x14ac:dyDescent="0.25">
      <c r="J198" s="75"/>
    </row>
    <row r="199" spans="10:10" ht="15" x14ac:dyDescent="0.25">
      <c r="J199" s="75"/>
    </row>
    <row r="200" spans="10:10" ht="15" x14ac:dyDescent="0.25">
      <c r="J200" s="75"/>
    </row>
    <row r="201" spans="10:10" ht="15" x14ac:dyDescent="0.25">
      <c r="J201" s="75"/>
    </row>
    <row r="202" spans="10:10" ht="15" x14ac:dyDescent="0.25">
      <c r="J202" s="75"/>
    </row>
    <row r="203" spans="10:10" ht="15" x14ac:dyDescent="0.25">
      <c r="J203" s="75"/>
    </row>
    <row r="204" spans="10:10" ht="15" x14ac:dyDescent="0.25">
      <c r="J204" s="75"/>
    </row>
    <row r="205" spans="10:10" ht="15" x14ac:dyDescent="0.25">
      <c r="J205" s="75"/>
    </row>
    <row r="206" spans="10:10" ht="15" x14ac:dyDescent="0.25">
      <c r="J206" s="75"/>
    </row>
    <row r="207" spans="10:10" ht="15" x14ac:dyDescent="0.25">
      <c r="J207" s="75"/>
    </row>
    <row r="208" spans="10:10" ht="15" x14ac:dyDescent="0.25">
      <c r="J208" s="75"/>
    </row>
    <row r="209" spans="10:10" ht="15" x14ac:dyDescent="0.25">
      <c r="J209" s="75"/>
    </row>
    <row r="210" spans="10:10" ht="15" x14ac:dyDescent="0.25">
      <c r="J210" s="75"/>
    </row>
    <row r="211" spans="10:10" ht="15" x14ac:dyDescent="0.25">
      <c r="J211" s="75"/>
    </row>
    <row r="212" spans="10:10" ht="15" x14ac:dyDescent="0.25">
      <c r="J212" s="75"/>
    </row>
    <row r="213" spans="10:10" ht="15" x14ac:dyDescent="0.25">
      <c r="J213" s="75"/>
    </row>
    <row r="214" spans="10:10" ht="15" x14ac:dyDescent="0.25">
      <c r="J214" s="75"/>
    </row>
    <row r="215" spans="10:10" ht="15" x14ac:dyDescent="0.25">
      <c r="J215" s="75"/>
    </row>
    <row r="216" spans="10:10" ht="15" x14ac:dyDescent="0.25">
      <c r="J216" s="75"/>
    </row>
    <row r="217" spans="10:10" ht="15" x14ac:dyDescent="0.25">
      <c r="J217" s="75"/>
    </row>
    <row r="218" spans="10:10" ht="15" x14ac:dyDescent="0.25">
      <c r="J218" s="75"/>
    </row>
    <row r="219" spans="10:10" ht="15" x14ac:dyDescent="0.25">
      <c r="J219" s="75"/>
    </row>
    <row r="220" spans="10:10" ht="15" x14ac:dyDescent="0.25">
      <c r="J220" s="75"/>
    </row>
    <row r="221" spans="10:10" ht="15" x14ac:dyDescent="0.25">
      <c r="J221" s="75"/>
    </row>
    <row r="222" spans="10:10" ht="15" x14ac:dyDescent="0.25">
      <c r="J222" s="75"/>
    </row>
    <row r="223" spans="10:10" ht="15" x14ac:dyDescent="0.25">
      <c r="J223" s="75"/>
    </row>
    <row r="224" spans="10:10" ht="15" x14ac:dyDescent="0.25">
      <c r="J224" s="75"/>
    </row>
    <row r="225" spans="10:10" ht="15" x14ac:dyDescent="0.25">
      <c r="J225" s="75"/>
    </row>
    <row r="226" spans="10:10" ht="15" x14ac:dyDescent="0.25">
      <c r="J226" s="75"/>
    </row>
    <row r="227" spans="10:10" ht="15" x14ac:dyDescent="0.25">
      <c r="J227" s="75"/>
    </row>
    <row r="228" spans="10:10" ht="15" x14ac:dyDescent="0.25">
      <c r="J228" s="75"/>
    </row>
    <row r="229" spans="10:10" ht="15" x14ac:dyDescent="0.25">
      <c r="J229" s="75"/>
    </row>
    <row r="230" spans="10:10" ht="15" x14ac:dyDescent="0.25">
      <c r="J230" s="75"/>
    </row>
    <row r="231" spans="10:10" ht="15" x14ac:dyDescent="0.25">
      <c r="J231" s="75"/>
    </row>
    <row r="232" spans="10:10" ht="15" x14ac:dyDescent="0.25">
      <c r="J232" s="75"/>
    </row>
    <row r="233" spans="10:10" ht="15" x14ac:dyDescent="0.25">
      <c r="J233" s="75"/>
    </row>
    <row r="234" spans="10:10" ht="15" x14ac:dyDescent="0.25">
      <c r="J234" s="75"/>
    </row>
    <row r="235" spans="10:10" ht="15" x14ac:dyDescent="0.25">
      <c r="J235" s="75"/>
    </row>
    <row r="236" spans="10:10" ht="15" x14ac:dyDescent="0.25">
      <c r="J236" s="75"/>
    </row>
    <row r="237" spans="10:10" ht="15" x14ac:dyDescent="0.25">
      <c r="J237" s="75"/>
    </row>
    <row r="238" spans="10:10" ht="15" x14ac:dyDescent="0.25">
      <c r="J238" s="75"/>
    </row>
    <row r="239" spans="10:10" ht="15" x14ac:dyDescent="0.25">
      <c r="J239" s="75"/>
    </row>
    <row r="240" spans="10:10" ht="15" x14ac:dyDescent="0.25">
      <c r="J240" s="75"/>
    </row>
    <row r="241" spans="10:10" ht="15" x14ac:dyDescent="0.25">
      <c r="J241" s="75"/>
    </row>
    <row r="242" spans="10:10" ht="15" x14ac:dyDescent="0.25">
      <c r="J242" s="75"/>
    </row>
    <row r="243" spans="10:10" ht="15" x14ac:dyDescent="0.25">
      <c r="J243" s="75"/>
    </row>
    <row r="244" spans="10:10" ht="15" x14ac:dyDescent="0.25">
      <c r="J244" s="75"/>
    </row>
    <row r="245" spans="10:10" ht="15" x14ac:dyDescent="0.25">
      <c r="J245" s="75"/>
    </row>
    <row r="246" spans="10:10" ht="15" x14ac:dyDescent="0.25">
      <c r="J246" s="75"/>
    </row>
    <row r="247" spans="10:10" ht="15" x14ac:dyDescent="0.25">
      <c r="J247" s="75"/>
    </row>
    <row r="248" spans="10:10" ht="15" x14ac:dyDescent="0.25">
      <c r="J248" s="75"/>
    </row>
    <row r="249" spans="10:10" ht="15" x14ac:dyDescent="0.25">
      <c r="J249" s="75"/>
    </row>
    <row r="250" spans="10:10" ht="15" x14ac:dyDescent="0.25">
      <c r="J250" s="75"/>
    </row>
    <row r="251" spans="10:10" ht="15" x14ac:dyDescent="0.25">
      <c r="J251" s="75"/>
    </row>
    <row r="252" spans="10:10" ht="15" x14ac:dyDescent="0.25">
      <c r="J252" s="75"/>
    </row>
    <row r="253" spans="10:10" ht="15" x14ac:dyDescent="0.25">
      <c r="J253" s="75"/>
    </row>
    <row r="254" spans="10:10" ht="15" x14ac:dyDescent="0.25">
      <c r="J254" s="75"/>
    </row>
    <row r="255" spans="10:10" ht="15" x14ac:dyDescent="0.25">
      <c r="J255" s="75"/>
    </row>
    <row r="256" spans="10:10" ht="15" x14ac:dyDescent="0.25">
      <c r="J256" s="75"/>
    </row>
  </sheetData>
  <sheetProtection sheet="1" objects="1" scenarios="1" formatCells="0"/>
  <mergeCells count="47">
    <mergeCell ref="G11:H11"/>
    <mergeCell ref="G12:H12"/>
    <mergeCell ref="G16:H16"/>
    <mergeCell ref="G14:H14"/>
    <mergeCell ref="G15:H15"/>
    <mergeCell ref="B23:D23"/>
    <mergeCell ref="B24:D24"/>
    <mergeCell ref="B37:D37"/>
    <mergeCell ref="B32:D32"/>
    <mergeCell ref="B36:D36"/>
    <mergeCell ref="A43:F43"/>
    <mergeCell ref="B38:D38"/>
    <mergeCell ref="B39:D39"/>
    <mergeCell ref="B30:D30"/>
    <mergeCell ref="B31:D31"/>
    <mergeCell ref="G10:H10"/>
    <mergeCell ref="A68:H68"/>
    <mergeCell ref="B11:D11"/>
    <mergeCell ref="G51:H51"/>
    <mergeCell ref="G60:H60"/>
    <mergeCell ref="B41:D41"/>
    <mergeCell ref="B47:D47"/>
    <mergeCell ref="B34:D34"/>
    <mergeCell ref="B35:D35"/>
    <mergeCell ref="B21:D21"/>
    <mergeCell ref="C40:D40"/>
    <mergeCell ref="C12:D12"/>
    <mergeCell ref="B25:D25"/>
    <mergeCell ref="B27:D27"/>
    <mergeCell ref="B28:D28"/>
    <mergeCell ref="A52:F52"/>
    <mergeCell ref="F7:H7"/>
    <mergeCell ref="C49:D49"/>
    <mergeCell ref="E49:F49"/>
    <mergeCell ref="B50:H50"/>
    <mergeCell ref="B9:D9"/>
    <mergeCell ref="B13:D13"/>
    <mergeCell ref="B14:D14"/>
    <mergeCell ref="B29:D29"/>
    <mergeCell ref="B10:C10"/>
    <mergeCell ref="B26:D26"/>
    <mergeCell ref="C33:D33"/>
    <mergeCell ref="A44:F44"/>
    <mergeCell ref="A45:F45"/>
    <mergeCell ref="C22:D22"/>
    <mergeCell ref="C48:D48"/>
    <mergeCell ref="E48:F48"/>
  </mergeCells>
  <phoneticPr fontId="20" type="noConversion"/>
  <conditionalFormatting sqref="G8">
    <cfRule type="cellIs" dxfId="0" priority="1" operator="greaterThan">
      <formula>""""""""""</formula>
    </cfRule>
  </conditionalFormatting>
  <dataValidations count="8">
    <dataValidation allowBlank="1" showInputMessage="1" sqref="B28 B11 E33 G27:H27 B13:D13 B41:D41 B46:D46 G24:H24 I11"/>
    <dataValidation type="list" allowBlank="1" showInputMessage="1" sqref="B29">
      <formula1>$I$26:$I$30</formula1>
    </dataValidation>
    <dataValidation type="list" allowBlank="1" showInputMessage="1" showErrorMessage="1" sqref="B15:D15">
      <formula1>$J$10:$J$25</formula1>
    </dataValidation>
    <dataValidation errorStyle="warning" allowBlank="1" showInputMessage="1" showErrorMessage="1" errorTitle="Customer Specific MO Comments" error="There are customer specific MO comments for this customer." sqref="G9"/>
    <dataValidation errorStyle="warning" allowBlank="1" showInputMessage="1" showErrorMessage="1" errorTitle="Structure Specific" error="There are structure specific MO Comments for this structure." sqref="G13"/>
    <dataValidation errorStyle="warning" allowBlank="1" showInputMessage="1" sqref="G11:H12"/>
    <dataValidation type="whole" errorStyle="warning" operator="greaterThanOrEqual" allowBlank="1" showErrorMessage="1" errorTitle="Roll Length" error="Update # of Rolls per Case to 2." sqref="C22">
      <formula1>225</formula1>
    </dataValidation>
    <dataValidation errorStyle="warning" operator="greaterThanOrEqual" allowBlank="1" showErrorMessage="1" errorTitle="Roll Length" error="Update # of Rolls per Case to 2." sqref="B22"/>
  </dataValidations>
  <hyperlinks>
    <hyperlink ref="C12:D12" r:id="rId1" display="End Use Codes"/>
    <hyperlink ref="D10" r:id="rId2"/>
    <hyperlink ref="H9" r:id="rId3"/>
    <hyperlink ref="F7:H7" r:id="rId4" display="MO Comment Specific Templates - Table of Contents &amp; Hyperlinks"/>
  </hyperlinks>
  <pageMargins left="0.25" right="0.25" top="0.75" bottom="0.75" header="0.3" footer="0.3"/>
  <pageSetup scale="74" orientation="portrait" r:id="rId5"/>
  <headerFooter alignWithMargins="0"/>
  <drawing r:id="rId6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>
          <x14:formula1>
            <xm:f>'Info Tab'!$G$22:$G$24</xm:f>
          </x14:formula1>
          <xm:sqref>B14:D14</xm:sqref>
        </x14:dataValidation>
        <x14:dataValidation type="list" allowBlank="1" showInputMessage="1">
          <x14:formula1>
            <xm:f>'Info Tab'!$E$19:$E$22</xm:f>
          </x14:formula1>
          <xm:sqref>B31:D31</xm:sqref>
        </x14:dataValidation>
        <x14:dataValidation type="list" allowBlank="1" showInputMessage="1">
          <x14:formula1>
            <xm:f>'Info Tab'!$E$14:$E$16</xm:f>
          </x14:formula1>
          <xm:sqref>B27:D27</xm:sqref>
        </x14:dataValidation>
        <x14:dataValidation type="list" allowBlank="1" showInputMessage="1">
          <x14:formula1>
            <xm:f>'Info Tab'!$I:$I</xm:f>
          </x14:formula1>
          <xm:sqref>B30:D30</xm:sqref>
        </x14:dataValidation>
        <x14:dataValidation type="list" allowBlank="1" showInputMessage="1">
          <x14:formula1>
            <xm:f>'Info Tab'!$A$2:$A$3</xm:f>
          </x14:formula1>
          <xm:sqref>B21:D21</xm:sqref>
        </x14:dataValidation>
        <x14:dataValidation type="list" allowBlank="1" showInputMessage="1">
          <x14:formula1>
            <xm:f>'Info Tab'!$E$2:$E$3</xm:f>
          </x14:formula1>
          <xm:sqref>B23:D23</xm:sqref>
        </x14:dataValidation>
        <x14:dataValidation type="list" allowBlank="1" showInputMessage="1">
          <x14:formula1>
            <xm:f>'Info Tab'!$E$6:$E$7</xm:f>
          </x14:formula1>
          <xm:sqref>B24:D24</xm:sqref>
        </x14:dataValidation>
        <x14:dataValidation type="list" allowBlank="1" showInputMessage="1">
          <x14:formula1>
            <xm:f>'Info Tab'!$E$10:$E$11</xm:f>
          </x14:formula1>
          <xm:sqref>B25:D25</xm:sqref>
        </x14:dataValidation>
        <x14:dataValidation type="list" allowBlank="1" showInputMessage="1">
          <x14:formula1>
            <xm:f>'Info Tab'!$F$8:$F$14</xm:f>
          </x14:formula1>
          <xm:sqref>B32:D32</xm:sqref>
        </x14:dataValidation>
        <x14:dataValidation type="list" allowBlank="1" showInputMessage="1">
          <x14:formula1>
            <xm:f>'Info Tab'!$F$17:$F$21</xm:f>
          </x14:formula1>
          <xm:sqref>C33:D33</xm:sqref>
        </x14:dataValidation>
        <x14:dataValidation type="list" allowBlank="1" showInputMessage="1">
          <x14:formula1>
            <xm:f>'Info Tab'!$F$24:$F$25</xm:f>
          </x14:formula1>
          <xm:sqref>B34:D34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zoomScaleNormal="100"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5" x14ac:dyDescent="0.2">
      <c r="A1" s="1" t="s">
        <v>285</v>
      </c>
      <c r="B1" s="2"/>
      <c r="C1" s="2"/>
      <c r="D1" s="2"/>
    </row>
    <row r="2" spans="1:5" s="4" customFormat="1" ht="15.75" x14ac:dyDescent="0.25">
      <c r="A2" s="4" t="s">
        <v>0</v>
      </c>
      <c r="B2" s="189">
        <f>Item!B9</f>
        <v>0</v>
      </c>
      <c r="C2" s="197"/>
      <c r="D2" s="197"/>
    </row>
    <row r="3" spans="1:5" ht="15.75" customHeight="1" x14ac:dyDescent="0.25">
      <c r="A3" s="6" t="s">
        <v>1</v>
      </c>
      <c r="B3" s="189">
        <f>Item!B50</f>
        <v>0</v>
      </c>
      <c r="C3" s="197"/>
      <c r="D3" s="197"/>
    </row>
    <row r="4" spans="1:5" ht="15.75" customHeight="1" x14ac:dyDescent="0.25">
      <c r="A4" s="6" t="s">
        <v>19</v>
      </c>
      <c r="B4" s="189" t="str">
        <f>Item!G13&amp;" / "&amp;Item!B22</f>
        <v xml:space="preserve"> / </v>
      </c>
      <c r="C4" s="198"/>
      <c r="D4" s="198"/>
    </row>
    <row r="5" spans="1:5" ht="15.75" customHeight="1" x14ac:dyDescent="0.2">
      <c r="A5" s="9"/>
      <c r="B5" s="10"/>
      <c r="C5" s="10"/>
      <c r="D5" s="10"/>
    </row>
    <row r="6" spans="1:5" ht="15.75" customHeight="1" x14ac:dyDescent="0.25">
      <c r="A6" s="6" t="s">
        <v>21</v>
      </c>
      <c r="B6" s="5"/>
      <c r="C6" s="7"/>
      <c r="D6" s="7"/>
    </row>
    <row r="7" spans="1:5" ht="15.75" customHeight="1" x14ac:dyDescent="0.25">
      <c r="A7" s="11" t="s">
        <v>3</v>
      </c>
      <c r="B7" s="5"/>
      <c r="C7" s="7"/>
      <c r="D7" s="7"/>
      <c r="E7" s="12"/>
    </row>
    <row r="8" spans="1:5" ht="15.75" customHeight="1" x14ac:dyDescent="0.25">
      <c r="A8" s="15" t="s">
        <v>79</v>
      </c>
      <c r="B8" s="151">
        <f>Item!B25</f>
        <v>0</v>
      </c>
      <c r="C8" s="7"/>
      <c r="D8" s="7"/>
      <c r="E8" s="12"/>
    </row>
    <row r="9" spans="1:5" ht="15.75" customHeight="1" x14ac:dyDescent="0.25">
      <c r="A9" s="15" t="s">
        <v>530</v>
      </c>
      <c r="B9" s="151">
        <f>Item!B24</f>
        <v>0</v>
      </c>
      <c r="C9" s="7"/>
      <c r="D9" s="7"/>
      <c r="E9" s="12"/>
    </row>
    <row r="10" spans="1:5" ht="15.75" customHeight="1" x14ac:dyDescent="0.25">
      <c r="A10" s="8" t="s">
        <v>4</v>
      </c>
      <c r="B10" s="192">
        <f>Item!B29</f>
        <v>0</v>
      </c>
      <c r="C10" s="199"/>
      <c r="D10" s="199"/>
    </row>
    <row r="11" spans="1:5" ht="15.75" customHeight="1" x14ac:dyDescent="0.25">
      <c r="A11" s="8" t="s">
        <v>5</v>
      </c>
      <c r="B11" s="192" t="str">
        <f>Item!B27</f>
        <v>Mandatory - Select One on Item Request</v>
      </c>
      <c r="C11" s="192"/>
      <c r="D11" s="192"/>
    </row>
    <row r="12" spans="1:5" ht="15.75" customHeight="1" x14ac:dyDescent="0.25">
      <c r="A12" s="11" t="s">
        <v>6</v>
      </c>
      <c r="B12" s="5"/>
      <c r="C12" s="7"/>
      <c r="D12" s="7"/>
    </row>
    <row r="13" spans="1:5" ht="15.75" customHeight="1" x14ac:dyDescent="0.25">
      <c r="A13" s="8" t="s">
        <v>7</v>
      </c>
      <c r="B13" s="192" t="s">
        <v>2</v>
      </c>
      <c r="C13" s="193"/>
      <c r="D13" s="7"/>
    </row>
    <row r="14" spans="1:5" ht="15.75" customHeight="1" x14ac:dyDescent="0.25">
      <c r="A14" s="8" t="s">
        <v>8</v>
      </c>
      <c r="B14" s="192" t="s">
        <v>2</v>
      </c>
      <c r="C14" s="193"/>
      <c r="D14" s="7"/>
    </row>
    <row r="15" spans="1:5" ht="15.75" customHeight="1" x14ac:dyDescent="0.25">
      <c r="A15" s="8" t="s">
        <v>9</v>
      </c>
      <c r="B15" s="192" t="s">
        <v>2</v>
      </c>
      <c r="C15" s="193"/>
      <c r="D15" s="7"/>
    </row>
    <row r="16" spans="1:5" ht="15.75" customHeight="1" x14ac:dyDescent="0.25">
      <c r="A16" s="152" t="s">
        <v>532</v>
      </c>
      <c r="B16" s="149"/>
      <c r="C16" s="150"/>
      <c r="D16" s="7"/>
    </row>
    <row r="17" spans="1:4" ht="15.75" customHeight="1" x14ac:dyDescent="0.25">
      <c r="A17" s="8" t="s">
        <v>533</v>
      </c>
      <c r="B17" s="148" t="str">
        <f>Item!B33&amp;" "&amp;Item!C33</f>
        <v xml:space="preserve"> </v>
      </c>
      <c r="C17" s="150"/>
      <c r="D17" s="7"/>
    </row>
    <row r="18" spans="1:4" ht="15.75" customHeight="1" x14ac:dyDescent="0.25">
      <c r="A18" s="8" t="s">
        <v>534</v>
      </c>
      <c r="B18" s="149">
        <f>Item!B38</f>
        <v>0</v>
      </c>
      <c r="C18" s="150"/>
      <c r="D18" s="7"/>
    </row>
    <row r="19" spans="1:4" ht="15.75" customHeight="1" x14ac:dyDescent="0.2">
      <c r="A19" s="11" t="s">
        <v>10</v>
      </c>
      <c r="B19" s="194" t="s">
        <v>20</v>
      </c>
      <c r="C19" s="200"/>
      <c r="D19" s="195"/>
    </row>
    <row r="20" spans="1:4" ht="15.75" customHeight="1" x14ac:dyDescent="0.2">
      <c r="A20" s="15" t="s">
        <v>531</v>
      </c>
      <c r="B20" s="191">
        <f>Item!B50</f>
        <v>0</v>
      </c>
      <c r="C20" s="191"/>
      <c r="D20" s="191"/>
    </row>
    <row r="21" spans="1:4" ht="15.75" customHeight="1" x14ac:dyDescent="0.2">
      <c r="A21" s="8" t="s">
        <v>11</v>
      </c>
      <c r="B21" s="194" t="s">
        <v>12</v>
      </c>
      <c r="C21" s="195"/>
      <c r="D21" s="195"/>
    </row>
    <row r="22" spans="1:4" ht="15.75" customHeight="1" x14ac:dyDescent="0.2">
      <c r="A22" s="8"/>
      <c r="B22" s="194"/>
      <c r="C22" s="195"/>
      <c r="D22" s="195"/>
    </row>
    <row r="23" spans="1:4" ht="15.75" customHeight="1" x14ac:dyDescent="0.2">
      <c r="A23" s="8"/>
      <c r="B23" s="194"/>
      <c r="C23" s="195"/>
      <c r="D23" s="195"/>
    </row>
    <row r="24" spans="1:4" ht="15.75" customHeight="1" x14ac:dyDescent="0.2">
      <c r="A24" s="13" t="s">
        <v>13</v>
      </c>
      <c r="B24" s="194" t="s">
        <v>20</v>
      </c>
      <c r="C24" s="200"/>
      <c r="D24" s="195"/>
    </row>
    <row r="25" spans="1:4" ht="15.75" customHeight="1" x14ac:dyDescent="0.2">
      <c r="A25" s="8" t="s">
        <v>531</v>
      </c>
      <c r="B25" s="191">
        <f>Item!B50</f>
        <v>0</v>
      </c>
      <c r="C25" s="191"/>
      <c r="D25" s="191"/>
    </row>
    <row r="26" spans="1:4" ht="15.75" customHeight="1" x14ac:dyDescent="0.2">
      <c r="A26" s="8" t="s">
        <v>11</v>
      </c>
      <c r="B26" s="194"/>
      <c r="C26" s="195"/>
      <c r="D26" s="195"/>
    </row>
    <row r="27" spans="1:4" ht="15.75" customHeight="1" x14ac:dyDescent="0.2">
      <c r="A27" s="13"/>
      <c r="B27" s="194"/>
      <c r="C27" s="195"/>
      <c r="D27" s="195"/>
    </row>
    <row r="28" spans="1:4" s="17" customFormat="1" ht="15.75" customHeight="1" x14ac:dyDescent="0.25">
      <c r="A28" s="16" t="s">
        <v>23</v>
      </c>
      <c r="B28" s="189" t="s">
        <v>24</v>
      </c>
      <c r="C28" s="190"/>
      <c r="D28" s="190"/>
    </row>
    <row r="29" spans="1:4" s="17" customFormat="1" ht="15.75" customHeight="1" x14ac:dyDescent="0.25">
      <c r="A29" s="106" t="s">
        <v>11</v>
      </c>
      <c r="B29" s="196"/>
      <c r="C29" s="196"/>
      <c r="D29" s="196"/>
    </row>
    <row r="30" spans="1:4" ht="15.75" customHeight="1" x14ac:dyDescent="0.25">
      <c r="A30" s="11" t="s">
        <v>14</v>
      </c>
      <c r="B30" s="5"/>
      <c r="C30" s="7"/>
      <c r="D30" s="7"/>
    </row>
    <row r="31" spans="1:4" ht="15.75" customHeight="1" x14ac:dyDescent="0.25">
      <c r="A31" s="8" t="s">
        <v>22</v>
      </c>
      <c r="B31" s="192" t="str">
        <f>Item!B31</f>
        <v>Mandatory - Select One on Item Request</v>
      </c>
      <c r="C31" s="192"/>
      <c r="D31" s="192"/>
    </row>
    <row r="32" spans="1:4" ht="15.75" customHeight="1" x14ac:dyDescent="0.25">
      <c r="A32" s="8" t="s">
        <v>15</v>
      </c>
      <c r="B32" s="192" t="s">
        <v>2</v>
      </c>
      <c r="C32" s="193"/>
      <c r="D32" s="7"/>
    </row>
    <row r="33" spans="1:4" ht="15.75" customHeight="1" x14ac:dyDescent="0.25">
      <c r="A33" s="8" t="s">
        <v>16</v>
      </c>
      <c r="B33" s="5"/>
      <c r="C33" s="14"/>
      <c r="D33" s="7"/>
    </row>
    <row r="34" spans="1:4" ht="15.75" customHeight="1" x14ac:dyDescent="0.25">
      <c r="A34" s="11" t="s">
        <v>17</v>
      </c>
      <c r="B34" s="5"/>
      <c r="C34" s="7"/>
      <c r="D34" s="7"/>
    </row>
    <row r="35" spans="1:4" s="15" customFormat="1" ht="15.75" customHeight="1" x14ac:dyDescent="0.2">
      <c r="A35" s="15" t="s">
        <v>18</v>
      </c>
      <c r="B35" s="191"/>
      <c r="C35" s="191"/>
      <c r="D35" s="191"/>
    </row>
    <row r="36" spans="1:4" s="15" customFormat="1" ht="15.75" customHeight="1" x14ac:dyDescent="0.2">
      <c r="B36" s="191"/>
      <c r="C36" s="191"/>
      <c r="D36" s="191"/>
    </row>
    <row r="37" spans="1:4" s="15" customFormat="1" ht="15.75" customHeight="1" x14ac:dyDescent="0.2">
      <c r="B37" s="191"/>
      <c r="C37" s="191"/>
      <c r="D37" s="191"/>
    </row>
    <row r="38" spans="1:4" s="15" customFormat="1" ht="15.75" x14ac:dyDescent="0.25">
      <c r="B38" s="5"/>
    </row>
    <row r="39" spans="1:4" x14ac:dyDescent="0.2">
      <c r="B39" s="72"/>
    </row>
    <row r="40" spans="1:4" ht="15.75" x14ac:dyDescent="0.25">
      <c r="A40" s="141" t="s">
        <v>487</v>
      </c>
      <c r="B40" s="142">
        <f>Item!D3</f>
        <v>0</v>
      </c>
    </row>
    <row r="41" spans="1:4" ht="15.75" x14ac:dyDescent="0.25">
      <c r="A41" s="141" t="s">
        <v>488</v>
      </c>
      <c r="B41" s="143"/>
    </row>
  </sheetData>
  <mergeCells count="22">
    <mergeCell ref="B2:D2"/>
    <mergeCell ref="B3:D3"/>
    <mergeCell ref="B4:D4"/>
    <mergeCell ref="B10:D10"/>
    <mergeCell ref="B26:D26"/>
    <mergeCell ref="B23:D23"/>
    <mergeCell ref="B19:D19"/>
    <mergeCell ref="B15:C15"/>
    <mergeCell ref="B13:C13"/>
    <mergeCell ref="B14:C14"/>
    <mergeCell ref="B21:D21"/>
    <mergeCell ref="B22:D22"/>
    <mergeCell ref="B24:D24"/>
    <mergeCell ref="B11:D11"/>
    <mergeCell ref="B25:D25"/>
    <mergeCell ref="B20:D20"/>
    <mergeCell ref="B28:D28"/>
    <mergeCell ref="B35:D37"/>
    <mergeCell ref="B32:C32"/>
    <mergeCell ref="B27:D27"/>
    <mergeCell ref="B31:D31"/>
    <mergeCell ref="B29:D29"/>
  </mergeCells>
  <phoneticPr fontId="0" type="noConversion"/>
  <dataValidations count="8">
    <dataValidation type="list" allowBlank="1" showInputMessage="1" showErrorMessage="1" sqref="B14">
      <formula1>"No - Standard,Tape, Paper, Other (See Notes),Select one"</formula1>
    </dataValidation>
    <dataValidation type="list" allowBlank="1" showInputMessage="1" showErrorMessage="1" sqref="B13:C13">
      <formula1>"Yes - 10m from core,No - Customer request,See Notes,Select one"</formula1>
    </dataValidation>
    <dataValidation type="list" allowBlank="1" showInputMessage="1" showErrorMessage="1" sqref="C15:C18 B15:B16">
      <formula1>"Clear, Red - Standard,Other (See Notes),Select one"</formula1>
    </dataValidation>
    <dataValidation type="textLength" operator="lessThanOrEqual" allowBlank="1" showInputMessage="1" showErrorMessage="1" sqref="B21:D23">
      <formula1>25</formula1>
    </dataValidation>
    <dataValidation type="textLength" operator="lessThanOrEqual" allowBlank="1" showInputMessage="1" showErrorMessage="1" sqref="B26:D27">
      <formula1>30</formula1>
    </dataValidation>
    <dataValidation type="list" allowBlank="1" showInputMessage="1" showErrorMessage="1" sqref="B24:D24 B19:D19">
      <formula1>"Yes,No,Do not delete - Mandatory line - Select one"</formula1>
    </dataValidation>
    <dataValidation type="list" allowBlank="1" showInputMessage="1" showErrorMessage="1" sqref="B32:C32">
      <formula1>"46 x 48,See notes,Sample,40 x 40,48 x 44,48 x 40,44 x 44,48 x 31,4-way entry Hardwood pallet,Select one"</formula1>
    </dataValidation>
    <dataValidation type="list" allowBlank="1" showInputMessage="1" showErrorMessage="1" sqref="B28:D28">
      <formula1>"Yes,Select Yes or delete section."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H1" sqref="H1:H259"/>
    </sheetView>
  </sheetViews>
  <sheetFormatPr defaultRowHeight="12.75" x14ac:dyDescent="0.2"/>
  <cols>
    <col min="1" max="1" width="9.85546875" bestFit="1" customWidth="1"/>
    <col min="2" max="2" width="18.42578125" customWidth="1"/>
    <col min="3" max="3" width="23" customWidth="1"/>
    <col min="4" max="4" width="23.42578125" customWidth="1"/>
    <col min="5" max="5" width="20.42578125" customWidth="1"/>
    <col min="6" max="6" width="17.5703125" customWidth="1"/>
    <col min="7" max="7" width="28.140625" customWidth="1"/>
    <col min="8" max="8" width="8.5703125" customWidth="1"/>
    <col min="9" max="9" width="37" bestFit="1" customWidth="1"/>
    <col min="10" max="10" width="36" customWidth="1"/>
  </cols>
  <sheetData>
    <row r="1" spans="1:10" x14ac:dyDescent="0.2">
      <c r="A1" s="80" t="s">
        <v>324</v>
      </c>
      <c r="B1" s="80" t="s">
        <v>325</v>
      </c>
      <c r="C1" s="81" t="s">
        <v>326</v>
      </c>
      <c r="D1" s="80" t="s">
        <v>327</v>
      </c>
      <c r="E1" s="80" t="s">
        <v>73</v>
      </c>
      <c r="F1" s="80" t="s">
        <v>328</v>
      </c>
      <c r="G1" s="80" t="s">
        <v>329</v>
      </c>
      <c r="H1" s="147"/>
      <c r="I1" s="107"/>
    </row>
    <row r="2" spans="1:10" x14ac:dyDescent="0.2">
      <c r="A2" s="83" t="s">
        <v>31</v>
      </c>
      <c r="B2" s="83" t="s">
        <v>330</v>
      </c>
      <c r="C2" s="84" t="s">
        <v>286</v>
      </c>
      <c r="D2" s="83" t="s">
        <v>331</v>
      </c>
      <c r="E2" s="51" t="s">
        <v>37</v>
      </c>
      <c r="F2" s="83" t="s">
        <v>74</v>
      </c>
      <c r="G2" s="51" t="s">
        <v>332</v>
      </c>
      <c r="H2" s="85">
        <v>10075</v>
      </c>
      <c r="I2" s="86" t="s">
        <v>25</v>
      </c>
      <c r="J2" t="s">
        <v>506</v>
      </c>
    </row>
    <row r="3" spans="1:10" x14ac:dyDescent="0.2">
      <c r="A3" s="83" t="s">
        <v>34</v>
      </c>
      <c r="B3" s="83" t="s">
        <v>333</v>
      </c>
      <c r="C3" s="87" t="s">
        <v>334</v>
      </c>
      <c r="D3" s="83" t="s">
        <v>335</v>
      </c>
      <c r="E3" s="51" t="s">
        <v>263</v>
      </c>
      <c r="F3" s="83" t="s">
        <v>77</v>
      </c>
      <c r="G3" s="51" t="s">
        <v>336</v>
      </c>
      <c r="H3" s="85">
        <v>10135</v>
      </c>
      <c r="I3" s="86" t="s">
        <v>29</v>
      </c>
      <c r="J3" t="s">
        <v>507</v>
      </c>
    </row>
    <row r="4" spans="1:10" x14ac:dyDescent="0.2">
      <c r="A4" s="88"/>
      <c r="B4" s="83" t="s">
        <v>337</v>
      </c>
      <c r="C4" s="87" t="s">
        <v>338</v>
      </c>
      <c r="D4" s="88"/>
      <c r="E4" s="88"/>
      <c r="F4" s="83" t="s">
        <v>80</v>
      </c>
      <c r="G4" s="51" t="s">
        <v>141</v>
      </c>
      <c r="H4" s="89">
        <v>10137</v>
      </c>
      <c r="I4" s="86" t="s">
        <v>476</v>
      </c>
      <c r="J4" s="94" t="s">
        <v>508</v>
      </c>
    </row>
    <row r="5" spans="1:10" x14ac:dyDescent="0.2">
      <c r="A5" s="83" t="s">
        <v>339</v>
      </c>
      <c r="B5" s="88"/>
      <c r="C5" s="87" t="s">
        <v>340</v>
      </c>
      <c r="D5" s="90" t="s">
        <v>341</v>
      </c>
      <c r="E5" s="82" t="s">
        <v>342</v>
      </c>
      <c r="F5" s="83" t="s">
        <v>83</v>
      </c>
      <c r="G5" s="51" t="s">
        <v>143</v>
      </c>
      <c r="H5" s="89">
        <v>10188</v>
      </c>
      <c r="I5" s="86" t="s">
        <v>298</v>
      </c>
      <c r="J5" t="s">
        <v>509</v>
      </c>
    </row>
    <row r="6" spans="1:10" x14ac:dyDescent="0.2">
      <c r="A6" s="83" t="s">
        <v>343</v>
      </c>
      <c r="B6" s="80" t="s">
        <v>344</v>
      </c>
      <c r="C6" s="91"/>
      <c r="D6" s="83" t="s">
        <v>345</v>
      </c>
      <c r="E6" s="83" t="s">
        <v>38</v>
      </c>
      <c r="F6" s="88"/>
      <c r="G6" s="49" t="s">
        <v>346</v>
      </c>
      <c r="H6" s="89">
        <v>10192</v>
      </c>
      <c r="I6" s="86" t="s">
        <v>289</v>
      </c>
      <c r="J6" s="94" t="s">
        <v>510</v>
      </c>
    </row>
    <row r="7" spans="1:10" x14ac:dyDescent="0.2">
      <c r="A7" s="88"/>
      <c r="B7" s="92">
        <v>0.125</v>
      </c>
      <c r="C7" s="93" t="s">
        <v>347</v>
      </c>
      <c r="D7" s="83" t="s">
        <v>348</v>
      </c>
      <c r="E7" s="83" t="s">
        <v>40</v>
      </c>
      <c r="F7" s="82" t="s">
        <v>349</v>
      </c>
      <c r="G7" s="51" t="s">
        <v>350</v>
      </c>
      <c r="H7" s="85">
        <v>10195</v>
      </c>
      <c r="I7" s="86" t="s">
        <v>321</v>
      </c>
      <c r="J7" t="s">
        <v>511</v>
      </c>
    </row>
    <row r="8" spans="1:10" x14ac:dyDescent="0.2">
      <c r="A8" s="91" t="s">
        <v>30</v>
      </c>
      <c r="B8" s="92">
        <v>0.25</v>
      </c>
      <c r="C8" s="94" t="s">
        <v>351</v>
      </c>
      <c r="D8" s="87" t="s">
        <v>352</v>
      </c>
      <c r="E8" s="91"/>
      <c r="F8" s="87" t="s">
        <v>88</v>
      </c>
      <c r="G8" s="95" t="s">
        <v>353</v>
      </c>
      <c r="H8" s="85">
        <v>10290</v>
      </c>
      <c r="I8" t="s">
        <v>429</v>
      </c>
      <c r="J8" t="s">
        <v>512</v>
      </c>
    </row>
    <row r="9" spans="1:10" x14ac:dyDescent="0.2">
      <c r="A9" s="91" t="s">
        <v>334</v>
      </c>
      <c r="B9" s="92">
        <v>0.5</v>
      </c>
      <c r="C9" s="94" t="s">
        <v>354</v>
      </c>
      <c r="D9" s="87"/>
      <c r="E9" s="96" t="s">
        <v>355</v>
      </c>
      <c r="F9" s="87" t="s">
        <v>535</v>
      </c>
      <c r="G9" s="95" t="s">
        <v>356</v>
      </c>
      <c r="H9" s="85">
        <v>10395</v>
      </c>
      <c r="I9" s="86" t="s">
        <v>32</v>
      </c>
      <c r="J9" s="94" t="s">
        <v>513</v>
      </c>
    </row>
    <row r="10" spans="1:10" x14ac:dyDescent="0.2">
      <c r="A10" s="91"/>
      <c r="B10" s="92">
        <v>1.5</v>
      </c>
      <c r="C10" s="94" t="s">
        <v>357</v>
      </c>
      <c r="D10" s="91"/>
      <c r="E10" s="87">
        <v>3</v>
      </c>
      <c r="F10" s="87" t="s">
        <v>536</v>
      </c>
      <c r="G10" s="91"/>
      <c r="H10" s="85">
        <v>10645</v>
      </c>
      <c r="I10" s="89" t="s">
        <v>35</v>
      </c>
      <c r="J10" s="94" t="s">
        <v>514</v>
      </c>
    </row>
    <row r="11" spans="1:10" x14ac:dyDescent="0.2">
      <c r="A11" s="87">
        <v>1</v>
      </c>
      <c r="B11" s="92">
        <v>2</v>
      </c>
      <c r="C11" s="94" t="s">
        <v>358</v>
      </c>
      <c r="D11" s="93" t="s">
        <v>359</v>
      </c>
      <c r="E11" s="87">
        <v>6</v>
      </c>
      <c r="F11" s="87" t="s">
        <v>537</v>
      </c>
      <c r="G11" s="93" t="s">
        <v>360</v>
      </c>
      <c r="H11" s="85">
        <v>10655</v>
      </c>
      <c r="I11" s="89" t="s">
        <v>36</v>
      </c>
      <c r="J11" s="94" t="s">
        <v>515</v>
      </c>
    </row>
    <row r="12" spans="1:10" x14ac:dyDescent="0.2">
      <c r="A12" s="87">
        <v>2</v>
      </c>
      <c r="B12" s="91"/>
      <c r="C12" s="94" t="s">
        <v>361</v>
      </c>
      <c r="D12" s="84" t="s">
        <v>286</v>
      </c>
      <c r="E12" s="91"/>
      <c r="F12" s="87" t="s">
        <v>538</v>
      </c>
      <c r="G12" s="51" t="s">
        <v>362</v>
      </c>
      <c r="H12" s="85">
        <v>10765</v>
      </c>
      <c r="I12" s="89" t="s">
        <v>477</v>
      </c>
      <c r="J12" t="s">
        <v>516</v>
      </c>
    </row>
    <row r="13" spans="1:10" x14ac:dyDescent="0.2">
      <c r="B13" s="97" t="s">
        <v>363</v>
      </c>
      <c r="C13" s="94" t="s">
        <v>364</v>
      </c>
      <c r="D13" s="84" t="s">
        <v>365</v>
      </c>
      <c r="E13" s="82" t="s">
        <v>5</v>
      </c>
      <c r="F13" s="87" t="s">
        <v>539</v>
      </c>
      <c r="G13" s="98" t="s">
        <v>366</v>
      </c>
      <c r="H13" s="85">
        <v>10825</v>
      </c>
      <c r="I13" s="89" t="s">
        <v>39</v>
      </c>
      <c r="J13" t="s">
        <v>517</v>
      </c>
    </row>
    <row r="14" spans="1:10" x14ac:dyDescent="0.2">
      <c r="B14" s="87" t="s">
        <v>367</v>
      </c>
      <c r="C14" s="88" t="s">
        <v>368</v>
      </c>
      <c r="D14" s="99" t="s">
        <v>369</v>
      </c>
      <c r="E14" s="87" t="s">
        <v>286</v>
      </c>
      <c r="F14" s="95" t="s">
        <v>540</v>
      </c>
      <c r="G14" s="98" t="s">
        <v>141</v>
      </c>
      <c r="H14" s="89">
        <v>10845</v>
      </c>
      <c r="I14" s="89" t="s">
        <v>41</v>
      </c>
      <c r="J14" t="s">
        <v>518</v>
      </c>
    </row>
    <row r="15" spans="1:10" x14ac:dyDescent="0.2">
      <c r="A15" s="91"/>
      <c r="B15" s="87" t="s">
        <v>370</v>
      </c>
      <c r="C15" s="91"/>
      <c r="D15" s="91"/>
      <c r="E15" s="87" t="s">
        <v>371</v>
      </c>
      <c r="F15" s="91"/>
      <c r="G15" s="98" t="s">
        <v>143</v>
      </c>
      <c r="H15" s="85">
        <v>10959</v>
      </c>
      <c r="I15" s="89" t="s">
        <v>42</v>
      </c>
      <c r="J15" t="s">
        <v>519</v>
      </c>
    </row>
    <row r="16" spans="1:10" x14ac:dyDescent="0.2">
      <c r="A16" s="91"/>
      <c r="B16" s="91"/>
      <c r="C16" s="82" t="s">
        <v>372</v>
      </c>
      <c r="D16" s="93" t="s">
        <v>373</v>
      </c>
      <c r="E16" s="87" t="s">
        <v>264</v>
      </c>
      <c r="F16" s="93" t="s">
        <v>374</v>
      </c>
      <c r="G16" s="100" t="s">
        <v>375</v>
      </c>
      <c r="H16" s="85">
        <v>10960</v>
      </c>
      <c r="I16" s="89" t="s">
        <v>489</v>
      </c>
    </row>
    <row r="17" spans="1:10" x14ac:dyDescent="0.2">
      <c r="A17" s="91"/>
      <c r="B17" s="97" t="s">
        <v>376</v>
      </c>
      <c r="C17" s="83" t="s">
        <v>377</v>
      </c>
      <c r="D17" s="87" t="s">
        <v>378</v>
      </c>
      <c r="E17" s="91"/>
      <c r="F17" s="91" t="s">
        <v>535</v>
      </c>
      <c r="G17" s="98" t="s">
        <v>379</v>
      </c>
      <c r="H17" s="85">
        <v>10990</v>
      </c>
      <c r="I17" s="89" t="s">
        <v>43</v>
      </c>
    </row>
    <row r="18" spans="1:10" x14ac:dyDescent="0.2">
      <c r="A18" s="91"/>
      <c r="B18" s="87" t="s">
        <v>380</v>
      </c>
      <c r="C18" s="83" t="s">
        <v>381</v>
      </c>
      <c r="D18" s="87" t="s">
        <v>382</v>
      </c>
      <c r="E18" s="93" t="s">
        <v>383</v>
      </c>
      <c r="F18" s="91" t="s">
        <v>536</v>
      </c>
      <c r="G18" s="51" t="s">
        <v>384</v>
      </c>
      <c r="H18" s="85">
        <v>11190</v>
      </c>
      <c r="I18" s="89" t="s">
        <v>46</v>
      </c>
    </row>
    <row r="19" spans="1:10" x14ac:dyDescent="0.2">
      <c r="A19" s="91"/>
      <c r="B19" s="87" t="s">
        <v>385</v>
      </c>
      <c r="C19" s="83" t="s">
        <v>386</v>
      </c>
      <c r="D19" s="91"/>
      <c r="E19" s="84" t="s">
        <v>286</v>
      </c>
      <c r="F19" s="91" t="s">
        <v>537</v>
      </c>
      <c r="G19" s="51" t="s">
        <v>387</v>
      </c>
      <c r="H19" s="85">
        <v>11285</v>
      </c>
      <c r="I19" s="89" t="s">
        <v>49</v>
      </c>
    </row>
    <row r="20" spans="1:10" x14ac:dyDescent="0.2">
      <c r="A20" s="91"/>
      <c r="B20" s="87" t="s">
        <v>388</v>
      </c>
      <c r="C20" s="83" t="s">
        <v>389</v>
      </c>
      <c r="D20" s="93" t="s">
        <v>390</v>
      </c>
      <c r="E20" s="87" t="s">
        <v>267</v>
      </c>
      <c r="F20" s="91" t="s">
        <v>538</v>
      </c>
      <c r="H20" s="85">
        <v>11303</v>
      </c>
      <c r="I20" s="89" t="s">
        <v>287</v>
      </c>
      <c r="J20" s="94"/>
    </row>
    <row r="21" spans="1:10" x14ac:dyDescent="0.2">
      <c r="A21" s="91"/>
      <c r="B21" s="87" t="s">
        <v>391</v>
      </c>
      <c r="C21" s="83" t="s">
        <v>392</v>
      </c>
      <c r="D21" s="91" t="s">
        <v>393</v>
      </c>
      <c r="E21" s="87" t="s">
        <v>22</v>
      </c>
      <c r="F21" s="91" t="s">
        <v>541</v>
      </c>
      <c r="G21" s="93" t="s">
        <v>427</v>
      </c>
      <c r="H21" s="85">
        <v>11342</v>
      </c>
      <c r="I21" s="89" t="s">
        <v>52</v>
      </c>
    </row>
    <row r="22" spans="1:10" x14ac:dyDescent="0.2">
      <c r="A22" s="91"/>
      <c r="B22" s="87" t="s">
        <v>394</v>
      </c>
      <c r="C22" s="83" t="s">
        <v>395</v>
      </c>
      <c r="D22" s="91" t="s">
        <v>396</v>
      </c>
      <c r="E22" s="87" t="s">
        <v>268</v>
      </c>
      <c r="F22" s="91"/>
      <c r="G22" s="51" t="s">
        <v>284</v>
      </c>
      <c r="H22" s="85">
        <v>11395</v>
      </c>
      <c r="I22" s="89" t="s">
        <v>55</v>
      </c>
    </row>
    <row r="23" spans="1:10" x14ac:dyDescent="0.2">
      <c r="A23" s="91"/>
      <c r="B23" s="87" t="s">
        <v>397</v>
      </c>
      <c r="C23" s="83" t="s">
        <v>398</v>
      </c>
      <c r="D23" s="91"/>
      <c r="E23" s="91"/>
      <c r="F23" s="93" t="s">
        <v>399</v>
      </c>
      <c r="G23" s="51" t="s">
        <v>141</v>
      </c>
      <c r="H23" s="85">
        <v>11398</v>
      </c>
      <c r="I23" s="89" t="s">
        <v>58</v>
      </c>
    </row>
    <row r="24" spans="1:10" x14ac:dyDescent="0.2">
      <c r="A24" s="91"/>
      <c r="B24" s="87" t="s">
        <v>400</v>
      </c>
      <c r="C24" s="83" t="s">
        <v>401</v>
      </c>
      <c r="E24" s="91"/>
      <c r="F24" s="87" t="s">
        <v>108</v>
      </c>
      <c r="G24" s="51" t="s">
        <v>143</v>
      </c>
      <c r="H24" s="89">
        <v>11454</v>
      </c>
      <c r="I24" s="89" t="s">
        <v>61</v>
      </c>
    </row>
    <row r="25" spans="1:10" x14ac:dyDescent="0.2">
      <c r="A25" s="91"/>
      <c r="B25" s="91"/>
      <c r="C25" s="83" t="s">
        <v>402</v>
      </c>
      <c r="E25" s="91"/>
      <c r="F25" s="87" t="s">
        <v>110</v>
      </c>
      <c r="G25" s="91"/>
      <c r="H25" s="85">
        <v>11585</v>
      </c>
      <c r="I25" s="89" t="s">
        <v>63</v>
      </c>
    </row>
    <row r="26" spans="1:10" x14ac:dyDescent="0.2">
      <c r="A26" s="84"/>
      <c r="B26" s="80" t="s">
        <v>403</v>
      </c>
      <c r="C26" s="83"/>
      <c r="E26" s="91"/>
      <c r="F26" s="91"/>
      <c r="G26" s="91"/>
      <c r="H26" s="85">
        <v>11625</v>
      </c>
      <c r="I26" t="s">
        <v>430</v>
      </c>
    </row>
    <row r="27" spans="1:10" x14ac:dyDescent="0.2">
      <c r="A27" s="87"/>
      <c r="B27" s="83" t="s">
        <v>404</v>
      </c>
      <c r="C27" s="101" t="s">
        <v>405</v>
      </c>
      <c r="D27" s="146"/>
      <c r="E27" s="91"/>
      <c r="F27" s="91"/>
      <c r="G27" s="91"/>
      <c r="H27" s="85">
        <v>11850</v>
      </c>
      <c r="I27" s="89" t="s">
        <v>66</v>
      </c>
    </row>
    <row r="28" spans="1:10" x14ac:dyDescent="0.2">
      <c r="A28" s="87"/>
      <c r="B28" s="83" t="s">
        <v>406</v>
      </c>
      <c r="C28" s="83" t="s">
        <v>407</v>
      </c>
      <c r="D28" s="94"/>
      <c r="E28" s="91"/>
      <c r="F28" s="91"/>
      <c r="G28" s="91"/>
      <c r="H28" s="85">
        <v>11853</v>
      </c>
      <c r="I28" s="89" t="s">
        <v>67</v>
      </c>
    </row>
    <row r="29" spans="1:10" x14ac:dyDescent="0.2">
      <c r="A29" s="87"/>
      <c r="B29" s="83" t="s">
        <v>408</v>
      </c>
      <c r="C29" s="83" t="s">
        <v>409</v>
      </c>
      <c r="E29" s="91"/>
      <c r="F29" s="91"/>
      <c r="G29" s="91"/>
      <c r="H29" s="85">
        <v>11865</v>
      </c>
      <c r="I29" s="89" t="s">
        <v>68</v>
      </c>
    </row>
    <row r="30" spans="1:10" x14ac:dyDescent="0.2">
      <c r="A30" s="91"/>
      <c r="B30" s="83"/>
      <c r="D30" s="101"/>
      <c r="E30" s="91"/>
      <c r="F30" s="91"/>
      <c r="G30" s="91"/>
      <c r="H30" s="85">
        <v>11885</v>
      </c>
      <c r="I30" s="89" t="s">
        <v>70</v>
      </c>
    </row>
    <row r="31" spans="1:10" x14ac:dyDescent="0.2">
      <c r="A31" s="91"/>
      <c r="B31" s="88"/>
      <c r="C31" s="93" t="s">
        <v>410</v>
      </c>
      <c r="E31" s="91"/>
      <c r="F31" s="91"/>
      <c r="G31" s="91"/>
      <c r="H31" s="85">
        <v>12029</v>
      </c>
      <c r="I31" s="89" t="s">
        <v>431</v>
      </c>
    </row>
    <row r="32" spans="1:10" x14ac:dyDescent="0.2">
      <c r="A32" s="91"/>
      <c r="B32" s="80" t="s">
        <v>411</v>
      </c>
      <c r="C32" s="83" t="s">
        <v>412</v>
      </c>
      <c r="E32" s="91"/>
      <c r="F32" s="91"/>
      <c r="G32" s="91"/>
      <c r="H32" s="85">
        <v>12036</v>
      </c>
      <c r="I32" s="89" t="s">
        <v>290</v>
      </c>
    </row>
    <row r="33" spans="1:9" x14ac:dyDescent="0.2">
      <c r="A33" s="91"/>
      <c r="B33" s="87" t="s">
        <v>413</v>
      </c>
      <c r="C33" s="83" t="s">
        <v>414</v>
      </c>
      <c r="E33" s="91"/>
      <c r="F33" s="91"/>
      <c r="G33" s="91"/>
      <c r="H33" s="85">
        <v>12085</v>
      </c>
      <c r="I33" s="89" t="s">
        <v>72</v>
      </c>
    </row>
    <row r="34" spans="1:9" x14ac:dyDescent="0.2">
      <c r="A34" s="91"/>
      <c r="B34" s="87" t="s">
        <v>415</v>
      </c>
      <c r="E34" s="91"/>
      <c r="F34" s="91"/>
      <c r="G34" s="91"/>
      <c r="H34" s="85">
        <v>12115</v>
      </c>
      <c r="I34" s="89" t="s">
        <v>75</v>
      </c>
    </row>
    <row r="35" spans="1:9" x14ac:dyDescent="0.2">
      <c r="A35" s="91"/>
      <c r="B35" s="99" t="s">
        <v>416</v>
      </c>
      <c r="C35" s="102" t="s">
        <v>417</v>
      </c>
      <c r="E35" s="91"/>
      <c r="F35" s="91"/>
      <c r="G35" s="91"/>
      <c r="H35" s="85">
        <v>12145</v>
      </c>
      <c r="I35" s="89" t="s">
        <v>78</v>
      </c>
    </row>
    <row r="36" spans="1:9" x14ac:dyDescent="0.2">
      <c r="A36" s="91"/>
      <c r="B36" s="87" t="s">
        <v>418</v>
      </c>
      <c r="C36" s="83" t="s">
        <v>419</v>
      </c>
      <c r="E36" s="91"/>
      <c r="F36" s="91"/>
      <c r="G36" s="91"/>
      <c r="H36" s="85">
        <v>12185</v>
      </c>
      <c r="I36" s="89" t="s">
        <v>81</v>
      </c>
    </row>
    <row r="37" spans="1:9" x14ac:dyDescent="0.2">
      <c r="A37" s="91"/>
      <c r="B37" s="87" t="s">
        <v>420</v>
      </c>
      <c r="C37" s="83" t="s">
        <v>421</v>
      </c>
      <c r="E37" s="91"/>
      <c r="F37" s="91"/>
      <c r="G37" s="91"/>
      <c r="H37" s="85">
        <v>12235</v>
      </c>
      <c r="I37" s="89" t="s">
        <v>84</v>
      </c>
    </row>
    <row r="38" spans="1:9" x14ac:dyDescent="0.2">
      <c r="A38" s="91"/>
      <c r="B38" s="91"/>
      <c r="E38" s="91"/>
      <c r="F38" s="91"/>
      <c r="G38" s="91"/>
      <c r="H38" s="85">
        <v>12275</v>
      </c>
      <c r="I38" s="89" t="s">
        <v>86</v>
      </c>
    </row>
    <row r="39" spans="1:9" x14ac:dyDescent="0.2">
      <c r="A39" s="91"/>
      <c r="B39" s="93" t="s">
        <v>501</v>
      </c>
      <c r="C39" s="82" t="s">
        <v>422</v>
      </c>
      <c r="E39" s="91"/>
      <c r="F39" s="91"/>
      <c r="G39" s="91"/>
      <c r="H39" s="85">
        <v>12355</v>
      </c>
      <c r="I39" s="89" t="s">
        <v>89</v>
      </c>
    </row>
    <row r="40" spans="1:9" x14ac:dyDescent="0.2">
      <c r="A40" s="91"/>
      <c r="B40" s="91" t="s">
        <v>30</v>
      </c>
      <c r="C40" s="83" t="s">
        <v>423</v>
      </c>
      <c r="E40" s="91"/>
      <c r="F40" s="91"/>
      <c r="G40" s="91"/>
      <c r="H40" s="85">
        <v>12637</v>
      </c>
      <c r="I40" s="89" t="s">
        <v>91</v>
      </c>
    </row>
    <row r="41" spans="1:9" x14ac:dyDescent="0.2">
      <c r="A41" s="91"/>
      <c r="B41" s="91"/>
      <c r="C41" s="83" t="s">
        <v>424</v>
      </c>
      <c r="E41" s="91"/>
      <c r="F41" s="91"/>
      <c r="G41" s="91"/>
      <c r="H41" s="85">
        <v>12645</v>
      </c>
      <c r="I41" s="89" t="s">
        <v>93</v>
      </c>
    </row>
    <row r="42" spans="1:9" x14ac:dyDescent="0.2">
      <c r="A42" s="91"/>
      <c r="B42" s="93" t="s">
        <v>502</v>
      </c>
      <c r="C42" s="83" t="s">
        <v>425</v>
      </c>
      <c r="E42" s="91"/>
      <c r="F42" s="91"/>
      <c r="G42" s="91"/>
      <c r="H42" s="85">
        <v>12745</v>
      </c>
      <c r="I42" s="89" t="s">
        <v>94</v>
      </c>
    </row>
    <row r="43" spans="1:9" x14ac:dyDescent="0.2">
      <c r="A43" s="91"/>
      <c r="B43" s="91" t="s">
        <v>503</v>
      </c>
      <c r="E43" s="91"/>
      <c r="F43" s="91"/>
      <c r="G43" s="91"/>
      <c r="H43" s="85">
        <v>12805</v>
      </c>
      <c r="I43" s="89" t="s">
        <v>96</v>
      </c>
    </row>
    <row r="44" spans="1:9" x14ac:dyDescent="0.2">
      <c r="A44" s="91"/>
      <c r="B44" s="91" t="s">
        <v>504</v>
      </c>
      <c r="C44" s="146" t="s">
        <v>500</v>
      </c>
      <c r="E44" s="91"/>
      <c r="F44" s="91"/>
      <c r="G44" s="91"/>
      <c r="H44" s="85">
        <v>12875</v>
      </c>
      <c r="I44" s="89" t="s">
        <v>98</v>
      </c>
    </row>
    <row r="45" spans="1:9" x14ac:dyDescent="0.2">
      <c r="A45" s="91"/>
      <c r="B45" s="91" t="s">
        <v>505</v>
      </c>
      <c r="C45" s="94" t="s">
        <v>30</v>
      </c>
      <c r="E45" s="91"/>
      <c r="F45" s="91"/>
      <c r="G45" s="91"/>
      <c r="H45" s="85">
        <v>12915</v>
      </c>
      <c r="I45" s="89" t="s">
        <v>101</v>
      </c>
    </row>
    <row r="46" spans="1:9" x14ac:dyDescent="0.2">
      <c r="A46" s="91"/>
      <c r="B46" s="91"/>
      <c r="E46" s="91"/>
      <c r="F46" s="91"/>
      <c r="G46" s="91"/>
      <c r="H46" s="85">
        <v>12919</v>
      </c>
      <c r="I46" s="89" t="s">
        <v>99</v>
      </c>
    </row>
    <row r="47" spans="1:9" x14ac:dyDescent="0.2">
      <c r="A47" s="91"/>
      <c r="B47" s="93" t="s">
        <v>520</v>
      </c>
      <c r="C47" s="101" t="s">
        <v>521</v>
      </c>
      <c r="E47" s="91"/>
      <c r="F47" s="91"/>
      <c r="G47" s="91"/>
      <c r="H47" s="85">
        <v>12925</v>
      </c>
      <c r="I47" s="89" t="s">
        <v>104</v>
      </c>
    </row>
    <row r="48" spans="1:9" x14ac:dyDescent="0.2">
      <c r="A48" s="91"/>
      <c r="B48" s="91" t="s">
        <v>522</v>
      </c>
      <c r="C48" s="91" t="s">
        <v>523</v>
      </c>
      <c r="E48" s="91"/>
      <c r="F48" s="91"/>
      <c r="G48" s="91"/>
      <c r="H48" s="85">
        <v>12985</v>
      </c>
      <c r="I48" s="89" t="s">
        <v>105</v>
      </c>
    </row>
    <row r="49" spans="1:9" x14ac:dyDescent="0.2">
      <c r="A49" s="91"/>
      <c r="B49" s="91" t="s">
        <v>524</v>
      </c>
      <c r="C49" s="94" t="s">
        <v>525</v>
      </c>
      <c r="E49" s="91"/>
      <c r="F49" s="91"/>
      <c r="G49" s="91"/>
      <c r="H49" s="85">
        <v>13065</v>
      </c>
      <c r="I49" s="89" t="s">
        <v>299</v>
      </c>
    </row>
    <row r="50" spans="1:9" x14ac:dyDescent="0.2">
      <c r="A50" s="91"/>
      <c r="B50" s="91" t="s">
        <v>526</v>
      </c>
      <c r="C50" s="94" t="s">
        <v>527</v>
      </c>
      <c r="E50" s="91"/>
      <c r="F50" s="91"/>
      <c r="G50" s="91"/>
      <c r="H50" s="85">
        <v>13175</v>
      </c>
      <c r="I50" s="89" t="s">
        <v>499</v>
      </c>
    </row>
    <row r="51" spans="1:9" x14ac:dyDescent="0.2">
      <c r="A51" s="91"/>
      <c r="B51" s="91" t="s">
        <v>528</v>
      </c>
      <c r="C51" s="94" t="s">
        <v>529</v>
      </c>
      <c r="E51" s="91"/>
      <c r="F51" s="91"/>
      <c r="G51" s="91"/>
      <c r="H51" s="85">
        <v>13185</v>
      </c>
      <c r="I51" s="89" t="s">
        <v>107</v>
      </c>
    </row>
    <row r="52" spans="1:9" x14ac:dyDescent="0.2">
      <c r="A52" s="91"/>
      <c r="B52" s="91"/>
      <c r="C52" s="91"/>
      <c r="E52" s="91"/>
      <c r="F52" s="91"/>
      <c r="G52" s="91"/>
      <c r="H52" s="85">
        <v>13312</v>
      </c>
      <c r="I52" s="89" t="s">
        <v>109</v>
      </c>
    </row>
    <row r="53" spans="1:9" x14ac:dyDescent="0.2">
      <c r="A53" s="91"/>
      <c r="B53" s="91"/>
      <c r="C53" s="91"/>
      <c r="D53" s="91"/>
      <c r="E53" s="91"/>
      <c r="F53" s="91"/>
      <c r="G53" s="91"/>
      <c r="H53" s="85">
        <v>13446</v>
      </c>
      <c r="I53" s="89" t="s">
        <v>111</v>
      </c>
    </row>
    <row r="54" spans="1:9" x14ac:dyDescent="0.2">
      <c r="A54" s="91"/>
      <c r="B54" s="91"/>
      <c r="C54" s="91"/>
      <c r="D54" s="91"/>
      <c r="E54" s="91"/>
      <c r="F54" s="91"/>
      <c r="G54" s="91"/>
      <c r="H54" s="85">
        <v>13455</v>
      </c>
      <c r="I54" s="89" t="s">
        <v>112</v>
      </c>
    </row>
    <row r="55" spans="1:9" x14ac:dyDescent="0.2">
      <c r="A55" s="91"/>
      <c r="B55" s="91"/>
      <c r="C55" s="91"/>
      <c r="D55" s="91"/>
      <c r="E55" s="91"/>
      <c r="F55" s="91"/>
      <c r="G55" s="91"/>
      <c r="H55" s="85">
        <v>13530</v>
      </c>
      <c r="I55" s="89" t="s">
        <v>113</v>
      </c>
    </row>
    <row r="56" spans="1:9" x14ac:dyDescent="0.2">
      <c r="A56" s="91"/>
      <c r="B56" s="91"/>
      <c r="C56" s="91"/>
      <c r="D56" s="91"/>
      <c r="E56" s="91"/>
      <c r="F56" s="91"/>
      <c r="G56" s="91"/>
      <c r="H56" s="85">
        <v>13533</v>
      </c>
      <c r="I56" s="89" t="s">
        <v>114</v>
      </c>
    </row>
    <row r="57" spans="1:9" x14ac:dyDescent="0.2">
      <c r="A57" s="91"/>
      <c r="B57" s="91"/>
      <c r="C57" s="91"/>
      <c r="D57" s="91"/>
      <c r="E57" s="91"/>
      <c r="F57" s="91"/>
      <c r="G57" s="91"/>
      <c r="H57" s="85">
        <v>13540</v>
      </c>
      <c r="I57" s="89" t="s">
        <v>490</v>
      </c>
    </row>
    <row r="58" spans="1:9" x14ac:dyDescent="0.2">
      <c r="A58" s="91"/>
      <c r="B58" s="91"/>
      <c r="C58" s="91"/>
      <c r="D58" s="91"/>
      <c r="E58" s="91"/>
      <c r="F58" s="91"/>
      <c r="G58" s="91"/>
      <c r="H58" s="85">
        <v>13555</v>
      </c>
      <c r="I58" s="89" t="s">
        <v>432</v>
      </c>
    </row>
    <row r="59" spans="1:9" x14ac:dyDescent="0.2">
      <c r="A59" s="91"/>
      <c r="B59" s="91"/>
      <c r="C59" s="91"/>
      <c r="D59" s="91"/>
      <c r="E59" s="91"/>
      <c r="F59" s="91"/>
      <c r="G59" s="91"/>
      <c r="H59" s="89">
        <v>13597</v>
      </c>
      <c r="I59" s="89" t="s">
        <v>291</v>
      </c>
    </row>
    <row r="60" spans="1:9" x14ac:dyDescent="0.2">
      <c r="A60" s="91"/>
      <c r="B60" s="91"/>
      <c r="C60" s="91"/>
      <c r="D60" s="91"/>
      <c r="E60" s="91"/>
      <c r="F60" s="91"/>
      <c r="G60" s="91"/>
      <c r="H60" s="89">
        <v>13837</v>
      </c>
      <c r="I60" s="89" t="s">
        <v>115</v>
      </c>
    </row>
    <row r="61" spans="1:9" x14ac:dyDescent="0.2">
      <c r="A61" s="91"/>
      <c r="B61" s="91"/>
      <c r="C61" s="91"/>
      <c r="D61" s="91"/>
      <c r="E61" s="91"/>
      <c r="F61" s="91"/>
      <c r="G61" s="91"/>
      <c r="H61" s="85">
        <v>13850</v>
      </c>
      <c r="I61" s="89" t="s">
        <v>116</v>
      </c>
    </row>
    <row r="62" spans="1:9" x14ac:dyDescent="0.2">
      <c r="A62" s="91"/>
      <c r="B62" s="91"/>
      <c r="C62" s="91"/>
      <c r="D62" s="91"/>
      <c r="E62" s="91"/>
      <c r="F62" s="91"/>
      <c r="G62" s="91"/>
      <c r="H62" s="85">
        <v>13897</v>
      </c>
      <c r="I62" s="89" t="s">
        <v>117</v>
      </c>
    </row>
    <row r="63" spans="1:9" x14ac:dyDescent="0.2">
      <c r="A63" s="91"/>
      <c r="B63" s="91"/>
      <c r="C63" s="91"/>
      <c r="D63" s="91"/>
      <c r="E63" s="91"/>
      <c r="F63" s="91"/>
      <c r="G63" s="91"/>
      <c r="H63" s="85">
        <v>14130</v>
      </c>
      <c r="I63" s="89" t="s">
        <v>118</v>
      </c>
    </row>
    <row r="64" spans="1:9" x14ac:dyDescent="0.2">
      <c r="A64" s="91"/>
      <c r="B64" s="91"/>
      <c r="C64" s="91"/>
      <c r="D64" s="91"/>
      <c r="E64" s="91"/>
      <c r="F64" s="91"/>
      <c r="G64" s="91"/>
      <c r="H64" s="85">
        <v>14143</v>
      </c>
      <c r="I64" s="89" t="s">
        <v>119</v>
      </c>
    </row>
    <row r="65" spans="1:9" x14ac:dyDescent="0.2">
      <c r="A65" s="91"/>
      <c r="B65" s="91"/>
      <c r="C65" s="91"/>
      <c r="D65" s="91"/>
      <c r="E65" s="91"/>
      <c r="F65" s="91"/>
      <c r="G65" s="91"/>
      <c r="H65" s="89">
        <v>14196</v>
      </c>
      <c r="I65" s="89" t="s">
        <v>120</v>
      </c>
    </row>
    <row r="66" spans="1:9" x14ac:dyDescent="0.2">
      <c r="A66" s="91"/>
      <c r="B66" s="91"/>
      <c r="C66" s="91"/>
      <c r="D66" s="91"/>
      <c r="E66" s="91"/>
      <c r="F66" s="91"/>
      <c r="G66" s="91"/>
      <c r="H66" s="85">
        <v>14223</v>
      </c>
      <c r="I66" s="89" t="s">
        <v>121</v>
      </c>
    </row>
    <row r="67" spans="1:9" x14ac:dyDescent="0.2">
      <c r="A67" s="91"/>
      <c r="B67" s="91"/>
      <c r="C67" s="91"/>
      <c r="D67" s="91"/>
      <c r="E67" s="91"/>
      <c r="F67" s="91"/>
      <c r="G67" s="91"/>
      <c r="H67" s="85">
        <v>14313</v>
      </c>
      <c r="I67" s="89" t="s">
        <v>491</v>
      </c>
    </row>
    <row r="68" spans="1:9" x14ac:dyDescent="0.2">
      <c r="A68" s="91"/>
      <c r="B68" s="91"/>
      <c r="C68" s="91"/>
      <c r="D68" s="91"/>
      <c r="E68" s="91"/>
      <c r="F68" s="91"/>
      <c r="G68" s="91"/>
      <c r="H68" s="85">
        <v>14378</v>
      </c>
      <c r="I68" s="89" t="s">
        <v>122</v>
      </c>
    </row>
    <row r="69" spans="1:9" x14ac:dyDescent="0.2">
      <c r="A69" s="91"/>
      <c r="B69" s="91"/>
      <c r="C69" s="91"/>
      <c r="D69" s="91"/>
      <c r="E69" s="91"/>
      <c r="F69" s="91"/>
      <c r="G69" s="91"/>
      <c r="H69" s="85">
        <v>15055</v>
      </c>
      <c r="I69" s="89" t="s">
        <v>123</v>
      </c>
    </row>
    <row r="70" spans="1:9" x14ac:dyDescent="0.2">
      <c r="A70" s="91"/>
      <c r="B70" s="91"/>
      <c r="C70" s="91"/>
      <c r="D70" s="91"/>
      <c r="E70" s="91"/>
      <c r="F70" s="91"/>
      <c r="G70" s="91"/>
      <c r="H70" s="85">
        <v>15430</v>
      </c>
      <c r="I70" s="89" t="s">
        <v>124</v>
      </c>
    </row>
    <row r="71" spans="1:9" x14ac:dyDescent="0.2">
      <c r="A71" s="91"/>
      <c r="B71" s="91"/>
      <c r="C71" s="91"/>
      <c r="D71" s="91"/>
      <c r="E71" s="91"/>
      <c r="F71" s="91"/>
      <c r="G71" s="91"/>
      <c r="H71" s="85">
        <v>15573</v>
      </c>
      <c r="I71" s="89" t="s">
        <v>125</v>
      </c>
    </row>
    <row r="72" spans="1:9" x14ac:dyDescent="0.2">
      <c r="A72" s="91"/>
      <c r="B72" s="91"/>
      <c r="C72" s="91"/>
      <c r="D72" s="91"/>
      <c r="E72" s="91"/>
      <c r="F72" s="91"/>
      <c r="G72" s="91"/>
      <c r="H72" s="89">
        <v>15583</v>
      </c>
      <c r="I72" s="89" t="s">
        <v>126</v>
      </c>
    </row>
    <row r="73" spans="1:9" x14ac:dyDescent="0.2">
      <c r="A73" s="91"/>
      <c r="B73" s="91"/>
      <c r="C73" s="91"/>
      <c r="D73" s="91"/>
      <c r="E73" s="91"/>
      <c r="F73" s="91"/>
      <c r="G73" s="91"/>
      <c r="H73" s="85">
        <v>15632</v>
      </c>
      <c r="I73" s="89" t="s">
        <v>127</v>
      </c>
    </row>
    <row r="74" spans="1:9" x14ac:dyDescent="0.2">
      <c r="A74" s="91"/>
      <c r="B74" s="91"/>
      <c r="C74" s="91"/>
      <c r="D74" s="91"/>
      <c r="E74" s="91"/>
      <c r="F74" s="91"/>
      <c r="G74" s="91"/>
      <c r="H74" s="85">
        <v>15850</v>
      </c>
      <c r="I74" s="89" t="s">
        <v>128</v>
      </c>
    </row>
    <row r="75" spans="1:9" x14ac:dyDescent="0.2">
      <c r="A75" s="91"/>
      <c r="B75" s="91"/>
      <c r="C75" s="91"/>
      <c r="D75" s="91"/>
      <c r="E75" s="91"/>
      <c r="F75" s="91"/>
      <c r="G75" s="91"/>
      <c r="H75" s="85">
        <v>16210</v>
      </c>
      <c r="I75" s="89" t="s">
        <v>300</v>
      </c>
    </row>
    <row r="76" spans="1:9" x14ac:dyDescent="0.2">
      <c r="A76" s="91"/>
      <c r="B76" s="91"/>
      <c r="C76" s="91"/>
      <c r="D76" s="91"/>
      <c r="E76" s="91"/>
      <c r="F76" s="91"/>
      <c r="G76" s="91"/>
      <c r="H76" s="85">
        <v>16530</v>
      </c>
      <c r="I76" s="89" t="s">
        <v>292</v>
      </c>
    </row>
    <row r="77" spans="1:9" x14ac:dyDescent="0.2">
      <c r="A77" s="91"/>
      <c r="B77" s="91"/>
      <c r="C77" s="91"/>
      <c r="D77" s="91"/>
      <c r="E77" s="91"/>
      <c r="F77" s="91"/>
      <c r="G77" s="91"/>
      <c r="H77" s="85">
        <v>16540</v>
      </c>
      <c r="I77" s="89" t="s">
        <v>478</v>
      </c>
    </row>
    <row r="78" spans="1:9" x14ac:dyDescent="0.2">
      <c r="A78" s="91"/>
      <c r="B78" s="91"/>
      <c r="C78" s="91"/>
      <c r="D78" s="91"/>
      <c r="E78" s="91"/>
      <c r="F78" s="91"/>
      <c r="G78" s="91"/>
      <c r="H78" s="85">
        <v>16560</v>
      </c>
      <c r="I78" s="89" t="s">
        <v>316</v>
      </c>
    </row>
    <row r="79" spans="1:9" x14ac:dyDescent="0.2">
      <c r="A79" s="91"/>
      <c r="B79" s="91"/>
      <c r="C79" s="91"/>
      <c r="D79" s="91"/>
      <c r="E79" s="91"/>
      <c r="F79" s="91"/>
      <c r="G79" s="91"/>
      <c r="H79" s="85">
        <v>16570</v>
      </c>
      <c r="I79" s="89" t="s">
        <v>293</v>
      </c>
    </row>
    <row r="80" spans="1:9" x14ac:dyDescent="0.2">
      <c r="A80" s="91"/>
      <c r="B80" s="91"/>
      <c r="C80" s="91"/>
      <c r="D80" s="91"/>
      <c r="E80" s="91"/>
      <c r="F80" s="91"/>
      <c r="G80" s="91"/>
      <c r="H80" s="85">
        <v>16623</v>
      </c>
      <c r="I80" s="89" t="s">
        <v>492</v>
      </c>
    </row>
    <row r="81" spans="1:9" x14ac:dyDescent="0.2">
      <c r="A81" s="91"/>
      <c r="B81" s="91"/>
      <c r="C81" s="91"/>
      <c r="D81" s="91"/>
      <c r="E81" s="91"/>
      <c r="F81" s="91"/>
      <c r="G81" s="91"/>
      <c r="H81" s="85">
        <v>16635</v>
      </c>
      <c r="I81" s="89" t="s">
        <v>129</v>
      </c>
    </row>
    <row r="82" spans="1:9" x14ac:dyDescent="0.2">
      <c r="A82" s="91"/>
      <c r="B82" s="91"/>
      <c r="C82" s="91"/>
      <c r="D82" s="91"/>
      <c r="E82" s="91"/>
      <c r="F82" s="91"/>
      <c r="G82" s="91"/>
      <c r="H82" s="85">
        <v>16643</v>
      </c>
      <c r="I82" s="89" t="s">
        <v>479</v>
      </c>
    </row>
    <row r="83" spans="1:9" x14ac:dyDescent="0.2">
      <c r="A83" s="91"/>
      <c r="B83" s="91"/>
      <c r="C83" s="91"/>
      <c r="D83" s="91"/>
      <c r="E83" s="91"/>
      <c r="F83" s="91"/>
      <c r="G83" s="91"/>
      <c r="H83" s="85">
        <v>16645</v>
      </c>
      <c r="I83" s="89" t="s">
        <v>493</v>
      </c>
    </row>
    <row r="84" spans="1:9" x14ac:dyDescent="0.2">
      <c r="A84" s="91"/>
      <c r="B84" s="91"/>
      <c r="C84" s="91"/>
      <c r="D84" s="91"/>
      <c r="E84" s="91"/>
      <c r="F84" s="91"/>
      <c r="G84" s="91"/>
      <c r="H84" s="85">
        <v>16655</v>
      </c>
      <c r="I84" s="89" t="s">
        <v>130</v>
      </c>
    </row>
    <row r="85" spans="1:9" x14ac:dyDescent="0.2">
      <c r="A85" s="91"/>
      <c r="B85" s="91"/>
      <c r="C85" s="91"/>
      <c r="D85" s="91"/>
      <c r="E85" s="91"/>
      <c r="F85" s="91"/>
      <c r="G85" s="91"/>
      <c r="H85" s="85">
        <v>16698</v>
      </c>
      <c r="I85" s="89" t="s">
        <v>433</v>
      </c>
    </row>
    <row r="86" spans="1:9" x14ac:dyDescent="0.2">
      <c r="A86" s="91"/>
      <c r="B86" s="91"/>
      <c r="C86" s="91"/>
      <c r="D86" s="91"/>
      <c r="E86" s="91"/>
      <c r="F86" s="91"/>
      <c r="G86" s="91"/>
      <c r="H86" s="85">
        <v>16720</v>
      </c>
      <c r="I86" s="89" t="s">
        <v>480</v>
      </c>
    </row>
    <row r="87" spans="1:9" x14ac:dyDescent="0.2">
      <c r="A87" s="91"/>
      <c r="B87" s="91"/>
      <c r="C87" s="91"/>
      <c r="D87" s="91"/>
      <c r="E87" s="91"/>
      <c r="F87" s="91"/>
      <c r="G87" s="91"/>
      <c r="H87" s="85">
        <v>16732</v>
      </c>
      <c r="I87" s="89" t="s">
        <v>481</v>
      </c>
    </row>
    <row r="88" spans="1:9" x14ac:dyDescent="0.2">
      <c r="A88" s="91"/>
      <c r="B88" s="91"/>
      <c r="C88" s="91"/>
      <c r="D88" s="91"/>
      <c r="E88" s="91"/>
      <c r="F88" s="91"/>
      <c r="G88" s="91"/>
      <c r="H88" s="85">
        <v>16760</v>
      </c>
      <c r="I88" s="89" t="s">
        <v>288</v>
      </c>
    </row>
    <row r="89" spans="1:9" x14ac:dyDescent="0.2">
      <c r="A89" s="91"/>
      <c r="B89" s="91"/>
      <c r="C89" s="91"/>
      <c r="D89" s="91"/>
      <c r="E89" s="91"/>
      <c r="F89" s="91"/>
      <c r="G89" s="91"/>
      <c r="H89" s="85">
        <v>16770</v>
      </c>
      <c r="I89" s="89" t="s">
        <v>294</v>
      </c>
    </row>
    <row r="90" spans="1:9" x14ac:dyDescent="0.2">
      <c r="A90" s="91"/>
      <c r="B90" s="91"/>
      <c r="C90" s="91"/>
      <c r="D90" s="91"/>
      <c r="E90" s="91"/>
      <c r="F90" s="91"/>
      <c r="G90" s="91"/>
      <c r="H90" s="85">
        <v>16812</v>
      </c>
      <c r="I90" s="89" t="s">
        <v>297</v>
      </c>
    </row>
    <row r="91" spans="1:9" x14ac:dyDescent="0.2">
      <c r="A91" s="91"/>
      <c r="B91" s="91"/>
      <c r="C91" s="91"/>
      <c r="D91" s="91"/>
      <c r="E91" s="91"/>
      <c r="F91" s="91"/>
      <c r="G91" s="91"/>
      <c r="H91" s="85">
        <v>16855</v>
      </c>
      <c r="I91" s="89" t="s">
        <v>301</v>
      </c>
    </row>
    <row r="92" spans="1:9" x14ac:dyDescent="0.2">
      <c r="A92" s="91"/>
      <c r="B92" s="91"/>
      <c r="C92" s="91"/>
      <c r="D92" s="91"/>
      <c r="E92" s="91"/>
      <c r="F92" s="91"/>
      <c r="G92" s="91"/>
      <c r="H92" s="85">
        <v>16870</v>
      </c>
      <c r="I92" s="89" t="s">
        <v>131</v>
      </c>
    </row>
    <row r="93" spans="1:9" x14ac:dyDescent="0.2">
      <c r="A93" s="91"/>
      <c r="B93" s="91"/>
      <c r="C93" s="91"/>
      <c r="D93" s="91"/>
      <c r="E93" s="91"/>
      <c r="F93" s="91"/>
      <c r="G93" s="91"/>
      <c r="H93" s="85">
        <v>16892</v>
      </c>
      <c r="I93" s="89" t="s">
        <v>132</v>
      </c>
    </row>
    <row r="94" spans="1:9" x14ac:dyDescent="0.2">
      <c r="A94" s="91"/>
      <c r="B94" s="91"/>
      <c r="C94" s="91"/>
      <c r="D94" s="91"/>
      <c r="E94" s="91"/>
      <c r="F94" s="91"/>
      <c r="G94" s="91"/>
      <c r="H94" s="85">
        <v>16895</v>
      </c>
      <c r="I94" s="89" t="s">
        <v>494</v>
      </c>
    </row>
    <row r="95" spans="1:9" x14ac:dyDescent="0.2">
      <c r="A95" s="91"/>
      <c r="B95" s="91"/>
      <c r="C95" s="91"/>
      <c r="D95" s="91"/>
      <c r="E95" s="91"/>
      <c r="F95" s="91"/>
      <c r="G95" s="91"/>
      <c r="H95" s="85">
        <v>16948</v>
      </c>
      <c r="I95" s="89" t="s">
        <v>133</v>
      </c>
    </row>
    <row r="96" spans="1:9" x14ac:dyDescent="0.2">
      <c r="A96" s="91"/>
      <c r="B96" s="91"/>
      <c r="C96" s="91"/>
      <c r="D96" s="91"/>
      <c r="E96" s="91"/>
      <c r="F96" s="91"/>
      <c r="G96" s="91"/>
      <c r="H96" s="85">
        <v>16950</v>
      </c>
      <c r="I96" s="89" t="s">
        <v>134</v>
      </c>
    </row>
    <row r="97" spans="1:9" x14ac:dyDescent="0.2">
      <c r="A97" s="91"/>
      <c r="B97" s="91"/>
      <c r="C97" s="91"/>
      <c r="D97" s="91"/>
      <c r="E97" s="91"/>
      <c r="F97" s="91"/>
      <c r="G97" s="91"/>
      <c r="H97" s="85">
        <v>17417</v>
      </c>
      <c r="I97" s="89" t="s">
        <v>135</v>
      </c>
    </row>
    <row r="98" spans="1:9" x14ac:dyDescent="0.2">
      <c r="A98" s="91"/>
      <c r="B98" s="91"/>
      <c r="C98" s="91"/>
      <c r="D98" s="91"/>
      <c r="E98" s="91"/>
      <c r="F98" s="91"/>
      <c r="G98" s="91"/>
      <c r="H98" s="85">
        <v>17435</v>
      </c>
      <c r="I98" s="89" t="s">
        <v>136</v>
      </c>
    </row>
    <row r="99" spans="1:9" x14ac:dyDescent="0.2">
      <c r="A99" s="91"/>
      <c r="B99" s="91"/>
      <c r="C99" s="91"/>
      <c r="D99" s="91"/>
      <c r="E99" s="91"/>
      <c r="F99" s="91"/>
      <c r="G99" s="91"/>
      <c r="H99" s="85">
        <v>17556</v>
      </c>
      <c r="I99" s="89" t="s">
        <v>138</v>
      </c>
    </row>
    <row r="100" spans="1:9" x14ac:dyDescent="0.2">
      <c r="A100" s="91"/>
      <c r="B100" s="91"/>
      <c r="C100" s="91"/>
      <c r="D100" s="91"/>
      <c r="E100" s="91"/>
      <c r="F100" s="91"/>
      <c r="G100" s="91"/>
      <c r="H100" s="85">
        <v>17558</v>
      </c>
      <c r="I100" s="89" t="s">
        <v>139</v>
      </c>
    </row>
    <row r="101" spans="1:9" x14ac:dyDescent="0.2">
      <c r="A101" s="91"/>
      <c r="B101" s="91"/>
      <c r="C101" s="91"/>
      <c r="D101" s="91"/>
      <c r="E101" s="91"/>
      <c r="F101" s="91"/>
      <c r="G101" s="91"/>
      <c r="H101" s="85">
        <v>17575</v>
      </c>
      <c r="I101" s="89" t="s">
        <v>140</v>
      </c>
    </row>
    <row r="102" spans="1:9" x14ac:dyDescent="0.2">
      <c r="A102" s="91"/>
      <c r="B102" s="91"/>
      <c r="C102" s="91"/>
      <c r="D102" s="91"/>
      <c r="E102" s="91"/>
      <c r="F102" s="91"/>
      <c r="G102" s="91"/>
      <c r="H102" s="85">
        <v>17585</v>
      </c>
      <c r="I102" s="89" t="s">
        <v>142</v>
      </c>
    </row>
    <row r="103" spans="1:9" x14ac:dyDescent="0.2">
      <c r="A103" s="91"/>
      <c r="B103" s="91"/>
      <c r="C103" s="91"/>
      <c r="D103" s="91"/>
      <c r="E103" s="91"/>
      <c r="F103" s="91"/>
      <c r="G103" s="91"/>
      <c r="H103" s="85">
        <v>17795</v>
      </c>
      <c r="I103" s="89" t="s">
        <v>144</v>
      </c>
    </row>
    <row r="104" spans="1:9" x14ac:dyDescent="0.2">
      <c r="A104" s="91"/>
      <c r="B104" s="91"/>
      <c r="C104" s="91"/>
      <c r="D104" s="91"/>
      <c r="E104" s="91"/>
      <c r="F104" s="91"/>
      <c r="G104" s="91"/>
      <c r="H104" s="85">
        <v>17925</v>
      </c>
      <c r="I104" s="89" t="s">
        <v>149</v>
      </c>
    </row>
    <row r="105" spans="1:9" x14ac:dyDescent="0.2">
      <c r="A105" s="91"/>
      <c r="B105" s="91"/>
      <c r="C105" s="91"/>
      <c r="D105" s="91"/>
      <c r="E105" s="91"/>
      <c r="F105" s="91"/>
      <c r="G105" s="91"/>
      <c r="H105" s="85">
        <v>17965</v>
      </c>
      <c r="I105" s="89" t="s">
        <v>150</v>
      </c>
    </row>
    <row r="106" spans="1:9" x14ac:dyDescent="0.2">
      <c r="A106" s="91"/>
      <c r="B106" s="91"/>
      <c r="C106" s="91"/>
      <c r="D106" s="91"/>
      <c r="E106" s="91"/>
      <c r="F106" s="91"/>
      <c r="G106" s="91"/>
      <c r="H106" s="85">
        <v>18215</v>
      </c>
      <c r="I106" s="89" t="s">
        <v>151</v>
      </c>
    </row>
    <row r="107" spans="1:9" x14ac:dyDescent="0.2">
      <c r="A107" s="91"/>
      <c r="B107" s="91"/>
      <c r="C107" s="91"/>
      <c r="D107" s="91"/>
      <c r="E107" s="91"/>
      <c r="F107" s="91"/>
      <c r="G107" s="91"/>
      <c r="H107" s="85">
        <v>18310</v>
      </c>
      <c r="I107" s="89" t="s">
        <v>302</v>
      </c>
    </row>
    <row r="108" spans="1:9" x14ac:dyDescent="0.2">
      <c r="A108" s="91"/>
      <c r="B108" s="91"/>
      <c r="C108" s="91"/>
      <c r="D108" s="91"/>
      <c r="E108" s="91"/>
      <c r="F108" s="91"/>
      <c r="G108" s="91"/>
      <c r="H108" s="85">
        <v>18535</v>
      </c>
      <c r="I108" s="89" t="s">
        <v>152</v>
      </c>
    </row>
    <row r="109" spans="1:9" x14ac:dyDescent="0.2">
      <c r="A109" s="91"/>
      <c r="B109" s="91"/>
      <c r="C109" s="91"/>
      <c r="D109" s="91"/>
      <c r="E109" s="91"/>
      <c r="F109" s="91"/>
      <c r="G109" s="91"/>
      <c r="H109" s="85">
        <v>18625</v>
      </c>
      <c r="I109" s="89" t="s">
        <v>153</v>
      </c>
    </row>
    <row r="110" spans="1:9" x14ac:dyDescent="0.2">
      <c r="A110" s="91"/>
      <c r="B110" s="91"/>
      <c r="C110" s="91"/>
      <c r="D110" s="91"/>
      <c r="E110" s="91"/>
      <c r="F110" s="91"/>
      <c r="G110" s="91"/>
      <c r="H110" s="85">
        <v>18637</v>
      </c>
      <c r="I110" s="89" t="s">
        <v>154</v>
      </c>
    </row>
    <row r="111" spans="1:9" x14ac:dyDescent="0.2">
      <c r="A111" s="91"/>
      <c r="B111" s="91"/>
      <c r="C111" s="91"/>
      <c r="D111" s="91"/>
      <c r="E111" s="91"/>
      <c r="F111" s="91"/>
      <c r="G111" s="91"/>
      <c r="H111" s="85">
        <v>18642</v>
      </c>
      <c r="I111" s="89" t="s">
        <v>155</v>
      </c>
    </row>
    <row r="112" spans="1:9" x14ac:dyDescent="0.2">
      <c r="A112" s="91"/>
      <c r="B112" s="91"/>
      <c r="C112" s="91"/>
      <c r="D112" s="91"/>
      <c r="E112" s="91"/>
      <c r="F112" s="91"/>
      <c r="G112" s="91"/>
      <c r="H112" s="85">
        <v>18665</v>
      </c>
      <c r="I112" s="89" t="s">
        <v>434</v>
      </c>
    </row>
    <row r="113" spans="1:9" x14ac:dyDescent="0.2">
      <c r="A113" s="91"/>
      <c r="B113" s="91"/>
      <c r="C113" s="91"/>
      <c r="D113" s="91"/>
      <c r="E113" s="91"/>
      <c r="F113" s="91"/>
      <c r="G113" s="91"/>
      <c r="H113" s="85">
        <v>18720</v>
      </c>
      <c r="I113" s="89" t="s">
        <v>156</v>
      </c>
    </row>
    <row r="114" spans="1:9" x14ac:dyDescent="0.2">
      <c r="A114" s="91"/>
      <c r="B114" s="91"/>
      <c r="C114" s="91"/>
      <c r="D114" s="91"/>
      <c r="E114" s="91"/>
      <c r="F114" s="91"/>
      <c r="G114" s="91"/>
      <c r="H114" s="85">
        <v>18740</v>
      </c>
      <c r="I114" s="89" t="s">
        <v>157</v>
      </c>
    </row>
    <row r="115" spans="1:9" x14ac:dyDescent="0.2">
      <c r="A115" s="91"/>
      <c r="B115" s="91"/>
      <c r="C115" s="91"/>
      <c r="D115" s="91"/>
      <c r="E115" s="91"/>
      <c r="F115" s="91"/>
      <c r="G115" s="91"/>
      <c r="H115" s="85">
        <v>18748</v>
      </c>
      <c r="I115" s="89" t="s">
        <v>158</v>
      </c>
    </row>
    <row r="116" spans="1:9" x14ac:dyDescent="0.2">
      <c r="A116" s="91"/>
      <c r="B116" s="91"/>
      <c r="C116" s="91"/>
      <c r="D116" s="91"/>
      <c r="E116" s="91"/>
      <c r="F116" s="91"/>
      <c r="G116" s="91"/>
      <c r="H116" s="85">
        <v>19013</v>
      </c>
      <c r="I116" s="89" t="s">
        <v>159</v>
      </c>
    </row>
    <row r="117" spans="1:9" x14ac:dyDescent="0.2">
      <c r="A117" s="91"/>
      <c r="B117" s="91"/>
      <c r="C117" s="91"/>
      <c r="D117" s="91"/>
      <c r="E117" s="91"/>
      <c r="F117" s="91"/>
      <c r="G117" s="91"/>
      <c r="H117" s="85">
        <v>19042</v>
      </c>
      <c r="I117" s="89" t="s">
        <v>160</v>
      </c>
    </row>
    <row r="118" spans="1:9" x14ac:dyDescent="0.2">
      <c r="A118" s="91"/>
      <c r="B118" s="91"/>
      <c r="C118" s="91"/>
      <c r="D118" s="91"/>
      <c r="E118" s="91"/>
      <c r="F118" s="91"/>
      <c r="G118" s="91"/>
      <c r="H118" s="85">
        <v>19055</v>
      </c>
      <c r="I118" s="89" t="s">
        <v>161</v>
      </c>
    </row>
    <row r="119" spans="1:9" x14ac:dyDescent="0.2">
      <c r="A119" s="91"/>
      <c r="B119" s="91"/>
      <c r="C119" s="91"/>
      <c r="D119" s="91"/>
      <c r="E119" s="91"/>
      <c r="F119" s="91"/>
      <c r="G119" s="91"/>
      <c r="H119" s="85">
        <v>19165</v>
      </c>
      <c r="I119" s="89" t="s">
        <v>162</v>
      </c>
    </row>
    <row r="120" spans="1:9" x14ac:dyDescent="0.2">
      <c r="A120" s="91"/>
      <c r="B120" s="91"/>
      <c r="C120" s="91"/>
      <c r="D120" s="91"/>
      <c r="E120" s="91"/>
      <c r="F120" s="91"/>
      <c r="G120" s="91"/>
      <c r="H120" s="85">
        <v>19202</v>
      </c>
      <c r="I120" s="89" t="s">
        <v>163</v>
      </c>
    </row>
    <row r="121" spans="1:9" x14ac:dyDescent="0.2">
      <c r="A121" s="91"/>
      <c r="B121" s="91"/>
      <c r="C121" s="91"/>
      <c r="D121" s="91"/>
      <c r="E121" s="91"/>
      <c r="F121" s="91"/>
      <c r="G121" s="91"/>
      <c r="H121" s="85">
        <v>19255</v>
      </c>
      <c r="I121" s="89" t="s">
        <v>164</v>
      </c>
    </row>
    <row r="122" spans="1:9" x14ac:dyDescent="0.2">
      <c r="A122" s="91"/>
      <c r="B122" s="91"/>
      <c r="C122" s="91"/>
      <c r="D122" s="91"/>
      <c r="E122" s="91"/>
      <c r="F122" s="91"/>
      <c r="G122" s="91"/>
      <c r="H122" s="85">
        <v>19297</v>
      </c>
      <c r="I122" s="89" t="s">
        <v>165</v>
      </c>
    </row>
    <row r="123" spans="1:9" x14ac:dyDescent="0.2">
      <c r="A123" s="91"/>
      <c r="B123" s="91"/>
      <c r="C123" s="91"/>
      <c r="D123" s="91"/>
      <c r="E123" s="91"/>
      <c r="F123" s="91"/>
      <c r="G123" s="91"/>
      <c r="H123" s="85">
        <v>19341</v>
      </c>
      <c r="I123" s="89" t="s">
        <v>303</v>
      </c>
    </row>
    <row r="124" spans="1:9" x14ac:dyDescent="0.2">
      <c r="A124" s="91"/>
      <c r="B124" s="91"/>
      <c r="C124" s="91"/>
      <c r="D124" s="91"/>
      <c r="E124" s="91"/>
      <c r="F124" s="91"/>
      <c r="G124" s="91"/>
      <c r="H124" s="85">
        <v>19351</v>
      </c>
      <c r="I124" s="89" t="s">
        <v>317</v>
      </c>
    </row>
    <row r="125" spans="1:9" x14ac:dyDescent="0.2">
      <c r="A125" s="91"/>
      <c r="B125" s="91"/>
      <c r="C125" s="91"/>
      <c r="D125" s="91"/>
      <c r="E125" s="91"/>
      <c r="F125" s="91"/>
      <c r="G125" s="91"/>
      <c r="H125" s="85">
        <v>19504</v>
      </c>
      <c r="I125" s="89" t="s">
        <v>304</v>
      </c>
    </row>
    <row r="126" spans="1:9" x14ac:dyDescent="0.2">
      <c r="A126" s="91"/>
      <c r="B126" s="91"/>
      <c r="C126" s="91"/>
      <c r="D126" s="91"/>
      <c r="E126" s="91"/>
      <c r="F126" s="91"/>
      <c r="G126" s="91"/>
      <c r="H126" s="85">
        <v>19563</v>
      </c>
      <c r="I126" s="89" t="s">
        <v>166</v>
      </c>
    </row>
    <row r="127" spans="1:9" x14ac:dyDescent="0.2">
      <c r="A127" s="91"/>
      <c r="B127" s="91"/>
      <c r="C127" s="91"/>
      <c r="D127" s="91"/>
      <c r="E127" s="91"/>
      <c r="F127" s="91"/>
      <c r="G127" s="91"/>
      <c r="H127" s="85">
        <v>19594</v>
      </c>
      <c r="I127" s="89" t="s">
        <v>167</v>
      </c>
    </row>
    <row r="128" spans="1:9" x14ac:dyDescent="0.2">
      <c r="A128" s="91"/>
      <c r="B128" s="91"/>
      <c r="C128" s="91"/>
      <c r="D128" s="91"/>
      <c r="E128" s="91"/>
      <c r="F128" s="91"/>
      <c r="G128" s="91"/>
      <c r="H128" s="85">
        <v>19595</v>
      </c>
      <c r="I128" s="89" t="s">
        <v>168</v>
      </c>
    </row>
    <row r="129" spans="1:9" x14ac:dyDescent="0.2">
      <c r="A129" s="91"/>
      <c r="B129" s="91"/>
      <c r="C129" s="91"/>
      <c r="D129" s="91"/>
      <c r="E129" s="91"/>
      <c r="F129" s="91"/>
      <c r="G129" s="91"/>
      <c r="H129" s="85">
        <v>19615</v>
      </c>
      <c r="I129" s="89" t="s">
        <v>295</v>
      </c>
    </row>
    <row r="130" spans="1:9" x14ac:dyDescent="0.2">
      <c r="A130" s="91"/>
      <c r="B130" s="91"/>
      <c r="C130" s="91"/>
      <c r="D130" s="91"/>
      <c r="E130" s="91"/>
      <c r="F130" s="91"/>
      <c r="G130" s="91"/>
      <c r="H130" s="85">
        <v>19693</v>
      </c>
      <c r="I130" s="89" t="s">
        <v>169</v>
      </c>
    </row>
    <row r="131" spans="1:9" x14ac:dyDescent="0.2">
      <c r="A131" s="91"/>
      <c r="B131" s="91"/>
      <c r="C131" s="91"/>
      <c r="D131" s="91"/>
      <c r="E131" s="91"/>
      <c r="F131" s="91"/>
      <c r="G131" s="91"/>
      <c r="H131" s="85">
        <v>19805</v>
      </c>
      <c r="I131" s="89" t="s">
        <v>170</v>
      </c>
    </row>
    <row r="132" spans="1:9" x14ac:dyDescent="0.2">
      <c r="A132" s="91"/>
      <c r="B132" s="91"/>
      <c r="C132" s="91"/>
      <c r="D132" s="91"/>
      <c r="E132" s="91"/>
      <c r="F132" s="91"/>
      <c r="G132" s="91"/>
      <c r="H132" s="85">
        <v>19825</v>
      </c>
      <c r="I132" s="89" t="s">
        <v>171</v>
      </c>
    </row>
    <row r="133" spans="1:9" x14ac:dyDescent="0.2">
      <c r="A133" s="91"/>
      <c r="B133" s="91"/>
      <c r="C133" s="91"/>
      <c r="D133" s="91"/>
      <c r="E133" s="91"/>
      <c r="F133" s="91"/>
      <c r="G133" s="91"/>
      <c r="H133" s="85">
        <v>19839</v>
      </c>
      <c r="I133" s="89" t="s">
        <v>172</v>
      </c>
    </row>
    <row r="134" spans="1:9" x14ac:dyDescent="0.2">
      <c r="A134" s="91"/>
      <c r="B134" s="91"/>
      <c r="C134" s="91"/>
      <c r="D134" s="91"/>
      <c r="E134" s="91"/>
      <c r="F134" s="91"/>
      <c r="G134" s="91"/>
      <c r="H134" s="85">
        <v>19902</v>
      </c>
      <c r="I134" s="89" t="s">
        <v>173</v>
      </c>
    </row>
    <row r="135" spans="1:9" x14ac:dyDescent="0.2">
      <c r="A135" s="91"/>
      <c r="B135" s="91"/>
      <c r="C135" s="91"/>
      <c r="D135" s="91"/>
      <c r="E135" s="91"/>
      <c r="F135" s="91"/>
      <c r="G135" s="91"/>
      <c r="H135" s="89">
        <v>20220</v>
      </c>
      <c r="I135" s="89" t="s">
        <v>318</v>
      </c>
    </row>
    <row r="136" spans="1:9" x14ac:dyDescent="0.2">
      <c r="A136" s="91"/>
      <c r="B136" s="91"/>
      <c r="C136" s="91"/>
      <c r="D136" s="91"/>
      <c r="E136" s="91"/>
      <c r="F136" s="91"/>
      <c r="G136" s="91"/>
      <c r="H136" s="85">
        <v>20371</v>
      </c>
      <c r="I136" s="89" t="s">
        <v>174</v>
      </c>
    </row>
    <row r="137" spans="1:9" x14ac:dyDescent="0.2">
      <c r="A137" s="91"/>
      <c r="B137" s="91"/>
      <c r="C137" s="91"/>
      <c r="D137" s="91"/>
      <c r="E137" s="91"/>
      <c r="F137" s="91"/>
      <c r="G137" s="91"/>
      <c r="H137" s="89">
        <v>20380</v>
      </c>
      <c r="I137" s="89" t="s">
        <v>175</v>
      </c>
    </row>
    <row r="138" spans="1:9" x14ac:dyDescent="0.2">
      <c r="A138" s="91"/>
      <c r="B138" s="91"/>
      <c r="C138" s="91"/>
      <c r="D138" s="91"/>
      <c r="E138" s="91"/>
      <c r="F138" s="91"/>
      <c r="G138" s="91"/>
      <c r="H138" s="85">
        <v>20450</v>
      </c>
      <c r="I138" s="89" t="s">
        <v>176</v>
      </c>
    </row>
    <row r="139" spans="1:9" x14ac:dyDescent="0.2">
      <c r="A139" s="91"/>
      <c r="B139" s="91"/>
      <c r="C139" s="91"/>
      <c r="D139" s="91"/>
      <c r="E139" s="91"/>
      <c r="F139" s="91"/>
      <c r="G139" s="91"/>
      <c r="H139" s="85">
        <v>20451</v>
      </c>
      <c r="I139" s="89" t="s">
        <v>177</v>
      </c>
    </row>
    <row r="140" spans="1:9" x14ac:dyDescent="0.2">
      <c r="A140" s="91"/>
      <c r="B140" s="91"/>
      <c r="C140" s="91"/>
      <c r="D140" s="91"/>
      <c r="E140" s="91"/>
      <c r="F140" s="91"/>
      <c r="G140" s="91"/>
      <c r="H140" s="85">
        <v>20530</v>
      </c>
      <c r="I140" s="89" t="s">
        <v>482</v>
      </c>
    </row>
    <row r="141" spans="1:9" x14ac:dyDescent="0.2">
      <c r="A141" s="91"/>
      <c r="B141" s="91"/>
      <c r="C141" s="91"/>
      <c r="D141" s="91"/>
      <c r="E141" s="91"/>
      <c r="F141" s="91"/>
      <c r="G141" s="91"/>
      <c r="H141" s="85">
        <v>20651</v>
      </c>
      <c r="I141" s="89" t="s">
        <v>305</v>
      </c>
    </row>
    <row r="142" spans="1:9" x14ac:dyDescent="0.2">
      <c r="A142" s="91"/>
      <c r="B142" s="91"/>
      <c r="C142" s="91"/>
      <c r="D142" s="91"/>
      <c r="E142" s="91"/>
      <c r="F142" s="91"/>
      <c r="G142" s="91"/>
      <c r="H142" s="85">
        <v>20693</v>
      </c>
      <c r="I142" s="89" t="s">
        <v>306</v>
      </c>
    </row>
    <row r="143" spans="1:9" x14ac:dyDescent="0.2">
      <c r="A143" s="91"/>
      <c r="B143" s="91"/>
      <c r="C143" s="91"/>
      <c r="D143" s="91"/>
      <c r="E143" s="91"/>
      <c r="F143" s="91"/>
      <c r="G143" s="91"/>
      <c r="H143" s="85">
        <v>20715</v>
      </c>
      <c r="I143" s="89" t="s">
        <v>483</v>
      </c>
    </row>
    <row r="144" spans="1:9" x14ac:dyDescent="0.2">
      <c r="A144" s="91"/>
      <c r="B144" s="91"/>
      <c r="C144" s="91"/>
      <c r="D144" s="91"/>
      <c r="E144" s="91"/>
      <c r="F144" s="91"/>
      <c r="G144" s="91"/>
      <c r="H144" s="85">
        <v>20718</v>
      </c>
      <c r="I144" s="89" t="s">
        <v>435</v>
      </c>
    </row>
    <row r="145" spans="1:9" x14ac:dyDescent="0.2">
      <c r="A145" s="91"/>
      <c r="B145" s="91"/>
      <c r="C145" s="91"/>
      <c r="D145" s="91"/>
      <c r="E145" s="91"/>
      <c r="F145" s="91"/>
      <c r="G145" s="91"/>
      <c r="H145" s="89">
        <v>20719</v>
      </c>
      <c r="I145" s="89" t="s">
        <v>495</v>
      </c>
    </row>
    <row r="146" spans="1:9" x14ac:dyDescent="0.2">
      <c r="A146" s="91"/>
      <c r="B146" s="91"/>
      <c r="C146" s="91"/>
      <c r="D146" s="91"/>
      <c r="E146" s="91"/>
      <c r="F146" s="91"/>
      <c r="G146" s="91"/>
      <c r="H146" s="85">
        <v>20777</v>
      </c>
      <c r="I146" s="89" t="s">
        <v>178</v>
      </c>
    </row>
    <row r="147" spans="1:9" x14ac:dyDescent="0.2">
      <c r="A147" s="91"/>
      <c r="B147" s="91"/>
      <c r="C147" s="91"/>
      <c r="D147" s="91"/>
      <c r="E147" s="91"/>
      <c r="F147" s="91"/>
      <c r="G147" s="91"/>
      <c r="H147" s="85">
        <v>21059</v>
      </c>
      <c r="I147" s="89" t="s">
        <v>179</v>
      </c>
    </row>
    <row r="148" spans="1:9" x14ac:dyDescent="0.2">
      <c r="A148" s="91"/>
      <c r="B148" s="91"/>
      <c r="C148" s="91"/>
      <c r="D148" s="91"/>
      <c r="E148" s="91"/>
      <c r="F148" s="91"/>
      <c r="G148" s="91"/>
      <c r="H148" s="85">
        <v>21071</v>
      </c>
      <c r="I148" s="89" t="s">
        <v>180</v>
      </c>
    </row>
    <row r="149" spans="1:9" x14ac:dyDescent="0.2">
      <c r="A149" s="91"/>
      <c r="B149" s="91"/>
      <c r="C149" s="91"/>
      <c r="D149" s="91"/>
      <c r="E149" s="91"/>
      <c r="F149" s="91"/>
      <c r="G149" s="91"/>
      <c r="H149" s="85">
        <v>21113</v>
      </c>
      <c r="I149" s="89" t="s">
        <v>181</v>
      </c>
    </row>
    <row r="150" spans="1:9" x14ac:dyDescent="0.2">
      <c r="A150" s="91"/>
      <c r="B150" s="91"/>
      <c r="C150" s="91"/>
      <c r="D150" s="91"/>
      <c r="E150" s="91"/>
      <c r="F150" s="91"/>
      <c r="G150" s="91"/>
      <c r="H150" s="85">
        <v>21172</v>
      </c>
      <c r="I150" s="89" t="s">
        <v>307</v>
      </c>
    </row>
    <row r="151" spans="1:9" x14ac:dyDescent="0.2">
      <c r="A151" s="91"/>
      <c r="B151" s="91"/>
      <c r="C151" s="91"/>
      <c r="D151" s="91"/>
      <c r="E151" s="91"/>
      <c r="F151" s="91"/>
      <c r="G151" s="91"/>
      <c r="H151" s="89">
        <v>21183</v>
      </c>
      <c r="I151" s="89" t="s">
        <v>182</v>
      </c>
    </row>
    <row r="152" spans="1:9" x14ac:dyDescent="0.2">
      <c r="A152" s="91"/>
      <c r="B152" s="91"/>
      <c r="C152" s="91"/>
      <c r="D152" s="91"/>
      <c r="E152" s="91"/>
      <c r="F152" s="91"/>
      <c r="G152" s="91"/>
      <c r="H152" s="85">
        <v>21205</v>
      </c>
      <c r="I152" s="89" t="s">
        <v>308</v>
      </c>
    </row>
    <row r="153" spans="1:9" x14ac:dyDescent="0.2">
      <c r="A153" s="91"/>
      <c r="B153" s="91"/>
      <c r="C153" s="91"/>
      <c r="D153" s="91"/>
      <c r="E153" s="91"/>
      <c r="F153" s="91"/>
      <c r="G153" s="91"/>
      <c r="H153" s="89">
        <v>21472</v>
      </c>
      <c r="I153" s="89" t="s">
        <v>277</v>
      </c>
    </row>
    <row r="154" spans="1:9" x14ac:dyDescent="0.2">
      <c r="A154" s="91"/>
      <c r="B154" s="91"/>
      <c r="C154" s="91"/>
      <c r="D154" s="91"/>
      <c r="E154" s="91"/>
      <c r="F154" s="91"/>
      <c r="G154" s="91"/>
      <c r="H154" s="89">
        <v>21475</v>
      </c>
      <c r="I154" s="89" t="s">
        <v>183</v>
      </c>
    </row>
    <row r="155" spans="1:9" x14ac:dyDescent="0.2">
      <c r="A155" s="91"/>
      <c r="B155" s="91"/>
      <c r="C155" s="91"/>
      <c r="D155" s="91"/>
      <c r="E155" s="91"/>
      <c r="F155" s="91"/>
      <c r="G155" s="91"/>
      <c r="H155" s="89">
        <v>21476</v>
      </c>
      <c r="I155" s="89" t="s">
        <v>436</v>
      </c>
    </row>
    <row r="156" spans="1:9" x14ac:dyDescent="0.2">
      <c r="A156" s="91"/>
      <c r="B156" s="91"/>
      <c r="C156" s="91"/>
      <c r="D156" s="91"/>
      <c r="E156" s="91"/>
      <c r="F156" s="91"/>
      <c r="G156" s="91"/>
      <c r="H156" s="89">
        <v>21478</v>
      </c>
      <c r="I156" s="89" t="s">
        <v>184</v>
      </c>
    </row>
    <row r="157" spans="1:9" x14ac:dyDescent="0.2">
      <c r="A157" s="91"/>
      <c r="B157" s="91"/>
      <c r="C157" s="91"/>
      <c r="D157" s="91"/>
      <c r="E157" s="91"/>
      <c r="F157" s="91"/>
      <c r="G157" s="91"/>
      <c r="H157" s="85">
        <v>21619</v>
      </c>
      <c r="I157" s="89" t="s">
        <v>185</v>
      </c>
    </row>
    <row r="158" spans="1:9" x14ac:dyDescent="0.2">
      <c r="A158" s="91"/>
      <c r="B158" s="91"/>
      <c r="C158" s="91"/>
      <c r="D158" s="91"/>
      <c r="E158" s="91"/>
      <c r="F158" s="91"/>
      <c r="G158" s="91"/>
      <c r="H158" s="89">
        <v>21752</v>
      </c>
      <c r="I158" s="89" t="s">
        <v>186</v>
      </c>
    </row>
    <row r="159" spans="1:9" x14ac:dyDescent="0.2">
      <c r="A159" s="91"/>
      <c r="B159" s="91"/>
      <c r="C159" s="91"/>
      <c r="D159" s="91"/>
      <c r="E159" s="91"/>
      <c r="F159" s="91"/>
      <c r="G159" s="91"/>
      <c r="H159" s="85">
        <v>21755</v>
      </c>
      <c r="I159" s="89" t="s">
        <v>296</v>
      </c>
    </row>
    <row r="160" spans="1:9" x14ac:dyDescent="0.2">
      <c r="A160" s="91"/>
      <c r="B160" s="91"/>
      <c r="C160" s="91"/>
      <c r="D160" s="91"/>
      <c r="E160" s="91"/>
      <c r="F160" s="91"/>
      <c r="G160" s="91"/>
      <c r="H160" s="85">
        <v>21757</v>
      </c>
      <c r="I160" s="89" t="s">
        <v>187</v>
      </c>
    </row>
    <row r="161" spans="1:9" x14ac:dyDescent="0.2">
      <c r="A161" s="91"/>
      <c r="B161" s="91"/>
      <c r="C161" s="91"/>
      <c r="D161" s="91"/>
      <c r="E161" s="91"/>
      <c r="F161" s="91"/>
      <c r="G161" s="91"/>
      <c r="H161" s="85">
        <v>22093</v>
      </c>
      <c r="I161" s="89" t="s">
        <v>188</v>
      </c>
    </row>
    <row r="162" spans="1:9" x14ac:dyDescent="0.2">
      <c r="A162" s="91"/>
      <c r="B162" s="91"/>
      <c r="C162" s="91"/>
      <c r="D162" s="91"/>
      <c r="E162" s="91"/>
      <c r="F162" s="91"/>
      <c r="G162" s="91"/>
      <c r="H162" s="85">
        <v>22140</v>
      </c>
      <c r="I162" s="89" t="s">
        <v>189</v>
      </c>
    </row>
    <row r="163" spans="1:9" x14ac:dyDescent="0.2">
      <c r="A163" s="91"/>
      <c r="B163" s="91"/>
      <c r="C163" s="91"/>
      <c r="D163" s="91"/>
      <c r="E163" s="91"/>
      <c r="F163" s="91"/>
      <c r="G163" s="91"/>
      <c r="H163" s="85">
        <v>22163</v>
      </c>
      <c r="I163" s="89" t="s">
        <v>190</v>
      </c>
    </row>
    <row r="164" spans="1:9" x14ac:dyDescent="0.2">
      <c r="A164" s="91"/>
      <c r="B164" s="91"/>
      <c r="C164" s="91"/>
      <c r="D164" s="91"/>
      <c r="E164" s="91"/>
      <c r="F164" s="91"/>
      <c r="G164" s="91"/>
      <c r="H164" s="85">
        <v>22223</v>
      </c>
      <c r="I164" s="89" t="s">
        <v>191</v>
      </c>
    </row>
    <row r="165" spans="1:9" x14ac:dyDescent="0.2">
      <c r="A165" s="91"/>
      <c r="B165" s="91"/>
      <c r="C165" s="91"/>
      <c r="D165" s="91"/>
      <c r="E165" s="91"/>
      <c r="F165" s="91"/>
      <c r="G165" s="91"/>
      <c r="H165" s="85">
        <v>22231</v>
      </c>
      <c r="I165" s="89" t="s">
        <v>192</v>
      </c>
    </row>
    <row r="166" spans="1:9" x14ac:dyDescent="0.2">
      <c r="A166" s="91"/>
      <c r="B166" s="91"/>
      <c r="C166" s="91"/>
      <c r="D166" s="91"/>
      <c r="E166" s="91"/>
      <c r="F166" s="91"/>
      <c r="G166" s="91"/>
      <c r="H166" s="85">
        <v>22270</v>
      </c>
      <c r="I166" s="89" t="s">
        <v>319</v>
      </c>
    </row>
    <row r="167" spans="1:9" x14ac:dyDescent="0.2">
      <c r="A167" s="91"/>
      <c r="B167" s="91"/>
      <c r="C167" s="91"/>
      <c r="D167" s="91"/>
      <c r="E167" s="91"/>
      <c r="F167" s="91"/>
      <c r="G167" s="91"/>
      <c r="H167" s="85">
        <v>22272</v>
      </c>
      <c r="I167" s="89" t="s">
        <v>437</v>
      </c>
    </row>
    <row r="168" spans="1:9" x14ac:dyDescent="0.2">
      <c r="A168" s="91"/>
      <c r="B168" s="91"/>
      <c r="C168" s="91"/>
      <c r="D168" s="91"/>
      <c r="E168" s="91"/>
      <c r="F168" s="91"/>
      <c r="G168" s="91"/>
      <c r="H168" s="85">
        <v>22275</v>
      </c>
      <c r="I168" s="89" t="s">
        <v>193</v>
      </c>
    </row>
    <row r="169" spans="1:9" x14ac:dyDescent="0.2">
      <c r="A169" s="91"/>
      <c r="B169" s="91"/>
      <c r="C169" s="91"/>
      <c r="D169" s="91"/>
      <c r="E169" s="91"/>
      <c r="F169" s="91"/>
      <c r="G169" s="91"/>
      <c r="H169" s="85">
        <v>22457</v>
      </c>
      <c r="I169" s="89" t="s">
        <v>496</v>
      </c>
    </row>
    <row r="170" spans="1:9" x14ac:dyDescent="0.2">
      <c r="A170" s="91"/>
      <c r="B170" s="91"/>
      <c r="C170" s="91"/>
      <c r="D170" s="91"/>
      <c r="E170" s="91"/>
      <c r="F170" s="91"/>
      <c r="G170" s="91"/>
      <c r="H170" s="89">
        <v>22461</v>
      </c>
      <c r="I170" s="89" t="s">
        <v>194</v>
      </c>
    </row>
    <row r="171" spans="1:9" x14ac:dyDescent="0.2">
      <c r="A171" s="91"/>
      <c r="B171" s="91"/>
      <c r="C171" s="91"/>
      <c r="D171" s="91"/>
      <c r="E171" s="91"/>
      <c r="F171" s="91"/>
      <c r="G171" s="91"/>
      <c r="H171" s="85">
        <v>22485</v>
      </c>
      <c r="I171" s="89" t="s">
        <v>195</v>
      </c>
    </row>
    <row r="172" spans="1:9" x14ac:dyDescent="0.2">
      <c r="A172" s="91"/>
      <c r="B172" s="91"/>
      <c r="C172" s="91"/>
      <c r="D172" s="91"/>
      <c r="E172" s="91"/>
      <c r="F172" s="91"/>
      <c r="G172" s="91"/>
      <c r="H172" s="85">
        <v>22504</v>
      </c>
      <c r="I172" s="89" t="s">
        <v>196</v>
      </c>
    </row>
    <row r="173" spans="1:9" x14ac:dyDescent="0.2">
      <c r="A173" s="91"/>
      <c r="B173" s="91"/>
      <c r="C173" s="91"/>
      <c r="D173" s="91"/>
      <c r="E173" s="91"/>
      <c r="F173" s="91"/>
      <c r="G173" s="91"/>
      <c r="H173" s="85">
        <v>22518</v>
      </c>
      <c r="I173" s="89" t="s">
        <v>438</v>
      </c>
    </row>
    <row r="174" spans="1:9" x14ac:dyDescent="0.2">
      <c r="A174" s="91"/>
      <c r="B174" s="91"/>
      <c r="C174" s="91"/>
      <c r="D174" s="91"/>
      <c r="E174" s="91"/>
      <c r="F174" s="91"/>
      <c r="G174" s="91"/>
      <c r="H174" s="85">
        <v>22527</v>
      </c>
      <c r="I174" s="89" t="s">
        <v>439</v>
      </c>
    </row>
    <row r="175" spans="1:9" x14ac:dyDescent="0.2">
      <c r="A175" s="91"/>
      <c r="B175" s="91"/>
      <c r="C175" s="91"/>
      <c r="D175" s="91"/>
      <c r="E175" s="91"/>
      <c r="F175" s="91"/>
      <c r="G175" s="91"/>
      <c r="H175" s="85">
        <v>22528</v>
      </c>
      <c r="I175" s="89" t="s">
        <v>309</v>
      </c>
    </row>
    <row r="176" spans="1:9" x14ac:dyDescent="0.2">
      <c r="A176" s="91"/>
      <c r="B176" s="91"/>
      <c r="C176" s="91"/>
      <c r="D176" s="91"/>
      <c r="E176" s="91"/>
      <c r="F176" s="91"/>
      <c r="G176" s="91"/>
      <c r="H176" s="89">
        <v>22594</v>
      </c>
      <c r="I176" s="89" t="s">
        <v>197</v>
      </c>
    </row>
    <row r="177" spans="1:9" x14ac:dyDescent="0.2">
      <c r="A177" s="91"/>
      <c r="B177" s="91"/>
      <c r="C177" s="91"/>
      <c r="D177" s="91"/>
      <c r="E177" s="91"/>
      <c r="F177" s="91"/>
      <c r="G177" s="91"/>
      <c r="H177" s="85">
        <v>22627</v>
      </c>
      <c r="I177" s="89" t="s">
        <v>198</v>
      </c>
    </row>
    <row r="178" spans="1:9" x14ac:dyDescent="0.2">
      <c r="A178" s="91"/>
      <c r="B178" s="91"/>
      <c r="C178" s="91"/>
      <c r="D178" s="91"/>
      <c r="E178" s="91"/>
      <c r="F178" s="91"/>
      <c r="G178" s="91"/>
      <c r="H178" s="89">
        <v>22633</v>
      </c>
      <c r="I178" s="89" t="s">
        <v>278</v>
      </c>
    </row>
    <row r="179" spans="1:9" x14ac:dyDescent="0.2">
      <c r="A179" s="91"/>
      <c r="B179" s="91"/>
      <c r="C179" s="91"/>
      <c r="D179" s="91"/>
      <c r="E179" s="91"/>
      <c r="F179" s="91"/>
      <c r="G179" s="91"/>
      <c r="H179" s="85">
        <v>22637</v>
      </c>
      <c r="I179" s="89" t="s">
        <v>199</v>
      </c>
    </row>
    <row r="180" spans="1:9" x14ac:dyDescent="0.2">
      <c r="A180" s="91"/>
      <c r="B180" s="91"/>
      <c r="C180" s="91"/>
      <c r="D180" s="91"/>
      <c r="E180" s="91"/>
      <c r="F180" s="91"/>
      <c r="G180" s="91"/>
      <c r="H180" s="89">
        <v>22638</v>
      </c>
      <c r="I180" s="89" t="s">
        <v>200</v>
      </c>
    </row>
    <row r="181" spans="1:9" x14ac:dyDescent="0.2">
      <c r="A181" s="91"/>
      <c r="B181" s="91"/>
      <c r="C181" s="91"/>
      <c r="D181" s="91"/>
      <c r="E181" s="91"/>
      <c r="F181" s="91"/>
      <c r="G181" s="91"/>
      <c r="H181" s="85">
        <v>22779</v>
      </c>
      <c r="I181" s="89" t="s">
        <v>201</v>
      </c>
    </row>
    <row r="182" spans="1:9" x14ac:dyDescent="0.2">
      <c r="A182" s="91"/>
      <c r="B182" s="91"/>
      <c r="C182" s="91"/>
      <c r="D182" s="91"/>
      <c r="E182" s="91"/>
      <c r="F182" s="91"/>
      <c r="G182" s="91"/>
      <c r="H182" s="85">
        <v>22795</v>
      </c>
      <c r="I182" s="89" t="s">
        <v>497</v>
      </c>
    </row>
    <row r="183" spans="1:9" x14ac:dyDescent="0.2">
      <c r="A183" s="91"/>
      <c r="B183" s="91"/>
      <c r="C183" s="91"/>
      <c r="D183" s="91"/>
      <c r="E183" s="91"/>
      <c r="F183" s="91"/>
      <c r="G183" s="91"/>
      <c r="H183" s="85">
        <v>22807</v>
      </c>
      <c r="I183" s="89" t="s">
        <v>310</v>
      </c>
    </row>
    <row r="184" spans="1:9" x14ac:dyDescent="0.2">
      <c r="A184" s="91"/>
      <c r="B184" s="91"/>
      <c r="C184" s="91"/>
      <c r="D184" s="91"/>
      <c r="E184" s="91"/>
      <c r="F184" s="91"/>
      <c r="G184" s="91"/>
      <c r="H184" s="85">
        <v>23353</v>
      </c>
      <c r="I184" s="89" t="s">
        <v>202</v>
      </c>
    </row>
    <row r="185" spans="1:9" x14ac:dyDescent="0.2">
      <c r="A185" s="91"/>
      <c r="B185" s="91"/>
      <c r="C185" s="91"/>
      <c r="D185" s="91"/>
      <c r="E185" s="91"/>
      <c r="F185" s="91"/>
      <c r="G185" s="91"/>
      <c r="H185" s="85">
        <v>23423</v>
      </c>
      <c r="I185" s="89" t="s">
        <v>203</v>
      </c>
    </row>
    <row r="186" spans="1:9" x14ac:dyDescent="0.2">
      <c r="A186" s="91"/>
      <c r="B186" s="91"/>
      <c r="C186" s="91"/>
      <c r="D186" s="91"/>
      <c r="E186" s="91"/>
      <c r="F186" s="91"/>
      <c r="G186" s="91"/>
      <c r="H186" s="89">
        <v>23532</v>
      </c>
      <c r="I186" s="89" t="s">
        <v>204</v>
      </c>
    </row>
    <row r="187" spans="1:9" x14ac:dyDescent="0.2">
      <c r="A187" s="91"/>
      <c r="B187" s="91"/>
      <c r="C187" s="91"/>
      <c r="D187" s="91"/>
      <c r="E187" s="91"/>
      <c r="F187" s="91"/>
      <c r="G187" s="91"/>
      <c r="H187" s="85">
        <v>23549</v>
      </c>
      <c r="I187" s="89" t="s">
        <v>205</v>
      </c>
    </row>
    <row r="188" spans="1:9" x14ac:dyDescent="0.2">
      <c r="A188" s="91"/>
      <c r="B188" s="91"/>
      <c r="C188" s="91"/>
      <c r="D188" s="91"/>
      <c r="E188" s="91"/>
      <c r="F188" s="91"/>
      <c r="G188" s="91"/>
      <c r="H188" s="85">
        <v>23742</v>
      </c>
      <c r="I188" s="89" t="s">
        <v>206</v>
      </c>
    </row>
    <row r="189" spans="1:9" x14ac:dyDescent="0.2">
      <c r="A189" s="91"/>
      <c r="B189" s="91"/>
      <c r="C189" s="91"/>
      <c r="D189" s="91"/>
      <c r="E189" s="91"/>
      <c r="F189" s="91"/>
      <c r="G189" s="91"/>
      <c r="H189" s="85">
        <v>23843</v>
      </c>
      <c r="I189" s="89" t="s">
        <v>207</v>
      </c>
    </row>
    <row r="190" spans="1:9" x14ac:dyDescent="0.2">
      <c r="A190" s="91"/>
      <c r="B190" s="91"/>
      <c r="C190" s="91"/>
      <c r="D190" s="91"/>
      <c r="E190" s="91"/>
      <c r="F190" s="91"/>
      <c r="G190" s="91"/>
      <c r="H190" s="85">
        <v>24004</v>
      </c>
      <c r="I190" s="89" t="s">
        <v>484</v>
      </c>
    </row>
    <row r="191" spans="1:9" x14ac:dyDescent="0.2">
      <c r="A191" s="91"/>
      <c r="B191" s="91"/>
      <c r="C191" s="91"/>
      <c r="D191" s="91"/>
      <c r="E191" s="91"/>
      <c r="F191" s="91"/>
      <c r="G191" s="91"/>
      <c r="H191" s="89">
        <v>24351</v>
      </c>
      <c r="I191" s="89" t="s">
        <v>208</v>
      </c>
    </row>
    <row r="192" spans="1:9" x14ac:dyDescent="0.2">
      <c r="A192" s="91"/>
      <c r="B192" s="91"/>
      <c r="C192" s="91"/>
      <c r="D192" s="91"/>
      <c r="E192" s="91"/>
      <c r="F192" s="91"/>
      <c r="G192" s="91"/>
      <c r="H192" s="85">
        <v>24389</v>
      </c>
      <c r="I192" s="89" t="s">
        <v>209</v>
      </c>
    </row>
    <row r="193" spans="1:9" x14ac:dyDescent="0.2">
      <c r="A193" s="91"/>
      <c r="B193" s="91"/>
      <c r="C193" s="91"/>
      <c r="D193" s="91"/>
      <c r="E193" s="91"/>
      <c r="F193" s="91"/>
      <c r="G193" s="91"/>
      <c r="H193" s="85">
        <v>24403</v>
      </c>
      <c r="I193" s="89" t="s">
        <v>210</v>
      </c>
    </row>
    <row r="194" spans="1:9" x14ac:dyDescent="0.2">
      <c r="A194" s="91"/>
      <c r="B194" s="91"/>
      <c r="C194" s="91"/>
      <c r="D194" s="91"/>
      <c r="E194" s="91"/>
      <c r="F194" s="91"/>
      <c r="G194" s="91"/>
      <c r="H194" s="85">
        <v>24459</v>
      </c>
      <c r="I194" s="89" t="s">
        <v>211</v>
      </c>
    </row>
    <row r="195" spans="1:9" x14ac:dyDescent="0.2">
      <c r="A195" s="91"/>
      <c r="B195" s="91"/>
      <c r="C195" s="91"/>
      <c r="D195" s="91"/>
      <c r="E195" s="91"/>
      <c r="F195" s="91"/>
      <c r="G195" s="91"/>
      <c r="H195" s="85">
        <v>24522</v>
      </c>
      <c r="I195" s="89" t="s">
        <v>212</v>
      </c>
    </row>
    <row r="196" spans="1:9" x14ac:dyDescent="0.2">
      <c r="A196" s="91"/>
      <c r="B196" s="91"/>
      <c r="C196" s="91"/>
      <c r="D196" s="91"/>
      <c r="E196" s="91"/>
      <c r="F196" s="91"/>
      <c r="G196" s="91"/>
      <c r="H196" s="85">
        <v>24545</v>
      </c>
      <c r="I196" s="89" t="s">
        <v>213</v>
      </c>
    </row>
    <row r="197" spans="1:9" x14ac:dyDescent="0.2">
      <c r="A197" s="91"/>
      <c r="B197" s="91"/>
      <c r="C197" s="91"/>
      <c r="D197" s="91"/>
      <c r="E197" s="91"/>
      <c r="F197" s="91"/>
      <c r="G197" s="91"/>
      <c r="H197" s="85">
        <v>24853</v>
      </c>
      <c r="I197" s="89" t="s">
        <v>311</v>
      </c>
    </row>
    <row r="198" spans="1:9" x14ac:dyDescent="0.2">
      <c r="A198" s="91"/>
      <c r="B198" s="91"/>
      <c r="C198" s="91"/>
      <c r="D198" s="91"/>
      <c r="E198" s="91"/>
      <c r="F198" s="91"/>
      <c r="G198" s="91"/>
      <c r="H198" s="85">
        <v>25114</v>
      </c>
      <c r="I198" s="89" t="s">
        <v>279</v>
      </c>
    </row>
    <row r="199" spans="1:9" x14ac:dyDescent="0.2">
      <c r="A199" s="91"/>
      <c r="B199" s="91"/>
      <c r="C199" s="91"/>
      <c r="D199" s="91"/>
      <c r="E199" s="91"/>
      <c r="F199" s="91"/>
      <c r="G199" s="91"/>
      <c r="H199" s="85">
        <v>25165</v>
      </c>
      <c r="I199" s="89" t="s">
        <v>280</v>
      </c>
    </row>
    <row r="200" spans="1:9" x14ac:dyDescent="0.2">
      <c r="A200" s="91"/>
      <c r="B200" s="91"/>
      <c r="C200" s="91"/>
      <c r="D200" s="91"/>
      <c r="E200" s="91"/>
      <c r="F200" s="91"/>
      <c r="G200" s="91"/>
      <c r="H200" s="85">
        <v>25168</v>
      </c>
      <c r="I200" s="89" t="s">
        <v>214</v>
      </c>
    </row>
    <row r="201" spans="1:9" x14ac:dyDescent="0.2">
      <c r="A201" s="91"/>
      <c r="B201" s="91"/>
      <c r="C201" s="91"/>
      <c r="D201" s="91"/>
      <c r="E201" s="91"/>
      <c r="F201" s="91"/>
      <c r="G201" s="91"/>
      <c r="H201" s="85">
        <v>25213</v>
      </c>
      <c r="I201" s="89" t="s">
        <v>215</v>
      </c>
    </row>
    <row r="202" spans="1:9" x14ac:dyDescent="0.2">
      <c r="A202" s="91"/>
      <c r="B202" s="91"/>
      <c r="C202" s="91"/>
      <c r="D202" s="91"/>
      <c r="E202" s="91"/>
      <c r="F202" s="91"/>
      <c r="G202" s="91"/>
      <c r="H202" s="85">
        <v>25281</v>
      </c>
      <c r="I202" s="89" t="s">
        <v>216</v>
      </c>
    </row>
    <row r="203" spans="1:9" x14ac:dyDescent="0.2">
      <c r="A203" s="91"/>
      <c r="B203" s="91"/>
      <c r="C203" s="91"/>
      <c r="D203" s="91"/>
      <c r="E203" s="91"/>
      <c r="F203" s="91"/>
      <c r="G203" s="91"/>
      <c r="H203" s="85">
        <v>25340</v>
      </c>
      <c r="I203" s="89" t="s">
        <v>217</v>
      </c>
    </row>
    <row r="204" spans="1:9" x14ac:dyDescent="0.2">
      <c r="A204" s="91"/>
      <c r="B204" s="91"/>
      <c r="C204" s="91"/>
      <c r="D204" s="91"/>
      <c r="E204" s="91"/>
      <c r="F204" s="91"/>
      <c r="G204" s="91"/>
      <c r="H204" s="85">
        <v>25101</v>
      </c>
      <c r="I204" s="89" t="s">
        <v>218</v>
      </c>
    </row>
    <row r="205" spans="1:9" x14ac:dyDescent="0.2">
      <c r="A205" s="91"/>
      <c r="B205" s="91"/>
      <c r="C205" s="91"/>
      <c r="D205" s="91"/>
      <c r="E205" s="91"/>
      <c r="F205" s="91"/>
      <c r="G205" s="91"/>
      <c r="H205" s="85">
        <v>25600</v>
      </c>
      <c r="I205" s="89" t="s">
        <v>219</v>
      </c>
    </row>
    <row r="206" spans="1:9" x14ac:dyDescent="0.2">
      <c r="A206" s="91"/>
      <c r="B206" s="91"/>
      <c r="C206" s="91"/>
      <c r="D206" s="91"/>
      <c r="E206" s="91"/>
      <c r="F206" s="91"/>
      <c r="G206" s="91"/>
      <c r="H206" s="103">
        <v>25718</v>
      </c>
      <c r="I206" s="89" t="s">
        <v>220</v>
      </c>
    </row>
    <row r="207" spans="1:9" x14ac:dyDescent="0.2">
      <c r="A207" s="91"/>
      <c r="B207" s="91"/>
      <c r="C207" s="91"/>
      <c r="D207" s="91"/>
      <c r="E207" s="91"/>
      <c r="F207" s="91"/>
      <c r="G207" s="91"/>
      <c r="H207" s="103">
        <v>25719</v>
      </c>
      <c r="I207" s="89" t="s">
        <v>221</v>
      </c>
    </row>
    <row r="208" spans="1:9" x14ac:dyDescent="0.2">
      <c r="A208" s="91"/>
      <c r="B208" s="91"/>
      <c r="C208" s="91"/>
      <c r="D208" s="91"/>
      <c r="E208" s="91"/>
      <c r="F208" s="91"/>
      <c r="G208" s="91"/>
      <c r="H208" s="103">
        <v>25741</v>
      </c>
      <c r="I208" s="89" t="s">
        <v>222</v>
      </c>
    </row>
    <row r="209" spans="1:9" x14ac:dyDescent="0.2">
      <c r="A209" s="91"/>
      <c r="B209" s="91"/>
      <c r="C209" s="91"/>
      <c r="D209" s="91"/>
      <c r="E209" s="91"/>
      <c r="F209" s="91"/>
      <c r="G209" s="91"/>
      <c r="H209" s="89">
        <v>25742</v>
      </c>
      <c r="I209" s="89" t="s">
        <v>223</v>
      </c>
    </row>
    <row r="210" spans="1:9" x14ac:dyDescent="0.2">
      <c r="A210" s="91"/>
      <c r="B210" s="91"/>
      <c r="C210" s="91"/>
      <c r="D210" s="91"/>
      <c r="E210" s="91"/>
      <c r="F210" s="91"/>
      <c r="G210" s="91"/>
      <c r="H210" s="103">
        <v>25818</v>
      </c>
      <c r="I210" s="89" t="s">
        <v>224</v>
      </c>
    </row>
    <row r="211" spans="1:9" x14ac:dyDescent="0.2">
      <c r="A211" s="91"/>
      <c r="B211" s="91"/>
      <c r="C211" s="91"/>
      <c r="D211" s="91"/>
      <c r="E211" s="91"/>
      <c r="F211" s="91"/>
      <c r="G211" s="91"/>
      <c r="H211" s="103">
        <v>25912</v>
      </c>
      <c r="I211" s="89" t="s">
        <v>225</v>
      </c>
    </row>
    <row r="212" spans="1:9" x14ac:dyDescent="0.2">
      <c r="A212" s="91"/>
      <c r="B212" s="91"/>
      <c r="C212" s="91"/>
      <c r="D212" s="91"/>
      <c r="E212" s="91"/>
      <c r="F212" s="91"/>
      <c r="G212" s="91"/>
      <c r="H212" s="103">
        <v>26041</v>
      </c>
      <c r="I212" s="89" t="s">
        <v>226</v>
      </c>
    </row>
    <row r="213" spans="1:9" x14ac:dyDescent="0.2">
      <c r="A213" s="91"/>
      <c r="B213" s="91"/>
      <c r="C213" s="91"/>
      <c r="D213" s="91"/>
      <c r="E213" s="91"/>
      <c r="F213" s="91"/>
      <c r="G213" s="91"/>
      <c r="H213" s="103">
        <v>26205</v>
      </c>
      <c r="I213" s="89" t="s">
        <v>227</v>
      </c>
    </row>
    <row r="214" spans="1:9" x14ac:dyDescent="0.2">
      <c r="A214" s="91"/>
      <c r="B214" s="91"/>
      <c r="C214" s="91"/>
      <c r="D214" s="91"/>
      <c r="E214" s="91"/>
      <c r="F214" s="91"/>
      <c r="G214" s="91"/>
      <c r="H214" s="103">
        <v>26219</v>
      </c>
      <c r="I214" s="89" t="s">
        <v>228</v>
      </c>
    </row>
    <row r="215" spans="1:9" x14ac:dyDescent="0.2">
      <c r="A215" s="91"/>
      <c r="B215" s="91"/>
      <c r="C215" s="91"/>
      <c r="D215" s="91"/>
      <c r="E215" s="91"/>
      <c r="F215" s="91"/>
      <c r="G215" s="91"/>
      <c r="H215" s="103">
        <v>26271</v>
      </c>
      <c r="I215" s="89" t="s">
        <v>229</v>
      </c>
    </row>
    <row r="216" spans="1:9" x14ac:dyDescent="0.2">
      <c r="A216" s="91"/>
      <c r="B216" s="91"/>
      <c r="C216" s="91"/>
      <c r="D216" s="91"/>
      <c r="E216" s="91"/>
      <c r="F216" s="91"/>
      <c r="G216" s="91"/>
      <c r="H216" s="89">
        <v>26273</v>
      </c>
      <c r="I216" s="89" t="s">
        <v>230</v>
      </c>
    </row>
    <row r="217" spans="1:9" x14ac:dyDescent="0.2">
      <c r="A217" s="91"/>
      <c r="B217" s="91"/>
      <c r="C217" s="91"/>
      <c r="D217" s="91"/>
      <c r="E217" s="91"/>
      <c r="F217" s="91"/>
      <c r="G217" s="91"/>
      <c r="H217" s="103">
        <v>26370</v>
      </c>
      <c r="I217" s="89" t="s">
        <v>231</v>
      </c>
    </row>
    <row r="218" spans="1:9" x14ac:dyDescent="0.2">
      <c r="A218" s="91"/>
      <c r="B218" s="91"/>
      <c r="C218" s="91"/>
      <c r="D218" s="91"/>
      <c r="E218" s="91"/>
      <c r="F218" s="91"/>
      <c r="G218" s="91"/>
      <c r="H218" s="103">
        <v>26400</v>
      </c>
      <c r="I218" s="89" t="s">
        <v>232</v>
      </c>
    </row>
    <row r="219" spans="1:9" x14ac:dyDescent="0.2">
      <c r="A219" s="91"/>
      <c r="B219" s="91"/>
      <c r="C219" s="91"/>
      <c r="D219" s="91"/>
      <c r="E219" s="91"/>
      <c r="F219" s="91"/>
      <c r="G219" s="91"/>
      <c r="H219" s="103">
        <v>26431</v>
      </c>
      <c r="I219" s="89" t="s">
        <v>281</v>
      </c>
    </row>
    <row r="220" spans="1:9" x14ac:dyDescent="0.2">
      <c r="A220" s="91"/>
      <c r="B220" s="91"/>
      <c r="C220" s="91"/>
      <c r="D220" s="91"/>
      <c r="E220" s="91"/>
      <c r="F220" s="91"/>
      <c r="G220" s="91"/>
      <c r="H220" s="103">
        <v>26468</v>
      </c>
      <c r="I220" s="89" t="s">
        <v>233</v>
      </c>
    </row>
    <row r="221" spans="1:9" x14ac:dyDescent="0.2">
      <c r="A221" s="91"/>
      <c r="B221" s="91"/>
      <c r="C221" s="91"/>
      <c r="D221" s="91"/>
      <c r="E221" s="91"/>
      <c r="F221" s="91"/>
      <c r="G221" s="91"/>
      <c r="H221" s="103">
        <v>26486</v>
      </c>
      <c r="I221" s="89" t="s">
        <v>234</v>
      </c>
    </row>
    <row r="222" spans="1:9" x14ac:dyDescent="0.2">
      <c r="A222" s="91"/>
      <c r="B222" s="91"/>
      <c r="C222" s="91"/>
      <c r="D222" s="91"/>
      <c r="E222" s="91"/>
      <c r="F222" s="91"/>
      <c r="G222" s="91"/>
      <c r="H222" s="103">
        <v>26556</v>
      </c>
      <c r="I222" s="89" t="s">
        <v>235</v>
      </c>
    </row>
    <row r="223" spans="1:9" x14ac:dyDescent="0.2">
      <c r="A223" s="91"/>
      <c r="B223" s="91"/>
      <c r="C223" s="91"/>
      <c r="D223" s="91"/>
      <c r="E223" s="91"/>
      <c r="F223" s="91"/>
      <c r="G223" s="91"/>
      <c r="H223" s="103">
        <v>27200</v>
      </c>
      <c r="I223" s="89" t="s">
        <v>236</v>
      </c>
    </row>
    <row r="224" spans="1:9" x14ac:dyDescent="0.2">
      <c r="A224" s="91"/>
      <c r="B224" s="91"/>
      <c r="C224" s="91"/>
      <c r="D224" s="91"/>
      <c r="E224" s="91"/>
      <c r="F224" s="91"/>
      <c r="G224" s="91"/>
      <c r="H224" s="103">
        <v>27494</v>
      </c>
      <c r="I224" s="89" t="s">
        <v>237</v>
      </c>
    </row>
    <row r="225" spans="1:9" x14ac:dyDescent="0.2">
      <c r="A225" s="91"/>
      <c r="B225" s="91"/>
      <c r="C225" s="91"/>
      <c r="D225" s="91"/>
      <c r="E225" s="91"/>
      <c r="F225" s="91"/>
      <c r="G225" s="91"/>
      <c r="H225" s="103">
        <v>27500</v>
      </c>
      <c r="I225" s="89" t="s">
        <v>238</v>
      </c>
    </row>
    <row r="226" spans="1:9" x14ac:dyDescent="0.2">
      <c r="A226" s="91"/>
      <c r="B226" s="91"/>
      <c r="C226" s="91"/>
      <c r="D226" s="91"/>
      <c r="E226" s="91"/>
      <c r="F226" s="91"/>
      <c r="G226" s="91"/>
      <c r="H226" s="103">
        <v>27718</v>
      </c>
      <c r="I226" s="89" t="s">
        <v>239</v>
      </c>
    </row>
    <row r="227" spans="1:9" x14ac:dyDescent="0.2">
      <c r="A227" s="91"/>
      <c r="B227" s="91"/>
      <c r="C227" s="91"/>
      <c r="D227" s="91"/>
      <c r="E227" s="91"/>
      <c r="F227" s="91"/>
      <c r="G227" s="91"/>
      <c r="H227" s="103">
        <v>28508</v>
      </c>
      <c r="I227" s="89" t="s">
        <v>312</v>
      </c>
    </row>
    <row r="228" spans="1:9" x14ac:dyDescent="0.2">
      <c r="H228" s="103">
        <v>28603</v>
      </c>
      <c r="I228" s="89" t="s">
        <v>240</v>
      </c>
    </row>
    <row r="229" spans="1:9" x14ac:dyDescent="0.2">
      <c r="H229" s="103">
        <v>29013</v>
      </c>
      <c r="I229" s="89" t="s">
        <v>241</v>
      </c>
    </row>
    <row r="230" spans="1:9" x14ac:dyDescent="0.2">
      <c r="H230" s="103">
        <v>29358</v>
      </c>
      <c r="I230" s="89" t="s">
        <v>242</v>
      </c>
    </row>
    <row r="231" spans="1:9" x14ac:dyDescent="0.2">
      <c r="H231" s="153"/>
      <c r="I231" s="89" t="s">
        <v>320</v>
      </c>
    </row>
    <row r="232" spans="1:9" x14ac:dyDescent="0.2">
      <c r="H232" s="153"/>
      <c r="I232" s="89" t="s">
        <v>243</v>
      </c>
    </row>
    <row r="233" spans="1:9" x14ac:dyDescent="0.2">
      <c r="H233" s="153"/>
      <c r="I233" s="89" t="s">
        <v>244</v>
      </c>
    </row>
    <row r="234" spans="1:9" x14ac:dyDescent="0.2">
      <c r="H234" s="153"/>
      <c r="I234" s="89" t="s">
        <v>313</v>
      </c>
    </row>
    <row r="235" spans="1:9" x14ac:dyDescent="0.2">
      <c r="H235" s="153"/>
      <c r="I235" s="89" t="s">
        <v>282</v>
      </c>
    </row>
    <row r="236" spans="1:9" x14ac:dyDescent="0.2">
      <c r="H236" s="153"/>
      <c r="I236" s="89" t="s">
        <v>322</v>
      </c>
    </row>
    <row r="237" spans="1:9" x14ac:dyDescent="0.2">
      <c r="H237" s="153"/>
      <c r="I237" s="89" t="s">
        <v>245</v>
      </c>
    </row>
    <row r="238" spans="1:9" x14ac:dyDescent="0.2">
      <c r="H238" s="153"/>
      <c r="I238" s="89" t="s">
        <v>246</v>
      </c>
    </row>
    <row r="239" spans="1:9" x14ac:dyDescent="0.2">
      <c r="H239" s="153"/>
      <c r="I239" s="89" t="s">
        <v>247</v>
      </c>
    </row>
    <row r="240" spans="1:9" x14ac:dyDescent="0.2">
      <c r="H240" s="153"/>
      <c r="I240" s="89" t="s">
        <v>248</v>
      </c>
    </row>
    <row r="241" spans="8:9" x14ac:dyDescent="0.2">
      <c r="H241" s="153"/>
      <c r="I241" s="89" t="s">
        <v>314</v>
      </c>
    </row>
    <row r="242" spans="8:9" x14ac:dyDescent="0.2">
      <c r="H242" s="153"/>
      <c r="I242" s="89" t="s">
        <v>249</v>
      </c>
    </row>
    <row r="243" spans="8:9" x14ac:dyDescent="0.2">
      <c r="H243" s="153"/>
      <c r="I243" s="89" t="s">
        <v>283</v>
      </c>
    </row>
    <row r="244" spans="8:9" x14ac:dyDescent="0.2">
      <c r="H244" s="153"/>
      <c r="I244" s="89" t="s">
        <v>250</v>
      </c>
    </row>
    <row r="245" spans="8:9" x14ac:dyDescent="0.2">
      <c r="H245" s="153"/>
      <c r="I245" s="89" t="s">
        <v>315</v>
      </c>
    </row>
    <row r="246" spans="8:9" x14ac:dyDescent="0.2">
      <c r="H246" s="153"/>
      <c r="I246" s="89" t="s">
        <v>251</v>
      </c>
    </row>
    <row r="247" spans="8:9" x14ac:dyDescent="0.2">
      <c r="H247" s="153"/>
      <c r="I247" s="89" t="s">
        <v>498</v>
      </c>
    </row>
    <row r="248" spans="8:9" x14ac:dyDescent="0.2">
      <c r="H248" s="153"/>
      <c r="I248" s="89" t="s">
        <v>252</v>
      </c>
    </row>
    <row r="249" spans="8:9" x14ac:dyDescent="0.2">
      <c r="I249" s="89" t="s">
        <v>253</v>
      </c>
    </row>
    <row r="250" spans="8:9" x14ac:dyDescent="0.2">
      <c r="I250" s="89" t="s">
        <v>323</v>
      </c>
    </row>
    <row r="251" spans="8:9" x14ac:dyDescent="0.2">
      <c r="I251" s="89" t="s">
        <v>254</v>
      </c>
    </row>
    <row r="252" spans="8:9" x14ac:dyDescent="0.2">
      <c r="I252" s="89" t="s">
        <v>255</v>
      </c>
    </row>
    <row r="253" spans="8:9" x14ac:dyDescent="0.2">
      <c r="I253" s="89" t="s">
        <v>256</v>
      </c>
    </row>
    <row r="254" spans="8:9" x14ac:dyDescent="0.2">
      <c r="I254" s="89" t="s">
        <v>257</v>
      </c>
    </row>
    <row r="255" spans="8:9" x14ac:dyDescent="0.2">
      <c r="I255" s="89" t="s">
        <v>258</v>
      </c>
    </row>
    <row r="256" spans="8:9" x14ac:dyDescent="0.2">
      <c r="I256" s="89" t="s">
        <v>259</v>
      </c>
    </row>
    <row r="257" spans="9:9" x14ac:dyDescent="0.2">
      <c r="I257" s="89" t="s">
        <v>485</v>
      </c>
    </row>
    <row r="258" spans="9:9" x14ac:dyDescent="0.2">
      <c r="I258" s="89" t="s">
        <v>260</v>
      </c>
    </row>
    <row r="259" spans="9:9" x14ac:dyDescent="0.2">
      <c r="I259" s="89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8" sqref="A8"/>
    </sheetView>
  </sheetViews>
  <sheetFormatPr defaultRowHeight="15" x14ac:dyDescent="0.2"/>
  <cols>
    <col min="1" max="1" width="13.28515625" style="134" bestFit="1" customWidth="1"/>
    <col min="2" max="2" width="7.5703125" style="134" bestFit="1" customWidth="1"/>
    <col min="3" max="3" width="10.42578125" style="134" customWidth="1"/>
    <col min="4" max="4" width="8.7109375" style="134" customWidth="1"/>
    <col min="5" max="5" width="11.28515625" style="134" customWidth="1"/>
    <col min="6" max="6" width="14.5703125" style="134" customWidth="1"/>
    <col min="7" max="7" width="10.140625" style="135" customWidth="1"/>
    <col min="8" max="16384" width="9.140625" style="134"/>
  </cols>
  <sheetData>
    <row r="1" spans="1:7" ht="15.75" thickBot="1" x14ac:dyDescent="0.25">
      <c r="A1" s="108" t="s">
        <v>442</v>
      </c>
      <c r="B1" s="109"/>
      <c r="C1" s="109"/>
      <c r="D1" s="201" t="s">
        <v>443</v>
      </c>
      <c r="E1" s="202"/>
      <c r="F1" s="201" t="s">
        <v>444</v>
      </c>
      <c r="G1" s="202"/>
    </row>
    <row r="2" spans="1:7" ht="15.75" thickBot="1" x14ac:dyDescent="0.25">
      <c r="A2" s="110" t="s">
        <v>445</v>
      </c>
      <c r="B2" s="119" t="s">
        <v>446</v>
      </c>
      <c r="C2" s="119" t="s">
        <v>447</v>
      </c>
      <c r="D2" s="119" t="s">
        <v>448</v>
      </c>
      <c r="E2" s="111" t="s">
        <v>449</v>
      </c>
      <c r="F2" s="112" t="s">
        <v>448</v>
      </c>
      <c r="G2" s="119" t="s">
        <v>449</v>
      </c>
    </row>
    <row r="3" spans="1:7" x14ac:dyDescent="0.2">
      <c r="A3" s="113" t="s">
        <v>450</v>
      </c>
      <c r="B3" s="114">
        <v>1</v>
      </c>
      <c r="C3" s="114">
        <v>298.44</v>
      </c>
      <c r="D3" s="114" t="s">
        <v>451</v>
      </c>
      <c r="E3" s="113">
        <v>12</v>
      </c>
      <c r="F3" s="115" t="s">
        <v>452</v>
      </c>
      <c r="G3" s="116">
        <v>9</v>
      </c>
    </row>
    <row r="4" spans="1:7" x14ac:dyDescent="0.2">
      <c r="A4" s="113" t="s">
        <v>453</v>
      </c>
      <c r="B4" s="113">
        <v>298.45</v>
      </c>
      <c r="C4" s="113">
        <v>349.24</v>
      </c>
      <c r="D4" s="113" t="s">
        <v>454</v>
      </c>
      <c r="E4" s="113">
        <v>9</v>
      </c>
      <c r="F4" s="117" t="s">
        <v>455</v>
      </c>
      <c r="G4" s="118">
        <v>9</v>
      </c>
    </row>
    <row r="5" spans="1:7" x14ac:dyDescent="0.2">
      <c r="A5" s="113" t="s">
        <v>456</v>
      </c>
      <c r="B5" s="113">
        <v>349.25</v>
      </c>
      <c r="C5" s="113">
        <v>400.04</v>
      </c>
      <c r="D5" s="113" t="s">
        <v>457</v>
      </c>
      <c r="E5" s="113">
        <v>6</v>
      </c>
      <c r="F5" s="117"/>
      <c r="G5" s="118"/>
    </row>
    <row r="6" spans="1:7" x14ac:dyDescent="0.2">
      <c r="A6" s="113" t="s">
        <v>458</v>
      </c>
      <c r="B6" s="113">
        <v>400.05</v>
      </c>
      <c r="C6" s="113">
        <v>500</v>
      </c>
      <c r="D6" s="113" t="s">
        <v>452</v>
      </c>
      <c r="E6" s="113">
        <v>4</v>
      </c>
      <c r="F6" s="117" t="s">
        <v>459</v>
      </c>
      <c r="G6" s="118">
        <v>4</v>
      </c>
    </row>
    <row r="7" spans="1:7" x14ac:dyDescent="0.2">
      <c r="A7" s="117"/>
      <c r="B7" s="115"/>
      <c r="C7" s="115"/>
      <c r="D7" s="115"/>
      <c r="E7" s="115"/>
      <c r="F7" s="115"/>
      <c r="G7" s="118"/>
    </row>
    <row r="8" spans="1:7" ht="15.75" thickBot="1" x14ac:dyDescent="0.25">
      <c r="A8" s="145">
        <f>Item!B25</f>
        <v>0</v>
      </c>
      <c r="B8" s="117" t="s">
        <v>460</v>
      </c>
      <c r="C8" s="117"/>
      <c r="D8" s="117"/>
      <c r="E8" s="117"/>
      <c r="F8" s="117"/>
      <c r="G8" s="118"/>
    </row>
    <row r="9" spans="1:7" ht="13.5" customHeight="1" thickBot="1" x14ac:dyDescent="0.25">
      <c r="A9" s="117">
        <f>IF(A8=3,9687.4063,30493.891)</f>
        <v>30493.891</v>
      </c>
      <c r="B9" s="117" t="s">
        <v>460</v>
      </c>
      <c r="C9" s="201" t="s">
        <v>461</v>
      </c>
      <c r="D9" s="202"/>
      <c r="E9" s="119" t="s">
        <v>462</v>
      </c>
      <c r="F9" s="205" t="s">
        <v>463</v>
      </c>
      <c r="G9" s="118"/>
    </row>
    <row r="10" spans="1:7" x14ac:dyDescent="0.2">
      <c r="A10" s="120">
        <f>SQRT((((A12*A13)*4)/3.141593)+A9)</f>
        <v>174.62500107372941</v>
      </c>
      <c r="B10" s="117" t="s">
        <v>464</v>
      </c>
      <c r="C10" s="114">
        <v>0</v>
      </c>
      <c r="D10" s="114">
        <v>330</v>
      </c>
      <c r="E10" s="114">
        <v>4</v>
      </c>
      <c r="F10" s="205"/>
      <c r="G10" s="118"/>
    </row>
    <row r="11" spans="1:7" x14ac:dyDescent="0.2">
      <c r="A11" s="136">
        <f>Item!B22</f>
        <v>0</v>
      </c>
      <c r="B11" s="117" t="s">
        <v>465</v>
      </c>
      <c r="C11" s="113">
        <v>331</v>
      </c>
      <c r="D11" s="122">
        <v>457</v>
      </c>
      <c r="E11" s="113">
        <v>3</v>
      </c>
      <c r="F11" s="205"/>
      <c r="G11" s="118"/>
    </row>
    <row r="12" spans="1:7" x14ac:dyDescent="0.2">
      <c r="A12" s="136">
        <f>Item!G49</f>
        <v>0</v>
      </c>
      <c r="B12" s="117" t="s">
        <v>466</v>
      </c>
      <c r="C12" s="122">
        <v>458</v>
      </c>
      <c r="D12" s="122">
        <v>680</v>
      </c>
      <c r="E12" s="113">
        <v>2</v>
      </c>
      <c r="F12" s="205"/>
      <c r="G12" s="118"/>
    </row>
    <row r="13" spans="1:7" x14ac:dyDescent="0.2">
      <c r="A13" s="145">
        <f>Item!B38</f>
        <v>0</v>
      </c>
      <c r="B13" s="117" t="s">
        <v>467</v>
      </c>
      <c r="C13" s="122">
        <v>681</v>
      </c>
      <c r="D13" s="123">
        <v>800</v>
      </c>
      <c r="E13" s="123">
        <v>1</v>
      </c>
      <c r="F13" s="124"/>
      <c r="G13" s="118"/>
    </row>
    <row r="14" spans="1:7" x14ac:dyDescent="0.2">
      <c r="A14" s="117"/>
      <c r="B14" s="117"/>
      <c r="C14" s="115"/>
      <c r="D14" s="115"/>
      <c r="E14" s="116"/>
      <c r="F14" s="117"/>
      <c r="G14" s="118"/>
    </row>
    <row r="15" spans="1:7" x14ac:dyDescent="0.2">
      <c r="A15" s="109" t="s">
        <v>468</v>
      </c>
      <c r="B15" s="109" t="s">
        <v>469</v>
      </c>
      <c r="C15" s="109" t="s">
        <v>470</v>
      </c>
      <c r="D15" s="117"/>
      <c r="E15" s="117"/>
      <c r="F15" s="117"/>
      <c r="G15" s="118"/>
    </row>
    <row r="16" spans="1:7" ht="12.75" customHeight="1" x14ac:dyDescent="0.2">
      <c r="A16" s="125" t="str">
        <f>IF(A10&lt;298.45,"12",IF(A10&lt;349.25,"9", IF(A10&lt;400.05,"6",IF(A10&lt;501,"4",0))))</f>
        <v>12</v>
      </c>
      <c r="B16" s="125" t="str">
        <f>IF(A11&lt;331,"4",IF(A11&lt;458,"3", IF(A11&lt;681,"2",IF(A11&lt;801,"1",0))))</f>
        <v>4</v>
      </c>
      <c r="C16" s="126">
        <f>A16*B16</f>
        <v>48</v>
      </c>
      <c r="D16" s="117"/>
      <c r="E16" s="203" t="s">
        <v>471</v>
      </c>
      <c r="F16" s="117"/>
      <c r="G16" s="118"/>
    </row>
    <row r="17" spans="1:7" x14ac:dyDescent="0.2">
      <c r="A17" s="117"/>
      <c r="B17" s="127"/>
      <c r="C17" s="127"/>
      <c r="D17" s="117"/>
      <c r="E17" s="204"/>
      <c r="F17" s="117"/>
      <c r="G17" s="118"/>
    </row>
    <row r="18" spans="1:7" x14ac:dyDescent="0.2">
      <c r="A18" s="117"/>
      <c r="B18" s="127"/>
      <c r="C18" s="127"/>
      <c r="D18" s="117"/>
      <c r="E18" s="204"/>
      <c r="F18" s="117"/>
      <c r="G18" s="118"/>
    </row>
    <row r="19" spans="1:7" ht="15.75" thickBot="1" x14ac:dyDescent="0.25">
      <c r="A19" s="108" t="s">
        <v>472</v>
      </c>
      <c r="B19" s="117"/>
      <c r="C19" s="117"/>
      <c r="D19" s="117"/>
      <c r="E19" s="117"/>
      <c r="F19" s="117"/>
      <c r="G19" s="118"/>
    </row>
    <row r="20" spans="1:7" ht="13.5" customHeight="1" thickBot="1" x14ac:dyDescent="0.25">
      <c r="A20" s="128" t="s">
        <v>446</v>
      </c>
      <c r="B20" s="128" t="s">
        <v>447</v>
      </c>
      <c r="C20" s="128" t="s">
        <v>448</v>
      </c>
      <c r="D20" s="128" t="s">
        <v>449</v>
      </c>
      <c r="E20" s="117"/>
      <c r="F20" s="205" t="s">
        <v>473</v>
      </c>
      <c r="G20" s="118"/>
    </row>
    <row r="21" spans="1:7" x14ac:dyDescent="0.2">
      <c r="A21" s="114">
        <v>254</v>
      </c>
      <c r="B21" s="114">
        <v>276</v>
      </c>
      <c r="C21" s="114" t="s">
        <v>454</v>
      </c>
      <c r="D21" s="114">
        <v>16</v>
      </c>
      <c r="E21" s="117"/>
      <c r="F21" s="205"/>
      <c r="G21" s="118"/>
    </row>
    <row r="22" spans="1:7" x14ac:dyDescent="0.2">
      <c r="A22" s="113">
        <v>277</v>
      </c>
      <c r="B22" s="113">
        <v>300</v>
      </c>
      <c r="C22" s="113" t="s">
        <v>451</v>
      </c>
      <c r="D22" s="113">
        <v>12</v>
      </c>
      <c r="E22" s="117"/>
      <c r="F22" s="205"/>
      <c r="G22" s="118"/>
    </row>
    <row r="23" spans="1:7" x14ac:dyDescent="0.2">
      <c r="A23" s="113">
        <v>301</v>
      </c>
      <c r="B23" s="113">
        <v>329</v>
      </c>
      <c r="C23" s="113" t="s">
        <v>474</v>
      </c>
      <c r="D23" s="113">
        <v>9</v>
      </c>
      <c r="E23" s="117"/>
      <c r="F23" s="205"/>
      <c r="G23" s="118"/>
    </row>
    <row r="24" spans="1:7" x14ac:dyDescent="0.2">
      <c r="A24" s="113">
        <v>330</v>
      </c>
      <c r="B24" s="113">
        <v>368</v>
      </c>
      <c r="C24" s="113" t="s">
        <v>454</v>
      </c>
      <c r="D24" s="113">
        <v>9</v>
      </c>
      <c r="E24" s="117"/>
      <c r="F24" s="117"/>
      <c r="G24" s="118"/>
    </row>
    <row r="25" spans="1:7" x14ac:dyDescent="0.2">
      <c r="A25" s="113">
        <v>369</v>
      </c>
      <c r="B25" s="113">
        <v>387</v>
      </c>
      <c r="C25" s="113" t="s">
        <v>457</v>
      </c>
      <c r="D25" s="113">
        <v>6</v>
      </c>
      <c r="E25" s="117"/>
      <c r="F25" s="117"/>
      <c r="G25" s="118"/>
    </row>
    <row r="26" spans="1:7" x14ac:dyDescent="0.2">
      <c r="A26" s="123">
        <v>388</v>
      </c>
      <c r="B26" s="123">
        <v>403</v>
      </c>
      <c r="C26" s="123" t="s">
        <v>451</v>
      </c>
      <c r="D26" s="123">
        <v>6</v>
      </c>
      <c r="E26" s="124"/>
      <c r="F26" s="117"/>
      <c r="G26" s="118"/>
    </row>
    <row r="27" spans="1:7" x14ac:dyDescent="0.2">
      <c r="A27" s="123">
        <v>404</v>
      </c>
      <c r="B27" s="123">
        <v>550</v>
      </c>
      <c r="C27" s="123" t="s">
        <v>452</v>
      </c>
      <c r="D27" s="123">
        <v>4</v>
      </c>
      <c r="E27" s="124"/>
      <c r="F27" s="117"/>
      <c r="G27" s="118"/>
    </row>
    <row r="28" spans="1:7" ht="15.75" thickBot="1" x14ac:dyDescent="0.25">
      <c r="A28" s="117"/>
      <c r="B28" s="117"/>
      <c r="C28" s="117"/>
      <c r="D28" s="117"/>
      <c r="E28" s="117"/>
      <c r="F28" s="117"/>
      <c r="G28" s="118"/>
    </row>
    <row r="29" spans="1:7" ht="15.75" thickBot="1" x14ac:dyDescent="0.25">
      <c r="A29" s="145">
        <f>Item!B25</f>
        <v>0</v>
      </c>
      <c r="B29" s="117" t="s">
        <v>475</v>
      </c>
      <c r="C29" s="201" t="s">
        <v>461</v>
      </c>
      <c r="D29" s="202"/>
      <c r="E29" s="119" t="s">
        <v>462</v>
      </c>
      <c r="F29" s="124"/>
      <c r="G29" s="118"/>
    </row>
    <row r="30" spans="1:7" x14ac:dyDescent="0.2">
      <c r="A30" s="117">
        <f>IF(A29=3,9687.4063,30493.891)</f>
        <v>30493.891</v>
      </c>
      <c r="B30" s="117" t="s">
        <v>460</v>
      </c>
      <c r="C30" s="129">
        <v>0</v>
      </c>
      <c r="D30" s="129">
        <v>261</v>
      </c>
      <c r="E30" s="129">
        <v>5</v>
      </c>
      <c r="F30" s="124"/>
      <c r="G30" s="118"/>
    </row>
    <row r="31" spans="1:7" x14ac:dyDescent="0.2">
      <c r="A31" s="120">
        <f>SQRT((((A33*A34)*4)/3.141593)+A30)</f>
        <v>174.62500107372941</v>
      </c>
      <c r="B31" s="117" t="s">
        <v>464</v>
      </c>
      <c r="C31" s="122">
        <v>262</v>
      </c>
      <c r="D31" s="122">
        <v>330</v>
      </c>
      <c r="E31" s="122">
        <v>4</v>
      </c>
      <c r="F31" s="124"/>
      <c r="G31" s="118"/>
    </row>
    <row r="32" spans="1:7" x14ac:dyDescent="0.2">
      <c r="A32" s="136">
        <f>Item!B22</f>
        <v>0</v>
      </c>
      <c r="B32" s="117" t="s">
        <v>465</v>
      </c>
      <c r="C32" s="113">
        <v>331</v>
      </c>
      <c r="D32" s="113">
        <v>460</v>
      </c>
      <c r="E32" s="113">
        <v>3</v>
      </c>
      <c r="F32" s="124"/>
      <c r="G32" s="118"/>
    </row>
    <row r="33" spans="1:7" x14ac:dyDescent="0.2">
      <c r="A33" s="121">
        <f>Item!G49</f>
        <v>0</v>
      </c>
      <c r="B33" s="117" t="s">
        <v>466</v>
      </c>
      <c r="C33" s="113">
        <v>461</v>
      </c>
      <c r="D33" s="113">
        <v>690</v>
      </c>
      <c r="E33" s="113">
        <v>2</v>
      </c>
      <c r="F33" s="124"/>
      <c r="G33" s="118"/>
    </row>
    <row r="34" spans="1:7" x14ac:dyDescent="0.2">
      <c r="A34" s="145">
        <f>Item!B38</f>
        <v>0</v>
      </c>
      <c r="B34" s="117" t="s">
        <v>467</v>
      </c>
      <c r="C34" s="113">
        <v>691</v>
      </c>
      <c r="D34" s="123">
        <v>800</v>
      </c>
      <c r="E34" s="123">
        <v>1</v>
      </c>
      <c r="F34" s="117"/>
      <c r="G34" s="113"/>
    </row>
    <row r="35" spans="1:7" x14ac:dyDescent="0.2">
      <c r="A35" s="117"/>
      <c r="B35" s="117"/>
      <c r="C35" s="117"/>
      <c r="D35" s="117"/>
      <c r="E35" s="117"/>
      <c r="F35" s="117"/>
      <c r="G35" s="118"/>
    </row>
    <row r="36" spans="1:7" x14ac:dyDescent="0.2">
      <c r="A36" s="109" t="s">
        <v>468</v>
      </c>
      <c r="B36" s="109" t="s">
        <v>469</v>
      </c>
      <c r="C36" s="109" t="s">
        <v>470</v>
      </c>
      <c r="D36" s="117"/>
      <c r="E36" s="117"/>
      <c r="F36" s="117"/>
      <c r="G36" s="118"/>
    </row>
    <row r="37" spans="1:7" ht="12.75" customHeight="1" x14ac:dyDescent="0.2">
      <c r="A37" s="125" t="str">
        <f>IF(A31&lt;276.0001,"16",IF(A31&lt;300.0001,"12",IF(A31&lt;329.0001,"9",IF(A31&lt;368.0001,"9",IF(A31&lt;387.0001,"6",IF(A31&lt;403.0001,"6",IF(A31&lt;550.0001,"4",0)))))))</f>
        <v>16</v>
      </c>
      <c r="B37" s="125" t="str">
        <f>IF(A32&lt;262,"5",IF(A32&lt;331,"4",IF(A32&lt;461,"3",IF(A32&lt;691,"2",IF(A32&lt;801,"1",0)))))</f>
        <v>5</v>
      </c>
      <c r="C37" s="126">
        <f>A37*B37</f>
        <v>80</v>
      </c>
      <c r="D37" s="117"/>
      <c r="E37" s="203" t="s">
        <v>471</v>
      </c>
      <c r="F37" s="117"/>
      <c r="G37" s="118"/>
    </row>
    <row r="38" spans="1:7" x14ac:dyDescent="0.2">
      <c r="E38" s="204"/>
    </row>
    <row r="39" spans="1:7" x14ac:dyDescent="0.2">
      <c r="E39" s="204"/>
    </row>
  </sheetData>
  <mergeCells count="8">
    <mergeCell ref="C29:D29"/>
    <mergeCell ref="E37:E39"/>
    <mergeCell ref="D1:E1"/>
    <mergeCell ref="F1:G1"/>
    <mergeCell ref="C9:D9"/>
    <mergeCell ref="F9:F12"/>
    <mergeCell ref="E16:E18"/>
    <mergeCell ref="F20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Item</vt:lpstr>
      <vt:lpstr>MO</vt:lpstr>
      <vt:lpstr>Info Tab</vt:lpstr>
      <vt:lpstr>Rollstock</vt:lpstr>
      <vt:lpstr>Item!Print_Area</vt:lpstr>
    </vt:vector>
  </TitlesOfParts>
  <Company>Winpak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Parker, Holly</cp:lastModifiedBy>
  <cp:lastPrinted>2016-07-29T15:01:24Z</cp:lastPrinted>
  <dcterms:created xsi:type="dcterms:W3CDTF">2005-04-04T16:58:55Z</dcterms:created>
  <dcterms:modified xsi:type="dcterms:W3CDTF">2017-06-06T18:27:42Z</dcterms:modified>
</cp:coreProperties>
</file>