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240" windowWidth="27795" windowHeight="12465"/>
  </bookViews>
  <sheets>
    <sheet name="Sheet1" sheetId="1" r:id="rId1"/>
    <sheet name="labID_NWQL" sheetId="2" r:id="rId2"/>
    <sheet name="QWDX_results" sheetId="9" r:id="rId3"/>
    <sheet name="QWDX_samples" sheetId="12" r:id="rId4"/>
    <sheet name="Cl samples" sheetId="11" r:id="rId5"/>
    <sheet name="Cl results" sheetId="10" r:id="rId6"/>
    <sheet name="AllrejectedSO4_samples" sheetId="13" r:id="rId7"/>
    <sheet name="AllrejectedSO4_results" sheetId="14" r:id="rId8"/>
    <sheet name="fixedrejected_samples" sheetId="15" r:id="rId9"/>
    <sheet name="missing isotopes data" sheetId="17" r:id="rId10"/>
    <sheet name="rejectedCl_samples_fixed" sheetId="18" r:id="rId11"/>
    <sheet name="Cl_rejected_results" sheetId="20" r:id="rId12"/>
  </sheets>
  <definedNames>
    <definedName name="_xlnm._FilterDatabase" localSheetId="4" hidden="1">'Cl samples'!$Q$1:$Q$1048303</definedName>
    <definedName name="_xlnm._FilterDatabase" localSheetId="2" hidden="1">QWDX_results!$A$1:$U$410</definedName>
    <definedName name="_xlnm._FilterDatabase" localSheetId="0" hidden="1">Sheet1!$A$1:$M$136</definedName>
  </definedNames>
  <calcPr calcId="145621"/>
</workbook>
</file>

<file path=xl/calcChain.xml><?xml version="1.0" encoding="utf-8"?>
<calcChain xmlns="http://schemas.openxmlformats.org/spreadsheetml/2006/main">
  <c r="C2" i="11" l="1"/>
  <c r="D2" i="11"/>
  <c r="E2" i="11"/>
  <c r="G2" i="11"/>
  <c r="H2" i="11"/>
  <c r="I2" i="11"/>
  <c r="K2" i="11"/>
  <c r="L2" i="11"/>
  <c r="M2" i="11"/>
  <c r="N2" i="11"/>
  <c r="Q2" i="11"/>
  <c r="C3" i="11"/>
  <c r="D3" i="11"/>
  <c r="E3" i="11"/>
  <c r="G3" i="11"/>
  <c r="H3" i="11"/>
  <c r="I3" i="11"/>
  <c r="K3" i="11"/>
  <c r="L3" i="11"/>
  <c r="M3" i="11"/>
  <c r="N3" i="11"/>
  <c r="Q3" i="11"/>
  <c r="C4" i="11"/>
  <c r="D4" i="11"/>
  <c r="E4" i="11"/>
  <c r="G4" i="11"/>
  <c r="H4" i="11"/>
  <c r="I4" i="11"/>
  <c r="K4" i="11"/>
  <c r="L4" i="11"/>
  <c r="M4" i="11"/>
  <c r="N4" i="11"/>
  <c r="Q4" i="11"/>
  <c r="C5" i="11"/>
  <c r="D5" i="11"/>
  <c r="E5" i="11"/>
  <c r="G5" i="11"/>
  <c r="H5" i="11"/>
  <c r="I5" i="11"/>
  <c r="K5" i="11"/>
  <c r="L5" i="11"/>
  <c r="M5" i="11"/>
  <c r="N5" i="11"/>
  <c r="C6" i="11"/>
  <c r="D6" i="11"/>
  <c r="E6" i="11"/>
  <c r="G6" i="11"/>
  <c r="H6" i="11"/>
  <c r="I6" i="11"/>
  <c r="K6" i="11"/>
  <c r="L6" i="11"/>
  <c r="M6" i="11"/>
  <c r="N6" i="11"/>
  <c r="Q6" i="11"/>
  <c r="C7" i="11"/>
  <c r="D7" i="11"/>
  <c r="E7" i="11"/>
  <c r="G7" i="11"/>
  <c r="H7" i="11"/>
  <c r="I7" i="11"/>
  <c r="K7" i="11"/>
  <c r="L7" i="11"/>
  <c r="M7" i="11"/>
  <c r="N7" i="11"/>
  <c r="C8" i="11"/>
  <c r="D8" i="11"/>
  <c r="E8" i="11"/>
  <c r="G8" i="11"/>
  <c r="H8" i="11"/>
  <c r="I8" i="11"/>
  <c r="K8" i="11"/>
  <c r="L8" i="11"/>
  <c r="M8" i="11"/>
  <c r="N8" i="11"/>
  <c r="C9" i="11"/>
  <c r="D9" i="11"/>
  <c r="E9" i="11"/>
  <c r="G9" i="11"/>
  <c r="H9" i="11"/>
  <c r="I9" i="11"/>
  <c r="K9" i="11"/>
  <c r="L9" i="11"/>
  <c r="M9" i="11"/>
  <c r="N9" i="11"/>
  <c r="Q9" i="11"/>
  <c r="C10" i="11"/>
  <c r="D10" i="11"/>
  <c r="E10" i="11"/>
  <c r="G10" i="11"/>
  <c r="H10" i="11"/>
  <c r="I10" i="11"/>
  <c r="K10" i="11"/>
  <c r="L10" i="11"/>
  <c r="M10" i="11"/>
  <c r="N10" i="11"/>
  <c r="Q10" i="11"/>
  <c r="C11" i="11"/>
  <c r="D11" i="11"/>
  <c r="E11" i="11"/>
  <c r="G11" i="11"/>
  <c r="H11" i="11"/>
  <c r="I11" i="11"/>
  <c r="K11" i="11"/>
  <c r="L11" i="11"/>
  <c r="M11" i="11"/>
  <c r="N11" i="11"/>
  <c r="C12" i="11"/>
  <c r="D12" i="11"/>
  <c r="E12" i="11"/>
  <c r="G12" i="11"/>
  <c r="H12" i="11"/>
  <c r="I12" i="11"/>
  <c r="K12" i="11"/>
  <c r="L12" i="11"/>
  <c r="M12" i="11"/>
  <c r="N12" i="11"/>
  <c r="Q12" i="11"/>
  <c r="C13" i="11"/>
  <c r="D13" i="11"/>
  <c r="E13" i="11"/>
  <c r="G13" i="11"/>
  <c r="H13" i="11"/>
  <c r="I13" i="11"/>
  <c r="K13" i="11"/>
  <c r="L13" i="11"/>
  <c r="M13" i="11"/>
  <c r="N13" i="11"/>
  <c r="C14" i="11"/>
  <c r="D14" i="11"/>
  <c r="E14" i="11"/>
  <c r="G14" i="11"/>
  <c r="H14" i="11"/>
  <c r="I14" i="11"/>
  <c r="K14" i="11"/>
  <c r="L14" i="11"/>
  <c r="M14" i="11"/>
  <c r="N14" i="11"/>
  <c r="Q14" i="11"/>
  <c r="C15" i="11"/>
  <c r="D15" i="11"/>
  <c r="E15" i="11"/>
  <c r="G15" i="11"/>
  <c r="H15" i="11"/>
  <c r="I15" i="11"/>
  <c r="K15" i="11"/>
  <c r="L15" i="11"/>
  <c r="M15" i="11"/>
  <c r="N15" i="11"/>
  <c r="C16" i="11"/>
  <c r="D16" i="11"/>
  <c r="E16" i="11"/>
  <c r="G16" i="11"/>
  <c r="H16" i="11"/>
  <c r="I16" i="11"/>
  <c r="K16" i="11"/>
  <c r="L16" i="11"/>
  <c r="M16" i="11"/>
  <c r="N16" i="11"/>
  <c r="Q16" i="11"/>
  <c r="C17" i="11"/>
  <c r="D17" i="11"/>
  <c r="E17" i="11"/>
  <c r="G17" i="11"/>
  <c r="H17" i="11"/>
  <c r="I17" i="11"/>
  <c r="K17" i="11"/>
  <c r="L17" i="11"/>
  <c r="M17" i="11"/>
  <c r="N17" i="11"/>
  <c r="C18" i="11"/>
  <c r="D18" i="11"/>
  <c r="E18" i="11"/>
  <c r="G18" i="11"/>
  <c r="H18" i="11"/>
  <c r="I18" i="11"/>
  <c r="K18" i="11"/>
  <c r="L18" i="11"/>
  <c r="M18" i="11"/>
  <c r="N18" i="11"/>
  <c r="Q18" i="11"/>
  <c r="C19" i="11"/>
  <c r="D19" i="11"/>
  <c r="E19" i="11"/>
  <c r="G19" i="11"/>
  <c r="H19" i="11"/>
  <c r="I19" i="11"/>
  <c r="K19" i="11"/>
  <c r="L19" i="11"/>
  <c r="M19" i="11"/>
  <c r="N19" i="11"/>
  <c r="C20" i="11"/>
  <c r="D20" i="11"/>
  <c r="E20" i="11"/>
  <c r="G20" i="11"/>
  <c r="H20" i="11"/>
  <c r="I20" i="11"/>
  <c r="K20" i="11"/>
  <c r="L20" i="11"/>
  <c r="M20" i="11"/>
  <c r="N20" i="11"/>
  <c r="Q20" i="11"/>
  <c r="C21" i="11"/>
  <c r="D21" i="11"/>
  <c r="E21" i="11"/>
  <c r="G21" i="11"/>
  <c r="H21" i="11"/>
  <c r="I21" i="11"/>
  <c r="K21" i="11"/>
  <c r="L21" i="11"/>
  <c r="M21" i="11"/>
  <c r="N21" i="11"/>
  <c r="C22" i="11"/>
  <c r="D22" i="11"/>
  <c r="E22" i="11"/>
  <c r="G22" i="11"/>
  <c r="H22" i="11"/>
  <c r="I22" i="11"/>
  <c r="K22" i="11"/>
  <c r="L22" i="11"/>
  <c r="M22" i="11"/>
  <c r="N22" i="11"/>
  <c r="C23" i="11"/>
  <c r="D23" i="11"/>
  <c r="E23" i="11"/>
  <c r="G23" i="11"/>
  <c r="H23" i="11"/>
  <c r="I23" i="11"/>
  <c r="K23" i="11"/>
  <c r="L23" i="11"/>
  <c r="M23" i="11"/>
  <c r="N23" i="11"/>
  <c r="Q23" i="11"/>
  <c r="C24" i="11"/>
  <c r="D24" i="11"/>
  <c r="E24" i="11"/>
  <c r="G24" i="11"/>
  <c r="H24" i="11"/>
  <c r="I24" i="11"/>
  <c r="K24" i="11"/>
  <c r="L24" i="11"/>
  <c r="M24" i="11"/>
  <c r="N24" i="11"/>
  <c r="C25" i="11"/>
  <c r="D25" i="11"/>
  <c r="E25" i="11"/>
  <c r="G25" i="11"/>
  <c r="H25" i="11"/>
  <c r="I25" i="11"/>
  <c r="K25" i="11"/>
  <c r="L25" i="11"/>
  <c r="M25" i="11"/>
  <c r="N25" i="11"/>
  <c r="Q25" i="11"/>
  <c r="C26" i="11"/>
  <c r="D26" i="11"/>
  <c r="E26" i="11"/>
  <c r="G26" i="11"/>
  <c r="H26" i="11"/>
  <c r="I26" i="11"/>
  <c r="K26" i="11"/>
  <c r="L26" i="11"/>
  <c r="M26" i="11"/>
  <c r="N26" i="11"/>
  <c r="C27" i="11"/>
  <c r="D27" i="11"/>
  <c r="E27" i="11"/>
  <c r="G27" i="11"/>
  <c r="H27" i="11"/>
  <c r="I27" i="11"/>
  <c r="K27" i="11"/>
  <c r="L27" i="11"/>
  <c r="M27" i="11"/>
  <c r="N27" i="11"/>
  <c r="C28" i="11"/>
  <c r="D28" i="11"/>
  <c r="E28" i="11"/>
  <c r="G28" i="11"/>
  <c r="H28" i="11"/>
  <c r="I28" i="11"/>
  <c r="K28" i="11"/>
  <c r="L28" i="11"/>
  <c r="M28" i="11"/>
  <c r="N28" i="11"/>
  <c r="Q28" i="11"/>
  <c r="C29" i="11"/>
  <c r="D29" i="11"/>
  <c r="E29" i="11"/>
  <c r="G29" i="11"/>
  <c r="H29" i="11"/>
  <c r="I29" i="11"/>
  <c r="K29" i="11"/>
  <c r="L29" i="11"/>
  <c r="M29" i="11"/>
  <c r="N29" i="11"/>
  <c r="Q29" i="11"/>
  <c r="C30" i="11"/>
  <c r="D30" i="11"/>
  <c r="E30" i="11"/>
  <c r="G30" i="11"/>
  <c r="H30" i="11"/>
  <c r="I30" i="11"/>
  <c r="K30" i="11"/>
  <c r="L30" i="11"/>
  <c r="M30" i="11"/>
  <c r="N30" i="11"/>
  <c r="C31" i="11"/>
  <c r="D31" i="11"/>
  <c r="E31" i="11"/>
  <c r="G31" i="11"/>
  <c r="H31" i="11"/>
  <c r="I31" i="11"/>
  <c r="K31" i="11"/>
  <c r="L31" i="11"/>
  <c r="M31" i="11"/>
  <c r="N31" i="11"/>
  <c r="C32" i="11"/>
  <c r="D32" i="11"/>
  <c r="E32" i="11"/>
  <c r="G32" i="11"/>
  <c r="H32" i="11"/>
  <c r="I32" i="11"/>
  <c r="K32" i="11"/>
  <c r="L32" i="11"/>
  <c r="M32" i="11"/>
  <c r="N32" i="11"/>
  <c r="Q32" i="11"/>
  <c r="C33" i="11"/>
  <c r="D33" i="11"/>
  <c r="E33" i="11"/>
  <c r="G33" i="11"/>
  <c r="H33" i="11"/>
  <c r="I33" i="11"/>
  <c r="K33" i="11"/>
  <c r="L33" i="11"/>
  <c r="M33" i="11"/>
  <c r="N33" i="11"/>
  <c r="C34" i="11"/>
  <c r="D34" i="11"/>
  <c r="E34" i="11"/>
  <c r="G34" i="11"/>
  <c r="H34" i="11"/>
  <c r="I34" i="11"/>
  <c r="K34" i="11"/>
  <c r="L34" i="11"/>
  <c r="M34" i="11"/>
  <c r="N34" i="11"/>
  <c r="Q34" i="11"/>
  <c r="C35" i="11"/>
  <c r="D35" i="11"/>
  <c r="E35" i="11"/>
  <c r="G35" i="11"/>
  <c r="H35" i="11"/>
  <c r="I35" i="11"/>
  <c r="K35" i="11"/>
  <c r="L35" i="11"/>
  <c r="M35" i="11"/>
  <c r="N35" i="11"/>
  <c r="Q35" i="11"/>
  <c r="C36" i="11"/>
  <c r="D36" i="11"/>
  <c r="E36" i="11"/>
  <c r="G36" i="11"/>
  <c r="H36" i="11"/>
  <c r="I36" i="11"/>
  <c r="K36" i="11"/>
  <c r="L36" i="11"/>
  <c r="M36" i="11"/>
  <c r="N36" i="11"/>
  <c r="C37" i="11"/>
  <c r="D37" i="11"/>
  <c r="E37" i="11"/>
  <c r="G37" i="11"/>
  <c r="H37" i="11"/>
  <c r="I37" i="11"/>
  <c r="K37" i="11"/>
  <c r="L37" i="11"/>
  <c r="M37" i="11"/>
  <c r="N37" i="11"/>
  <c r="Q37" i="11"/>
  <c r="C38" i="11"/>
  <c r="D38" i="11"/>
  <c r="E38" i="11"/>
  <c r="G38" i="11"/>
  <c r="H38" i="11"/>
  <c r="I38" i="11"/>
  <c r="K38" i="11"/>
  <c r="L38" i="11"/>
  <c r="M38" i="11"/>
  <c r="N38" i="11"/>
  <c r="C39" i="11"/>
  <c r="D39" i="11"/>
  <c r="E39" i="11"/>
  <c r="G39" i="11"/>
  <c r="H39" i="11"/>
  <c r="I39" i="11"/>
  <c r="K39" i="11"/>
  <c r="L39" i="11"/>
  <c r="M39" i="11"/>
  <c r="N39" i="11"/>
  <c r="Q39" i="11"/>
  <c r="C40" i="11"/>
  <c r="D40" i="11"/>
  <c r="E40" i="11"/>
  <c r="G40" i="11"/>
  <c r="H40" i="11"/>
  <c r="I40" i="11"/>
  <c r="K40" i="11"/>
  <c r="L40" i="11"/>
  <c r="M40" i="11"/>
  <c r="N40" i="11"/>
  <c r="C41" i="11"/>
  <c r="D41" i="11"/>
  <c r="E41" i="11"/>
  <c r="G41" i="11"/>
  <c r="H41" i="11"/>
  <c r="I41" i="11"/>
  <c r="K41" i="11"/>
  <c r="L41" i="11"/>
  <c r="M41" i="11"/>
  <c r="N41" i="11"/>
  <c r="Q41" i="11"/>
  <c r="C42" i="11"/>
  <c r="D42" i="11"/>
  <c r="E42" i="11"/>
  <c r="G42" i="11"/>
  <c r="H42" i="11"/>
  <c r="I42" i="11"/>
  <c r="K42" i="11"/>
  <c r="L42" i="11"/>
  <c r="M42" i="11"/>
  <c r="N42" i="11"/>
  <c r="Q42" i="11"/>
  <c r="C43" i="11"/>
  <c r="D43" i="11"/>
  <c r="E43" i="11"/>
  <c r="G43" i="11"/>
  <c r="H43" i="11"/>
  <c r="I43" i="11"/>
  <c r="K43" i="11"/>
  <c r="L43" i="11"/>
  <c r="M43" i="11"/>
  <c r="N43" i="11"/>
  <c r="C44" i="11"/>
  <c r="D44" i="11"/>
  <c r="E44" i="11"/>
  <c r="G44" i="11"/>
  <c r="H44" i="11"/>
  <c r="I44" i="11"/>
  <c r="K44" i="11"/>
  <c r="L44" i="11"/>
  <c r="M44" i="11"/>
  <c r="N44" i="11"/>
  <c r="Q44" i="11"/>
  <c r="C45" i="11"/>
  <c r="D45" i="11"/>
  <c r="E45" i="11"/>
  <c r="G45" i="11"/>
  <c r="H45" i="11"/>
  <c r="I45" i="11"/>
  <c r="K45" i="11"/>
  <c r="L45" i="11"/>
  <c r="M45" i="11"/>
  <c r="N45" i="11"/>
  <c r="Q45" i="11"/>
  <c r="C46" i="11"/>
  <c r="D46" i="11"/>
  <c r="E46" i="11"/>
  <c r="G46" i="11"/>
  <c r="H46" i="11"/>
  <c r="I46" i="11"/>
  <c r="K46" i="11"/>
  <c r="L46" i="11"/>
  <c r="M46" i="11"/>
  <c r="N46" i="11"/>
  <c r="Q46" i="11"/>
  <c r="C47" i="11"/>
  <c r="D47" i="11"/>
  <c r="E47" i="11"/>
  <c r="G47" i="11"/>
  <c r="H47" i="11"/>
  <c r="I47" i="11"/>
  <c r="K47" i="11"/>
  <c r="L47" i="11"/>
  <c r="M47" i="11"/>
  <c r="N47" i="11"/>
  <c r="C48" i="11"/>
  <c r="D48" i="11"/>
  <c r="E48" i="11"/>
  <c r="G48" i="11"/>
  <c r="H48" i="11"/>
  <c r="I48" i="11"/>
  <c r="K48" i="11"/>
  <c r="L48" i="11"/>
  <c r="M48" i="11"/>
  <c r="N48" i="11"/>
  <c r="Q48" i="11"/>
  <c r="C49" i="11"/>
  <c r="D49" i="11"/>
  <c r="E49" i="11"/>
  <c r="G49" i="11"/>
  <c r="H49" i="11"/>
  <c r="I49" i="11"/>
  <c r="K49" i="11"/>
  <c r="L49" i="11"/>
  <c r="M49" i="11"/>
  <c r="N49" i="11"/>
  <c r="Q49" i="11"/>
  <c r="C50" i="11"/>
  <c r="D50" i="11"/>
  <c r="E50" i="11"/>
  <c r="G50" i="11"/>
  <c r="H50" i="11"/>
  <c r="I50" i="11"/>
  <c r="K50" i="11"/>
  <c r="L50" i="11"/>
  <c r="M50" i="11"/>
  <c r="N50" i="11"/>
  <c r="C51" i="11"/>
  <c r="D51" i="11"/>
  <c r="E51" i="11"/>
  <c r="G51" i="11"/>
  <c r="H51" i="11"/>
  <c r="I51" i="11"/>
  <c r="K51" i="11"/>
  <c r="L51" i="11"/>
  <c r="M51" i="11"/>
  <c r="N51" i="11"/>
  <c r="Q51" i="11"/>
  <c r="C52" i="11"/>
  <c r="D52" i="11"/>
  <c r="E52" i="11"/>
  <c r="G52" i="11"/>
  <c r="H52" i="11"/>
  <c r="I52" i="11"/>
  <c r="K52" i="11"/>
  <c r="L52" i="11"/>
  <c r="M52" i="11"/>
  <c r="N52" i="11"/>
  <c r="Q52" i="11"/>
  <c r="C53" i="11"/>
  <c r="D53" i="11"/>
  <c r="E53" i="11"/>
  <c r="G53" i="11"/>
  <c r="H53" i="11"/>
  <c r="I53" i="11"/>
  <c r="K53" i="11"/>
  <c r="L53" i="11"/>
  <c r="M53" i="11"/>
  <c r="N53" i="11"/>
  <c r="Q53" i="11"/>
  <c r="C54" i="11"/>
  <c r="D54" i="11"/>
  <c r="E54" i="11"/>
  <c r="G54" i="11"/>
  <c r="H54" i="11"/>
  <c r="I54" i="11"/>
  <c r="K54" i="11"/>
  <c r="L54" i="11"/>
  <c r="M54" i="11"/>
  <c r="N54" i="11"/>
  <c r="C55" i="11"/>
  <c r="D55" i="11"/>
  <c r="E55" i="11"/>
  <c r="G55" i="11"/>
  <c r="H55" i="11"/>
  <c r="I55" i="11"/>
  <c r="K55" i="11"/>
  <c r="L55" i="11"/>
  <c r="M55" i="11"/>
  <c r="N55" i="11"/>
  <c r="Q55" i="11"/>
  <c r="C56" i="11"/>
  <c r="D56" i="11"/>
  <c r="E56" i="11"/>
  <c r="G56" i="11"/>
  <c r="H56" i="11"/>
  <c r="I56" i="11"/>
  <c r="K56" i="11"/>
  <c r="L56" i="11"/>
  <c r="M56" i="11"/>
  <c r="N56" i="11"/>
  <c r="Q56" i="11"/>
  <c r="C57" i="11"/>
  <c r="D57" i="11"/>
  <c r="E57" i="11"/>
  <c r="G57" i="11"/>
  <c r="H57" i="11"/>
  <c r="I57" i="11"/>
  <c r="K57" i="11"/>
  <c r="L57" i="11"/>
  <c r="M57" i="11"/>
  <c r="N57" i="11"/>
  <c r="C58" i="11"/>
  <c r="D58" i="11"/>
  <c r="E58" i="11"/>
  <c r="G58" i="11"/>
  <c r="H58" i="11"/>
  <c r="I58" i="11"/>
  <c r="K58" i="11"/>
  <c r="L58" i="11"/>
  <c r="M58" i="11"/>
  <c r="N58" i="11"/>
  <c r="C59" i="11"/>
  <c r="D59" i="11"/>
  <c r="E59" i="11"/>
  <c r="G59" i="11"/>
  <c r="H59" i="11"/>
  <c r="I59" i="11"/>
  <c r="K59" i="11"/>
  <c r="L59" i="11"/>
  <c r="M59" i="11"/>
  <c r="N59" i="11"/>
  <c r="C60" i="11"/>
  <c r="D60" i="11"/>
  <c r="E60" i="11"/>
  <c r="G60" i="11"/>
  <c r="H60" i="11"/>
  <c r="I60" i="11"/>
  <c r="K60" i="11"/>
  <c r="L60" i="11"/>
  <c r="M60" i="11"/>
  <c r="N60" i="11"/>
  <c r="Q60" i="11"/>
  <c r="C61" i="11"/>
  <c r="D61" i="11"/>
  <c r="E61" i="11"/>
  <c r="G61" i="11"/>
  <c r="H61" i="11"/>
  <c r="I61" i="11"/>
  <c r="K61" i="11"/>
  <c r="L61" i="11"/>
  <c r="M61" i="11"/>
  <c r="N61" i="11"/>
  <c r="C62" i="11"/>
  <c r="D62" i="11"/>
  <c r="E62" i="11"/>
  <c r="G62" i="11"/>
  <c r="H62" i="11"/>
  <c r="I62" i="11"/>
  <c r="K62" i="11"/>
  <c r="L62" i="11"/>
  <c r="M62" i="11"/>
  <c r="N62" i="11"/>
  <c r="Q62" i="11"/>
  <c r="C63" i="11"/>
  <c r="D63" i="11"/>
  <c r="E63" i="11"/>
  <c r="G63" i="11"/>
  <c r="H63" i="11"/>
  <c r="I63" i="11"/>
  <c r="K63" i="11"/>
  <c r="L63" i="11"/>
  <c r="M63" i="11"/>
  <c r="N63" i="11"/>
  <c r="C64" i="11"/>
  <c r="D64" i="11"/>
  <c r="E64" i="11"/>
  <c r="G64" i="11"/>
  <c r="H64" i="11"/>
  <c r="I64" i="11"/>
  <c r="K64" i="11"/>
  <c r="L64" i="11"/>
  <c r="M64" i="11"/>
  <c r="N64" i="11"/>
  <c r="C65" i="11"/>
  <c r="D65" i="11"/>
  <c r="E65" i="11"/>
  <c r="G65" i="11"/>
  <c r="H65" i="11"/>
  <c r="I65" i="11"/>
  <c r="K65" i="11"/>
  <c r="L65" i="11"/>
  <c r="M65" i="11"/>
  <c r="N65" i="11"/>
  <c r="Q65" i="11"/>
  <c r="C66" i="11"/>
  <c r="D66" i="11"/>
  <c r="E66" i="11"/>
  <c r="G66" i="11"/>
  <c r="H66" i="11"/>
  <c r="I66" i="11"/>
  <c r="K66" i="11"/>
  <c r="L66" i="11"/>
  <c r="M66" i="11"/>
  <c r="N66" i="11"/>
  <c r="C67" i="11"/>
  <c r="D67" i="11"/>
  <c r="E67" i="11"/>
  <c r="G67" i="11"/>
  <c r="H67" i="11"/>
  <c r="I67" i="11"/>
  <c r="K67" i="11"/>
  <c r="L67" i="11"/>
  <c r="M67" i="11"/>
  <c r="N67" i="11"/>
  <c r="C68" i="11"/>
  <c r="D68" i="11"/>
  <c r="E68" i="11"/>
  <c r="G68" i="11"/>
  <c r="H68" i="11"/>
  <c r="I68" i="11"/>
  <c r="K68" i="11"/>
  <c r="L68" i="11"/>
  <c r="M68" i="11"/>
  <c r="N68" i="11"/>
  <c r="Q68" i="11"/>
  <c r="C69" i="11"/>
  <c r="D69" i="11"/>
  <c r="E69" i="11"/>
  <c r="G69" i="11"/>
  <c r="H69" i="11"/>
  <c r="I69" i="11"/>
  <c r="K69" i="11"/>
  <c r="L69" i="11"/>
  <c r="M69" i="11"/>
  <c r="N69" i="11"/>
  <c r="C70" i="11"/>
  <c r="D70" i="11"/>
  <c r="E70" i="11"/>
  <c r="G70" i="11"/>
  <c r="H70" i="11"/>
  <c r="I70" i="11"/>
  <c r="K70" i="11"/>
  <c r="L70" i="11"/>
  <c r="M70" i="11"/>
  <c r="N70" i="11"/>
  <c r="Q70" i="11"/>
  <c r="C71" i="11"/>
  <c r="D71" i="11"/>
  <c r="E71" i="11"/>
  <c r="G71" i="11"/>
  <c r="H71" i="11"/>
  <c r="I71" i="11"/>
  <c r="K71" i="11"/>
  <c r="L71" i="11"/>
  <c r="M71" i="11"/>
  <c r="N71" i="11"/>
  <c r="C72" i="11"/>
  <c r="D72" i="11"/>
  <c r="E72" i="11"/>
  <c r="G72" i="11"/>
  <c r="H72" i="11"/>
  <c r="I72" i="11"/>
  <c r="K72" i="11"/>
  <c r="L72" i="11"/>
  <c r="M72" i="11"/>
  <c r="N72" i="11"/>
  <c r="C73" i="11"/>
  <c r="D73" i="11"/>
  <c r="E73" i="11"/>
  <c r="G73" i="11"/>
  <c r="H73" i="11"/>
  <c r="I73" i="11"/>
  <c r="K73" i="11"/>
  <c r="L73" i="11"/>
  <c r="M73" i="11"/>
  <c r="N73" i="11"/>
  <c r="Q73" i="11"/>
  <c r="C74" i="11"/>
  <c r="D74" i="11"/>
  <c r="E74" i="11"/>
  <c r="G74" i="11"/>
  <c r="H74" i="11"/>
  <c r="I74" i="11"/>
  <c r="K74" i="11"/>
  <c r="L74" i="11"/>
  <c r="M74" i="11"/>
  <c r="N74" i="11"/>
  <c r="C75" i="11"/>
  <c r="D75" i="11"/>
  <c r="E75" i="11"/>
  <c r="G75" i="11"/>
  <c r="H75" i="11"/>
  <c r="I75" i="11"/>
  <c r="K75" i="11"/>
  <c r="L75" i="11"/>
  <c r="M75" i="11"/>
  <c r="N75" i="11"/>
  <c r="C76" i="11"/>
  <c r="D76" i="11"/>
  <c r="E76" i="11"/>
  <c r="G76" i="11"/>
  <c r="H76" i="11"/>
  <c r="I76" i="11"/>
  <c r="K76" i="11"/>
  <c r="L76" i="11"/>
  <c r="M76" i="11"/>
  <c r="N76" i="11"/>
  <c r="C77" i="11"/>
  <c r="D77" i="11"/>
  <c r="E77" i="11"/>
  <c r="G77" i="11"/>
  <c r="H77" i="11"/>
  <c r="I77" i="11"/>
  <c r="K77" i="11"/>
  <c r="L77" i="11"/>
  <c r="M77" i="11"/>
  <c r="N77" i="11"/>
  <c r="Q77" i="11"/>
  <c r="C78" i="11"/>
  <c r="D78" i="11"/>
  <c r="E78" i="11"/>
  <c r="G78" i="11"/>
  <c r="H78" i="11"/>
  <c r="I78" i="11"/>
  <c r="K78" i="11"/>
  <c r="L78" i="11"/>
  <c r="M78" i="11"/>
  <c r="N78" i="11"/>
  <c r="Q78" i="11"/>
  <c r="C79" i="11"/>
  <c r="D79" i="11"/>
  <c r="E79" i="11"/>
  <c r="G79" i="11"/>
  <c r="H79" i="11"/>
  <c r="I79" i="11"/>
  <c r="K79" i="11"/>
  <c r="L79" i="11"/>
  <c r="M79" i="11"/>
  <c r="N79" i="11"/>
  <c r="C80" i="11"/>
  <c r="D80" i="11"/>
  <c r="E80" i="11"/>
  <c r="G80" i="11"/>
  <c r="H80" i="11"/>
  <c r="I80" i="11"/>
  <c r="K80" i="11"/>
  <c r="L80" i="11"/>
  <c r="M80" i="11"/>
  <c r="N80" i="11"/>
  <c r="C81" i="11"/>
  <c r="D81" i="11"/>
  <c r="E81" i="11"/>
  <c r="G81" i="11"/>
  <c r="H81" i="11"/>
  <c r="I81" i="11"/>
  <c r="K81" i="11"/>
  <c r="L81" i="11"/>
  <c r="M81" i="11"/>
  <c r="N81" i="11"/>
  <c r="Q81" i="11"/>
  <c r="C82" i="11"/>
  <c r="D82" i="11"/>
  <c r="E82" i="11"/>
  <c r="G82" i="11"/>
  <c r="H82" i="11"/>
  <c r="I82" i="11"/>
  <c r="K82" i="11"/>
  <c r="L82" i="11"/>
  <c r="M82" i="11"/>
  <c r="N82" i="11"/>
  <c r="Q82" i="11"/>
  <c r="C83" i="11"/>
  <c r="D83" i="11"/>
  <c r="E83" i="11"/>
  <c r="G83" i="11"/>
  <c r="H83" i="11"/>
  <c r="I83" i="11"/>
  <c r="K83" i="11"/>
  <c r="L83" i="11"/>
  <c r="M83" i="11"/>
  <c r="N83" i="11"/>
  <c r="C84" i="11"/>
  <c r="D84" i="11"/>
  <c r="E84" i="11"/>
  <c r="G84" i="11"/>
  <c r="H84" i="11"/>
  <c r="I84" i="11"/>
  <c r="K84" i="11"/>
  <c r="L84" i="11"/>
  <c r="M84" i="11"/>
  <c r="N84" i="11"/>
  <c r="Q84" i="11"/>
  <c r="C85" i="11"/>
  <c r="D85" i="11"/>
  <c r="E85" i="11"/>
  <c r="G85" i="11"/>
  <c r="H85" i="11"/>
  <c r="I85" i="11"/>
  <c r="K85" i="11"/>
  <c r="L85" i="11"/>
  <c r="M85" i="11"/>
  <c r="N85" i="11"/>
  <c r="Q85" i="11"/>
  <c r="C86" i="11"/>
  <c r="D86" i="11"/>
  <c r="E86" i="11"/>
  <c r="G86" i="11"/>
  <c r="H86" i="11"/>
  <c r="I86" i="11"/>
  <c r="K86" i="11"/>
  <c r="L86" i="11"/>
  <c r="M86" i="11"/>
  <c r="N86" i="11"/>
  <c r="C87" i="11"/>
  <c r="D87" i="11"/>
  <c r="E87" i="11"/>
  <c r="G87" i="11"/>
  <c r="H87" i="11"/>
  <c r="I87" i="11"/>
  <c r="K87" i="11"/>
  <c r="L87" i="11"/>
  <c r="M87" i="11"/>
  <c r="N87" i="11"/>
  <c r="Q87" i="11"/>
  <c r="C88" i="11"/>
  <c r="D88" i="11"/>
  <c r="E88" i="11"/>
  <c r="G88" i="11"/>
  <c r="H88" i="11"/>
  <c r="I88" i="11"/>
  <c r="K88" i="11"/>
  <c r="L88" i="11"/>
  <c r="M88" i="11"/>
  <c r="N88" i="11"/>
  <c r="C89" i="11"/>
  <c r="D89" i="11"/>
  <c r="E89" i="11"/>
  <c r="G89" i="11"/>
  <c r="H89" i="11"/>
  <c r="I89" i="11"/>
  <c r="K89" i="11"/>
  <c r="L89" i="11"/>
  <c r="M89" i="11"/>
  <c r="N89" i="11"/>
  <c r="Q89" i="11"/>
  <c r="C90" i="11"/>
  <c r="D90" i="11"/>
  <c r="E90" i="11"/>
  <c r="G90" i="11"/>
  <c r="H90" i="11"/>
  <c r="I90" i="11"/>
  <c r="K90" i="11"/>
  <c r="L90" i="11"/>
  <c r="M90" i="11"/>
  <c r="N90" i="11"/>
  <c r="C91" i="11"/>
  <c r="D91" i="11"/>
  <c r="E91" i="11"/>
  <c r="G91" i="11"/>
  <c r="H91" i="11"/>
  <c r="I91" i="11"/>
  <c r="K91" i="11"/>
  <c r="L91" i="11"/>
  <c r="M91" i="11"/>
  <c r="N91" i="11"/>
  <c r="Q91" i="11"/>
  <c r="C92" i="11"/>
  <c r="D92" i="11"/>
  <c r="E92" i="11"/>
  <c r="G92" i="11"/>
  <c r="H92" i="11"/>
  <c r="I92" i="11"/>
  <c r="K92" i="11"/>
  <c r="L92" i="11"/>
  <c r="M92" i="11"/>
  <c r="N92" i="11"/>
  <c r="C93" i="11"/>
  <c r="D93" i="11"/>
  <c r="E93" i="11"/>
  <c r="G93" i="11"/>
  <c r="H93" i="11"/>
  <c r="I93" i="11"/>
  <c r="K93" i="11"/>
  <c r="L93" i="11"/>
  <c r="M93" i="11"/>
  <c r="N93" i="11"/>
  <c r="C94" i="11"/>
  <c r="D94" i="11"/>
  <c r="E94" i="11"/>
  <c r="G94" i="11"/>
  <c r="H94" i="11"/>
  <c r="I94" i="11"/>
  <c r="K94" i="11"/>
  <c r="L94" i="11"/>
  <c r="M94" i="11"/>
  <c r="N94" i="11"/>
  <c r="Q94" i="11"/>
  <c r="C95" i="11"/>
  <c r="D95" i="11"/>
  <c r="E95" i="11"/>
  <c r="G95" i="11"/>
  <c r="H95" i="11"/>
  <c r="I95" i="11"/>
  <c r="K95" i="11"/>
  <c r="L95" i="11"/>
  <c r="M95" i="11"/>
  <c r="N95" i="11"/>
  <c r="Q95" i="11"/>
  <c r="C96" i="11"/>
  <c r="D96" i="11"/>
  <c r="E96" i="11"/>
  <c r="G96" i="11"/>
  <c r="H96" i="11"/>
  <c r="I96" i="11"/>
  <c r="K96" i="11"/>
  <c r="L96" i="11"/>
  <c r="M96" i="11"/>
  <c r="N96" i="11"/>
  <c r="C97" i="11"/>
  <c r="D97" i="11"/>
  <c r="E97" i="11"/>
  <c r="G97" i="11"/>
  <c r="H97" i="11"/>
  <c r="I97" i="11"/>
  <c r="K97" i="11"/>
  <c r="L97" i="11"/>
  <c r="M97" i="11"/>
  <c r="N97" i="11"/>
  <c r="Q97" i="11"/>
  <c r="C98" i="11"/>
  <c r="D98" i="11"/>
  <c r="E98" i="11"/>
  <c r="G98" i="11"/>
  <c r="H98" i="11"/>
  <c r="I98" i="11"/>
  <c r="K98" i="11"/>
  <c r="L98" i="11"/>
  <c r="M98" i="11"/>
  <c r="N98" i="11"/>
  <c r="C99" i="11"/>
  <c r="D99" i="11"/>
  <c r="E99" i="11"/>
  <c r="G99" i="11"/>
  <c r="H99" i="11"/>
  <c r="I99" i="11"/>
  <c r="K99" i="11"/>
  <c r="L99" i="11"/>
  <c r="M99" i="11"/>
  <c r="N99" i="11"/>
  <c r="Q99" i="11"/>
  <c r="C100" i="11"/>
  <c r="D100" i="11"/>
  <c r="E100" i="11"/>
  <c r="G100" i="11"/>
  <c r="H100" i="11"/>
  <c r="I100" i="11"/>
  <c r="K100" i="11"/>
  <c r="L100" i="11"/>
  <c r="M100" i="11"/>
  <c r="N100" i="11"/>
  <c r="Q100" i="11"/>
  <c r="C101" i="11"/>
  <c r="D101" i="11"/>
  <c r="E101" i="11"/>
  <c r="G101" i="11"/>
  <c r="H101" i="11"/>
  <c r="I101" i="11"/>
  <c r="K101" i="11"/>
  <c r="L101" i="11"/>
  <c r="M101" i="11"/>
  <c r="N101" i="11"/>
  <c r="C102" i="11"/>
  <c r="D102" i="11"/>
  <c r="E102" i="11"/>
  <c r="G102" i="11"/>
  <c r="H102" i="11"/>
  <c r="I102" i="11"/>
  <c r="K102" i="11"/>
  <c r="L102" i="11"/>
  <c r="M102" i="11"/>
  <c r="N102" i="11"/>
  <c r="C103" i="11"/>
  <c r="D103" i="11"/>
  <c r="E103" i="11"/>
  <c r="G103" i="11"/>
  <c r="H103" i="11"/>
  <c r="I103" i="11"/>
  <c r="K103" i="11"/>
  <c r="L103" i="11"/>
  <c r="M103" i="11"/>
  <c r="N103" i="11"/>
  <c r="Q103" i="11"/>
  <c r="C104" i="11"/>
  <c r="D104" i="11"/>
  <c r="E104" i="11"/>
  <c r="G104" i="11"/>
  <c r="H104" i="11"/>
  <c r="I104" i="11"/>
  <c r="K104" i="11"/>
  <c r="L104" i="11"/>
  <c r="M104" i="11"/>
  <c r="N104" i="11"/>
  <c r="C105" i="11"/>
  <c r="D105" i="11"/>
  <c r="E105" i="11"/>
  <c r="G105" i="11"/>
  <c r="H105" i="11"/>
  <c r="I105" i="11"/>
  <c r="K105" i="11"/>
  <c r="L105" i="11"/>
  <c r="M105" i="11"/>
  <c r="N105" i="11"/>
  <c r="Q105" i="11"/>
  <c r="C106" i="11"/>
  <c r="D106" i="11"/>
  <c r="E106" i="11"/>
  <c r="G106" i="11"/>
  <c r="H106" i="11"/>
  <c r="I106" i="11"/>
  <c r="K106" i="11"/>
  <c r="L106" i="11"/>
  <c r="M106" i="11"/>
  <c r="N106" i="11"/>
  <c r="C107" i="11"/>
  <c r="D107" i="11"/>
  <c r="E107" i="11"/>
  <c r="G107" i="11"/>
  <c r="H107" i="11"/>
  <c r="I107" i="11"/>
  <c r="K107" i="11"/>
  <c r="L107" i="11"/>
  <c r="M107" i="11"/>
  <c r="N107" i="11"/>
  <c r="Q107" i="11"/>
  <c r="C108" i="11"/>
  <c r="D108" i="11"/>
  <c r="E108" i="11"/>
  <c r="G108" i="11"/>
  <c r="H108" i="11"/>
  <c r="I108" i="11"/>
  <c r="K108" i="11"/>
  <c r="L108" i="11"/>
  <c r="M108" i="11"/>
  <c r="N108" i="11"/>
  <c r="Q108" i="11"/>
  <c r="C109" i="11"/>
  <c r="D109" i="11"/>
  <c r="E109" i="11"/>
  <c r="G109" i="11"/>
  <c r="H109" i="11"/>
  <c r="I109" i="11"/>
  <c r="K109" i="11"/>
  <c r="L109" i="11"/>
  <c r="M109" i="11"/>
  <c r="N109" i="11"/>
  <c r="Q109" i="11"/>
  <c r="C110" i="11"/>
  <c r="D110" i="11"/>
  <c r="E110" i="11"/>
  <c r="G110" i="11"/>
  <c r="H110" i="11"/>
  <c r="I110" i="11"/>
  <c r="K110" i="11"/>
  <c r="L110" i="11"/>
  <c r="M110" i="11"/>
  <c r="N110" i="11"/>
  <c r="Q110" i="11"/>
  <c r="C111" i="11"/>
  <c r="D111" i="11"/>
  <c r="E111" i="11"/>
  <c r="G111" i="11"/>
  <c r="H111" i="11"/>
  <c r="I111" i="11"/>
  <c r="K111" i="11"/>
  <c r="L111" i="11"/>
  <c r="M111" i="11"/>
  <c r="N111" i="11"/>
  <c r="C112" i="11"/>
  <c r="D112" i="11"/>
  <c r="E112" i="11"/>
  <c r="G112" i="11"/>
  <c r="H112" i="11"/>
  <c r="I112" i="11"/>
  <c r="K112" i="11"/>
  <c r="L112" i="11"/>
  <c r="M112" i="11"/>
  <c r="N112" i="11"/>
  <c r="Q112" i="11"/>
  <c r="C113" i="11"/>
  <c r="D113" i="11"/>
  <c r="E113" i="11"/>
  <c r="G113" i="11"/>
  <c r="H113" i="11"/>
  <c r="I113" i="11"/>
  <c r="K113" i="11"/>
  <c r="L113" i="11"/>
  <c r="M113" i="11"/>
  <c r="N113" i="11"/>
  <c r="C114" i="11"/>
  <c r="D114" i="11"/>
  <c r="E114" i="11"/>
  <c r="G114" i="11"/>
  <c r="H114" i="11"/>
  <c r="I114" i="11"/>
  <c r="K114" i="11"/>
  <c r="L114" i="11"/>
  <c r="M114" i="11"/>
  <c r="N114" i="11"/>
  <c r="Q114" i="11"/>
  <c r="C115" i="11"/>
  <c r="D115" i="11"/>
  <c r="E115" i="11"/>
  <c r="G115" i="11"/>
  <c r="H115" i="11"/>
  <c r="I115" i="11"/>
  <c r="K115" i="11"/>
  <c r="L115" i="11"/>
  <c r="M115" i="11"/>
  <c r="N115" i="11"/>
  <c r="C116" i="11"/>
  <c r="D116" i="11"/>
  <c r="E116" i="11"/>
  <c r="G116" i="11"/>
  <c r="H116" i="11"/>
  <c r="I116" i="11"/>
  <c r="K116" i="11"/>
  <c r="L116" i="11"/>
  <c r="M116" i="11"/>
  <c r="N116" i="11"/>
  <c r="Q116" i="11"/>
  <c r="C117" i="11"/>
  <c r="D117" i="11"/>
  <c r="E117" i="11"/>
  <c r="G117" i="11"/>
  <c r="H117" i="11"/>
  <c r="I117" i="11"/>
  <c r="K117" i="11"/>
  <c r="L117" i="11"/>
  <c r="M117" i="11"/>
  <c r="N117" i="11"/>
  <c r="C118" i="11"/>
  <c r="D118" i="11"/>
  <c r="E118" i="11"/>
  <c r="G118" i="11"/>
  <c r="H118" i="11"/>
  <c r="I118" i="11"/>
  <c r="K118" i="11"/>
  <c r="L118" i="11"/>
  <c r="M118" i="11"/>
  <c r="N118" i="11"/>
  <c r="Q118" i="11"/>
  <c r="C119" i="11"/>
  <c r="D119" i="11"/>
  <c r="E119" i="11"/>
  <c r="G119" i="11"/>
  <c r="H119" i="11"/>
  <c r="I119" i="11"/>
  <c r="K119" i="11"/>
  <c r="L119" i="11"/>
  <c r="M119" i="11"/>
  <c r="N119" i="11"/>
  <c r="C120" i="11"/>
  <c r="D120" i="11"/>
  <c r="E120" i="11"/>
  <c r="G120" i="11"/>
  <c r="H120" i="11"/>
  <c r="I120" i="11"/>
  <c r="K120" i="11"/>
  <c r="L120" i="11"/>
  <c r="M120" i="11"/>
  <c r="N120" i="11"/>
  <c r="Q120" i="11"/>
  <c r="C121" i="11"/>
  <c r="D121" i="11"/>
  <c r="E121" i="11"/>
  <c r="G121" i="11"/>
  <c r="H121" i="11"/>
  <c r="I121" i="11"/>
  <c r="K121" i="11"/>
  <c r="L121" i="11"/>
  <c r="M121" i="11"/>
  <c r="N121" i="11"/>
  <c r="C122" i="11"/>
  <c r="D122" i="11"/>
  <c r="E122" i="11"/>
  <c r="G122" i="11"/>
  <c r="H122" i="11"/>
  <c r="I122" i="11"/>
  <c r="K122" i="11"/>
  <c r="L122" i="11"/>
  <c r="M122" i="11"/>
  <c r="N122" i="11"/>
  <c r="C123" i="11"/>
  <c r="D123" i="11"/>
  <c r="E123" i="11"/>
  <c r="G123" i="11"/>
  <c r="H123" i="11"/>
  <c r="I123" i="11"/>
  <c r="K123" i="11"/>
  <c r="L123" i="11"/>
  <c r="M123" i="11"/>
  <c r="N123" i="11"/>
  <c r="C124" i="11"/>
  <c r="D124" i="11"/>
  <c r="E124" i="11"/>
  <c r="G124" i="11"/>
  <c r="H124" i="11"/>
  <c r="I124" i="11"/>
  <c r="K124" i="11"/>
  <c r="L124" i="11"/>
  <c r="M124" i="11"/>
  <c r="N124" i="11"/>
  <c r="Q124" i="11"/>
  <c r="C125" i="11"/>
  <c r="D125" i="11"/>
  <c r="E125" i="11"/>
  <c r="G125" i="11"/>
  <c r="H125" i="11"/>
  <c r="I125" i="11"/>
  <c r="K125" i="11"/>
  <c r="L125" i="11"/>
  <c r="M125" i="11"/>
  <c r="N125" i="11"/>
  <c r="C126" i="11"/>
  <c r="D126" i="11"/>
  <c r="E126" i="11"/>
  <c r="G126" i="11"/>
  <c r="H126" i="11"/>
  <c r="I126" i="11"/>
  <c r="K126" i="11"/>
  <c r="L126" i="11"/>
  <c r="M126" i="11"/>
  <c r="N126" i="11"/>
  <c r="C127" i="11"/>
  <c r="D127" i="11"/>
  <c r="E127" i="11"/>
  <c r="G127" i="11"/>
  <c r="H127" i="11"/>
  <c r="I127" i="11"/>
  <c r="K127" i="11"/>
  <c r="L127" i="11"/>
  <c r="M127" i="11"/>
  <c r="N127" i="11"/>
  <c r="Q127" i="11"/>
  <c r="C128" i="11"/>
  <c r="D128" i="11"/>
  <c r="E128" i="11"/>
  <c r="G128" i="11"/>
  <c r="H128" i="11"/>
  <c r="I128" i="11"/>
  <c r="K128" i="11"/>
  <c r="L128" i="11"/>
  <c r="M128" i="11"/>
  <c r="N128" i="11"/>
  <c r="Q128" i="11"/>
  <c r="C129" i="11"/>
  <c r="D129" i="11"/>
  <c r="E129" i="11"/>
  <c r="G129" i="11"/>
  <c r="H129" i="11"/>
  <c r="I129" i="11"/>
  <c r="K129" i="11"/>
  <c r="L129" i="11"/>
  <c r="M129" i="11"/>
  <c r="N129" i="11"/>
  <c r="C130" i="11"/>
  <c r="D130" i="11"/>
  <c r="E130" i="11"/>
  <c r="G130" i="11"/>
  <c r="H130" i="11"/>
  <c r="I130" i="11"/>
  <c r="K130" i="11"/>
  <c r="L130" i="11"/>
  <c r="M130" i="11"/>
  <c r="N130" i="11"/>
  <c r="C131" i="11"/>
  <c r="D131" i="11"/>
  <c r="E131" i="11"/>
  <c r="G131" i="11"/>
  <c r="H131" i="11"/>
  <c r="I131" i="11"/>
  <c r="K131" i="11"/>
  <c r="L131" i="11"/>
  <c r="M131" i="11"/>
  <c r="N131" i="11"/>
  <c r="Q131" i="11"/>
  <c r="C132" i="11"/>
  <c r="D132" i="11"/>
  <c r="E132" i="11"/>
  <c r="G132" i="11"/>
  <c r="H132" i="11"/>
  <c r="I132" i="11"/>
  <c r="K132" i="11"/>
  <c r="L132" i="11"/>
  <c r="M132" i="11"/>
  <c r="N132" i="11"/>
  <c r="C133" i="11"/>
  <c r="D133" i="11"/>
  <c r="E133" i="11"/>
  <c r="G133" i="11"/>
  <c r="H133" i="11"/>
  <c r="I133" i="11"/>
  <c r="K133" i="11"/>
  <c r="L133" i="11"/>
  <c r="M133" i="11"/>
  <c r="N133" i="11"/>
  <c r="C134" i="11"/>
  <c r="D134" i="11"/>
  <c r="E134" i="11"/>
  <c r="G134" i="11"/>
  <c r="H134" i="11"/>
  <c r="I134" i="11"/>
  <c r="K134" i="11"/>
  <c r="L134" i="11"/>
  <c r="M134" i="11"/>
  <c r="N134" i="11"/>
  <c r="Q134" i="11"/>
  <c r="C135" i="11"/>
  <c r="D135" i="11"/>
  <c r="E135" i="11"/>
  <c r="G135" i="11"/>
  <c r="H135" i="11"/>
  <c r="I135" i="11"/>
  <c r="K135" i="11"/>
  <c r="L135" i="11"/>
  <c r="M135" i="11"/>
  <c r="N135" i="11"/>
  <c r="Q135" i="11"/>
  <c r="C136" i="11"/>
  <c r="D136" i="11"/>
  <c r="E136" i="11"/>
  <c r="G136" i="11"/>
  <c r="H136" i="11"/>
  <c r="I136" i="11"/>
  <c r="K136" i="11"/>
  <c r="L136" i="11"/>
  <c r="M136" i="11"/>
  <c r="N136" i="11"/>
  <c r="Q136" i="11"/>
  <c r="N1" i="11"/>
  <c r="M1" i="11"/>
  <c r="L1" i="11"/>
  <c r="K1" i="11"/>
  <c r="I1" i="11"/>
  <c r="H1" i="11"/>
  <c r="G1" i="11"/>
  <c r="E1" i="11"/>
  <c r="D1" i="11"/>
  <c r="C1" i="11"/>
  <c r="B1" i="11"/>
  <c r="B2" i="11"/>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113" i="11"/>
  <c r="B114" i="11"/>
  <c r="B115" i="11"/>
  <c r="B116" i="11"/>
  <c r="B117" i="11"/>
  <c r="B118" i="11"/>
  <c r="B119" i="11"/>
  <c r="B120" i="11"/>
  <c r="B121" i="11"/>
  <c r="B122" i="11"/>
  <c r="B123" i="11"/>
  <c r="B124" i="11"/>
  <c r="B125" i="11"/>
  <c r="B126" i="11"/>
  <c r="B127" i="11"/>
  <c r="B128" i="11"/>
  <c r="B129" i="11"/>
  <c r="B130" i="11"/>
  <c r="B131" i="11"/>
  <c r="B132" i="11"/>
  <c r="B133" i="11"/>
  <c r="B134" i="11"/>
  <c r="B135" i="11"/>
  <c r="B136" i="11"/>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 i="2"/>
</calcChain>
</file>

<file path=xl/sharedStrings.xml><?xml version="1.0" encoding="utf-8"?>
<sst xmlns="http://schemas.openxmlformats.org/spreadsheetml/2006/main" count="12963" uniqueCount="1459">
  <si>
    <t>RECORD_NO</t>
  </si>
  <si>
    <t>SITE_NO</t>
  </si>
  <si>
    <t>STATION_NM</t>
  </si>
  <si>
    <t>SAMPLE_START_DT</t>
  </si>
  <si>
    <t>MEDIUM_CD</t>
  </si>
  <si>
    <t>PROJECT_CD</t>
  </si>
  <si>
    <t>FA</t>
  </si>
  <si>
    <t>RA</t>
  </si>
  <si>
    <t>field</t>
  </si>
  <si>
    <t>Q</t>
  </si>
  <si>
    <t>NWQL</t>
  </si>
  <si>
    <t>isotopes</t>
  </si>
  <si>
    <t>DINERO MINE DRAINAGE TUNNEL BLW TURQUOISE LK NR LE</t>
  </si>
  <si>
    <t xml:space="preserve">WG </t>
  </si>
  <si>
    <t>009YD0200</t>
  </si>
  <si>
    <t>SC00908113ADDD1 TLSS-03 TURQUOISE LAKE SOUTH SEEP</t>
  </si>
  <si>
    <t>TLS-05 TURQUOISE LAKE SOUTH 5</t>
  </si>
  <si>
    <t xml:space="preserve">WS </t>
  </si>
  <si>
    <t>SC00908113ADB TL-ADIT</t>
  </si>
  <si>
    <t>BARTLETT MINE DRAINAGE TUNNEL BLW TURQ LAKE NR LEA</t>
  </si>
  <si>
    <t>SLGS-09 SUGARLOAF GULCH SEEP 9 PIPE NR DINERO, CO</t>
  </si>
  <si>
    <t>00916,00927,00929,00937,00985,01007,01012,01017,01034,01037,01042,01045,01051,01055,01059,01062,01067,01077,01082,01092,01105,01112,01113,01117,01122,01132,01137,01152,01154,01162,01182,01189,01196,01203,01218,01219,01236,01237,01238,01239,01244,01245,01246,01247,82318,82322,82330</t>
  </si>
  <si>
    <t>LSG-0 LITTLE SUGARLOAF GULCH US FROM DINERO MINE D</t>
  </si>
  <si>
    <t>SC00908019BCCA1 LSGS-03 LITTLE SUGARLOAF GL SEEP 3</t>
  </si>
  <si>
    <t>SC00908124ADAA1 LSGS-05 LITTLE SUGARLOAF GL SEEP 5</t>
  </si>
  <si>
    <t>LSG-06 LITTLE SUGARLOAF GL 6 NR LEADVILLE, CO</t>
  </si>
  <si>
    <t>LSGS-10, LITTLE SUGARLOAF GULCH SEEP 10</t>
  </si>
  <si>
    <t>LSGS-11, LITTLE SUGARLOAF GULCH SEEP 11</t>
  </si>
  <si>
    <t>LAKE FORK BELOW TURQUOISE LAKE NEAR LEADVILLE, CO</t>
  </si>
  <si>
    <t>SIWATCH MINE DRAINAGE TUNNEL BLW TURQ LAKE NR LEAD</t>
  </si>
  <si>
    <t>SC00908124DDDA1 SBGS-01 STRAWBERRY GULCH SEEP 1</t>
  </si>
  <si>
    <t>SBG-0 STRAWBERRY GULCH AT MOUTH NR LEADVILLE, CO</t>
  </si>
  <si>
    <t>SC00908124CBAD2 SLGS-07 SUGARLOAF GULCH SEEP 7</t>
  </si>
  <si>
    <t>LF-580 LAKEFORK DS FROM SUGARLOAF GULCH NR LEADVIL</t>
  </si>
  <si>
    <t>LF-537 SUGARLOAF GULCH AT MOUTH NR LEADVILLE, CO</t>
  </si>
  <si>
    <t>UNNAMED MINE DRAINAGE TUNNEL BLW TURQ LK NR LEADVI</t>
  </si>
  <si>
    <t>SLG-01 SUGARLOAF GULCH US FROM DINERO MINE DRNG TU</t>
  </si>
  <si>
    <t>NELSON MINE DRAINAGE TUN BLW TURQ LAKE NR LEADVILL</t>
  </si>
  <si>
    <t>SUGARLOAF GL ABV NELSON MINE DR TUNL ABV LAKE FORK</t>
  </si>
  <si>
    <t>SC00908124ACAD1 SLGS-04 SUGARLOAF GULCH SEEP 4</t>
  </si>
  <si>
    <t>DINERO BULKHEAD SPIGOT AT 1250 FT NR LEADVILLE, CO</t>
  </si>
  <si>
    <t>DINERO STRUCTURE AT 1200 FT NEAR LEADVILLE, CO</t>
  </si>
  <si>
    <t>009YD1900</t>
  </si>
  <si>
    <t>SC00908124DDBC1 SBGS-02 STRAWBERRY GULCH SEEP 2</t>
  </si>
  <si>
    <t>SC00908019BDAB1 BG-011BARTLETTT GULCH 13 NR LEADVI</t>
  </si>
  <si>
    <t>00915,00925,00930,00935,01005,01010,01015,01025,01030,01035,01040,01049,01056,01057,01060,01065,01075,01080,01085,01090,01106,01110,01115,01120,01130,01135,01150,01155,01160,01180,01187,01194,01201,50573,50574,50575,50577,50579,50580,50582,50586,50587,62844,82319,82323,82331</t>
  </si>
  <si>
    <t>WGQ</t>
  </si>
  <si>
    <t>OAQ</t>
  </si>
  <si>
    <t>WSQ</t>
  </si>
  <si>
    <t>01305819</t>
  </si>
  <si>
    <t>391504106225200</t>
  </si>
  <si>
    <t>2013-05-30 12:30:00</t>
  </si>
  <si>
    <t>01305820</t>
  </si>
  <si>
    <t>391559106230901</t>
  </si>
  <si>
    <t>2013-05-30 14:00:00</t>
  </si>
  <si>
    <t>01305821</t>
  </si>
  <si>
    <t>391600106235701</t>
  </si>
  <si>
    <t>2013-05-30 14:30:00</t>
  </si>
  <si>
    <t>00940</t>
  </si>
  <si>
    <t>01305822</t>
  </si>
  <si>
    <t>391606106241601</t>
  </si>
  <si>
    <t>2013-05-30 15:45:00</t>
  </si>
  <si>
    <t>01305823</t>
  </si>
  <si>
    <t>391517106223801</t>
  </si>
  <si>
    <t>2013-05-30 17:30:00</t>
  </si>
  <si>
    <t>01305824</t>
  </si>
  <si>
    <t>391501106225001</t>
  </si>
  <si>
    <t>2013-05-31 09:20:00</t>
  </si>
  <si>
    <t>01305825</t>
  </si>
  <si>
    <t>391504106225201</t>
  </si>
  <si>
    <t>2013-05-31 09:50:00</t>
  </si>
  <si>
    <t>01305826</t>
  </si>
  <si>
    <t>391512106230001</t>
  </si>
  <si>
    <t>2013-05-31 10:45:00</t>
  </si>
  <si>
    <t>01305827</t>
  </si>
  <si>
    <t>391517106230601</t>
  </si>
  <si>
    <t>2013-05-31 11:30:00</t>
  </si>
  <si>
    <t>01305828</t>
  </si>
  <si>
    <t>391517106230602</t>
  </si>
  <si>
    <t>2013-05-31 12:00:00</t>
  </si>
  <si>
    <t>01305829</t>
  </si>
  <si>
    <t>391518106230901</t>
  </si>
  <si>
    <t>2013-05-31 12:30:00</t>
  </si>
  <si>
    <t>01305830</t>
  </si>
  <si>
    <t>391519106230901</t>
  </si>
  <si>
    <t>2013-05-31 12:50:00</t>
  </si>
  <si>
    <t>01305832</t>
  </si>
  <si>
    <t>391504106223001</t>
  </si>
  <si>
    <t>2013-05-31 15:00:00</t>
  </si>
  <si>
    <t>01305833</t>
  </si>
  <si>
    <t>391435106230801</t>
  </si>
  <si>
    <t>2013-05-30 14:05:00</t>
  </si>
  <si>
    <t>01305834</t>
  </si>
  <si>
    <t>391445106230701</t>
  </si>
  <si>
    <t>2013-05-30 15:20:00</t>
  </si>
  <si>
    <t>01305835</t>
  </si>
  <si>
    <t>391443106225701</t>
  </si>
  <si>
    <t>2013-05-30 16:00:00</t>
  </si>
  <si>
    <t>01305836</t>
  </si>
  <si>
    <t>391501106224901</t>
  </si>
  <si>
    <t>2013-05-30 17:15:00</t>
  </si>
  <si>
    <t>01305837</t>
  </si>
  <si>
    <t>391452106224201</t>
  </si>
  <si>
    <t>2013-05-31 09:25:00</t>
  </si>
  <si>
    <t>01305838</t>
  </si>
  <si>
    <t>391454106224201</t>
  </si>
  <si>
    <t>2013-05-31 10:20:00</t>
  </si>
  <si>
    <t>01305839</t>
  </si>
  <si>
    <t>391500106224901</t>
  </si>
  <si>
    <t>2013-05-31 10:50:00</t>
  </si>
  <si>
    <t>01305840</t>
  </si>
  <si>
    <t>391501106225401</t>
  </si>
  <si>
    <t>01305841</t>
  </si>
  <si>
    <t>391501106230601</t>
  </si>
  <si>
    <t>2013-05-31 13:05:00</t>
  </si>
  <si>
    <t>01305842</t>
  </si>
  <si>
    <t>391502106230601</t>
  </si>
  <si>
    <t>2013-05-31 13:40:00</t>
  </si>
  <si>
    <t>01305843</t>
  </si>
  <si>
    <t>391513106232601</t>
  </si>
  <si>
    <t>2013-05-31 14:30:00</t>
  </si>
  <si>
    <t>01305844</t>
  </si>
  <si>
    <t>391513106230401</t>
  </si>
  <si>
    <t>2013-05-31 16:20:00</t>
  </si>
  <si>
    <t>00025</t>
  </si>
  <si>
    <t>01305845</t>
  </si>
  <si>
    <t>391512106230401</t>
  </si>
  <si>
    <t>2013-05-31 15:56:00</t>
  </si>
  <si>
    <t>01305853</t>
  </si>
  <si>
    <t>2013-09-19 10:15:00</t>
  </si>
  <si>
    <t>01305854</t>
  </si>
  <si>
    <t>2013-09-19 11:30:00</t>
  </si>
  <si>
    <t>82082,82085</t>
  </si>
  <si>
    <t>01305855</t>
  </si>
  <si>
    <t>2013-09-19 12:30:00</t>
  </si>
  <si>
    <t>01305856</t>
  </si>
  <si>
    <t>2013-09-19 13:20:00</t>
  </si>
  <si>
    <t>01305857</t>
  </si>
  <si>
    <t>2013-09-19 15:10:00</t>
  </si>
  <si>
    <t>01305858</t>
  </si>
  <si>
    <t>2013-09-19 16:05:00</t>
  </si>
  <si>
    <t>01305859</t>
  </si>
  <si>
    <t>2013-09-20 09:40:00</t>
  </si>
  <si>
    <t>01305860</t>
  </si>
  <si>
    <t>2013-09-20 10:30:00</t>
  </si>
  <si>
    <t>01305861</t>
  </si>
  <si>
    <t>2013-09-20 11:35:00</t>
  </si>
  <si>
    <t>01305862</t>
  </si>
  <si>
    <t>2013-09-20 12:35:00</t>
  </si>
  <si>
    <t>01305864</t>
  </si>
  <si>
    <t>2013-09-20 14:30:00</t>
  </si>
  <si>
    <t>01305865</t>
  </si>
  <si>
    <t>2013-09-20 15:10:00</t>
  </si>
  <si>
    <t>01305866</t>
  </si>
  <si>
    <t>2013-09-19 11:45:00</t>
  </si>
  <si>
    <t>01305867</t>
  </si>
  <si>
    <t>2013-09-19 12:45:00</t>
  </si>
  <si>
    <t>01305868</t>
  </si>
  <si>
    <t>2013-09-19 14:45:00</t>
  </si>
  <si>
    <t>01305869</t>
  </si>
  <si>
    <t>2013-09-19 16:30:00</t>
  </si>
  <si>
    <t>01305870</t>
  </si>
  <si>
    <t>2013-09-20 10:00:00</t>
  </si>
  <si>
    <t>01305871</t>
  </si>
  <si>
    <t>01305872</t>
  </si>
  <si>
    <t>2013-09-20 12:30:00</t>
  </si>
  <si>
    <t>01305873</t>
  </si>
  <si>
    <t>2013-09-20 13:20:00</t>
  </si>
  <si>
    <t>01305874</t>
  </si>
  <si>
    <t>2013-09-20 13:50:00</t>
  </si>
  <si>
    <t>01305875</t>
  </si>
  <si>
    <t>2013-09-20 15:00:00</t>
  </si>
  <si>
    <t>01305876</t>
  </si>
  <si>
    <t>2013-09-20 15:45:00</t>
  </si>
  <si>
    <t>01400280</t>
  </si>
  <si>
    <t>2013-10-28 09:15:00</t>
  </si>
  <si>
    <t>00010,00025,00300</t>
  </si>
  <si>
    <t>00061</t>
  </si>
  <si>
    <t>01400281</t>
  </si>
  <si>
    <t>2013-10-28 09:25:00</t>
  </si>
  <si>
    <t>01402566</t>
  </si>
  <si>
    <t>2014-05-29 11:30:00</t>
  </si>
  <si>
    <t>01402567</t>
  </si>
  <si>
    <t>2014-05-29 12:15:00</t>
  </si>
  <si>
    <t>01402568</t>
  </si>
  <si>
    <t>2014-05-29 12:50:00</t>
  </si>
  <si>
    <t>01402569</t>
  </si>
  <si>
    <t>2014-05-29 13:30:00</t>
  </si>
  <si>
    <t>01402570</t>
  </si>
  <si>
    <t>2014-05-29 14:00:00</t>
  </si>
  <si>
    <t>01402571</t>
  </si>
  <si>
    <t>2014-05-29 15:30:00</t>
  </si>
  <si>
    <t>00300</t>
  </si>
  <si>
    <t>01402572</t>
  </si>
  <si>
    <t>2014-05-29 16:30:00</t>
  </si>
  <si>
    <t>01402573</t>
  </si>
  <si>
    <t>2014-05-30 09:20:00</t>
  </si>
  <si>
    <t>01402574</t>
  </si>
  <si>
    <t>2014-05-30 10:00:00</t>
  </si>
  <si>
    <t>01402575</t>
  </si>
  <si>
    <t>2014-05-30 12:00:00</t>
  </si>
  <si>
    <t>01402576</t>
  </si>
  <si>
    <t>2014-05-30 12:45:00</t>
  </si>
  <si>
    <t>01402577</t>
  </si>
  <si>
    <t>2014-05-30 13:00:00</t>
  </si>
  <si>
    <t>01402578</t>
  </si>
  <si>
    <t>2014-05-30 13:45:00</t>
  </si>
  <si>
    <t>01402579</t>
  </si>
  <si>
    <t>2014-05-30 13:20:00</t>
  </si>
  <si>
    <t>01402580</t>
  </si>
  <si>
    <t>2014-05-29 10:15:00</t>
  </si>
  <si>
    <t>01402581</t>
  </si>
  <si>
    <t>2014-05-29 12:05:00</t>
  </si>
  <si>
    <t>01402582</t>
  </si>
  <si>
    <t>2014-05-29 12:55:00</t>
  </si>
  <si>
    <t>01402583</t>
  </si>
  <si>
    <t>391449106232001</t>
  </si>
  <si>
    <t>2014-05-29 13:45:00</t>
  </si>
  <si>
    <t>01402584</t>
  </si>
  <si>
    <t>2014-05-29 14:40:00</t>
  </si>
  <si>
    <t>01402585</t>
  </si>
  <si>
    <t>2014-05-29 16:25:00</t>
  </si>
  <si>
    <t>01402586</t>
  </si>
  <si>
    <t>2014-05-30 09:40:00</t>
  </si>
  <si>
    <t>01402587</t>
  </si>
  <si>
    <t>391530106223601</t>
  </si>
  <si>
    <t>2014-05-30 13:05:00</t>
  </si>
  <si>
    <t>01402588</t>
  </si>
  <si>
    <t>2014-05-30 15:55:00</t>
  </si>
  <si>
    <t>01402589</t>
  </si>
  <si>
    <t>2014-05-30 16:05:00</t>
  </si>
  <si>
    <t>01402590</t>
  </si>
  <si>
    <t>2014-05-30 12:20:00</t>
  </si>
  <si>
    <t>01402591</t>
  </si>
  <si>
    <t>2014-06-12 11:55:00</t>
  </si>
  <si>
    <t>00010,00025,00095,00300,00400</t>
  </si>
  <si>
    <t>01402592</t>
  </si>
  <si>
    <t>2014-06-12 12:40:00</t>
  </si>
  <si>
    <t>00025,00300</t>
  </si>
  <si>
    <t>01403803</t>
  </si>
  <si>
    <t>2014-09-24 12:40:00</t>
  </si>
  <si>
    <t>01403804</t>
  </si>
  <si>
    <t>2014-09-23 10:45:00</t>
  </si>
  <si>
    <t>01403805</t>
  </si>
  <si>
    <t>2014-09-23 12:15:00</t>
  </si>
  <si>
    <t>01403806</t>
  </si>
  <si>
    <t>2014-09-23 13:55:00</t>
  </si>
  <si>
    <t>01403807</t>
  </si>
  <si>
    <t>2014-09-23 16:10:00</t>
  </si>
  <si>
    <t>01403808</t>
  </si>
  <si>
    <t>2014-09-24 09:00:00</t>
  </si>
  <si>
    <t>01403809</t>
  </si>
  <si>
    <t>2014-09-24 09:30:00</t>
  </si>
  <si>
    <t>01403810</t>
  </si>
  <si>
    <t>2014-09-24 10:15:00</t>
  </si>
  <si>
    <t>01403811</t>
  </si>
  <si>
    <t>2014-09-24 11:30:00</t>
  </si>
  <si>
    <t>01403812</t>
  </si>
  <si>
    <t>2014-09-24 13:40:00</t>
  </si>
  <si>
    <t>01403813</t>
  </si>
  <si>
    <t>2014-09-24 14:25:00</t>
  </si>
  <si>
    <t>01403814</t>
  </si>
  <si>
    <t>2014-09-23 11:45:00</t>
  </si>
  <si>
    <t>01403815</t>
  </si>
  <si>
    <t>2014-09-23 12:45:00</t>
  </si>
  <si>
    <t>01403816</t>
  </si>
  <si>
    <t>2014-09-23 13:15:00</t>
  </si>
  <si>
    <t>01403817</t>
  </si>
  <si>
    <t>2014-09-23 14:10:00</t>
  </si>
  <si>
    <t>01403818</t>
  </si>
  <si>
    <t>2014-09-23 15:30:00</t>
  </si>
  <si>
    <t>01403819</t>
  </si>
  <si>
    <t>2014-09-23 16:45:00</t>
  </si>
  <si>
    <t>01403820</t>
  </si>
  <si>
    <t>01403822</t>
  </si>
  <si>
    <t>2014-09-24 10:30:00</t>
  </si>
  <si>
    <t>01403823</t>
  </si>
  <si>
    <t>2014-09-24 10:50:00</t>
  </si>
  <si>
    <t>01403824</t>
  </si>
  <si>
    <t>2014-09-24 11:05:00</t>
  </si>
  <si>
    <t>01403825</t>
  </si>
  <si>
    <t>2014-09-24 11:20:00</t>
  </si>
  <si>
    <t>01403826</t>
  </si>
  <si>
    <t>01403827</t>
  </si>
  <si>
    <t>2014-09-24 13:50:00</t>
  </si>
  <si>
    <t>01403972</t>
  </si>
  <si>
    <t>2014-09-24 09:50:00</t>
  </si>
  <si>
    <t>01304602</t>
  </si>
  <si>
    <t>2013-05-30 12:37:00</t>
  </si>
  <si>
    <t>01304603</t>
  </si>
  <si>
    <t>2013-05-30 14:32:00</t>
  </si>
  <si>
    <t>01304604</t>
  </si>
  <si>
    <t>2013-05-31 09:52:00</t>
  </si>
  <si>
    <t>01304605</t>
  </si>
  <si>
    <t>2013-05-31 10:47:00</t>
  </si>
  <si>
    <t>01304606</t>
  </si>
  <si>
    <t>2013-05-30 13:52:00</t>
  </si>
  <si>
    <t>01304607</t>
  </si>
  <si>
    <t>2013-05-30 16:07:00</t>
  </si>
  <si>
    <t>01304608</t>
  </si>
  <si>
    <t>2013-05-31 10:57:00</t>
  </si>
  <si>
    <t>01304609</t>
  </si>
  <si>
    <t>2013-05-31 12:12:00</t>
  </si>
  <si>
    <t>01304610</t>
  </si>
  <si>
    <t>2013-09-19 13:12:00</t>
  </si>
  <si>
    <t>01304611</t>
  </si>
  <si>
    <t>2013-09-19 16:07:00</t>
  </si>
  <si>
    <t>01304612</t>
  </si>
  <si>
    <t>2013-09-20 10:32:00</t>
  </si>
  <si>
    <t>01304613</t>
  </si>
  <si>
    <t>2013-09-20 12:37:00</t>
  </si>
  <si>
    <t>01304614</t>
  </si>
  <si>
    <t>2013-09-19 14:42:00</t>
  </si>
  <si>
    <t>01304615</t>
  </si>
  <si>
    <t>2013-09-19 16:37:00</t>
  </si>
  <si>
    <t>01304616</t>
  </si>
  <si>
    <t>2013-09-20 13:27:00</t>
  </si>
  <si>
    <t>01304617</t>
  </si>
  <si>
    <t>2013-09-20 15:42:00</t>
  </si>
  <si>
    <t>01403089</t>
  </si>
  <si>
    <t>2014-05-29 11:32:00</t>
  </si>
  <si>
    <t>01403090</t>
  </si>
  <si>
    <t>2014-05-29 14:07:00</t>
  </si>
  <si>
    <t>01403091</t>
  </si>
  <si>
    <t>2014-05-30 09:22:00</t>
  </si>
  <si>
    <t>01403092</t>
  </si>
  <si>
    <t>2014-05-30 10:07:00</t>
  </si>
  <si>
    <t>01403093</t>
  </si>
  <si>
    <t>2014-05-29 10:52:00</t>
  </si>
  <si>
    <t>01403094</t>
  </si>
  <si>
    <t>2014-05-29 16:27:00</t>
  </si>
  <si>
    <t>01403095</t>
  </si>
  <si>
    <t>2014-05-30 09:47:00</t>
  </si>
  <si>
    <t>01403096</t>
  </si>
  <si>
    <t>2014-05-30 13:02:00</t>
  </si>
  <si>
    <t>01404068</t>
  </si>
  <si>
    <t>2014-09-23 11:42:00</t>
  </si>
  <si>
    <t>01404069</t>
  </si>
  <si>
    <t>2014-09-23 12:22:00</t>
  </si>
  <si>
    <t>01404070</t>
  </si>
  <si>
    <t>2014-09-24 12:47:00</t>
  </si>
  <si>
    <t>01404071</t>
  </si>
  <si>
    <t>2014-09-23 12:47:00</t>
  </si>
  <si>
    <t>01404072</t>
  </si>
  <si>
    <t>2014-09-24 09:02:00</t>
  </si>
  <si>
    <t>01404073</t>
  </si>
  <si>
    <t>2014-09-24 09:57:00</t>
  </si>
  <si>
    <t>01404075</t>
  </si>
  <si>
    <t>2014-09-24 14:22:00</t>
  </si>
  <si>
    <t>01404076</t>
  </si>
  <si>
    <t>2014-09-23 14:07:00</t>
  </si>
  <si>
    <t>Comments</t>
  </si>
  <si>
    <t>no BAROM in tunnel</t>
  </si>
  <si>
    <t>Faulty DO Probe on Ethan's team</t>
  </si>
  <si>
    <t>I thought I added these, but still missing. Collected by CMC</t>
  </si>
  <si>
    <t>Collected by CMC, no DO or BAROM</t>
  </si>
  <si>
    <t>Q not measured at spigot</t>
  </si>
  <si>
    <t xml:space="preserve">Some problem here with site info. There is a blank at BG 13 for this date and time, but the only data for this site is from NWQL. This implies that the info was correct in PCFF but not on the labels since NWQL uses ASRs from PCFF. Why did I not get a rejected QW when I uploaded? Simil issue with environmental sample, field isotopes and NWQL went in, but no metals. Problem with metals labels and since I did not get a rejected QW its either a missing sample or labeled as a different site  </t>
  </si>
  <si>
    <t>No metals sample but field, isotopes, and NWQL. Problem with site label in metals spreadsheet. See comments for blank for this site.</t>
  </si>
  <si>
    <t>20132340119</t>
  </si>
  <si>
    <t>20132340122</t>
  </si>
  <si>
    <t>20133020050</t>
  </si>
  <si>
    <t>20141910282</t>
  </si>
  <si>
    <t>20143230036</t>
  </si>
  <si>
    <t>,</t>
  </si>
  <si>
    <t>20132340120</t>
  </si>
  <si>
    <t>20133020026</t>
  </si>
  <si>
    <t>20141910273</t>
  </si>
  <si>
    <t>20141910274</t>
  </si>
  <si>
    <t>20143230018</t>
  </si>
  <si>
    <t>20143230021</t>
  </si>
  <si>
    <t>20132340126</t>
  </si>
  <si>
    <t>20132340141</t>
  </si>
  <si>
    <t>20142170124</t>
  </si>
  <si>
    <t>20132340139</t>
  </si>
  <si>
    <t>20133020042</t>
  </si>
  <si>
    <t>20142170125</t>
  </si>
  <si>
    <t>20143230029</t>
  </si>
  <si>
    <t>20143230031</t>
  </si>
  <si>
    <t>20132340118</t>
  </si>
  <si>
    <t>20133020054</t>
  </si>
  <si>
    <t>20133020055</t>
  </si>
  <si>
    <t>20141910261</t>
  </si>
  <si>
    <t>20141910266</t>
  </si>
  <si>
    <t>20143230025</t>
  </si>
  <si>
    <t>20132340133</t>
  </si>
  <si>
    <t>20133020034</t>
  </si>
  <si>
    <t>20133020041</t>
  </si>
  <si>
    <t>20132340121</t>
  </si>
  <si>
    <t>20132340137</t>
  </si>
  <si>
    <t>20133020032</t>
  </si>
  <si>
    <t>20141910264</t>
  </si>
  <si>
    <t>20141910277</t>
  </si>
  <si>
    <t>20143230010</t>
  </si>
  <si>
    <t>20143230026</t>
  </si>
  <si>
    <t>20132340134</t>
  </si>
  <si>
    <t>20132340140</t>
  </si>
  <si>
    <t>20133020029</t>
  </si>
  <si>
    <t>20133020033</t>
  </si>
  <si>
    <t>20141910260</t>
  </si>
  <si>
    <t>20143230012</t>
  </si>
  <si>
    <t>20143230017</t>
  </si>
  <si>
    <t>20132340116</t>
  </si>
  <si>
    <t>20133020040</t>
  </si>
  <si>
    <t>20141910254</t>
  </si>
  <si>
    <t>20143230007</t>
  </si>
  <si>
    <t>20132340108</t>
  </si>
  <si>
    <t>20133020030</t>
  </si>
  <si>
    <t>20133020037</t>
  </si>
  <si>
    <t>20141910272</t>
  </si>
  <si>
    <t>20143230008</t>
  </si>
  <si>
    <t>20132340124</t>
  </si>
  <si>
    <t>20133020046</t>
  </si>
  <si>
    <t>20141910279</t>
  </si>
  <si>
    <t>20143230023</t>
  </si>
  <si>
    <t>20132340131</t>
  </si>
  <si>
    <t>20133020051</t>
  </si>
  <si>
    <t>20141910278</t>
  </si>
  <si>
    <t>20143230006</t>
  </si>
  <si>
    <t>20132340114</t>
  </si>
  <si>
    <t>20133020044</t>
  </si>
  <si>
    <t>20141910262</t>
  </si>
  <si>
    <t>20141910284</t>
  </si>
  <si>
    <t>20143230038</t>
  </si>
  <si>
    <t>20132340111</t>
  </si>
  <si>
    <t>20132340112</t>
  </si>
  <si>
    <t>20133020056</t>
  </si>
  <si>
    <t>20133020057</t>
  </si>
  <si>
    <t>20141910280</t>
  </si>
  <si>
    <t>20143230032</t>
  </si>
  <si>
    <t>20132340138</t>
  </si>
  <si>
    <t>20133020045</t>
  </si>
  <si>
    <t>20141910270</t>
  </si>
  <si>
    <t>20143230035</t>
  </si>
  <si>
    <t>20132340110</t>
  </si>
  <si>
    <t>20132340135</t>
  </si>
  <si>
    <t>20133020047</t>
  </si>
  <si>
    <t>20133020052</t>
  </si>
  <si>
    <t>20141910275</t>
  </si>
  <si>
    <t>20143230019</t>
  </si>
  <si>
    <t>20132340136</t>
  </si>
  <si>
    <t>20133020039</t>
  </si>
  <si>
    <t>20141910257</t>
  </si>
  <si>
    <t>20143230037</t>
  </si>
  <si>
    <t>20132340129</t>
  </si>
  <si>
    <t>20133020027</t>
  </si>
  <si>
    <t>20141910263</t>
  </si>
  <si>
    <t>20141910276</t>
  </si>
  <si>
    <t>20143230020</t>
  </si>
  <si>
    <t>20132340130</t>
  </si>
  <si>
    <t>20133020028</t>
  </si>
  <si>
    <t>20141910258</t>
  </si>
  <si>
    <t>20141910268</t>
  </si>
  <si>
    <t>20143230009</t>
  </si>
  <si>
    <t>20143230016</t>
  </si>
  <si>
    <t>20132340117</t>
  </si>
  <si>
    <t>20132340128</t>
  </si>
  <si>
    <t>20133020049</t>
  </si>
  <si>
    <t>20141910267</t>
  </si>
  <si>
    <t>20143230013</t>
  </si>
  <si>
    <t>20143230034</t>
  </si>
  <si>
    <t>20132340115</t>
  </si>
  <si>
    <t>20132340123</t>
  </si>
  <si>
    <t>20133020038</t>
  </si>
  <si>
    <t>20133020043</t>
  </si>
  <si>
    <t>20141910255</t>
  </si>
  <si>
    <t>20143230022</t>
  </si>
  <si>
    <t>20143230033</t>
  </si>
  <si>
    <t>20132340125</t>
  </si>
  <si>
    <t>20133020048</t>
  </si>
  <si>
    <t>20141910253</t>
  </si>
  <si>
    <t>20143230024</t>
  </si>
  <si>
    <t>20132340113</t>
  </si>
  <si>
    <t>20133020035</t>
  </si>
  <si>
    <t>20133020036</t>
  </si>
  <si>
    <t>20141910271</t>
  </si>
  <si>
    <t>20141910285</t>
  </si>
  <si>
    <t>20143230011</t>
  </si>
  <si>
    <t>20143230027</t>
  </si>
  <si>
    <t>20132340142</t>
  </si>
  <si>
    <t>20133020031</t>
  </si>
  <si>
    <t>20141910259</t>
  </si>
  <si>
    <t>20143230015</t>
  </si>
  <si>
    <t>20132340109</t>
  </si>
  <si>
    <t>20133180022</t>
  </si>
  <si>
    <t>20141910256</t>
  </si>
  <si>
    <t>20143230028</t>
  </si>
  <si>
    <t>20132340127</t>
  </si>
  <si>
    <t>20133180021</t>
  </si>
  <si>
    <t>20141910281</t>
  </si>
  <si>
    <t>20143230014</t>
  </si>
  <si>
    <t>20141910269</t>
  </si>
  <si>
    <t>20143230030</t>
  </si>
  <si>
    <t>20141910265</t>
  </si>
  <si>
    <t>20141910283</t>
  </si>
  <si>
    <t>No Q measured this time? No Q on field sheet, emailed craig. Craig RULES- 0.0113cfs ha=0.15 hb=0.03 1" baski</t>
  </si>
  <si>
    <t>no Q at spigot</t>
  </si>
  <si>
    <t>Measured by Sue artley, KWD emailed on 2/24/2015 to find values. Got data - 13.1 cfs</t>
  </si>
  <si>
    <t>Measured by Sue artley, KWD emailed on 2/24/2015 to find values. Got data - 13.2 cfs</t>
  </si>
  <si>
    <t>CO1</t>
  </si>
  <si>
    <t>USGS</t>
  </si>
  <si>
    <t>WG</t>
  </si>
  <si>
    <t>U</t>
  </si>
  <si>
    <t>L-3020052 X=improper sample container FU - 125mL</t>
  </si>
  <si>
    <t>L-3020047 X=improper sample container FU - 125mL</t>
  </si>
  <si>
    <t>L-3020027 X=improper sample container FU - 125mL</t>
  </si>
  <si>
    <t>L-3020028 X=improper sample container FU - 125mL</t>
  </si>
  <si>
    <t>L-3020043 X=improper sample container FU - 125mL</t>
  </si>
  <si>
    <t>L-3020035 X=improper sample container FU - 125mL</t>
  </si>
  <si>
    <t>L-3020036 X=improper sample container FU - 125mL</t>
  </si>
  <si>
    <t>L-3020044 X=improper sample container FU - 125mL</t>
  </si>
  <si>
    <t>L-3020037 X=improper sample container FU - 125mL</t>
  </si>
  <si>
    <t>L-3020030 X=improper sample container FU - 125mL</t>
  </si>
  <si>
    <t>1</t>
  </si>
  <si>
    <t>201309191605</t>
  </si>
  <si>
    <t>3020052</t>
  </si>
  <si>
    <t>9</t>
  </si>
  <si>
    <t>4</t>
  </si>
  <si>
    <t>2</t>
  </si>
  <si>
    <t>201309191607</t>
  </si>
  <si>
    <t>3020047</t>
  </si>
  <si>
    <t>7</t>
  </si>
  <si>
    <t>3</t>
  </si>
  <si>
    <t>201309201000</t>
  </si>
  <si>
    <t>3020027</t>
  </si>
  <si>
    <t>201309201030</t>
  </si>
  <si>
    <t>3020028</t>
  </si>
  <si>
    <t>5</t>
  </si>
  <si>
    <t>201309201545</t>
  </si>
  <si>
    <t>3020043</t>
  </si>
  <si>
    <t>6</t>
  </si>
  <si>
    <t>201309201320</t>
  </si>
  <si>
    <t>3020035</t>
  </si>
  <si>
    <t>201309201327</t>
  </si>
  <si>
    <t>3020036</t>
  </si>
  <si>
    <t>8</t>
  </si>
  <si>
    <t>201309201500</t>
  </si>
  <si>
    <t>3020044</t>
  </si>
  <si>
    <t>201309201235</t>
  </si>
  <si>
    <t>3020037</t>
  </si>
  <si>
    <t>10</t>
  </si>
  <si>
    <t>201309201237</t>
  </si>
  <si>
    <t>3020030</t>
  </si>
  <si>
    <t>00945</t>
  </si>
  <si>
    <t>5.18</t>
  </si>
  <si>
    <t>IC022</t>
  </si>
  <si>
    <t>0.09</t>
  </si>
  <si>
    <t>LT-MDL</t>
  </si>
  <si>
    <t>S</t>
  </si>
  <si>
    <t>ICPRE13350B</t>
  </si>
  <si>
    <t>20131218</t>
  </si>
  <si>
    <t>USGSNWQL</t>
  </si>
  <si>
    <t>5.157</t>
  </si>
  <si>
    <t>7.797</t>
  </si>
  <si>
    <t>241.766</t>
  </si>
  <si>
    <t>d</t>
  </si>
  <si>
    <t>243.168</t>
  </si>
  <si>
    <t>252.968</t>
  </si>
  <si>
    <t>ICPRE14003B</t>
  </si>
  <si>
    <t>20140105</t>
  </si>
  <si>
    <t>253.978</t>
  </si>
  <si>
    <t>2.476</t>
  </si>
  <si>
    <t>484.829</t>
  </si>
  <si>
    <t>ICPRE14013A</t>
  </si>
  <si>
    <t>20140126</t>
  </si>
  <si>
    <t>504.768</t>
  </si>
  <si>
    <t>ICPRE14232A</t>
  </si>
  <si>
    <t>10.402</t>
  </si>
  <si>
    <t>0.02</t>
  </si>
  <si>
    <t>20140822</t>
  </si>
  <si>
    <t>201406121155</t>
  </si>
  <si>
    <t>2170124</t>
  </si>
  <si>
    <t>L-2170124 X=improper sample container FU in 125mL bottle</t>
  </si>
  <si>
    <t>11.323</t>
  </si>
  <si>
    <t>ICPRE13319C</t>
  </si>
  <si>
    <t>20131123</t>
  </si>
  <si>
    <t>12.042</t>
  </si>
  <si>
    <t>ICPRE13324A</t>
  </si>
  <si>
    <t>20131122</t>
  </si>
  <si>
    <t>9.871</t>
  </si>
  <si>
    <t>205.445</t>
  </si>
  <si>
    <t>152.441</t>
  </si>
  <si>
    <t>111.012</t>
  </si>
  <si>
    <t>3.061</t>
  </si>
  <si>
    <t>241.066</t>
  </si>
  <si>
    <t>156.479</t>
  </si>
  <si>
    <t>12.577</t>
  </si>
  <si>
    <t>ICPRE13324B</t>
  </si>
  <si>
    <t>20131125</t>
  </si>
  <si>
    <t>201305301600</t>
  </si>
  <si>
    <t>2340110</t>
  </si>
  <si>
    <t>009YD2900</t>
  </si>
  <si>
    <t>201305301607</t>
  </si>
  <si>
    <t>2340135</t>
  </si>
  <si>
    <t>201305310925</t>
  </si>
  <si>
    <t>2340129</t>
  </si>
  <si>
    <t>201305311020</t>
  </si>
  <si>
    <t>2340130</t>
  </si>
  <si>
    <t>201305311230</t>
  </si>
  <si>
    <t>2340123</t>
  </si>
  <si>
    <t>L-2340123 WSC emailed regarding smpl type 2,paa,8/30/13..  smpl type changed from 2 to 9 per Katie,paa,9/3/13</t>
  </si>
  <si>
    <t>201305311340</t>
  </si>
  <si>
    <t>2340113</t>
  </si>
  <si>
    <t>201305311500</t>
  </si>
  <si>
    <t>2340114</t>
  </si>
  <si>
    <t>201305310950</t>
  </si>
  <si>
    <t>2340121</t>
  </si>
  <si>
    <t>201305311200</t>
  </si>
  <si>
    <t>2340108</t>
  </si>
  <si>
    <t>L-2340108 X = Improper sample container for FU 125mL bottles</t>
  </si>
  <si>
    <t>201305301430</t>
  </si>
  <si>
    <t>2340141</t>
  </si>
  <si>
    <t>1028087360</t>
  </si>
  <si>
    <t>&lt;</t>
  </si>
  <si>
    <t>H</t>
  </si>
  <si>
    <t>ICPRE13343B</t>
  </si>
  <si>
    <t>20131210</t>
  </si>
  <si>
    <t>0.06</t>
  </si>
  <si>
    <t>1077725116</t>
  </si>
  <si>
    <t>1028056929</t>
  </si>
  <si>
    <t>190.574</t>
  </si>
  <si>
    <t>0.357</t>
  </si>
  <si>
    <t>nd</t>
  </si>
  <si>
    <t>1077725117</t>
  </si>
  <si>
    <t>1028296571</t>
  </si>
  <si>
    <t>1077725176</t>
  </si>
  <si>
    <t>1028297682</t>
  </si>
  <si>
    <t>0.322</t>
  </si>
  <si>
    <t>ICPRE13350C</t>
  </si>
  <si>
    <t>169.803</t>
  </si>
  <si>
    <t>ICPRE13354A</t>
  </si>
  <si>
    <t>20131222</t>
  </si>
  <si>
    <t>1077725177</t>
  </si>
  <si>
    <t>1066684864</t>
  </si>
  <si>
    <t>178.5</t>
  </si>
  <si>
    <t>ICPRE14217A</t>
  </si>
  <si>
    <t>20140806</t>
  </si>
  <si>
    <t>0.366</t>
  </si>
  <si>
    <t>ICPRE14223A</t>
  </si>
  <si>
    <t>20140812</t>
  </si>
  <si>
    <t>1077725209</t>
  </si>
  <si>
    <t>1067659206</t>
  </si>
  <si>
    <t>174.542</t>
  </si>
  <si>
    <t>ICPRE15009A</t>
  </si>
  <si>
    <t>20150110</t>
  </si>
  <si>
    <t>0.375</t>
  </si>
  <si>
    <t>1077725287</t>
  </si>
  <si>
    <t>1028056928</t>
  </si>
  <si>
    <t>0.355</t>
  </si>
  <si>
    <t>1077725115</t>
  </si>
  <si>
    <t>1027942743</t>
  </si>
  <si>
    <t>0.351</t>
  </si>
  <si>
    <t>1077725139</t>
  </si>
  <si>
    <t>1028296568</t>
  </si>
  <si>
    <t>0.983</t>
  </si>
  <si>
    <t>1077725173</t>
  </si>
  <si>
    <t>1028296563</t>
  </si>
  <si>
    <t>0.982</t>
  </si>
  <si>
    <t>1077725168</t>
  </si>
  <si>
    <t>1066663275</t>
  </si>
  <si>
    <t>5.949</t>
  </si>
  <si>
    <t>ICPRE14197A</t>
  </si>
  <si>
    <t>20140717</t>
  </si>
  <si>
    <t>0.285</t>
  </si>
  <si>
    <t>1077725204</t>
  </si>
  <si>
    <t>1067662682</t>
  </si>
  <si>
    <t>0.978</t>
  </si>
  <si>
    <t>ICPRE15006C</t>
  </si>
  <si>
    <t>20150109</t>
  </si>
  <si>
    <t>0.557</t>
  </si>
  <si>
    <t>1077725274</t>
  </si>
  <si>
    <t>1027942746</t>
  </si>
  <si>
    <t>51.663</t>
  </si>
  <si>
    <t>0.339</t>
  </si>
  <si>
    <t>1077725142</t>
  </si>
  <si>
    <t>1028296562</t>
  </si>
  <si>
    <t>51.287</t>
  </si>
  <si>
    <t>0.44</t>
  </si>
  <si>
    <t>1077725166</t>
  </si>
  <si>
    <t>1066663270</t>
  </si>
  <si>
    <t>49.562</t>
  </si>
  <si>
    <t>0.347</t>
  </si>
  <si>
    <t>1077725199</t>
  </si>
  <si>
    <t>1067659208</t>
  </si>
  <si>
    <t>0.499</t>
  </si>
  <si>
    <t>53.94</t>
  </si>
  <si>
    <t>1077725290</t>
  </si>
  <si>
    <t>1066663269</t>
  </si>
  <si>
    <t>0.296</t>
  </si>
  <si>
    <t>52.083</t>
  </si>
  <si>
    <t>1077725198</t>
  </si>
  <si>
    <t>1067659204</t>
  </si>
  <si>
    <t>0.368</t>
  </si>
  <si>
    <t>37.413</t>
  </si>
  <si>
    <t>1077725285</t>
  </si>
  <si>
    <t>1027942738</t>
  </si>
  <si>
    <t>0.189</t>
  </si>
  <si>
    <t>1077725134</t>
  </si>
  <si>
    <t>1028296552</t>
  </si>
  <si>
    <t>0.181</t>
  </si>
  <si>
    <t>1077725148</t>
  </si>
  <si>
    <t>1066663263</t>
  </si>
  <si>
    <t>0.131</t>
  </si>
  <si>
    <t>4.755</t>
  </si>
  <si>
    <t>1077725192</t>
  </si>
  <si>
    <t>1066663276</t>
  </si>
  <si>
    <t>1077725205</t>
  </si>
  <si>
    <t>1067659196</t>
  </si>
  <si>
    <t>0.15</t>
  </si>
  <si>
    <t>4.964</t>
  </si>
  <si>
    <t>1077725275</t>
  </si>
  <si>
    <t>1027942739</t>
  </si>
  <si>
    <t>0.36</t>
  </si>
  <si>
    <t>1077725135</t>
  </si>
  <si>
    <t>1028296553</t>
  </si>
  <si>
    <t>0.574</t>
  </si>
  <si>
    <t>1077725149</t>
  </si>
  <si>
    <t>1066663268</t>
  </si>
  <si>
    <t>0.287</t>
  </si>
  <si>
    <t>98.695</t>
  </si>
  <si>
    <t>1077725197</t>
  </si>
  <si>
    <t>1066684862</t>
  </si>
  <si>
    <t>1077725187</t>
  </si>
  <si>
    <t>1067662680</t>
  </si>
  <si>
    <t>0.023</t>
  </si>
  <si>
    <t>n</t>
  </si>
  <si>
    <t>90095</t>
  </si>
  <si>
    <t>WHT03</t>
  </si>
  <si>
    <t xml:space="preserve">MRL   </t>
  </si>
  <si>
    <t>PCA14324A</t>
  </si>
  <si>
    <t>20141120</t>
  </si>
  <si>
    <t>1077725271</t>
  </si>
  <si>
    <t>1067664445</t>
  </si>
  <si>
    <t>0.636</t>
  </si>
  <si>
    <t>268.019</t>
  </si>
  <si>
    <t>ICPRE15016C</t>
  </si>
  <si>
    <t>20150117</t>
  </si>
  <si>
    <t>1077725264</t>
  </si>
  <si>
    <t>1027942737</t>
  </si>
  <si>
    <t>0.472</t>
  </si>
  <si>
    <t>219.916</t>
  </si>
  <si>
    <t>1077725133</t>
  </si>
  <si>
    <t>1027942726</t>
  </si>
  <si>
    <t>0.476</t>
  </si>
  <si>
    <t>220.651</t>
  </si>
  <si>
    <t>1077725122</t>
  </si>
  <si>
    <t>1028296565</t>
  </si>
  <si>
    <t>0.325</t>
  </si>
  <si>
    <t>217.468</t>
  </si>
  <si>
    <t>1077725170</t>
  </si>
  <si>
    <t>1066663267</t>
  </si>
  <si>
    <t>193.632</t>
  </si>
  <si>
    <t>0.373</t>
  </si>
  <si>
    <t>1077725196</t>
  </si>
  <si>
    <t>1067662678</t>
  </si>
  <si>
    <t>0.38</t>
  </si>
  <si>
    <t>222.719</t>
  </si>
  <si>
    <t>1077725268</t>
  </si>
  <si>
    <t>1067659207</t>
  </si>
  <si>
    <t>218.233</t>
  </si>
  <si>
    <t>0.381</t>
  </si>
  <si>
    <t>1077725289</t>
  </si>
  <si>
    <t>1027942744</t>
  </si>
  <si>
    <t>0.52</t>
  </si>
  <si>
    <t>245.598</t>
  </si>
  <si>
    <t>1077725140</t>
  </si>
  <si>
    <t>1028296557</t>
  </si>
  <si>
    <t>0.31</t>
  </si>
  <si>
    <t>249.159</t>
  </si>
  <si>
    <t>1077725160</t>
  </si>
  <si>
    <t>1066663258</t>
  </si>
  <si>
    <t>0.374</t>
  </si>
  <si>
    <t>212.647</t>
  </si>
  <si>
    <t>1077725186</t>
  </si>
  <si>
    <t>1067659210</t>
  </si>
  <si>
    <t>218.784</t>
  </si>
  <si>
    <t>0.451</t>
  </si>
  <si>
    <t>1077725292</t>
  </si>
  <si>
    <t>1027942741</t>
  </si>
  <si>
    <t>0.432</t>
  </si>
  <si>
    <t>197.336</t>
  </si>
  <si>
    <t>1077725137</t>
  </si>
  <si>
    <t>1028607706</t>
  </si>
  <si>
    <t>1077725162</t>
  </si>
  <si>
    <t>1028296556</t>
  </si>
  <si>
    <t>0.508</t>
  </si>
  <si>
    <t>235.114</t>
  </si>
  <si>
    <t>1077725155</t>
  </si>
  <si>
    <t>1027942724</t>
  </si>
  <si>
    <t>1077725120</t>
  </si>
  <si>
    <t>1027942732</t>
  </si>
  <si>
    <t>1077725128</t>
  </si>
  <si>
    <t>1028607705</t>
  </si>
  <si>
    <t>1077725159</t>
  </si>
  <si>
    <t>1028296560</t>
  </si>
  <si>
    <t>0.755</t>
  </si>
  <si>
    <t>1077725164</t>
  </si>
  <si>
    <t>1066663256</t>
  </si>
  <si>
    <t>0.257</t>
  </si>
  <si>
    <t>66.066</t>
  </si>
  <si>
    <t>1077725184</t>
  </si>
  <si>
    <t>1067659198</t>
  </si>
  <si>
    <t>1077725277</t>
  </si>
  <si>
    <t>1067665276</t>
  </si>
  <si>
    <t>270.467</t>
  </si>
  <si>
    <t>ICPRE15015A</t>
  </si>
  <si>
    <t>0.655</t>
  </si>
  <si>
    <t>1077725288</t>
  </si>
  <si>
    <t>1027942734</t>
  </si>
  <si>
    <t>396.12</t>
  </si>
  <si>
    <t>0.66</t>
  </si>
  <si>
    <t>1077725130</t>
  </si>
  <si>
    <t>1028296564</t>
  </si>
  <si>
    <t>0.48</t>
  </si>
  <si>
    <t>471.81</t>
  </si>
  <si>
    <t>1077725169</t>
  </si>
  <si>
    <t>1066663254</t>
  </si>
  <si>
    <t>176.744</t>
  </si>
  <si>
    <t>0.269</t>
  </si>
  <si>
    <t>1077725182</t>
  </si>
  <si>
    <t>1067659200</t>
  </si>
  <si>
    <t>0.365</t>
  </si>
  <si>
    <t>488.068</t>
  </si>
  <si>
    <t>1077725279</t>
  </si>
  <si>
    <t>1028056930</t>
  </si>
  <si>
    <t>1077725118</t>
  </si>
  <si>
    <t>1028607703</t>
  </si>
  <si>
    <t>0.313</t>
  </si>
  <si>
    <t>1077725156</t>
  </si>
  <si>
    <t>1028607704</t>
  </si>
  <si>
    <t>0.314</t>
  </si>
  <si>
    <t>1077725157</t>
  </si>
  <si>
    <t>1066663271</t>
  </si>
  <si>
    <t>0.258</t>
  </si>
  <si>
    <t>58.269</t>
  </si>
  <si>
    <t>1077725200</t>
  </si>
  <si>
    <t>1066684869</t>
  </si>
  <si>
    <t>0.327</t>
  </si>
  <si>
    <t>58.373</t>
  </si>
  <si>
    <t>1077725214</t>
  </si>
  <si>
    <t>1067664446</t>
  </si>
  <si>
    <t>264.027</t>
  </si>
  <si>
    <t>0.305</t>
  </si>
  <si>
    <t>1077725266</t>
  </si>
  <si>
    <t>1067665275</t>
  </si>
  <si>
    <t>0.321</t>
  </si>
  <si>
    <t>254.648</t>
  </si>
  <si>
    <t>1077725282</t>
  </si>
  <si>
    <t>1027942723</t>
  </si>
  <si>
    <t>0.18</t>
  </si>
  <si>
    <t>1077725119</t>
  </si>
  <si>
    <t>1028296561</t>
  </si>
  <si>
    <t>0.169</t>
  </si>
  <si>
    <t>1077725165</t>
  </si>
  <si>
    <t>1066663262</t>
  </si>
  <si>
    <t>2.876</t>
  </si>
  <si>
    <t>0.129</t>
  </si>
  <si>
    <t>1077725191</t>
  </si>
  <si>
    <t>1066684868</t>
  </si>
  <si>
    <t>1077725213</t>
  </si>
  <si>
    <t>1067659211</t>
  </si>
  <si>
    <t>0.138</t>
  </si>
  <si>
    <t>2.273</t>
  </si>
  <si>
    <t>1077725293</t>
  </si>
  <si>
    <t>1027942731</t>
  </si>
  <si>
    <t>0.336</t>
  </si>
  <si>
    <t>483.334</t>
  </si>
  <si>
    <t>1077725127</t>
  </si>
  <si>
    <t>1027942728</t>
  </si>
  <si>
    <t>481.852</t>
  </si>
  <si>
    <t>1077725124</t>
  </si>
  <si>
    <t>1028296566</t>
  </si>
  <si>
    <t>0.60</t>
  </si>
  <si>
    <t>501.78</t>
  </si>
  <si>
    <t>1077725171</t>
  </si>
  <si>
    <t>1066684866</t>
  </si>
  <si>
    <t>368.364</t>
  </si>
  <si>
    <t>0.349</t>
  </si>
  <si>
    <t>1077725211</t>
  </si>
  <si>
    <t>1067659209</t>
  </si>
  <si>
    <t>508.582</t>
  </si>
  <si>
    <t>0.333</t>
  </si>
  <si>
    <t>1077725291</t>
  </si>
  <si>
    <t>1027942730</t>
  </si>
  <si>
    <t>1077725126</t>
  </si>
  <si>
    <t>1027942745</t>
  </si>
  <si>
    <t>1077725141</t>
  </si>
  <si>
    <t>1028296554</t>
  </si>
  <si>
    <t>0.30</t>
  </si>
  <si>
    <t>261.375</t>
  </si>
  <si>
    <t>1077725153</t>
  </si>
  <si>
    <t>1066663277</t>
  </si>
  <si>
    <t>0.262</t>
  </si>
  <si>
    <t>122.455</t>
  </si>
  <si>
    <t>1077725206</t>
  </si>
  <si>
    <t>1066663264</t>
  </si>
  <si>
    <t>122.225</t>
  </si>
  <si>
    <t>0.254</t>
  </si>
  <si>
    <t>1077725193</t>
  </si>
  <si>
    <t>1067665274</t>
  </si>
  <si>
    <t>0.385</t>
  </si>
  <si>
    <t>340.739</t>
  </si>
  <si>
    <t>1077725281</t>
  </si>
  <si>
    <t>1067662677</t>
  </si>
  <si>
    <t>0.027</t>
  </si>
  <si>
    <t>1077725265</t>
  </si>
  <si>
    <t>1027942742</t>
  </si>
  <si>
    <t>0.54</t>
  </si>
  <si>
    <t>261.309</t>
  </si>
  <si>
    <t>1077725138</t>
  </si>
  <si>
    <t>1027944789</t>
  </si>
  <si>
    <t>0.334</t>
  </si>
  <si>
    <t>263.767</t>
  </si>
  <si>
    <t>1077725144</t>
  </si>
  <si>
    <t>1028296555</t>
  </si>
  <si>
    <t>367.193</t>
  </si>
  <si>
    <t>1077725154</t>
  </si>
  <si>
    <t>1028607700</t>
  </si>
  <si>
    <t>1077725150</t>
  </si>
  <si>
    <t>1066663260</t>
  </si>
  <si>
    <t>139.357</t>
  </si>
  <si>
    <t>1077725189</t>
  </si>
  <si>
    <t>1067664447</t>
  </si>
  <si>
    <t>0.303</t>
  </si>
  <si>
    <t>473.808</t>
  </si>
  <si>
    <t>1077725267</t>
  </si>
  <si>
    <t>1067664449</t>
  </si>
  <si>
    <t>0.315</t>
  </si>
  <si>
    <t>473.604</t>
  </si>
  <si>
    <t>1077725272</t>
  </si>
  <si>
    <t>1027942736</t>
  </si>
  <si>
    <t>0.84</t>
  </si>
  <si>
    <t>702.475</t>
  </si>
  <si>
    <t>1077725132</t>
  </si>
  <si>
    <t>1028607796</t>
  </si>
  <si>
    <t>660.771</t>
  </si>
  <si>
    <t>1077725179</t>
  </si>
  <si>
    <t>1066684865</t>
  </si>
  <si>
    <t>0.341</t>
  </si>
  <si>
    <t>662.633</t>
  </si>
  <si>
    <t>1077725210</t>
  </si>
  <si>
    <t>1067662679</t>
  </si>
  <si>
    <t>660.585</t>
  </si>
  <si>
    <t>0.359</t>
  </si>
  <si>
    <t>1077725269</t>
  </si>
  <si>
    <t>1028056927</t>
  </si>
  <si>
    <t>709.479</t>
  </si>
  <si>
    <t>0.90</t>
  </si>
  <si>
    <t>1077725114</t>
  </si>
  <si>
    <t>1028607797</t>
  </si>
  <si>
    <t>703.008</t>
  </si>
  <si>
    <t>1077725180</t>
  </si>
  <si>
    <t>1066663257</t>
  </si>
  <si>
    <t>764.446</t>
  </si>
  <si>
    <t>1077725185</t>
  </si>
  <si>
    <t>1067659202</t>
  </si>
  <si>
    <t>658.198</t>
  </si>
  <si>
    <t>0.319</t>
  </si>
  <si>
    <t>1077725283</t>
  </si>
  <si>
    <t>1027944791</t>
  </si>
  <si>
    <t>46.609</t>
  </si>
  <si>
    <t>1077725146</t>
  </si>
  <si>
    <t>1028607702</t>
  </si>
  <si>
    <t>0.104</t>
  </si>
  <si>
    <t>159.185</t>
  </si>
  <si>
    <t>1077725152</t>
  </si>
  <si>
    <t>1066663259</t>
  </si>
  <si>
    <t>19.923</t>
  </si>
  <si>
    <t>0.234</t>
  </si>
  <si>
    <t>1077725188</t>
  </si>
  <si>
    <t>1067664448</t>
  </si>
  <si>
    <t>0.594</t>
  </si>
  <si>
    <t>200.536</t>
  </si>
  <si>
    <t>1077725270</t>
  </si>
  <si>
    <t>1027942727</t>
  </si>
  <si>
    <t>75.286</t>
  </si>
  <si>
    <t>1077725123</t>
  </si>
  <si>
    <t>1028296570</t>
  </si>
  <si>
    <t>66.682</t>
  </si>
  <si>
    <t>1077725175</t>
  </si>
  <si>
    <t>1028296569</t>
  </si>
  <si>
    <t>66.68</t>
  </si>
  <si>
    <t>1077725174</t>
  </si>
  <si>
    <t>1066663261</t>
  </si>
  <si>
    <t>0.271</t>
  </si>
  <si>
    <t>72.983</t>
  </si>
  <si>
    <t>1077725190</t>
  </si>
  <si>
    <t>1066663266</t>
  </si>
  <si>
    <t>73.019</t>
  </si>
  <si>
    <t>0.273</t>
  </si>
  <si>
    <t>1077725195</t>
  </si>
  <si>
    <t>1067659201</t>
  </si>
  <si>
    <t>67.708</t>
  </si>
  <si>
    <t>0.324</t>
  </si>
  <si>
    <t>1077725280</t>
  </si>
  <si>
    <t>1027942725</t>
  </si>
  <si>
    <t>15.321</t>
  </si>
  <si>
    <t>0.289</t>
  </si>
  <si>
    <t>1077725121</t>
  </si>
  <si>
    <t>1028296558</t>
  </si>
  <si>
    <t>0.34</t>
  </si>
  <si>
    <t>27.684</t>
  </si>
  <si>
    <t>1077725161</t>
  </si>
  <si>
    <t>1066663255</t>
  </si>
  <si>
    <t>13.089</t>
  </si>
  <si>
    <t>1077725183</t>
  </si>
  <si>
    <t>1067662676</t>
  </si>
  <si>
    <t>26.709</t>
  </si>
  <si>
    <t>0.361</t>
  </si>
  <si>
    <t>1077725262</t>
  </si>
  <si>
    <t>1028056926</t>
  </si>
  <si>
    <t>1077725113</t>
  </si>
  <si>
    <t>1040177181</t>
  </si>
  <si>
    <t>1077725158</t>
  </si>
  <si>
    <t>1028607701</t>
  </si>
  <si>
    <t>0.328</t>
  </si>
  <si>
    <t>1077725151</t>
  </si>
  <si>
    <t>1066663272</t>
  </si>
  <si>
    <t>133.384</t>
  </si>
  <si>
    <t>0.266</t>
  </si>
  <si>
    <t>1077725201</t>
  </si>
  <si>
    <t>1067664444</t>
  </si>
  <si>
    <t>565.773</t>
  </si>
  <si>
    <t>1077725263</t>
  </si>
  <si>
    <t>1027942733</t>
  </si>
  <si>
    <t>217.193</t>
  </si>
  <si>
    <t>1077725129</t>
  </si>
  <si>
    <t>1028607707</t>
  </si>
  <si>
    <t>0.304</t>
  </si>
  <si>
    <t>696.4</t>
  </si>
  <si>
    <t>1077725167</t>
  </si>
  <si>
    <t>1066684863</t>
  </si>
  <si>
    <t>313.432</t>
  </si>
  <si>
    <t>0.307</t>
  </si>
  <si>
    <t>1077725208</t>
  </si>
  <si>
    <t>1067659199</t>
  </si>
  <si>
    <t>0.288</t>
  </si>
  <si>
    <t>601.047</t>
  </si>
  <si>
    <t>1077725278</t>
  </si>
  <si>
    <t>1027942740</t>
  </si>
  <si>
    <t>0.344</t>
  </si>
  <si>
    <t>130.453</t>
  </si>
  <si>
    <t>1077725136</t>
  </si>
  <si>
    <t>1028296567</t>
  </si>
  <si>
    <t>0.343</t>
  </si>
  <si>
    <t>192.818</t>
  </si>
  <si>
    <t>1077725172</t>
  </si>
  <si>
    <t>1066663278</t>
  </si>
  <si>
    <t>0.279</t>
  </si>
  <si>
    <t>117.523</t>
  </si>
  <si>
    <t>1077725207</t>
  </si>
  <si>
    <t>1067662675</t>
  </si>
  <si>
    <t>245.462</t>
  </si>
  <si>
    <t>1077725261</t>
  </si>
  <si>
    <t>1066684867</t>
  </si>
  <si>
    <t>1077725212</t>
  </si>
  <si>
    <t>1066663265</t>
  </si>
  <si>
    <t>34.450</t>
  </si>
  <si>
    <t>0.21</t>
  </si>
  <si>
    <t>1077725194</t>
  </si>
  <si>
    <t>1027942729</t>
  </si>
  <si>
    <t>70.114</t>
  </si>
  <si>
    <t>1077725125</t>
  </si>
  <si>
    <t>1028296551</t>
  </si>
  <si>
    <t>74.379</t>
  </si>
  <si>
    <t>1077725147</t>
  </si>
  <si>
    <t>1066663273</t>
  </si>
  <si>
    <t>69.548</t>
  </si>
  <si>
    <t>0.261</t>
  </si>
  <si>
    <t>1077725202</t>
  </si>
  <si>
    <t>1066663274</t>
  </si>
  <si>
    <t>69.638</t>
  </si>
  <si>
    <t>0.264</t>
  </si>
  <si>
    <t>1077725203</t>
  </si>
  <si>
    <t>1067659197</t>
  </si>
  <si>
    <t>0.358</t>
  </si>
  <si>
    <t>76.636</t>
  </si>
  <si>
    <t>1077725276</t>
  </si>
  <si>
    <t>1067662681</t>
  </si>
  <si>
    <t>77.262</t>
  </si>
  <si>
    <t>1077725273</t>
  </si>
  <si>
    <t>1027944790</t>
  </si>
  <si>
    <t>0.292</t>
  </si>
  <si>
    <t>1077725145</t>
  </si>
  <si>
    <t>1027942735</t>
  </si>
  <si>
    <t>1077725131</t>
  </si>
  <si>
    <t>1066711975</t>
  </si>
  <si>
    <t>1077725216</t>
  </si>
  <si>
    <t>1028065925</t>
  </si>
  <si>
    <t>186.809</t>
  </si>
  <si>
    <t>ICPRE13338A</t>
  </si>
  <si>
    <t>20131205</t>
  </si>
  <si>
    <t>1077725143</t>
  </si>
  <si>
    <t>1028296559</t>
  </si>
  <si>
    <t>93.491</t>
  </si>
  <si>
    <t>1077725163</t>
  </si>
  <si>
    <t>1066711976</t>
  </si>
  <si>
    <t>0.275</t>
  </si>
  <si>
    <t>88.535</t>
  </si>
  <si>
    <t>1077725217</t>
  </si>
  <si>
    <t>1067659205</t>
  </si>
  <si>
    <t>85.104</t>
  </si>
  <si>
    <t>0.281</t>
  </si>
  <si>
    <t>1077725286</t>
  </si>
  <si>
    <t>1067659203</t>
  </si>
  <si>
    <t>1077725284</t>
  </si>
  <si>
    <t>201305301352</t>
  </si>
  <si>
    <t>2340111</t>
  </si>
  <si>
    <t>X</t>
  </si>
  <si>
    <t>201305301405</t>
  </si>
  <si>
    <t>2340112</t>
  </si>
  <si>
    <t>L-2340112 WSC emailed regarding smpl type 2,paa,8/30/13..  smpl type changed from 2 to 9 per Katie,paa,9/3/13</t>
  </si>
  <si>
    <t>201309191442</t>
  </si>
  <si>
    <t>3020056</t>
  </si>
  <si>
    <t>L-3020056 X=improper sample container FU - 125mL</t>
  </si>
  <si>
    <t>201309191445</t>
  </si>
  <si>
    <t>3020057</t>
  </si>
  <si>
    <t>L-3020057 X=improper sample container FU - 125mL</t>
  </si>
  <si>
    <t>201405291440</t>
  </si>
  <si>
    <t>1910280</t>
  </si>
  <si>
    <t>201409231610</t>
  </si>
  <si>
    <t>3230032</t>
  </si>
  <si>
    <t>A-3230032 Prepayed in FY14 on account GC14RE009YD1900</t>
  </si>
  <si>
    <t>A-3230032 Prepayed in FY14 on account GC14RE009YD1900 L-3230032 FU returned to WSC GB 2/5/15</t>
  </si>
  <si>
    <t>201405291205</t>
  </si>
  <si>
    <t>1910275</t>
  </si>
  <si>
    <t>201409240900</t>
  </si>
  <si>
    <t>3230019</t>
  </si>
  <si>
    <t>A-3230019 Prepayed in FY14 on account GC14RE009YD1900</t>
  </si>
  <si>
    <t>A-3230019 Prepayed in FY14 on account GC14RE009YD1900 L-3230019 FU returned to WSC GB 2/5/15</t>
  </si>
  <si>
    <t>201305301520</t>
  </si>
  <si>
    <t>2340138</t>
  </si>
  <si>
    <t>201309191510</t>
  </si>
  <si>
    <t>3020045</t>
  </si>
  <si>
    <t>L-3020045 X=improper sample container FU - 125mL</t>
  </si>
  <si>
    <t>201405291255</t>
  </si>
  <si>
    <t>1910270</t>
  </si>
  <si>
    <t>201409240930</t>
  </si>
  <si>
    <t>3230035</t>
  </si>
  <si>
    <t>A-3230035 Prepayed in FY14 on account GC14RE009YD1900</t>
  </si>
  <si>
    <t>A-3230035 Prepayed in FY14 on account GC14RE009YD1900 L-3230035 FU returned to WSC GB 2/5/15</t>
  </si>
  <si>
    <t>201405291345</t>
  </si>
  <si>
    <t>1910269</t>
  </si>
  <si>
    <t>201409241015</t>
  </si>
  <si>
    <t>3230030</t>
  </si>
  <si>
    <t>A-3230030 Prepayed in FY14 on account GC14RE009YD1900</t>
  </si>
  <si>
    <t>A-3230030 Prepayed in FY14 on account GC14RE009YD1900 L-3230030 FU returned to WSC GB 2/5/15</t>
  </si>
  <si>
    <t>201405291015</t>
  </si>
  <si>
    <t>1910263</t>
  </si>
  <si>
    <t>201405291052</t>
  </si>
  <si>
    <t>1910276</t>
  </si>
  <si>
    <t>I</t>
  </si>
  <si>
    <t>201409231045</t>
  </si>
  <si>
    <t>3230020</t>
  </si>
  <si>
    <t>A-3230020 Prepayed in FY14 on account GC14RE009YD1900</t>
  </si>
  <si>
    <t>A-3230020 Prepayed in FY14 on account GC14RE009YD1900 L-3230020 FU returned to WSC GB 2/5/15</t>
  </si>
  <si>
    <t>201405291130</t>
  </si>
  <si>
    <t>1910268</t>
  </si>
  <si>
    <t>201405291132</t>
  </si>
  <si>
    <t>1910258</t>
  </si>
  <si>
    <t>201409231142</t>
  </si>
  <si>
    <t>3230016</t>
  </si>
  <si>
    <t>A-3230016 Prepayed in FY14 on account GC14RE009YD1900</t>
  </si>
  <si>
    <t>A-3230016 Prepayed in FY14 on account GC14RE009YD1900 L-3230016 FU returned to WSC GB 2/5/15</t>
  </si>
  <si>
    <t>201409231145</t>
  </si>
  <si>
    <t>3230009</t>
  </si>
  <si>
    <t>A-3230009 Prepayed in FY14 on account GC14RE009YD1900</t>
  </si>
  <si>
    <t>A-3230009 Prepayed in FY14 on account GC14RE009YD1900 L-3230009 FU returned to WSC GB 2/5/15</t>
  </si>
  <si>
    <t>201305311050</t>
  </si>
  <si>
    <t>2340128</t>
  </si>
  <si>
    <t>201305311057</t>
  </si>
  <si>
    <t>2340117</t>
  </si>
  <si>
    <t>201309191130</t>
  </si>
  <si>
    <t>3020049</t>
  </si>
  <si>
    <t>L-3020049 X=improper sample container FU - 125mL</t>
  </si>
  <si>
    <t>201405291215</t>
  </si>
  <si>
    <t>1910267</t>
  </si>
  <si>
    <t>201409231245</t>
  </si>
  <si>
    <t>3230013</t>
  </si>
  <si>
    <t>A-3230013 Prepayed in FY14 on account GC14RE009YD1900</t>
  </si>
  <si>
    <t>A-3230013 Prepayed in FY14 on account GC14RE009YD1900 L-3230013 FU returned to WSC GB 2/5/15</t>
  </si>
  <si>
    <t>201409231247</t>
  </si>
  <si>
    <t>3230034</t>
  </si>
  <si>
    <t>A-3230034 Prepayed in FY14 on account GC14RE009YD1900</t>
  </si>
  <si>
    <t>A-3230034 Prepayed in FY14 on account GC14RE009YD1900 L-3230034 FU returned to WSC GB 2/5/15</t>
  </si>
  <si>
    <t>201305301715</t>
  </si>
  <si>
    <t>2340136</t>
  </si>
  <si>
    <t>201309191230</t>
  </si>
  <si>
    <t>3020039</t>
  </si>
  <si>
    <t>L-3020039 X=improper sample container FU - 125mL</t>
  </si>
  <si>
    <t>201405291250</t>
  </si>
  <si>
    <t>1910257</t>
  </si>
  <si>
    <t>201409231315</t>
  </si>
  <si>
    <t>3230037</t>
  </si>
  <si>
    <t>A-3230037 Prepayed in FY14 on account GC14RE009YD1900</t>
  </si>
  <si>
    <t>A-3230037 Prepayed in FY14 on account GC14RE009YD1900 L-3230037 FU returned to WSC GB 2/5/15</t>
  </si>
  <si>
    <t>201305310920</t>
  </si>
  <si>
    <t>2340133</t>
  </si>
  <si>
    <t>201309191312</t>
  </si>
  <si>
    <t>3020041</t>
  </si>
  <si>
    <t>L-3020041 X=improper sample container FU - 125mL</t>
  </si>
  <si>
    <t>201309191320</t>
  </si>
  <si>
    <t>3020034</t>
  </si>
  <si>
    <t>L-3020034 X=improper sample container FU - 125mL</t>
  </si>
  <si>
    <t>201305311212</t>
  </si>
  <si>
    <t>2340115</t>
  </si>
  <si>
    <t>201309201542</t>
  </si>
  <si>
    <t>3020038</t>
  </si>
  <si>
    <t>L-3020038 X=improper sample container FU - 125mL</t>
  </si>
  <si>
    <t>201405291530</t>
  </si>
  <si>
    <t>1910255</t>
  </si>
  <si>
    <t>201409241422</t>
  </si>
  <si>
    <t>3230022</t>
  </si>
  <si>
    <t>A-3230022 Prepayed in FY14 on account GC14RE009YD1900</t>
  </si>
  <si>
    <t>A-3230022 Prepayed in FY14 on account GC14RE009YD1900 L-3230022 FU returned to WSC GB 2/5/15</t>
  </si>
  <si>
    <t>201409241425</t>
  </si>
  <si>
    <t>3230033</t>
  </si>
  <si>
    <t>A-3230033 Prepayed in FY14 on account GC14RE009YD1900</t>
  </si>
  <si>
    <t>A-3230033 Prepayed in FY14 on account GC14RE009YD1900 L-3230033 FU returned to WSC GB 2/5/15</t>
  </si>
  <si>
    <t>201305311305</t>
  </si>
  <si>
    <t>2340125</t>
  </si>
  <si>
    <t>201309201350</t>
  </si>
  <si>
    <t>3020048</t>
  </si>
  <si>
    <t>L-3020048 X=improper sample container FU - 125mL</t>
  </si>
  <si>
    <t>201405291630</t>
  </si>
  <si>
    <t>1910253</t>
  </si>
  <si>
    <t>L-1910253 X=improper sample container for FU-125mL</t>
  </si>
  <si>
    <t>201409241340</t>
  </si>
  <si>
    <t>3230024</t>
  </si>
  <si>
    <t>A-3230024 Prepayed in FY14 on account GC14RE009YD1900</t>
  </si>
  <si>
    <t>A-3230024 Prepayed in FY14 on account GC14RE009YD1900 L-3230024 FU returned to WSC GB 2/5/15</t>
  </si>
  <si>
    <t>201405291625</t>
  </si>
  <si>
    <t>1910271</t>
  </si>
  <si>
    <t>201405291627</t>
  </si>
  <si>
    <t>1910285</t>
  </si>
  <si>
    <t>201409241240</t>
  </si>
  <si>
    <t>3230011</t>
  </si>
  <si>
    <t>L-3230011 FU returned to WSC GB 2/5/15</t>
  </si>
  <si>
    <t>201409241247</t>
  </si>
  <si>
    <t>3230027</t>
  </si>
  <si>
    <t>A-3230027 Prepayed in FY14 on account GC14RE009YD1900</t>
  </si>
  <si>
    <t>A-3230027 Prepayed in FY14 on account GC14RE009YD1900 L-3230027 FU returned to WSC GB 2/5/15</t>
  </si>
  <si>
    <t>201405300920</t>
  </si>
  <si>
    <t>1910262</t>
  </si>
  <si>
    <t>201405300922</t>
  </si>
  <si>
    <t>1910284</t>
  </si>
  <si>
    <t>201409231530</t>
  </si>
  <si>
    <t>3230038</t>
  </si>
  <si>
    <t>A-3230038 Prepayed in FY14 on account GC14RE009YD1900</t>
  </si>
  <si>
    <t>A-3230038 Prepayed in FY14 on account GC14RE009YD1900 L-3230038 FU returned to WSC GB 2/5/15</t>
  </si>
  <si>
    <t>201305301230</t>
  </si>
  <si>
    <t>2340122</t>
  </si>
  <si>
    <t>201305301237</t>
  </si>
  <si>
    <t>2340119</t>
  </si>
  <si>
    <t>201309191015</t>
  </si>
  <si>
    <t>3020050</t>
  </si>
  <si>
    <t>L-3020050 X=improper sample container FU - 125mL</t>
  </si>
  <si>
    <t>201405291330</t>
  </si>
  <si>
    <t>1910282</t>
  </si>
  <si>
    <t>201409231410</t>
  </si>
  <si>
    <t>3230036</t>
  </si>
  <si>
    <t>A-3230036 Prepayed in FY14 on account GC14RE009YD1900</t>
  </si>
  <si>
    <t>A-3230036 Prepayed in FY14 on account GC14RE009YD1900 L-3230036 FU returned to WSC GB 2/5/15</t>
  </si>
  <si>
    <t>201305310952</t>
  </si>
  <si>
    <t>2340137</t>
  </si>
  <si>
    <t>201309200940</t>
  </si>
  <si>
    <t>3020032</t>
  </si>
  <si>
    <t>00COM0000</t>
  </si>
  <si>
    <t>L-3020032 X=improper sample container FU - 125mL</t>
  </si>
  <si>
    <t>201405291400</t>
  </si>
  <si>
    <t>1910277</t>
  </si>
  <si>
    <t>201405291407</t>
  </si>
  <si>
    <t>1910264</t>
  </si>
  <si>
    <t>3230026</t>
  </si>
  <si>
    <t>A-3230026 Prepayed in FY14 on account GC14RE009YD1900</t>
  </si>
  <si>
    <t>A-3230026 Prepayed in FY14 on account GC14RE009YD1900 L-3230026 FU returned to WSC GB 2/5/15</t>
  </si>
  <si>
    <t>201409240902</t>
  </si>
  <si>
    <t>3230010</t>
  </si>
  <si>
    <t>A-3230010 Prepayed in FY14 on account GC14RE009YD1900</t>
  </si>
  <si>
    <t>A-3230010 Prepayed in FY14 on account GC14RE009YD1900 L-3230010 FU returned to WSC GB 2/5/15</t>
  </si>
  <si>
    <t>201305311045</t>
  </si>
  <si>
    <t>2340134</t>
  </si>
  <si>
    <t>201305311047</t>
  </si>
  <si>
    <t>2340140</t>
  </si>
  <si>
    <t>3020033</t>
  </si>
  <si>
    <t>L-3020033 X=improper sample container FU - 125mL</t>
  </si>
  <si>
    <t>201309201032</t>
  </si>
  <si>
    <t>3020029</t>
  </si>
  <si>
    <t>L-3020029 X=improper sample container FU - 125mL</t>
  </si>
  <si>
    <t>201405301200</t>
  </si>
  <si>
    <t>1910260</t>
  </si>
  <si>
    <t>201409240950</t>
  </si>
  <si>
    <t>3230012</t>
  </si>
  <si>
    <t>A-3230012 Prepayed in FY14 on account GC14RE009YD1900</t>
  </si>
  <si>
    <t>A-3230012 Prepayed in FY14 on account GC14RE009YD1900 L-3230012 FU returned to WSC GB 2/5/15</t>
  </si>
  <si>
    <t>201409240957</t>
  </si>
  <si>
    <t>3230017</t>
  </si>
  <si>
    <t>A-3230017 Prepayed in FY14 on account GC14RE009YD1900</t>
  </si>
  <si>
    <t>A-3230017 Prepayed in FY14 on account GC14RE009YD1900 L-3230017 FU returned to WSC GB 2/5/15</t>
  </si>
  <si>
    <t>201305311556</t>
  </si>
  <si>
    <t>2340127</t>
  </si>
  <si>
    <t>201310280915</t>
  </si>
  <si>
    <t>3180021</t>
  </si>
  <si>
    <t>L-3180021 X=improper sample container for FU - 125mL</t>
  </si>
  <si>
    <t>201405301555</t>
  </si>
  <si>
    <t>1910281</t>
  </si>
  <si>
    <t>3230014</t>
  </si>
  <si>
    <t>A-3230014 Prepayed in FY14 on account GC14RE009YD1900</t>
  </si>
  <si>
    <t>A-3230014 Prepayed in FY14 on account GC14RE009YD1900 L-3230014 FU returned to WSC GB 2/5/15</t>
  </si>
  <si>
    <t>201305311620</t>
  </si>
  <si>
    <t>2340109</t>
  </si>
  <si>
    <t>201310280925</t>
  </si>
  <si>
    <t>3180022</t>
  </si>
  <si>
    <t>L-3180022 X=improper sample container for FU - 125mL</t>
  </si>
  <si>
    <t>201405301605</t>
  </si>
  <si>
    <t>1910256</t>
  </si>
  <si>
    <t>201409241350</t>
  </si>
  <si>
    <t>3230028</t>
  </si>
  <si>
    <t>L-3230028 FU returned to WSC GB 2/5/15</t>
  </si>
  <si>
    <t>201305311430</t>
  </si>
  <si>
    <t>2340142</t>
  </si>
  <si>
    <t>L-2340142 X = Improper sample container for FU 125mL bottles</t>
  </si>
  <si>
    <t>201309201230</t>
  </si>
  <si>
    <t>3020031</t>
  </si>
  <si>
    <t>L-3020031 X=improper sample container FU - 125mL</t>
  </si>
  <si>
    <t>201405301220</t>
  </si>
  <si>
    <t>1910259</t>
  </si>
  <si>
    <t>201409241130</t>
  </si>
  <si>
    <t>3230015</t>
  </si>
  <si>
    <t>A-3230015 Prepayed in FY14 on account GC14RE009YD1900</t>
  </si>
  <si>
    <t>A-3230015 Prepayed in FY14 on account GC14RE009YD1900 L-3230015 FU returned to WSC GB 2/5/15</t>
  </si>
  <si>
    <t>201305301730</t>
  </si>
  <si>
    <t>2340118</t>
  </si>
  <si>
    <t>201309191630</t>
  </si>
  <si>
    <t>3020055</t>
  </si>
  <si>
    <t>L-3020055 X=improper sample container FU - 125mL</t>
  </si>
  <si>
    <t>201309191637</t>
  </si>
  <si>
    <t>3020054</t>
  </si>
  <si>
    <t>L-3020054 X=improper sample container FU - 125mL</t>
  </si>
  <si>
    <t>201405301000</t>
  </si>
  <si>
    <t>1910261</t>
  </si>
  <si>
    <t>201405301007</t>
  </si>
  <si>
    <t>1910266</t>
  </si>
  <si>
    <t>201409231645</t>
  </si>
  <si>
    <t>3230025</t>
  </si>
  <si>
    <t>A-3230025 Prepayed in FY14 on account GC14RE009YD1900</t>
  </si>
  <si>
    <t>A-3230025 Prepayed in FY14 on account GC14RE009YD1900 L-3230025 FU returned to WSC GB 2/5/15</t>
  </si>
  <si>
    <t>201305311130</t>
  </si>
  <si>
    <t>2340116</t>
  </si>
  <si>
    <t>201309201135</t>
  </si>
  <si>
    <t>3020040</t>
  </si>
  <si>
    <t>L-3020040 X=improper sample container FU - 125mL</t>
  </si>
  <si>
    <t>201405301245</t>
  </si>
  <si>
    <t>1910254</t>
  </si>
  <si>
    <t>201409241050</t>
  </si>
  <si>
    <t>3230007</t>
  </si>
  <si>
    <t>A-3230007 Prepayed in FY14 on account GC14RE009YD1900</t>
  </si>
  <si>
    <t>A-3230007 Prepayed in FY14 on account GC14RE009YD1900 L-3230007 FU returned to WSC GB 2/5/15</t>
  </si>
  <si>
    <t>201405301300</t>
  </si>
  <si>
    <t>1910272</t>
  </si>
  <si>
    <t>201409241030</t>
  </si>
  <si>
    <t>3230008</t>
  </si>
  <si>
    <t>A-3230008 Prepayed in FY14 on account GC14RE009YD1900</t>
  </si>
  <si>
    <t>A-3230008 Prepayed in FY14 on account GC14RE009YD1900 L-3230008 FU returned to WSC GB 2/5/15</t>
  </si>
  <si>
    <t>2340124</t>
  </si>
  <si>
    <t>201309201430</t>
  </si>
  <si>
    <t>3020046</t>
  </si>
  <si>
    <t>L-3020046 X=improper sample container FU - 125mL</t>
  </si>
  <si>
    <t>201405301320</t>
  </si>
  <si>
    <t>1910279</t>
  </si>
  <si>
    <t>201409241120</t>
  </si>
  <si>
    <t>3230023</t>
  </si>
  <si>
    <t>A-3230023 Prepayed in FY14 on account GC14RE009YD1900</t>
  </si>
  <si>
    <t>A-3230023 Prepayed in FY14 on account GC14RE009YD1900 L-3230023 FU returned to WSC GB 2/5/15</t>
  </si>
  <si>
    <t>201305311250</t>
  </si>
  <si>
    <t>2340131</t>
  </si>
  <si>
    <t>201309201510</t>
  </si>
  <si>
    <t>3020051</t>
  </si>
  <si>
    <t>L-3020051 X=improper sample container FU - 125mL</t>
  </si>
  <si>
    <t>201405301345</t>
  </si>
  <si>
    <t>1910278</t>
  </si>
  <si>
    <t>201409241105</t>
  </si>
  <si>
    <t>3230006</t>
  </si>
  <si>
    <t>A-3230006 Prepayed in FY14 on account GC14RE009YD1900</t>
  </si>
  <si>
    <t>A-3230006 Prepayed in FY14 on account GC14RE009YD1900 L-3230006 FU returned to WSC GB 2/5/15</t>
  </si>
  <si>
    <t>201405301302</t>
  </si>
  <si>
    <t>1910283</t>
  </si>
  <si>
    <t>201405301305</t>
  </si>
  <si>
    <t>1910265</t>
  </si>
  <si>
    <t>201305301400</t>
  </si>
  <si>
    <t>2340120</t>
  </si>
  <si>
    <t>201309191145</t>
  </si>
  <si>
    <t>3020026</t>
  </si>
  <si>
    <t>L-3020026 X=improper sample container FU - 125mL</t>
  </si>
  <si>
    <t>201405300940</t>
  </si>
  <si>
    <t>1910273</t>
  </si>
  <si>
    <t>201405300947</t>
  </si>
  <si>
    <t>1910274</t>
  </si>
  <si>
    <t>201409231355</t>
  </si>
  <si>
    <t>3230021</t>
  </si>
  <si>
    <t>A-3230021 Prepayed in FY14 on account GC14RE009YD1900</t>
  </si>
  <si>
    <t>A-3230021 Prepayed in FY14 on account GC14RE009YD1900 L-3230021 FU returned to WSC GB 2/5/15</t>
  </si>
  <si>
    <t>201409231407</t>
  </si>
  <si>
    <t>3230018</t>
  </si>
  <si>
    <t>A-3230018 Prepayed in FY14 on account GC14RE009YD1900</t>
  </si>
  <si>
    <t>A-3230018 Prepayed in FY14 on account GC14RE009YD1900 L-3230018 FU returned to WSC GB 2/5/15</t>
  </si>
  <si>
    <t>201305301432</t>
  </si>
  <si>
    <t>2340126</t>
  </si>
  <si>
    <t>201305301545</t>
  </si>
  <si>
    <t>2340139</t>
  </si>
  <si>
    <t>201309191245</t>
  </si>
  <si>
    <t>3020042</t>
  </si>
  <si>
    <t>201406121240</t>
  </si>
  <si>
    <t>2170125</t>
  </si>
  <si>
    <t>L-2170125 X=improper sample container FU in 125mL bottle</t>
  </si>
  <si>
    <t>201409231215</t>
  </si>
  <si>
    <t>3230031</t>
  </si>
  <si>
    <t>A-3230031 Prepayed in FY14 on account GC14RE009YD1900</t>
  </si>
  <si>
    <t>A-3230031 Prepayed in FY14 on account GC14RE009YD1900 L-3230031 FU returned to WSC GB 2/5/15</t>
  </si>
  <si>
    <t>201409231222</t>
  </si>
  <si>
    <t>3230029</t>
  </si>
  <si>
    <t>A-3230029 Prepayed in FY14 on account GC14RE009YD1900</t>
  </si>
  <si>
    <t>A-3230029 Prepayed in FY14 on account GC14RE009YD1900 L-3230029 FU returned to WSC GB 2/5/15</t>
  </si>
  <si>
    <t>11</t>
  </si>
  <si>
    <t>12</t>
  </si>
  <si>
    <t>13</t>
  </si>
  <si>
    <t>14</t>
  </si>
  <si>
    <t>15</t>
  </si>
  <si>
    <t>16</t>
  </si>
  <si>
    <t>17</t>
  </si>
  <si>
    <t>18</t>
  </si>
  <si>
    <t>19</t>
  </si>
  <si>
    <t>20</t>
  </si>
  <si>
    <t>21</t>
  </si>
  <si>
    <t>WS</t>
  </si>
  <si>
    <t>One of these samples from this site in 2013 are missing Cl, medium code is right so probably a time issue</t>
  </si>
  <si>
    <t>Bad medium code in upload, should be WS but NWQL has it as WG, fixe when re upload Cl</t>
  </si>
  <si>
    <t>W-134457</t>
  </si>
  <si>
    <t>15_391500106224901_20130919_1135</t>
  </si>
  <si>
    <t>(303) 236-6930</t>
  </si>
  <si>
    <t>SLGS-06</t>
  </si>
  <si>
    <t>GR14RE009YD2900</t>
  </si>
  <si>
    <t>Sch 1172; 40+</t>
  </si>
  <si>
    <t>US</t>
  </si>
  <si>
    <t>kwaltond@usgs.gov</t>
  </si>
  <si>
    <t>Time above should be 1130 not 1135</t>
  </si>
  <si>
    <t>W-134479</t>
  </si>
  <si>
    <t>37_391443106225701_20130530_1607</t>
  </si>
  <si>
    <t>SBG-0</t>
  </si>
  <si>
    <t>SID, date, time and medium code correct, unclear why it did not load from lab, perhaps changed on our end later</t>
  </si>
  <si>
    <t xml:space="preserve">Time is wrong on isotope data, it says 1135 instead of 1130. Deut : -131.19 , O18 : -17.6 </t>
  </si>
  <si>
    <t>SID, date, time and medium code correct, unclear why it did not load from lab, perhaps changed on our end later. Deut: -134.34 O18: -17.56</t>
  </si>
  <si>
    <t>No Q measured because had to leave due to landslide danger. Was it measured later? It was not measured - KWD</t>
  </si>
  <si>
    <t>Where are field values? Not measured by CMC in Oct? KWD - Unsure of answer, checking her email. She thinks they should have been collected</t>
  </si>
  <si>
    <t>Where are field values? Not measured by CMC in Oct?  KWD - Unsure of answer, checking her email. She thinks they should have been collected</t>
  </si>
  <si>
    <t>Was Q measured or need to be taken from gauge? Staff read 9.53 on weird plate, need rating table</t>
  </si>
  <si>
    <t>RECORD NO = 01305854</t>
  </si>
  <si>
    <t>RECORD NO = 01304607</t>
  </si>
  <si>
    <t>FIXED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</si>
</sst>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h:mm;@"/>
  </numFmts>
  <fonts count="2" x14ac:knownFonts="1">
    <font>
      <sz val="11"/>
      <color theme="1"/>
      <name val="Calibri"/>
      <family val="2"/>
      <scheme val="minor"/>
    </font>
    <font>
      <sz val="11"/>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7">
    <xf numFmtId="0" fontId="0" fillId="0" borderId="0" xfId="0"/>
    <xf numFmtId="49" fontId="0" fillId="0" borderId="0" xfId="0" applyNumberFormat="1"/>
    <xf numFmtId="49" fontId="0" fillId="0" borderId="0" xfId="0" applyNumberFormat="1" applyAlignment="1">
      <alignment wrapText="1"/>
    </xf>
    <xf numFmtId="49" fontId="0" fillId="2" borderId="0" xfId="0" applyNumberFormat="1" applyFill="1"/>
    <xf numFmtId="49" fontId="0" fillId="2" borderId="0" xfId="0" applyNumberFormat="1" applyFill="1" applyAlignment="1">
      <alignment wrapText="1"/>
    </xf>
    <xf numFmtId="49" fontId="0" fillId="3" borderId="0" xfId="0" applyNumberFormat="1" applyFill="1"/>
    <xf numFmtId="49" fontId="0" fillId="3" borderId="0" xfId="0" applyNumberFormat="1" applyFill="1" applyAlignment="1">
      <alignment wrapText="1"/>
    </xf>
    <xf numFmtId="49" fontId="0" fillId="4" borderId="0" xfId="0" applyNumberFormat="1" applyFill="1"/>
    <xf numFmtId="49" fontId="0" fillId="4" borderId="0" xfId="0" applyNumberFormat="1" applyFill="1" applyAlignment="1">
      <alignment wrapText="1"/>
    </xf>
    <xf numFmtId="49" fontId="1" fillId="3" borderId="0" xfId="0" applyNumberFormat="1" applyFont="1" applyFill="1"/>
    <xf numFmtId="49" fontId="1" fillId="3" borderId="0" xfId="0" applyNumberFormat="1" applyFont="1" applyFill="1" applyAlignment="1">
      <alignment wrapText="1"/>
    </xf>
    <xf numFmtId="0" fontId="0" fillId="0" borderId="0" xfId="0" applyNumberFormat="1"/>
    <xf numFmtId="49" fontId="1" fillId="4" borderId="0" xfId="0" applyNumberFormat="1" applyFont="1" applyFill="1"/>
    <xf numFmtId="49" fontId="1" fillId="4" borderId="0" xfId="0" applyNumberFormat="1" applyFont="1" applyFill="1" applyAlignment="1">
      <alignment wrapText="1"/>
    </xf>
    <xf numFmtId="0" fontId="0" fillId="0" borderId="0" xfId="0"/>
    <xf numFmtId="0" fontId="0" fillId="3" borderId="0" xfId="0" applyFill="1"/>
    <xf numFmtId="164" fontId="0" fillId="3" borderId="0" xfId="0" applyNumberFormat="1" applyFill="1" applyAlignment="1" applyProtection="1">
      <alignment vertical="center"/>
    </xf>
  </cellXfs>
  <cellStyles count="1">
    <cellStyle name="Normal" xfId="0" builtinId="0"/>
  </cellStyles>
  <dxfs count="1">
    <dxf>
      <fill>
        <patternFill patternType="solid">
          <fgColor rgb="FFFFC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136"/>
  <sheetViews>
    <sheetView tabSelected="1" zoomScaleNormal="100" workbookViewId="0">
      <pane ySplit="1" topLeftCell="A44" activePane="bottomLeft" state="frozen"/>
      <selection pane="bottomLeft" activeCell="C146" sqref="C146"/>
    </sheetView>
  </sheetViews>
  <sheetFormatPr defaultRowHeight="15" x14ac:dyDescent="0.25"/>
  <cols>
    <col min="1" max="1" width="12" style="1" bestFit="1" customWidth="1"/>
    <col min="2" max="2" width="16.140625" style="1" bestFit="1" customWidth="1"/>
    <col min="3" max="3" width="56" style="1" bestFit="1" customWidth="1"/>
    <col min="4" max="4" width="18.28515625" style="1" bestFit="1" customWidth="1"/>
    <col min="5" max="6" width="12" style="1" bestFit="1" customWidth="1"/>
    <col min="7" max="7" width="31.85546875" style="2" customWidth="1"/>
    <col min="8" max="8" width="30.140625" style="2" customWidth="1"/>
    <col min="9" max="9" width="18.7109375" style="2" customWidth="1"/>
    <col min="10" max="10" width="6" style="2" bestFit="1" customWidth="1"/>
    <col min="11" max="11" width="6.5703125" style="2" bestFit="1" customWidth="1"/>
    <col min="12" max="12" width="19.5703125" style="2" customWidth="1"/>
    <col min="13" max="16384" width="9.140625" style="1"/>
  </cols>
  <sheetData>
    <row r="1" spans="1:13" x14ac:dyDescent="0.25">
      <c r="A1" s="1" t="s">
        <v>0</v>
      </c>
      <c r="B1" s="1" t="s">
        <v>1</v>
      </c>
      <c r="C1" s="1" t="s">
        <v>2</v>
      </c>
      <c r="D1" s="1" t="s">
        <v>3</v>
      </c>
      <c r="E1" s="1" t="s">
        <v>4</v>
      </c>
      <c r="F1" s="1" t="s">
        <v>5</v>
      </c>
      <c r="G1" s="2" t="s">
        <v>6</v>
      </c>
      <c r="H1" s="2" t="s">
        <v>7</v>
      </c>
      <c r="I1" s="2" t="s">
        <v>8</v>
      </c>
      <c r="J1" s="2" t="s">
        <v>9</v>
      </c>
      <c r="K1" s="2" t="s">
        <v>10</v>
      </c>
      <c r="L1" s="2" t="s">
        <v>11</v>
      </c>
      <c r="M1" s="1" t="s">
        <v>351</v>
      </c>
    </row>
    <row r="2" spans="1:13" hidden="1" x14ac:dyDescent="0.25">
      <c r="A2" s="1" t="s">
        <v>49</v>
      </c>
      <c r="B2" s="1" t="s">
        <v>50</v>
      </c>
      <c r="C2" s="1" t="s">
        <v>12</v>
      </c>
      <c r="D2" s="1" t="s">
        <v>51</v>
      </c>
      <c r="E2" s="1" t="s">
        <v>13</v>
      </c>
      <c r="F2" s="1" t="s">
        <v>14</v>
      </c>
    </row>
    <row r="3" spans="1:13" hidden="1" x14ac:dyDescent="0.25">
      <c r="A3" s="1" t="s">
        <v>52</v>
      </c>
      <c r="B3" s="1" t="s">
        <v>53</v>
      </c>
      <c r="C3" s="1" t="s">
        <v>15</v>
      </c>
      <c r="D3" s="1" t="s">
        <v>54</v>
      </c>
      <c r="E3" s="1" t="s">
        <v>13</v>
      </c>
      <c r="F3" s="1" t="s">
        <v>14</v>
      </c>
    </row>
    <row r="4" spans="1:13" s="5" customFormat="1" hidden="1" x14ac:dyDescent="0.25">
      <c r="A4" s="5" t="s">
        <v>55</v>
      </c>
      <c r="B4" s="5" t="s">
        <v>56</v>
      </c>
      <c r="C4" s="5" t="s">
        <v>16</v>
      </c>
      <c r="D4" s="5" t="s">
        <v>57</v>
      </c>
      <c r="E4" s="5" t="s">
        <v>17</v>
      </c>
      <c r="F4" s="5" t="s">
        <v>14</v>
      </c>
      <c r="G4" s="6"/>
      <c r="H4" s="6"/>
      <c r="I4" s="6"/>
      <c r="J4" s="6"/>
      <c r="K4" s="6" t="s">
        <v>58</v>
      </c>
      <c r="L4" s="6"/>
      <c r="M4" s="5" t="s">
        <v>1436</v>
      </c>
    </row>
    <row r="5" spans="1:13" hidden="1" x14ac:dyDescent="0.25">
      <c r="A5" s="1" t="s">
        <v>59</v>
      </c>
      <c r="B5" s="1" t="s">
        <v>60</v>
      </c>
      <c r="C5" s="1" t="s">
        <v>18</v>
      </c>
      <c r="D5" s="1" t="s">
        <v>61</v>
      </c>
      <c r="E5" s="1" t="s">
        <v>13</v>
      </c>
      <c r="F5" s="1" t="s">
        <v>14</v>
      </c>
    </row>
    <row r="6" spans="1:13" hidden="1" x14ac:dyDescent="0.25">
      <c r="A6" s="1" t="s">
        <v>62</v>
      </c>
      <c r="B6" s="1" t="s">
        <v>63</v>
      </c>
      <c r="C6" s="1" t="s">
        <v>19</v>
      </c>
      <c r="D6" s="1" t="s">
        <v>64</v>
      </c>
      <c r="E6" s="1" t="s">
        <v>13</v>
      </c>
      <c r="F6" s="1" t="s">
        <v>14</v>
      </c>
    </row>
    <row r="7" spans="1:13" ht="150" hidden="1" x14ac:dyDescent="0.25">
      <c r="A7" s="1" t="s">
        <v>65</v>
      </c>
      <c r="B7" s="1" t="s">
        <v>66</v>
      </c>
      <c r="C7" s="1" t="s">
        <v>20</v>
      </c>
      <c r="D7" s="1" t="s">
        <v>67</v>
      </c>
      <c r="E7" s="1" t="s">
        <v>13</v>
      </c>
      <c r="F7" s="1" t="s">
        <v>14</v>
      </c>
      <c r="H7" s="2" t="s">
        <v>21</v>
      </c>
    </row>
    <row r="8" spans="1:13" s="3" customFormat="1" hidden="1" x14ac:dyDescent="0.25">
      <c r="A8" s="3" t="s">
        <v>68</v>
      </c>
      <c r="B8" s="3" t="s">
        <v>69</v>
      </c>
      <c r="C8" s="3" t="s">
        <v>22</v>
      </c>
      <c r="D8" s="3" t="s">
        <v>70</v>
      </c>
      <c r="E8" s="3" t="s">
        <v>17</v>
      </c>
      <c r="F8" s="3" t="s">
        <v>14</v>
      </c>
      <c r="G8" s="4"/>
      <c r="H8" s="4"/>
      <c r="I8" s="4"/>
      <c r="J8" s="4"/>
      <c r="K8" s="4" t="s">
        <v>58</v>
      </c>
      <c r="L8" s="4"/>
      <c r="M8" s="3" t="s">
        <v>1435</v>
      </c>
    </row>
    <row r="9" spans="1:13" ht="150" hidden="1" x14ac:dyDescent="0.25">
      <c r="A9" s="1" t="s">
        <v>71</v>
      </c>
      <c r="B9" s="1" t="s">
        <v>72</v>
      </c>
      <c r="C9" s="1" t="s">
        <v>23</v>
      </c>
      <c r="D9" s="1" t="s">
        <v>73</v>
      </c>
      <c r="E9" s="1" t="s">
        <v>13</v>
      </c>
      <c r="F9" s="1" t="s">
        <v>14</v>
      </c>
      <c r="H9" s="2" t="s">
        <v>21</v>
      </c>
    </row>
    <row r="10" spans="1:13" ht="150" hidden="1" x14ac:dyDescent="0.25">
      <c r="A10" s="1" t="s">
        <v>74</v>
      </c>
      <c r="B10" s="1" t="s">
        <v>75</v>
      </c>
      <c r="C10" s="1" t="s">
        <v>24</v>
      </c>
      <c r="D10" s="1" t="s">
        <v>76</v>
      </c>
      <c r="E10" s="1" t="s">
        <v>13</v>
      </c>
      <c r="F10" s="1" t="s">
        <v>14</v>
      </c>
      <c r="H10" s="2" t="s">
        <v>21</v>
      </c>
    </row>
    <row r="11" spans="1:13" s="5" customFormat="1" hidden="1" x14ac:dyDescent="0.25">
      <c r="A11" s="5" t="s">
        <v>77</v>
      </c>
      <c r="B11" s="5" t="s">
        <v>78</v>
      </c>
      <c r="C11" s="5" t="s">
        <v>25</v>
      </c>
      <c r="D11" s="5" t="s">
        <v>79</v>
      </c>
      <c r="E11" s="5" t="s">
        <v>17</v>
      </c>
      <c r="F11" s="5" t="s">
        <v>14</v>
      </c>
      <c r="G11" s="6"/>
      <c r="H11" s="6"/>
      <c r="I11" s="6"/>
      <c r="J11" s="6"/>
      <c r="K11" s="6" t="s">
        <v>58</v>
      </c>
      <c r="L11" s="6"/>
      <c r="M11" s="5" t="s">
        <v>1436</v>
      </c>
    </row>
    <row r="12" spans="1:13" ht="150" hidden="1" x14ac:dyDescent="0.25">
      <c r="A12" s="1" t="s">
        <v>80</v>
      </c>
      <c r="B12" s="1" t="s">
        <v>81</v>
      </c>
      <c r="C12" s="1" t="s">
        <v>26</v>
      </c>
      <c r="D12" s="1" t="s">
        <v>82</v>
      </c>
      <c r="E12" s="1" t="s">
        <v>13</v>
      </c>
      <c r="F12" s="1" t="s">
        <v>14</v>
      </c>
      <c r="H12" s="2" t="s">
        <v>21</v>
      </c>
    </row>
    <row r="13" spans="1:13" ht="150" hidden="1" x14ac:dyDescent="0.25">
      <c r="A13" s="1" t="s">
        <v>83</v>
      </c>
      <c r="B13" s="1" t="s">
        <v>84</v>
      </c>
      <c r="C13" s="1" t="s">
        <v>27</v>
      </c>
      <c r="D13" s="1" t="s">
        <v>85</v>
      </c>
      <c r="E13" s="1" t="s">
        <v>13</v>
      </c>
      <c r="F13" s="1" t="s">
        <v>14</v>
      </c>
      <c r="H13" s="2" t="s">
        <v>21</v>
      </c>
    </row>
    <row r="14" spans="1:13" s="5" customFormat="1" hidden="1" x14ac:dyDescent="0.25">
      <c r="A14" s="5" t="s">
        <v>86</v>
      </c>
      <c r="B14" s="5" t="s">
        <v>87</v>
      </c>
      <c r="C14" s="5" t="s">
        <v>28</v>
      </c>
      <c r="D14" s="5" t="s">
        <v>88</v>
      </c>
      <c r="E14" s="5" t="s">
        <v>17</v>
      </c>
      <c r="F14" s="5" t="s">
        <v>14</v>
      </c>
      <c r="G14" s="6"/>
      <c r="H14" s="6"/>
      <c r="I14" s="6"/>
      <c r="J14" s="6"/>
      <c r="K14" s="6" t="s">
        <v>58</v>
      </c>
      <c r="L14" s="6"/>
      <c r="M14" s="5" t="s">
        <v>1436</v>
      </c>
    </row>
    <row r="15" spans="1:13" hidden="1" x14ac:dyDescent="0.25">
      <c r="A15" s="1" t="s">
        <v>89</v>
      </c>
      <c r="B15" s="1" t="s">
        <v>90</v>
      </c>
      <c r="C15" s="1" t="s">
        <v>29</v>
      </c>
      <c r="D15" s="1" t="s">
        <v>91</v>
      </c>
      <c r="E15" s="1" t="s">
        <v>13</v>
      </c>
      <c r="F15" s="1" t="s">
        <v>14</v>
      </c>
    </row>
    <row r="16" spans="1:13" ht="150" hidden="1" x14ac:dyDescent="0.25">
      <c r="A16" s="1" t="s">
        <v>92</v>
      </c>
      <c r="B16" s="1" t="s">
        <v>93</v>
      </c>
      <c r="C16" s="1" t="s">
        <v>30</v>
      </c>
      <c r="D16" s="1" t="s">
        <v>94</v>
      </c>
      <c r="E16" s="1" t="s">
        <v>13</v>
      </c>
      <c r="F16" s="1" t="s">
        <v>14</v>
      </c>
      <c r="H16" s="2" t="s">
        <v>21</v>
      </c>
    </row>
    <row r="17" spans="1:13" s="5" customFormat="1" hidden="1" x14ac:dyDescent="0.25">
      <c r="A17" s="5" t="s">
        <v>95</v>
      </c>
      <c r="B17" s="5" t="s">
        <v>96</v>
      </c>
      <c r="C17" s="5" t="s">
        <v>31</v>
      </c>
      <c r="D17" s="5" t="s">
        <v>97</v>
      </c>
      <c r="E17" s="5" t="s">
        <v>17</v>
      </c>
      <c r="F17" s="5" t="s">
        <v>14</v>
      </c>
      <c r="G17" s="6"/>
      <c r="H17" s="6"/>
      <c r="I17" s="6"/>
      <c r="J17" s="6"/>
      <c r="K17" s="6" t="s">
        <v>58</v>
      </c>
      <c r="L17" s="6"/>
      <c r="M17" s="5" t="s">
        <v>1436</v>
      </c>
    </row>
    <row r="18" spans="1:13" ht="150" hidden="1" x14ac:dyDescent="0.25">
      <c r="A18" s="1" t="s">
        <v>98</v>
      </c>
      <c r="B18" s="1" t="s">
        <v>99</v>
      </c>
      <c r="C18" s="1" t="s">
        <v>32</v>
      </c>
      <c r="D18" s="1" t="s">
        <v>100</v>
      </c>
      <c r="E18" s="1" t="s">
        <v>13</v>
      </c>
      <c r="F18" s="1" t="s">
        <v>14</v>
      </c>
      <c r="H18" s="2" t="s">
        <v>21</v>
      </c>
    </row>
    <row r="19" spans="1:13" s="5" customFormat="1" hidden="1" x14ac:dyDescent="0.25">
      <c r="A19" s="5" t="s">
        <v>101</v>
      </c>
      <c r="B19" s="5" t="s">
        <v>102</v>
      </c>
      <c r="C19" s="5" t="s">
        <v>33</v>
      </c>
      <c r="D19" s="5" t="s">
        <v>103</v>
      </c>
      <c r="E19" s="5" t="s">
        <v>17</v>
      </c>
      <c r="F19" s="5" t="s">
        <v>14</v>
      </c>
      <c r="G19" s="6"/>
      <c r="H19" s="6"/>
      <c r="I19" s="6"/>
      <c r="J19" s="6"/>
      <c r="K19" s="6" t="s">
        <v>58</v>
      </c>
      <c r="L19" s="6"/>
      <c r="M19" s="5" t="s">
        <v>1436</v>
      </c>
    </row>
    <row r="20" spans="1:13" s="5" customFormat="1" hidden="1" x14ac:dyDescent="0.25">
      <c r="A20" s="5" t="s">
        <v>104</v>
      </c>
      <c r="B20" s="5" t="s">
        <v>105</v>
      </c>
      <c r="C20" s="5" t="s">
        <v>34</v>
      </c>
      <c r="D20" s="5" t="s">
        <v>106</v>
      </c>
      <c r="E20" s="5" t="s">
        <v>17</v>
      </c>
      <c r="F20" s="5" t="s">
        <v>14</v>
      </c>
      <c r="G20" s="6"/>
      <c r="H20" s="6"/>
      <c r="I20" s="6"/>
      <c r="J20" s="6"/>
      <c r="K20" s="6" t="s">
        <v>58</v>
      </c>
      <c r="L20" s="6"/>
      <c r="M20" s="5" t="s">
        <v>1436</v>
      </c>
    </row>
    <row r="21" spans="1:13" hidden="1" x14ac:dyDescent="0.25">
      <c r="A21" s="1" t="s">
        <v>107</v>
      </c>
      <c r="B21" s="1" t="s">
        <v>108</v>
      </c>
      <c r="C21" s="1" t="s">
        <v>35</v>
      </c>
      <c r="D21" s="1" t="s">
        <v>109</v>
      </c>
      <c r="E21" s="1" t="s">
        <v>13</v>
      </c>
      <c r="F21" s="1" t="s">
        <v>14</v>
      </c>
    </row>
    <row r="22" spans="1:13" s="5" customFormat="1" hidden="1" x14ac:dyDescent="0.25">
      <c r="A22" s="5" t="s">
        <v>110</v>
      </c>
      <c r="B22" s="5" t="s">
        <v>111</v>
      </c>
      <c r="C22" s="5" t="s">
        <v>36</v>
      </c>
      <c r="D22" s="5" t="s">
        <v>82</v>
      </c>
      <c r="E22" s="5" t="s">
        <v>17</v>
      </c>
      <c r="F22" s="5" t="s">
        <v>14</v>
      </c>
      <c r="G22" s="6"/>
      <c r="H22" s="6"/>
      <c r="I22" s="6"/>
      <c r="J22" s="6"/>
      <c r="K22" s="6" t="s">
        <v>58</v>
      </c>
      <c r="L22" s="6"/>
      <c r="M22" s="5" t="s">
        <v>1436</v>
      </c>
    </row>
    <row r="23" spans="1:13" hidden="1" x14ac:dyDescent="0.25">
      <c r="A23" s="1" t="s">
        <v>112</v>
      </c>
      <c r="B23" s="1" t="s">
        <v>113</v>
      </c>
      <c r="C23" s="1" t="s">
        <v>37</v>
      </c>
      <c r="D23" s="1" t="s">
        <v>114</v>
      </c>
      <c r="E23" s="1" t="s">
        <v>13</v>
      </c>
      <c r="F23" s="1" t="s">
        <v>14</v>
      </c>
    </row>
    <row r="24" spans="1:13" s="5" customFormat="1" hidden="1" x14ac:dyDescent="0.25">
      <c r="A24" s="5" t="s">
        <v>115</v>
      </c>
      <c r="B24" s="5" t="s">
        <v>116</v>
      </c>
      <c r="C24" s="5" t="s">
        <v>38</v>
      </c>
      <c r="D24" s="5" t="s">
        <v>117</v>
      </c>
      <c r="E24" s="5" t="s">
        <v>17</v>
      </c>
      <c r="F24" s="5" t="s">
        <v>14</v>
      </c>
      <c r="G24" s="6"/>
      <c r="H24" s="6"/>
      <c r="I24" s="6"/>
      <c r="J24" s="6"/>
      <c r="K24" s="6" t="s">
        <v>58</v>
      </c>
      <c r="L24" s="6"/>
      <c r="M24" s="5" t="s">
        <v>1436</v>
      </c>
    </row>
    <row r="25" spans="1:13" ht="150" hidden="1" x14ac:dyDescent="0.25">
      <c r="A25" s="1" t="s">
        <v>118</v>
      </c>
      <c r="B25" s="1" t="s">
        <v>119</v>
      </c>
      <c r="C25" s="1" t="s">
        <v>39</v>
      </c>
      <c r="D25" s="1" t="s">
        <v>120</v>
      </c>
      <c r="E25" s="1" t="s">
        <v>13</v>
      </c>
      <c r="F25" s="1" t="s">
        <v>14</v>
      </c>
      <c r="H25" s="2" t="s">
        <v>21</v>
      </c>
    </row>
    <row r="26" spans="1:13" s="5" customFormat="1" hidden="1" x14ac:dyDescent="0.25">
      <c r="A26" s="5" t="s">
        <v>121</v>
      </c>
      <c r="B26" s="5" t="s">
        <v>122</v>
      </c>
      <c r="C26" s="5" t="s">
        <v>40</v>
      </c>
      <c r="D26" s="5" t="s">
        <v>123</v>
      </c>
      <c r="E26" s="5" t="s">
        <v>13</v>
      </c>
      <c r="F26" s="5" t="s">
        <v>14</v>
      </c>
      <c r="G26" s="6"/>
      <c r="H26" s="6"/>
      <c r="I26" s="6" t="s">
        <v>124</v>
      </c>
      <c r="J26" s="6"/>
      <c r="K26" s="6"/>
      <c r="L26" s="6"/>
      <c r="M26" s="5" t="s">
        <v>352</v>
      </c>
    </row>
    <row r="27" spans="1:13" s="5" customFormat="1" hidden="1" x14ac:dyDescent="0.25">
      <c r="A27" s="5" t="s">
        <v>125</v>
      </c>
      <c r="B27" s="5" t="s">
        <v>126</v>
      </c>
      <c r="C27" s="5" t="s">
        <v>41</v>
      </c>
      <c r="D27" s="5" t="s">
        <v>127</v>
      </c>
      <c r="E27" s="5" t="s">
        <v>13</v>
      </c>
      <c r="F27" s="5" t="s">
        <v>14</v>
      </c>
      <c r="G27" s="6"/>
      <c r="H27" s="6"/>
      <c r="I27" s="6" t="s">
        <v>124</v>
      </c>
      <c r="J27" s="6"/>
      <c r="K27" s="6"/>
      <c r="L27" s="6"/>
      <c r="M27" s="5" t="s">
        <v>352</v>
      </c>
    </row>
    <row r="28" spans="1:13" hidden="1" x14ac:dyDescent="0.25">
      <c r="A28" s="1" t="s">
        <v>128</v>
      </c>
      <c r="B28" s="1" t="s">
        <v>50</v>
      </c>
      <c r="C28" s="1" t="s">
        <v>12</v>
      </c>
      <c r="D28" s="1" t="s">
        <v>129</v>
      </c>
      <c r="E28" s="1" t="s">
        <v>13</v>
      </c>
      <c r="F28" s="1" t="s">
        <v>14</v>
      </c>
    </row>
    <row r="29" spans="1:13" s="5" customFormat="1" hidden="1" x14ac:dyDescent="0.25">
      <c r="A29" s="5" t="s">
        <v>130</v>
      </c>
      <c r="B29" s="5" t="s">
        <v>108</v>
      </c>
      <c r="C29" s="5" t="s">
        <v>35</v>
      </c>
      <c r="D29" s="5" t="s">
        <v>131</v>
      </c>
      <c r="E29" s="5" t="s">
        <v>13</v>
      </c>
      <c r="F29" s="5" t="s">
        <v>14</v>
      </c>
      <c r="G29" s="6"/>
      <c r="H29" s="6"/>
      <c r="I29" s="6"/>
      <c r="J29" s="6"/>
      <c r="K29" s="6"/>
      <c r="L29" s="6" t="s">
        <v>132</v>
      </c>
      <c r="M29" s="5" t="s">
        <v>1450</v>
      </c>
    </row>
    <row r="30" spans="1:13" ht="150" hidden="1" x14ac:dyDescent="0.25">
      <c r="A30" s="1" t="s">
        <v>133</v>
      </c>
      <c r="B30" s="1" t="s">
        <v>99</v>
      </c>
      <c r="C30" s="1" t="s">
        <v>32</v>
      </c>
      <c r="D30" s="1" t="s">
        <v>134</v>
      </c>
      <c r="E30" s="1" t="s">
        <v>13</v>
      </c>
      <c r="F30" s="1" t="s">
        <v>14</v>
      </c>
      <c r="H30" s="2" t="s">
        <v>21</v>
      </c>
    </row>
    <row r="31" spans="1:13" ht="150" hidden="1" x14ac:dyDescent="0.25">
      <c r="A31" s="1" t="s">
        <v>135</v>
      </c>
      <c r="B31" s="1" t="s">
        <v>66</v>
      </c>
      <c r="C31" s="1" t="s">
        <v>20</v>
      </c>
      <c r="D31" s="1" t="s">
        <v>136</v>
      </c>
      <c r="E31" s="1" t="s">
        <v>13</v>
      </c>
      <c r="F31" s="1" t="s">
        <v>14</v>
      </c>
      <c r="H31" s="2" t="s">
        <v>21</v>
      </c>
    </row>
    <row r="32" spans="1:13" ht="150" hidden="1" x14ac:dyDescent="0.25">
      <c r="A32" s="1" t="s">
        <v>137</v>
      </c>
      <c r="B32" s="1" t="s">
        <v>93</v>
      </c>
      <c r="C32" s="1" t="s">
        <v>30</v>
      </c>
      <c r="D32" s="1" t="s">
        <v>138</v>
      </c>
      <c r="E32" s="1" t="s">
        <v>13</v>
      </c>
      <c r="F32" s="1" t="s">
        <v>14</v>
      </c>
      <c r="H32" s="2" t="s">
        <v>21</v>
      </c>
    </row>
    <row r="33" spans="1:13" s="5" customFormat="1" hidden="1" x14ac:dyDescent="0.25">
      <c r="A33" s="5" t="s">
        <v>139</v>
      </c>
      <c r="B33" s="5" t="s">
        <v>96</v>
      </c>
      <c r="C33" s="5" t="s">
        <v>31</v>
      </c>
      <c r="D33" s="5" t="s">
        <v>140</v>
      </c>
      <c r="E33" s="5" t="s">
        <v>17</v>
      </c>
      <c r="F33" s="5" t="s">
        <v>14</v>
      </c>
      <c r="G33" s="6"/>
      <c r="H33" s="6"/>
      <c r="I33" s="6"/>
      <c r="J33" s="6"/>
      <c r="K33" s="6" t="s">
        <v>58</v>
      </c>
      <c r="L33" s="6"/>
      <c r="M33" s="5" t="s">
        <v>1436</v>
      </c>
    </row>
    <row r="34" spans="1:13" s="3" customFormat="1" hidden="1" x14ac:dyDescent="0.25">
      <c r="A34" s="3" t="s">
        <v>141</v>
      </c>
      <c r="B34" s="3" t="s">
        <v>69</v>
      </c>
      <c r="C34" s="3" t="s">
        <v>22</v>
      </c>
      <c r="D34" s="3" t="s">
        <v>142</v>
      </c>
      <c r="E34" s="3" t="s">
        <v>17</v>
      </c>
      <c r="F34" s="3" t="s">
        <v>14</v>
      </c>
      <c r="G34" s="4"/>
      <c r="H34" s="4"/>
      <c r="I34" s="4"/>
      <c r="J34" s="4"/>
      <c r="K34" s="4" t="s">
        <v>58</v>
      </c>
      <c r="L34" s="4"/>
      <c r="M34" s="3" t="s">
        <v>1435</v>
      </c>
    </row>
    <row r="35" spans="1:13" ht="150" hidden="1" x14ac:dyDescent="0.25">
      <c r="A35" s="1" t="s">
        <v>143</v>
      </c>
      <c r="B35" s="1" t="s">
        <v>72</v>
      </c>
      <c r="C35" s="1" t="s">
        <v>23</v>
      </c>
      <c r="D35" s="1" t="s">
        <v>144</v>
      </c>
      <c r="E35" s="1" t="s">
        <v>13</v>
      </c>
      <c r="F35" s="1" t="s">
        <v>14</v>
      </c>
      <c r="H35" s="2" t="s">
        <v>21</v>
      </c>
    </row>
    <row r="36" spans="1:13" ht="150" hidden="1" x14ac:dyDescent="0.25">
      <c r="A36" s="1" t="s">
        <v>145</v>
      </c>
      <c r="B36" s="1" t="s">
        <v>75</v>
      </c>
      <c r="C36" s="1" t="s">
        <v>24</v>
      </c>
      <c r="D36" s="1" t="s">
        <v>146</v>
      </c>
      <c r="E36" s="1" t="s">
        <v>13</v>
      </c>
      <c r="F36" s="1" t="s">
        <v>14</v>
      </c>
      <c r="H36" s="2" t="s">
        <v>21</v>
      </c>
    </row>
    <row r="37" spans="1:13" s="5" customFormat="1" hidden="1" x14ac:dyDescent="0.25">
      <c r="A37" s="5" t="s">
        <v>147</v>
      </c>
      <c r="B37" s="5" t="s">
        <v>78</v>
      </c>
      <c r="C37" s="5" t="s">
        <v>25</v>
      </c>
      <c r="D37" s="5" t="s">
        <v>148</v>
      </c>
      <c r="E37" s="5" t="s">
        <v>17</v>
      </c>
      <c r="F37" s="5" t="s">
        <v>14</v>
      </c>
      <c r="G37" s="6"/>
      <c r="H37" s="6"/>
      <c r="I37" s="6"/>
      <c r="J37" s="6"/>
      <c r="K37" s="6" t="s">
        <v>58</v>
      </c>
      <c r="L37" s="6"/>
      <c r="M37" s="5" t="s">
        <v>1436</v>
      </c>
    </row>
    <row r="38" spans="1:13" ht="150" hidden="1" x14ac:dyDescent="0.25">
      <c r="A38" s="1" t="s">
        <v>149</v>
      </c>
      <c r="B38" s="1" t="s">
        <v>81</v>
      </c>
      <c r="C38" s="1" t="s">
        <v>26</v>
      </c>
      <c r="D38" s="1" t="s">
        <v>150</v>
      </c>
      <c r="E38" s="1" t="s">
        <v>13</v>
      </c>
      <c r="F38" s="1" t="s">
        <v>14</v>
      </c>
      <c r="H38" s="2" t="s">
        <v>21</v>
      </c>
    </row>
    <row r="39" spans="1:13" ht="150" hidden="1" x14ac:dyDescent="0.25">
      <c r="A39" s="1" t="s">
        <v>151</v>
      </c>
      <c r="B39" s="1" t="s">
        <v>84</v>
      </c>
      <c r="C39" s="1" t="s">
        <v>27</v>
      </c>
      <c r="D39" s="1" t="s">
        <v>152</v>
      </c>
      <c r="E39" s="1" t="s">
        <v>13</v>
      </c>
      <c r="F39" s="1" t="s">
        <v>14</v>
      </c>
      <c r="H39" s="2" t="s">
        <v>21</v>
      </c>
    </row>
    <row r="40" spans="1:13" hidden="1" x14ac:dyDescent="0.25">
      <c r="A40" s="1" t="s">
        <v>153</v>
      </c>
      <c r="B40" s="1" t="s">
        <v>53</v>
      </c>
      <c r="C40" s="1" t="s">
        <v>15</v>
      </c>
      <c r="D40" s="1" t="s">
        <v>154</v>
      </c>
      <c r="E40" s="1" t="s">
        <v>13</v>
      </c>
      <c r="F40" s="1" t="s">
        <v>14</v>
      </c>
    </row>
    <row r="41" spans="1:13" hidden="1" x14ac:dyDescent="0.25">
      <c r="A41" s="1" t="s">
        <v>155</v>
      </c>
      <c r="B41" s="1" t="s">
        <v>60</v>
      </c>
      <c r="C41" s="1" t="s">
        <v>18</v>
      </c>
      <c r="D41" s="1" t="s">
        <v>156</v>
      </c>
      <c r="E41" s="1" t="s">
        <v>13</v>
      </c>
      <c r="F41" s="1" t="s">
        <v>14</v>
      </c>
    </row>
    <row r="42" spans="1:13" hidden="1" x14ac:dyDescent="0.25">
      <c r="A42" s="1" t="s">
        <v>157</v>
      </c>
      <c r="B42" s="1" t="s">
        <v>90</v>
      </c>
      <c r="C42" s="1" t="s">
        <v>29</v>
      </c>
      <c r="D42" s="1" t="s">
        <v>158</v>
      </c>
      <c r="E42" s="1" t="s">
        <v>13</v>
      </c>
      <c r="F42" s="1" t="s">
        <v>14</v>
      </c>
    </row>
    <row r="43" spans="1:13" hidden="1" x14ac:dyDescent="0.25">
      <c r="A43" s="1" t="s">
        <v>159</v>
      </c>
      <c r="B43" s="1" t="s">
        <v>63</v>
      </c>
      <c r="C43" s="1" t="s">
        <v>19</v>
      </c>
      <c r="D43" s="1" t="s">
        <v>160</v>
      </c>
      <c r="E43" s="1" t="s">
        <v>13</v>
      </c>
      <c r="F43" s="1" t="s">
        <v>14</v>
      </c>
    </row>
    <row r="44" spans="1:13" s="5" customFormat="1" hidden="1" x14ac:dyDescent="0.25">
      <c r="A44" s="5" t="s">
        <v>161</v>
      </c>
      <c r="B44" s="5" t="s">
        <v>102</v>
      </c>
      <c r="C44" s="5" t="s">
        <v>33</v>
      </c>
      <c r="D44" s="5" t="s">
        <v>162</v>
      </c>
      <c r="E44" s="5" t="s">
        <v>17</v>
      </c>
      <c r="F44" s="5" t="s">
        <v>14</v>
      </c>
      <c r="G44" s="6"/>
      <c r="H44" s="6"/>
      <c r="I44" s="6"/>
      <c r="J44" s="6"/>
      <c r="K44" s="6" t="s">
        <v>58</v>
      </c>
      <c r="L44" s="6"/>
      <c r="M44" s="5" t="s">
        <v>1436</v>
      </c>
    </row>
    <row r="45" spans="1:13" s="5" customFormat="1" hidden="1" x14ac:dyDescent="0.25">
      <c r="A45" s="5" t="s">
        <v>163</v>
      </c>
      <c r="B45" s="5" t="s">
        <v>105</v>
      </c>
      <c r="C45" s="5" t="s">
        <v>34</v>
      </c>
      <c r="D45" s="5" t="s">
        <v>144</v>
      </c>
      <c r="E45" s="5" t="s">
        <v>17</v>
      </c>
      <c r="F45" s="5" t="s">
        <v>14</v>
      </c>
      <c r="G45" s="6"/>
      <c r="H45" s="6"/>
      <c r="I45" s="6"/>
      <c r="J45" s="6"/>
      <c r="K45" s="6" t="s">
        <v>58</v>
      </c>
      <c r="L45" s="6"/>
      <c r="M45" s="5" t="s">
        <v>1436</v>
      </c>
    </row>
    <row r="46" spans="1:13" ht="150" hidden="1" x14ac:dyDescent="0.25">
      <c r="A46" s="1" t="s">
        <v>164</v>
      </c>
      <c r="B46" s="1" t="s">
        <v>119</v>
      </c>
      <c r="C46" s="1" t="s">
        <v>39</v>
      </c>
      <c r="D46" s="1" t="s">
        <v>165</v>
      </c>
      <c r="E46" s="1" t="s">
        <v>13</v>
      </c>
      <c r="F46" s="1" t="s">
        <v>14</v>
      </c>
      <c r="H46" s="2" t="s">
        <v>21</v>
      </c>
    </row>
    <row r="47" spans="1:13" s="5" customFormat="1" hidden="1" x14ac:dyDescent="0.25">
      <c r="A47" s="5" t="s">
        <v>166</v>
      </c>
      <c r="B47" s="5" t="s">
        <v>116</v>
      </c>
      <c r="C47" s="5" t="s">
        <v>38</v>
      </c>
      <c r="D47" s="5" t="s">
        <v>167</v>
      </c>
      <c r="E47" s="5" t="s">
        <v>17</v>
      </c>
      <c r="F47" s="5" t="s">
        <v>14</v>
      </c>
      <c r="G47" s="6"/>
      <c r="H47" s="6"/>
      <c r="I47" s="6"/>
      <c r="J47" s="6"/>
      <c r="K47" s="6" t="s">
        <v>58</v>
      </c>
      <c r="L47" s="6"/>
      <c r="M47" s="5" t="s">
        <v>1436</v>
      </c>
    </row>
    <row r="48" spans="1:13" hidden="1" x14ac:dyDescent="0.25">
      <c r="A48" s="1" t="s">
        <v>168</v>
      </c>
      <c r="B48" s="1" t="s">
        <v>113</v>
      </c>
      <c r="C48" s="1" t="s">
        <v>37</v>
      </c>
      <c r="D48" s="1" t="s">
        <v>169</v>
      </c>
      <c r="E48" s="1" t="s">
        <v>13</v>
      </c>
      <c r="F48" s="1" t="s">
        <v>14</v>
      </c>
    </row>
    <row r="49" spans="1:13" s="5" customFormat="1" hidden="1" x14ac:dyDescent="0.25">
      <c r="A49" s="5" t="s">
        <v>170</v>
      </c>
      <c r="B49" s="5" t="s">
        <v>87</v>
      </c>
      <c r="C49" s="5" t="s">
        <v>28</v>
      </c>
      <c r="D49" s="5" t="s">
        <v>171</v>
      </c>
      <c r="E49" s="5" t="s">
        <v>17</v>
      </c>
      <c r="F49" s="5" t="s">
        <v>14</v>
      </c>
      <c r="G49" s="6"/>
      <c r="H49" s="6"/>
      <c r="I49" s="6"/>
      <c r="J49" s="6"/>
      <c r="K49" s="6" t="s">
        <v>58</v>
      </c>
      <c r="L49" s="6"/>
      <c r="M49" s="5" t="s">
        <v>1436</v>
      </c>
    </row>
    <row r="50" spans="1:13" s="5" customFormat="1" hidden="1" x14ac:dyDescent="0.25">
      <c r="A50" s="5" t="s">
        <v>172</v>
      </c>
      <c r="B50" s="5" t="s">
        <v>111</v>
      </c>
      <c r="C50" s="5" t="s">
        <v>36</v>
      </c>
      <c r="D50" s="5" t="s">
        <v>173</v>
      </c>
      <c r="E50" s="5" t="s">
        <v>17</v>
      </c>
      <c r="F50" s="5" t="s">
        <v>14</v>
      </c>
      <c r="G50" s="6"/>
      <c r="H50" s="6"/>
      <c r="I50" s="6"/>
      <c r="J50" s="6"/>
      <c r="K50" s="6" t="s">
        <v>58</v>
      </c>
      <c r="L50" s="6"/>
      <c r="M50" s="5" t="s">
        <v>1436</v>
      </c>
    </row>
    <row r="51" spans="1:13" s="12" customFormat="1" x14ac:dyDescent="0.25">
      <c r="A51" s="12" t="s">
        <v>174</v>
      </c>
      <c r="B51" s="12" t="s">
        <v>126</v>
      </c>
      <c r="C51" s="12" t="s">
        <v>41</v>
      </c>
      <c r="D51" s="12" t="s">
        <v>175</v>
      </c>
      <c r="E51" s="12" t="s">
        <v>13</v>
      </c>
      <c r="F51" s="12" t="s">
        <v>14</v>
      </c>
      <c r="G51" s="13"/>
      <c r="H51" s="13"/>
      <c r="I51" s="13" t="s">
        <v>176</v>
      </c>
      <c r="J51" s="13" t="s">
        <v>177</v>
      </c>
      <c r="K51" s="13"/>
      <c r="L51" s="13"/>
      <c r="M51" s="12" t="s">
        <v>1453</v>
      </c>
    </row>
    <row r="52" spans="1:13" s="12" customFormat="1" x14ac:dyDescent="0.25">
      <c r="A52" s="12" t="s">
        <v>178</v>
      </c>
      <c r="B52" s="12" t="s">
        <v>122</v>
      </c>
      <c r="C52" s="12" t="s">
        <v>40</v>
      </c>
      <c r="D52" s="12" t="s">
        <v>179</v>
      </c>
      <c r="E52" s="12" t="s">
        <v>13</v>
      </c>
      <c r="F52" s="12" t="s">
        <v>14</v>
      </c>
      <c r="G52" s="13"/>
      <c r="H52" s="13"/>
      <c r="I52" s="13" t="s">
        <v>176</v>
      </c>
      <c r="J52" s="13" t="s">
        <v>177</v>
      </c>
      <c r="K52" s="13"/>
      <c r="L52" s="13"/>
      <c r="M52" s="12" t="s">
        <v>1454</v>
      </c>
    </row>
    <row r="53" spans="1:13" hidden="1" x14ac:dyDescent="0.25">
      <c r="A53" s="1" t="s">
        <v>180</v>
      </c>
      <c r="B53" s="1" t="s">
        <v>105</v>
      </c>
      <c r="C53" s="1" t="s">
        <v>34</v>
      </c>
      <c r="D53" s="1" t="s">
        <v>181</v>
      </c>
      <c r="E53" s="1" t="s">
        <v>17</v>
      </c>
      <c r="F53" s="1" t="s">
        <v>42</v>
      </c>
    </row>
    <row r="54" spans="1:13" hidden="1" x14ac:dyDescent="0.25">
      <c r="A54" s="1" t="s">
        <v>182</v>
      </c>
      <c r="B54" s="1" t="s">
        <v>108</v>
      </c>
      <c r="C54" s="1" t="s">
        <v>35</v>
      </c>
      <c r="D54" s="1" t="s">
        <v>183</v>
      </c>
      <c r="E54" s="1" t="s">
        <v>13</v>
      </c>
      <c r="F54" s="1" t="s">
        <v>42</v>
      </c>
    </row>
    <row r="55" spans="1:13" ht="150" hidden="1" x14ac:dyDescent="0.25">
      <c r="A55" s="1" t="s">
        <v>184</v>
      </c>
      <c r="B55" s="1" t="s">
        <v>99</v>
      </c>
      <c r="C55" s="1" t="s">
        <v>32</v>
      </c>
      <c r="D55" s="1" t="s">
        <v>185</v>
      </c>
      <c r="E55" s="1" t="s">
        <v>13</v>
      </c>
      <c r="F55" s="1" t="s">
        <v>42</v>
      </c>
      <c r="H55" s="2" t="s">
        <v>21</v>
      </c>
    </row>
    <row r="56" spans="1:13" hidden="1" x14ac:dyDescent="0.25">
      <c r="A56" s="1" t="s">
        <v>186</v>
      </c>
      <c r="B56" s="1" t="s">
        <v>50</v>
      </c>
      <c r="C56" s="1" t="s">
        <v>12</v>
      </c>
      <c r="D56" s="1" t="s">
        <v>187</v>
      </c>
      <c r="E56" s="1" t="s">
        <v>13</v>
      </c>
      <c r="F56" s="1" t="s">
        <v>42</v>
      </c>
    </row>
    <row r="57" spans="1:13" hidden="1" x14ac:dyDescent="0.25">
      <c r="A57" s="1" t="s">
        <v>188</v>
      </c>
      <c r="B57" s="1" t="s">
        <v>69</v>
      </c>
      <c r="C57" s="1" t="s">
        <v>22</v>
      </c>
      <c r="D57" s="1" t="s">
        <v>189</v>
      </c>
      <c r="E57" s="1" t="s">
        <v>17</v>
      </c>
      <c r="F57" s="1" t="s">
        <v>42</v>
      </c>
    </row>
    <row r="58" spans="1:13" s="5" customFormat="1" hidden="1" x14ac:dyDescent="0.25">
      <c r="A58" s="5" t="s">
        <v>190</v>
      </c>
      <c r="B58" s="5" t="s">
        <v>111</v>
      </c>
      <c r="C58" s="5" t="s">
        <v>36</v>
      </c>
      <c r="D58" s="5" t="s">
        <v>191</v>
      </c>
      <c r="E58" s="5" t="s">
        <v>17</v>
      </c>
      <c r="F58" s="5" t="s">
        <v>42</v>
      </c>
      <c r="G58" s="6"/>
      <c r="H58" s="6"/>
      <c r="I58" s="6" t="s">
        <v>192</v>
      </c>
      <c r="J58" s="6"/>
      <c r="K58" s="6"/>
      <c r="L58" s="6"/>
      <c r="M58" s="5" t="s">
        <v>353</v>
      </c>
    </row>
    <row r="59" spans="1:13" hidden="1" x14ac:dyDescent="0.25">
      <c r="A59" s="1" t="s">
        <v>193</v>
      </c>
      <c r="B59" s="1" t="s">
        <v>113</v>
      </c>
      <c r="C59" s="1" t="s">
        <v>37</v>
      </c>
      <c r="D59" s="1" t="s">
        <v>194</v>
      </c>
      <c r="E59" s="1" t="s">
        <v>13</v>
      </c>
      <c r="F59" s="1" t="s">
        <v>42</v>
      </c>
    </row>
    <row r="60" spans="1:13" hidden="1" x14ac:dyDescent="0.25">
      <c r="A60" s="1" t="s">
        <v>195</v>
      </c>
      <c r="B60" s="1" t="s">
        <v>87</v>
      </c>
      <c r="C60" s="1" t="s">
        <v>28</v>
      </c>
      <c r="D60" s="1" t="s">
        <v>196</v>
      </c>
      <c r="E60" s="1" t="s">
        <v>17</v>
      </c>
      <c r="F60" s="1" t="s">
        <v>42</v>
      </c>
    </row>
    <row r="61" spans="1:13" hidden="1" x14ac:dyDescent="0.25">
      <c r="A61" s="1" t="s">
        <v>197</v>
      </c>
      <c r="B61" s="1" t="s">
        <v>63</v>
      </c>
      <c r="C61" s="1" t="s">
        <v>19</v>
      </c>
      <c r="D61" s="1" t="s">
        <v>198</v>
      </c>
      <c r="E61" s="1" t="s">
        <v>13</v>
      </c>
      <c r="F61" s="1" t="s">
        <v>42</v>
      </c>
    </row>
    <row r="62" spans="1:13" s="5" customFormat="1" ht="150" hidden="1" x14ac:dyDescent="0.25">
      <c r="A62" s="5" t="s">
        <v>199</v>
      </c>
      <c r="B62" s="5" t="s">
        <v>72</v>
      </c>
      <c r="C62" s="5" t="s">
        <v>23</v>
      </c>
      <c r="D62" s="5" t="s">
        <v>200</v>
      </c>
      <c r="E62" s="5" t="s">
        <v>13</v>
      </c>
      <c r="F62" s="5" t="s">
        <v>42</v>
      </c>
      <c r="G62" s="6"/>
      <c r="H62" s="6" t="s">
        <v>21</v>
      </c>
      <c r="I62" s="6" t="s">
        <v>192</v>
      </c>
      <c r="J62" s="6"/>
      <c r="K62" s="6"/>
      <c r="L62" s="6"/>
      <c r="M62" s="5" t="s">
        <v>353</v>
      </c>
    </row>
    <row r="63" spans="1:13" s="5" customFormat="1" ht="150" hidden="1" x14ac:dyDescent="0.25">
      <c r="A63" s="5" t="s">
        <v>201</v>
      </c>
      <c r="B63" s="5" t="s">
        <v>75</v>
      </c>
      <c r="C63" s="5" t="s">
        <v>24</v>
      </c>
      <c r="D63" s="5" t="s">
        <v>202</v>
      </c>
      <c r="E63" s="5" t="s">
        <v>13</v>
      </c>
      <c r="F63" s="5" t="s">
        <v>42</v>
      </c>
      <c r="G63" s="6"/>
      <c r="H63" s="6" t="s">
        <v>21</v>
      </c>
      <c r="I63" s="6" t="s">
        <v>192</v>
      </c>
      <c r="J63" s="6"/>
      <c r="K63" s="6"/>
      <c r="L63" s="6"/>
      <c r="M63" s="5" t="s">
        <v>353</v>
      </c>
    </row>
    <row r="64" spans="1:13" s="5" customFormat="1" hidden="1" x14ac:dyDescent="0.25">
      <c r="A64" s="5" t="s">
        <v>203</v>
      </c>
      <c r="B64" s="5" t="s">
        <v>78</v>
      </c>
      <c r="C64" s="5" t="s">
        <v>25</v>
      </c>
      <c r="D64" s="5" t="s">
        <v>204</v>
      </c>
      <c r="E64" s="5" t="s">
        <v>17</v>
      </c>
      <c r="F64" s="5" t="s">
        <v>42</v>
      </c>
      <c r="G64" s="6"/>
      <c r="H64" s="6"/>
      <c r="I64" s="6" t="s">
        <v>192</v>
      </c>
      <c r="J64" s="6"/>
      <c r="K64" s="6"/>
      <c r="L64" s="6"/>
      <c r="M64" s="5" t="s">
        <v>353</v>
      </c>
    </row>
    <row r="65" spans="1:13" s="5" customFormat="1" ht="150" hidden="1" x14ac:dyDescent="0.25">
      <c r="A65" s="5" t="s">
        <v>205</v>
      </c>
      <c r="B65" s="5" t="s">
        <v>84</v>
      </c>
      <c r="C65" s="5" t="s">
        <v>27</v>
      </c>
      <c r="D65" s="5" t="s">
        <v>206</v>
      </c>
      <c r="E65" s="5" t="s">
        <v>13</v>
      </c>
      <c r="F65" s="5" t="s">
        <v>42</v>
      </c>
      <c r="G65" s="6"/>
      <c r="H65" s="6" t="s">
        <v>21</v>
      </c>
      <c r="I65" s="6" t="s">
        <v>192</v>
      </c>
      <c r="J65" s="6"/>
      <c r="K65" s="6"/>
      <c r="L65" s="6"/>
      <c r="M65" s="5" t="s">
        <v>353</v>
      </c>
    </row>
    <row r="66" spans="1:13" s="5" customFormat="1" ht="150" hidden="1" x14ac:dyDescent="0.25">
      <c r="A66" s="5" t="s">
        <v>207</v>
      </c>
      <c r="B66" s="5" t="s">
        <v>81</v>
      </c>
      <c r="C66" s="5" t="s">
        <v>26</v>
      </c>
      <c r="D66" s="5" t="s">
        <v>208</v>
      </c>
      <c r="E66" s="5" t="s">
        <v>13</v>
      </c>
      <c r="F66" s="5" t="s">
        <v>42</v>
      </c>
      <c r="G66" s="6"/>
      <c r="H66" s="6" t="s">
        <v>21</v>
      </c>
      <c r="I66" s="6" t="s">
        <v>192</v>
      </c>
      <c r="J66" s="6"/>
      <c r="K66" s="6"/>
      <c r="L66" s="6"/>
      <c r="M66" s="5" t="s">
        <v>353</v>
      </c>
    </row>
    <row r="67" spans="1:13" hidden="1" x14ac:dyDescent="0.25">
      <c r="A67" s="1" t="s">
        <v>209</v>
      </c>
      <c r="B67" s="1" t="s">
        <v>102</v>
      </c>
      <c r="C67" s="1" t="s">
        <v>33</v>
      </c>
      <c r="D67" s="1" t="s">
        <v>210</v>
      </c>
      <c r="E67" s="1" t="s">
        <v>17</v>
      </c>
      <c r="F67" s="1" t="s">
        <v>42</v>
      </c>
    </row>
    <row r="68" spans="1:13" hidden="1" x14ac:dyDescent="0.25">
      <c r="A68" s="1" t="s">
        <v>211</v>
      </c>
      <c r="B68" s="1" t="s">
        <v>96</v>
      </c>
      <c r="C68" s="1" t="s">
        <v>31</v>
      </c>
      <c r="D68" s="1" t="s">
        <v>212</v>
      </c>
      <c r="E68" s="1" t="s">
        <v>17</v>
      </c>
      <c r="F68" s="1" t="s">
        <v>42</v>
      </c>
    </row>
    <row r="69" spans="1:13" ht="150" hidden="1" x14ac:dyDescent="0.25">
      <c r="A69" s="1" t="s">
        <v>213</v>
      </c>
      <c r="B69" s="1" t="s">
        <v>93</v>
      </c>
      <c r="C69" s="1" t="s">
        <v>30</v>
      </c>
      <c r="D69" s="1" t="s">
        <v>214</v>
      </c>
      <c r="E69" s="1" t="s">
        <v>13</v>
      </c>
      <c r="F69" s="1" t="s">
        <v>42</v>
      </c>
      <c r="H69" s="2" t="s">
        <v>21</v>
      </c>
    </row>
    <row r="70" spans="1:13" ht="150" hidden="1" x14ac:dyDescent="0.25">
      <c r="A70" s="1" t="s">
        <v>215</v>
      </c>
      <c r="B70" s="1" t="s">
        <v>216</v>
      </c>
      <c r="C70" s="1" t="s">
        <v>43</v>
      </c>
      <c r="D70" s="1" t="s">
        <v>217</v>
      </c>
      <c r="E70" s="1" t="s">
        <v>13</v>
      </c>
      <c r="F70" s="1" t="s">
        <v>42</v>
      </c>
      <c r="H70" s="2" t="s">
        <v>21</v>
      </c>
    </row>
    <row r="71" spans="1:13" s="7" customFormat="1" x14ac:dyDescent="0.25">
      <c r="A71" s="7" t="s">
        <v>218</v>
      </c>
      <c r="B71" s="7" t="s">
        <v>90</v>
      </c>
      <c r="C71" s="7" t="s">
        <v>29</v>
      </c>
      <c r="D71" s="7" t="s">
        <v>219</v>
      </c>
      <c r="E71" s="7" t="s">
        <v>13</v>
      </c>
      <c r="F71" s="7" t="s">
        <v>42</v>
      </c>
      <c r="G71" s="8"/>
      <c r="H71" s="8"/>
      <c r="I71" s="8"/>
      <c r="J71" s="8" t="s">
        <v>177</v>
      </c>
      <c r="K71" s="8"/>
      <c r="L71" s="8"/>
      <c r="M71" s="7" t="s">
        <v>1455</v>
      </c>
    </row>
    <row r="72" spans="1:13" hidden="1" x14ac:dyDescent="0.25">
      <c r="A72" s="1" t="s">
        <v>220</v>
      </c>
      <c r="B72" s="1" t="s">
        <v>116</v>
      </c>
      <c r="C72" s="1" t="s">
        <v>38</v>
      </c>
      <c r="D72" s="1" t="s">
        <v>221</v>
      </c>
      <c r="E72" s="1" t="s">
        <v>17</v>
      </c>
      <c r="F72" s="1" t="s">
        <v>42</v>
      </c>
    </row>
    <row r="73" spans="1:13" s="5" customFormat="1" hidden="1" x14ac:dyDescent="0.25">
      <c r="A73" s="5" t="s">
        <v>222</v>
      </c>
      <c r="B73" s="5" t="s">
        <v>53</v>
      </c>
      <c r="C73" s="5" t="s">
        <v>15</v>
      </c>
      <c r="D73" s="5" t="s">
        <v>223</v>
      </c>
      <c r="E73" s="5" t="s">
        <v>13</v>
      </c>
      <c r="F73" s="5" t="s">
        <v>42</v>
      </c>
      <c r="G73" s="6"/>
      <c r="H73" s="6"/>
      <c r="I73" s="6"/>
      <c r="J73" s="6" t="s">
        <v>177</v>
      </c>
      <c r="K73" s="6"/>
      <c r="L73" s="6"/>
      <c r="M73" s="5" t="s">
        <v>1452</v>
      </c>
    </row>
    <row r="74" spans="1:13" s="7" customFormat="1" ht="150" x14ac:dyDescent="0.25">
      <c r="A74" s="7" t="s">
        <v>224</v>
      </c>
      <c r="B74" s="7" t="s">
        <v>225</v>
      </c>
      <c r="C74" s="7" t="s">
        <v>44</v>
      </c>
      <c r="D74" s="7" t="s">
        <v>226</v>
      </c>
      <c r="E74" s="7" t="s">
        <v>17</v>
      </c>
      <c r="F74" s="7" t="s">
        <v>42</v>
      </c>
      <c r="G74" s="8" t="s">
        <v>45</v>
      </c>
      <c r="H74" s="8" t="s">
        <v>21</v>
      </c>
      <c r="I74" s="8"/>
      <c r="J74" s="8"/>
      <c r="K74" s="8"/>
      <c r="L74" s="8"/>
      <c r="M74" s="7" t="s">
        <v>358</v>
      </c>
    </row>
    <row r="75" spans="1:13" s="5" customFormat="1" hidden="1" x14ac:dyDescent="0.25">
      <c r="A75" s="5" t="s">
        <v>227</v>
      </c>
      <c r="B75" s="5" t="s">
        <v>126</v>
      </c>
      <c r="C75" s="5" t="s">
        <v>41</v>
      </c>
      <c r="D75" s="5" t="s">
        <v>228</v>
      </c>
      <c r="E75" s="5" t="s">
        <v>13</v>
      </c>
      <c r="F75" s="5" t="s">
        <v>42</v>
      </c>
      <c r="G75" s="6"/>
      <c r="H75" s="6"/>
      <c r="I75" s="6" t="s">
        <v>124</v>
      </c>
      <c r="J75" s="6" t="s">
        <v>177</v>
      </c>
      <c r="K75" s="6"/>
      <c r="L75" s="6"/>
      <c r="M75" s="5" t="s">
        <v>495</v>
      </c>
    </row>
    <row r="76" spans="1:13" s="9" customFormat="1" hidden="1" x14ac:dyDescent="0.25">
      <c r="A76" s="9" t="s">
        <v>229</v>
      </c>
      <c r="B76" s="9" t="s">
        <v>122</v>
      </c>
      <c r="C76" s="9" t="s">
        <v>40</v>
      </c>
      <c r="D76" s="9" t="s">
        <v>230</v>
      </c>
      <c r="E76" s="9" t="s">
        <v>13</v>
      </c>
      <c r="F76" s="9" t="s">
        <v>42</v>
      </c>
      <c r="G76" s="10"/>
      <c r="H76" s="10"/>
      <c r="I76" s="10" t="s">
        <v>124</v>
      </c>
      <c r="J76" s="10" t="s">
        <v>177</v>
      </c>
      <c r="K76" s="10"/>
      <c r="L76" s="10"/>
      <c r="M76" s="9" t="s">
        <v>496</v>
      </c>
    </row>
    <row r="77" spans="1:13" ht="150" hidden="1" x14ac:dyDescent="0.25">
      <c r="A77" s="1" t="s">
        <v>231</v>
      </c>
      <c r="B77" s="1" t="s">
        <v>119</v>
      </c>
      <c r="C77" s="1" t="s">
        <v>39</v>
      </c>
      <c r="D77" s="1" t="s">
        <v>232</v>
      </c>
      <c r="E77" s="1" t="s">
        <v>13</v>
      </c>
      <c r="F77" s="1" t="s">
        <v>42</v>
      </c>
      <c r="H77" s="2" t="s">
        <v>21</v>
      </c>
    </row>
    <row r="78" spans="1:13" s="5" customFormat="1" ht="30" hidden="1" x14ac:dyDescent="0.25">
      <c r="A78" s="5" t="s">
        <v>233</v>
      </c>
      <c r="B78" s="5" t="s">
        <v>56</v>
      </c>
      <c r="C78" s="5" t="s">
        <v>16</v>
      </c>
      <c r="D78" s="5" t="s">
        <v>234</v>
      </c>
      <c r="E78" s="5" t="s">
        <v>17</v>
      </c>
      <c r="F78" s="5" t="s">
        <v>42</v>
      </c>
      <c r="G78" s="6"/>
      <c r="H78" s="6"/>
      <c r="I78" s="6" t="s">
        <v>235</v>
      </c>
      <c r="J78" s="6" t="s">
        <v>177</v>
      </c>
      <c r="K78" s="6" t="s">
        <v>58</v>
      </c>
      <c r="L78" s="6"/>
      <c r="M78" s="5" t="s">
        <v>354</v>
      </c>
    </row>
    <row r="79" spans="1:13" s="5" customFormat="1" hidden="1" x14ac:dyDescent="0.25">
      <c r="A79" s="5" t="s">
        <v>236</v>
      </c>
      <c r="B79" s="5" t="s">
        <v>60</v>
      </c>
      <c r="C79" s="5" t="s">
        <v>18</v>
      </c>
      <c r="D79" s="5" t="s">
        <v>237</v>
      </c>
      <c r="E79" s="5" t="s">
        <v>13</v>
      </c>
      <c r="F79" s="5" t="s">
        <v>42</v>
      </c>
      <c r="G79" s="6"/>
      <c r="H79" s="6"/>
      <c r="I79" s="6" t="s">
        <v>238</v>
      </c>
      <c r="J79" s="6"/>
      <c r="K79" s="6"/>
      <c r="L79" s="6"/>
      <c r="M79" s="5" t="s">
        <v>355</v>
      </c>
    </row>
    <row r="80" spans="1:13" hidden="1" x14ac:dyDescent="0.25">
      <c r="A80" s="1" t="s">
        <v>239</v>
      </c>
      <c r="B80" s="1" t="s">
        <v>116</v>
      </c>
      <c r="C80" s="1" t="s">
        <v>38</v>
      </c>
      <c r="D80" s="1" t="s">
        <v>240</v>
      </c>
      <c r="E80" s="1" t="s">
        <v>17</v>
      </c>
      <c r="F80" s="1" t="s">
        <v>42</v>
      </c>
    </row>
    <row r="81" spans="1:13" s="5" customFormat="1" hidden="1" x14ac:dyDescent="0.25">
      <c r="A81" s="5" t="s">
        <v>241</v>
      </c>
      <c r="B81" s="5" t="s">
        <v>102</v>
      </c>
      <c r="C81" s="5" t="s">
        <v>33</v>
      </c>
      <c r="D81" s="5" t="s">
        <v>242</v>
      </c>
      <c r="E81" s="5" t="s">
        <v>17</v>
      </c>
      <c r="F81" s="5" t="s">
        <v>42</v>
      </c>
      <c r="G81" s="6"/>
      <c r="H81" s="6"/>
      <c r="I81" s="6"/>
      <c r="J81" s="6" t="s">
        <v>177</v>
      </c>
      <c r="K81" s="6"/>
      <c r="L81" s="6"/>
      <c r="M81" s="5" t="s">
        <v>498</v>
      </c>
    </row>
    <row r="82" spans="1:13" hidden="1" x14ac:dyDescent="0.25">
      <c r="A82" s="1" t="s">
        <v>243</v>
      </c>
      <c r="B82" s="1" t="s">
        <v>60</v>
      </c>
      <c r="C82" s="1" t="s">
        <v>18</v>
      </c>
      <c r="D82" s="1" t="s">
        <v>244</v>
      </c>
      <c r="E82" s="1" t="s">
        <v>13</v>
      </c>
      <c r="F82" s="1" t="s">
        <v>42</v>
      </c>
    </row>
    <row r="83" spans="1:13" hidden="1" x14ac:dyDescent="0.25">
      <c r="A83" s="1" t="s">
        <v>245</v>
      </c>
      <c r="B83" s="1" t="s">
        <v>53</v>
      </c>
      <c r="C83" s="1" t="s">
        <v>15</v>
      </c>
      <c r="D83" s="1" t="s">
        <v>246</v>
      </c>
      <c r="E83" s="1" t="s">
        <v>13</v>
      </c>
      <c r="F83" s="1" t="s">
        <v>42</v>
      </c>
    </row>
    <row r="84" spans="1:13" hidden="1" x14ac:dyDescent="0.25">
      <c r="A84" s="1" t="s">
        <v>247</v>
      </c>
      <c r="B84" s="1" t="s">
        <v>90</v>
      </c>
      <c r="C84" s="1" t="s">
        <v>29</v>
      </c>
      <c r="D84" s="1" t="s">
        <v>248</v>
      </c>
      <c r="E84" s="1" t="s">
        <v>13</v>
      </c>
      <c r="F84" s="1" t="s">
        <v>42</v>
      </c>
    </row>
    <row r="85" spans="1:13" hidden="1" x14ac:dyDescent="0.25">
      <c r="A85" s="1" t="s">
        <v>249</v>
      </c>
      <c r="B85" s="1" t="s">
        <v>96</v>
      </c>
      <c r="C85" s="1" t="s">
        <v>31</v>
      </c>
      <c r="D85" s="1" t="s">
        <v>250</v>
      </c>
      <c r="E85" s="1" t="s">
        <v>17</v>
      </c>
      <c r="F85" s="1" t="s">
        <v>42</v>
      </c>
    </row>
    <row r="86" spans="1:13" ht="150" hidden="1" x14ac:dyDescent="0.25">
      <c r="A86" s="1" t="s">
        <v>251</v>
      </c>
      <c r="B86" s="1" t="s">
        <v>93</v>
      </c>
      <c r="C86" s="1" t="s">
        <v>30</v>
      </c>
      <c r="D86" s="1" t="s">
        <v>252</v>
      </c>
      <c r="E86" s="1" t="s">
        <v>13</v>
      </c>
      <c r="F86" s="1" t="s">
        <v>42</v>
      </c>
      <c r="H86" s="2" t="s">
        <v>21</v>
      </c>
    </row>
    <row r="87" spans="1:13" ht="150" hidden="1" x14ac:dyDescent="0.25">
      <c r="A87" s="1" t="s">
        <v>253</v>
      </c>
      <c r="B87" s="1" t="s">
        <v>216</v>
      </c>
      <c r="C87" s="1" t="s">
        <v>43</v>
      </c>
      <c r="D87" s="1" t="s">
        <v>254</v>
      </c>
      <c r="E87" s="1" t="s">
        <v>13</v>
      </c>
      <c r="F87" s="1" t="s">
        <v>42</v>
      </c>
      <c r="H87" s="2" t="s">
        <v>21</v>
      </c>
    </row>
    <row r="88" spans="1:13" ht="150" hidden="1" x14ac:dyDescent="0.25">
      <c r="A88" s="1" t="s">
        <v>255</v>
      </c>
      <c r="B88" s="1" t="s">
        <v>119</v>
      </c>
      <c r="C88" s="1" t="s">
        <v>39</v>
      </c>
      <c r="D88" s="1" t="s">
        <v>256</v>
      </c>
      <c r="E88" s="1" t="s">
        <v>13</v>
      </c>
      <c r="F88" s="1" t="s">
        <v>42</v>
      </c>
      <c r="H88" s="2" t="s">
        <v>21</v>
      </c>
    </row>
    <row r="89" spans="1:13" hidden="1" x14ac:dyDescent="0.25">
      <c r="A89" s="1" t="s">
        <v>257</v>
      </c>
      <c r="B89" s="1" t="s">
        <v>113</v>
      </c>
      <c r="C89" s="1" t="s">
        <v>37</v>
      </c>
      <c r="D89" s="1" t="s">
        <v>258</v>
      </c>
      <c r="E89" s="1" t="s">
        <v>13</v>
      </c>
      <c r="F89" s="1" t="s">
        <v>42</v>
      </c>
    </row>
    <row r="90" spans="1:13" hidden="1" x14ac:dyDescent="0.25">
      <c r="A90" s="1" t="s">
        <v>259</v>
      </c>
      <c r="B90" s="1" t="s">
        <v>111</v>
      </c>
      <c r="C90" s="1" t="s">
        <v>36</v>
      </c>
      <c r="D90" s="1" t="s">
        <v>260</v>
      </c>
      <c r="E90" s="1" t="s">
        <v>17</v>
      </c>
      <c r="F90" s="1" t="s">
        <v>42</v>
      </c>
    </row>
    <row r="91" spans="1:13" hidden="1" x14ac:dyDescent="0.25">
      <c r="A91" s="1" t="s">
        <v>261</v>
      </c>
      <c r="B91" s="1" t="s">
        <v>105</v>
      </c>
      <c r="C91" s="1" t="s">
        <v>34</v>
      </c>
      <c r="D91" s="1" t="s">
        <v>262</v>
      </c>
      <c r="E91" s="1" t="s">
        <v>17</v>
      </c>
      <c r="F91" s="1" t="s">
        <v>42</v>
      </c>
    </row>
    <row r="92" spans="1:13" hidden="1" x14ac:dyDescent="0.25">
      <c r="A92" s="1" t="s">
        <v>263</v>
      </c>
      <c r="B92" s="1" t="s">
        <v>108</v>
      </c>
      <c r="C92" s="1" t="s">
        <v>35</v>
      </c>
      <c r="D92" s="1" t="s">
        <v>264</v>
      </c>
      <c r="E92" s="1" t="s">
        <v>13</v>
      </c>
      <c r="F92" s="1" t="s">
        <v>42</v>
      </c>
    </row>
    <row r="93" spans="1:13" ht="150" hidden="1" x14ac:dyDescent="0.25">
      <c r="A93" s="1" t="s">
        <v>265</v>
      </c>
      <c r="B93" s="1" t="s">
        <v>99</v>
      </c>
      <c r="C93" s="1" t="s">
        <v>32</v>
      </c>
      <c r="D93" s="1" t="s">
        <v>266</v>
      </c>
      <c r="E93" s="1" t="s">
        <v>13</v>
      </c>
      <c r="F93" s="1" t="s">
        <v>42</v>
      </c>
      <c r="H93" s="2" t="s">
        <v>21</v>
      </c>
    </row>
    <row r="94" spans="1:13" hidden="1" x14ac:dyDescent="0.25">
      <c r="A94" s="1" t="s">
        <v>267</v>
      </c>
      <c r="B94" s="1" t="s">
        <v>50</v>
      </c>
      <c r="C94" s="1" t="s">
        <v>12</v>
      </c>
      <c r="D94" s="1" t="s">
        <v>268</v>
      </c>
      <c r="E94" s="1" t="s">
        <v>13</v>
      </c>
      <c r="F94" s="1" t="s">
        <v>42</v>
      </c>
    </row>
    <row r="95" spans="1:13" s="5" customFormat="1" hidden="1" x14ac:dyDescent="0.25">
      <c r="A95" s="5" t="s">
        <v>269</v>
      </c>
      <c r="B95" s="5" t="s">
        <v>87</v>
      </c>
      <c r="C95" s="5" t="s">
        <v>28</v>
      </c>
      <c r="D95" s="5" t="s">
        <v>270</v>
      </c>
      <c r="E95" s="5" t="s">
        <v>17</v>
      </c>
      <c r="F95" s="5" t="s">
        <v>42</v>
      </c>
      <c r="G95" s="6"/>
      <c r="H95" s="6"/>
      <c r="I95" s="6"/>
      <c r="J95" s="6" t="s">
        <v>177</v>
      </c>
      <c r="K95" s="6"/>
      <c r="L95" s="6"/>
      <c r="M95" s="5" t="s">
        <v>497</v>
      </c>
    </row>
    <row r="96" spans="1:13" hidden="1" x14ac:dyDescent="0.25">
      <c r="A96" s="1" t="s">
        <v>271</v>
      </c>
      <c r="B96" s="1" t="s">
        <v>63</v>
      </c>
      <c r="C96" s="1" t="s">
        <v>19</v>
      </c>
      <c r="D96" s="1" t="s">
        <v>272</v>
      </c>
      <c r="E96" s="1" t="s">
        <v>13</v>
      </c>
      <c r="F96" s="1" t="s">
        <v>42</v>
      </c>
    </row>
    <row r="97" spans="1:13" hidden="1" x14ac:dyDescent="0.25">
      <c r="A97" s="1" t="s">
        <v>273</v>
      </c>
      <c r="B97" s="1" t="s">
        <v>69</v>
      </c>
      <c r="C97" s="1" t="s">
        <v>22</v>
      </c>
      <c r="D97" s="1" t="s">
        <v>250</v>
      </c>
      <c r="E97" s="1" t="s">
        <v>17</v>
      </c>
      <c r="F97" s="1" t="s">
        <v>42</v>
      </c>
    </row>
    <row r="98" spans="1:13" hidden="1" x14ac:dyDescent="0.25">
      <c r="A98" s="1" t="s">
        <v>274</v>
      </c>
      <c r="B98" s="1" t="s">
        <v>78</v>
      </c>
      <c r="C98" s="1" t="s">
        <v>25</v>
      </c>
      <c r="D98" s="1" t="s">
        <v>275</v>
      </c>
      <c r="E98" s="1" t="s">
        <v>17</v>
      </c>
      <c r="F98" s="1" t="s">
        <v>42</v>
      </c>
    </row>
    <row r="99" spans="1:13" ht="150" hidden="1" x14ac:dyDescent="0.25">
      <c r="A99" s="1" t="s">
        <v>276</v>
      </c>
      <c r="B99" s="1" t="s">
        <v>75</v>
      </c>
      <c r="C99" s="1" t="s">
        <v>24</v>
      </c>
      <c r="D99" s="1" t="s">
        <v>277</v>
      </c>
      <c r="E99" s="1" t="s">
        <v>13</v>
      </c>
      <c r="F99" s="1" t="s">
        <v>42</v>
      </c>
      <c r="H99" s="2" t="s">
        <v>21</v>
      </c>
    </row>
    <row r="100" spans="1:13" ht="150" hidden="1" x14ac:dyDescent="0.25">
      <c r="A100" s="1" t="s">
        <v>278</v>
      </c>
      <c r="B100" s="1" t="s">
        <v>84</v>
      </c>
      <c r="C100" s="1" t="s">
        <v>27</v>
      </c>
      <c r="D100" s="1" t="s">
        <v>279</v>
      </c>
      <c r="E100" s="1" t="s">
        <v>13</v>
      </c>
      <c r="F100" s="1" t="s">
        <v>42</v>
      </c>
      <c r="H100" s="2" t="s">
        <v>21</v>
      </c>
    </row>
    <row r="101" spans="1:13" ht="150" hidden="1" x14ac:dyDescent="0.25">
      <c r="A101" s="1" t="s">
        <v>280</v>
      </c>
      <c r="B101" s="1" t="s">
        <v>81</v>
      </c>
      <c r="C101" s="1" t="s">
        <v>26</v>
      </c>
      <c r="D101" s="1" t="s">
        <v>281</v>
      </c>
      <c r="E101" s="1" t="s">
        <v>13</v>
      </c>
      <c r="F101" s="1" t="s">
        <v>42</v>
      </c>
      <c r="H101" s="2" t="s">
        <v>21</v>
      </c>
    </row>
    <row r="102" spans="1:13" hidden="1" x14ac:dyDescent="0.25">
      <c r="A102" s="1" t="s">
        <v>282</v>
      </c>
      <c r="B102" s="1" t="s">
        <v>126</v>
      </c>
      <c r="C102" s="1" t="s">
        <v>41</v>
      </c>
      <c r="D102" s="1" t="s">
        <v>258</v>
      </c>
      <c r="E102" s="1" t="s">
        <v>13</v>
      </c>
      <c r="F102" s="1" t="s">
        <v>42</v>
      </c>
    </row>
    <row r="103" spans="1:13" s="5" customFormat="1" hidden="1" x14ac:dyDescent="0.25">
      <c r="A103" s="5" t="s">
        <v>283</v>
      </c>
      <c r="B103" s="5" t="s">
        <v>122</v>
      </c>
      <c r="C103" s="5" t="s">
        <v>40</v>
      </c>
      <c r="D103" s="5" t="s">
        <v>284</v>
      </c>
      <c r="E103" s="5" t="s">
        <v>13</v>
      </c>
      <c r="F103" s="5" t="s">
        <v>42</v>
      </c>
      <c r="G103" s="6"/>
      <c r="H103" s="6"/>
      <c r="I103" s="6"/>
      <c r="J103" s="6" t="s">
        <v>177</v>
      </c>
      <c r="K103" s="6"/>
      <c r="L103" s="6"/>
      <c r="M103" s="5" t="s">
        <v>356</v>
      </c>
    </row>
    <row r="104" spans="1:13" ht="150" hidden="1" x14ac:dyDescent="0.25">
      <c r="A104" s="1" t="s">
        <v>285</v>
      </c>
      <c r="B104" s="1" t="s">
        <v>72</v>
      </c>
      <c r="C104" s="1" t="s">
        <v>23</v>
      </c>
      <c r="D104" s="1" t="s">
        <v>286</v>
      </c>
      <c r="E104" s="1" t="s">
        <v>13</v>
      </c>
      <c r="F104" s="1" t="s">
        <v>42</v>
      </c>
      <c r="H104" s="2" t="s">
        <v>21</v>
      </c>
    </row>
    <row r="105" spans="1:13" hidden="1" x14ac:dyDescent="0.25">
      <c r="A105" s="1" t="s">
        <v>287</v>
      </c>
      <c r="B105" s="1" t="s">
        <v>50</v>
      </c>
      <c r="C105" s="1" t="s">
        <v>12</v>
      </c>
      <c r="D105" s="1" t="s">
        <v>288</v>
      </c>
      <c r="E105" s="1" t="s">
        <v>46</v>
      </c>
      <c r="F105" s="1" t="s">
        <v>14</v>
      </c>
    </row>
    <row r="106" spans="1:13" ht="30" hidden="1" x14ac:dyDescent="0.25">
      <c r="A106" s="1" t="s">
        <v>289</v>
      </c>
      <c r="B106" s="1" t="s">
        <v>56</v>
      </c>
      <c r="C106" s="1" t="s">
        <v>16</v>
      </c>
      <c r="D106" s="1" t="s">
        <v>290</v>
      </c>
      <c r="E106" s="1" t="s">
        <v>47</v>
      </c>
      <c r="F106" s="1" t="s">
        <v>14</v>
      </c>
      <c r="I106" s="2" t="s">
        <v>235</v>
      </c>
      <c r="J106" s="2" t="s">
        <v>177</v>
      </c>
      <c r="L106" s="2" t="s">
        <v>132</v>
      </c>
    </row>
    <row r="107" spans="1:13" ht="30" hidden="1" x14ac:dyDescent="0.25">
      <c r="A107" s="1" t="s">
        <v>291</v>
      </c>
      <c r="B107" s="1" t="s">
        <v>69</v>
      </c>
      <c r="C107" s="1" t="s">
        <v>22</v>
      </c>
      <c r="D107" s="1" t="s">
        <v>292</v>
      </c>
      <c r="E107" s="1" t="s">
        <v>47</v>
      </c>
      <c r="F107" s="1" t="s">
        <v>14</v>
      </c>
      <c r="I107" s="2" t="s">
        <v>235</v>
      </c>
      <c r="J107" s="2" t="s">
        <v>177</v>
      </c>
      <c r="L107" s="2" t="s">
        <v>132</v>
      </c>
    </row>
    <row r="108" spans="1:13" ht="150" hidden="1" x14ac:dyDescent="0.25">
      <c r="A108" s="1" t="s">
        <v>293</v>
      </c>
      <c r="B108" s="1" t="s">
        <v>72</v>
      </c>
      <c r="C108" s="1" t="s">
        <v>23</v>
      </c>
      <c r="D108" s="1" t="s">
        <v>294</v>
      </c>
      <c r="E108" s="1" t="s">
        <v>46</v>
      </c>
      <c r="F108" s="1" t="s">
        <v>14</v>
      </c>
      <c r="H108" s="2" t="s">
        <v>21</v>
      </c>
    </row>
    <row r="109" spans="1:13" ht="30" hidden="1" x14ac:dyDescent="0.25">
      <c r="A109" s="1" t="s">
        <v>295</v>
      </c>
      <c r="B109" s="1" t="s">
        <v>90</v>
      </c>
      <c r="C109" s="1" t="s">
        <v>29</v>
      </c>
      <c r="D109" s="1" t="s">
        <v>296</v>
      </c>
      <c r="E109" s="1" t="s">
        <v>47</v>
      </c>
      <c r="F109" s="1" t="s">
        <v>14</v>
      </c>
      <c r="I109" s="2" t="s">
        <v>235</v>
      </c>
      <c r="J109" s="2" t="s">
        <v>177</v>
      </c>
      <c r="L109" s="2" t="s">
        <v>132</v>
      </c>
    </row>
    <row r="110" spans="1:13" s="5" customFormat="1" hidden="1" x14ac:dyDescent="0.25">
      <c r="A110" s="5" t="s">
        <v>297</v>
      </c>
      <c r="B110" s="5" t="s">
        <v>96</v>
      </c>
      <c r="C110" s="5" t="s">
        <v>31</v>
      </c>
      <c r="D110" s="5" t="s">
        <v>298</v>
      </c>
      <c r="E110" s="5" t="s">
        <v>48</v>
      </c>
      <c r="F110" s="5" t="s">
        <v>14</v>
      </c>
      <c r="G110" s="6"/>
      <c r="H110" s="6"/>
      <c r="I110" s="6"/>
      <c r="J110" s="6"/>
      <c r="K110" s="6"/>
      <c r="L110" s="6" t="s">
        <v>132</v>
      </c>
      <c r="M110" s="5" t="s">
        <v>1451</v>
      </c>
    </row>
    <row r="111" spans="1:13" hidden="1" x14ac:dyDescent="0.25">
      <c r="A111" s="1" t="s">
        <v>299</v>
      </c>
      <c r="B111" s="1" t="s">
        <v>108</v>
      </c>
      <c r="C111" s="1" t="s">
        <v>35</v>
      </c>
      <c r="D111" s="1" t="s">
        <v>300</v>
      </c>
      <c r="E111" s="1" t="s">
        <v>46</v>
      </c>
      <c r="F111" s="1" t="s">
        <v>14</v>
      </c>
    </row>
    <row r="112" spans="1:13" ht="30" hidden="1" x14ac:dyDescent="0.25">
      <c r="A112" s="1" t="s">
        <v>301</v>
      </c>
      <c r="B112" s="1" t="s">
        <v>111</v>
      </c>
      <c r="C112" s="1" t="s">
        <v>36</v>
      </c>
      <c r="D112" s="1" t="s">
        <v>302</v>
      </c>
      <c r="E112" s="1" t="s">
        <v>47</v>
      </c>
      <c r="F112" s="1" t="s">
        <v>14</v>
      </c>
      <c r="I112" s="2" t="s">
        <v>235</v>
      </c>
      <c r="J112" s="2" t="s">
        <v>177</v>
      </c>
      <c r="L112" s="2" t="s">
        <v>132</v>
      </c>
    </row>
    <row r="113" spans="1:13" ht="30" hidden="1" x14ac:dyDescent="0.25">
      <c r="A113" s="1" t="s">
        <v>303</v>
      </c>
      <c r="B113" s="1" t="s">
        <v>66</v>
      </c>
      <c r="C113" s="1" t="s">
        <v>20</v>
      </c>
      <c r="D113" s="1" t="s">
        <v>304</v>
      </c>
      <c r="E113" s="1" t="s">
        <v>47</v>
      </c>
      <c r="F113" s="1" t="s">
        <v>14</v>
      </c>
      <c r="I113" s="2" t="s">
        <v>235</v>
      </c>
      <c r="J113" s="2" t="s">
        <v>177</v>
      </c>
      <c r="L113" s="2" t="s">
        <v>132</v>
      </c>
    </row>
    <row r="114" spans="1:13" s="5" customFormat="1" hidden="1" x14ac:dyDescent="0.25">
      <c r="A114" s="5" t="s">
        <v>305</v>
      </c>
      <c r="B114" s="5" t="s">
        <v>96</v>
      </c>
      <c r="C114" s="5" t="s">
        <v>31</v>
      </c>
      <c r="D114" s="5" t="s">
        <v>306</v>
      </c>
      <c r="E114" s="5" t="s">
        <v>48</v>
      </c>
      <c r="F114" s="5" t="s">
        <v>14</v>
      </c>
      <c r="G114" s="6"/>
      <c r="H114" s="6"/>
      <c r="I114" s="6"/>
      <c r="J114" s="6"/>
      <c r="K114" s="6" t="s">
        <v>58</v>
      </c>
      <c r="L114" s="6"/>
      <c r="M114" s="5" t="s">
        <v>1436</v>
      </c>
    </row>
    <row r="115" spans="1:13" ht="30" hidden="1" x14ac:dyDescent="0.25">
      <c r="A115" s="1" t="s">
        <v>307</v>
      </c>
      <c r="B115" s="1" t="s">
        <v>72</v>
      </c>
      <c r="C115" s="1" t="s">
        <v>23</v>
      </c>
      <c r="D115" s="1" t="s">
        <v>308</v>
      </c>
      <c r="E115" s="1" t="s">
        <v>47</v>
      </c>
      <c r="F115" s="1" t="s">
        <v>14</v>
      </c>
      <c r="I115" s="2" t="s">
        <v>235</v>
      </c>
      <c r="J115" s="2" t="s">
        <v>177</v>
      </c>
      <c r="L115" s="2" t="s">
        <v>132</v>
      </c>
    </row>
    <row r="116" spans="1:13" s="5" customFormat="1" hidden="1" x14ac:dyDescent="0.25">
      <c r="A116" s="5" t="s">
        <v>309</v>
      </c>
      <c r="B116" s="5" t="s">
        <v>78</v>
      </c>
      <c r="C116" s="5" t="s">
        <v>25</v>
      </c>
      <c r="D116" s="5" t="s">
        <v>310</v>
      </c>
      <c r="E116" s="5" t="s">
        <v>48</v>
      </c>
      <c r="F116" s="5" t="s">
        <v>14</v>
      </c>
      <c r="G116" s="6"/>
      <c r="H116" s="6"/>
      <c r="I116" s="6"/>
      <c r="J116" s="6"/>
      <c r="K116" s="6" t="s">
        <v>58</v>
      </c>
      <c r="L116" s="6"/>
      <c r="M116" s="5" t="s">
        <v>1436</v>
      </c>
    </row>
    <row r="117" spans="1:13" ht="30" hidden="1" x14ac:dyDescent="0.25">
      <c r="A117" s="1" t="s">
        <v>311</v>
      </c>
      <c r="B117" s="1" t="s">
        <v>90</v>
      </c>
      <c r="C117" s="1" t="s">
        <v>29</v>
      </c>
      <c r="D117" s="1" t="s">
        <v>312</v>
      </c>
      <c r="E117" s="1" t="s">
        <v>47</v>
      </c>
      <c r="F117" s="1" t="s">
        <v>14</v>
      </c>
      <c r="I117" s="2" t="s">
        <v>235</v>
      </c>
      <c r="J117" s="2" t="s">
        <v>177</v>
      </c>
      <c r="L117" s="2" t="s">
        <v>132</v>
      </c>
    </row>
    <row r="118" spans="1:13" hidden="1" x14ac:dyDescent="0.25">
      <c r="A118" s="1" t="s">
        <v>313</v>
      </c>
      <c r="B118" s="1" t="s">
        <v>63</v>
      </c>
      <c r="C118" s="1" t="s">
        <v>19</v>
      </c>
      <c r="D118" s="1" t="s">
        <v>314</v>
      </c>
      <c r="E118" s="1" t="s">
        <v>46</v>
      </c>
      <c r="F118" s="1" t="s">
        <v>14</v>
      </c>
    </row>
    <row r="119" spans="1:13" s="5" customFormat="1" hidden="1" x14ac:dyDescent="0.25">
      <c r="A119" s="5" t="s">
        <v>315</v>
      </c>
      <c r="B119" s="5" t="s">
        <v>116</v>
      </c>
      <c r="C119" s="5" t="s">
        <v>38</v>
      </c>
      <c r="D119" s="5" t="s">
        <v>316</v>
      </c>
      <c r="E119" s="5" t="s">
        <v>48</v>
      </c>
      <c r="F119" s="5" t="s">
        <v>14</v>
      </c>
      <c r="G119" s="6"/>
      <c r="H119" s="6"/>
      <c r="I119" s="6"/>
      <c r="J119" s="6"/>
      <c r="K119" s="6" t="s">
        <v>58</v>
      </c>
      <c r="L119" s="6"/>
      <c r="M119" s="5" t="s">
        <v>1436</v>
      </c>
    </row>
    <row r="120" spans="1:13" ht="30" hidden="1" x14ac:dyDescent="0.25">
      <c r="A120" s="1" t="s">
        <v>317</v>
      </c>
      <c r="B120" s="1" t="s">
        <v>111</v>
      </c>
      <c r="C120" s="1" t="s">
        <v>36</v>
      </c>
      <c r="D120" s="1" t="s">
        <v>318</v>
      </c>
      <c r="E120" s="1" t="s">
        <v>47</v>
      </c>
      <c r="F120" s="1" t="s">
        <v>14</v>
      </c>
      <c r="I120" s="2" t="s">
        <v>235</v>
      </c>
      <c r="J120" s="2" t="s">
        <v>177</v>
      </c>
      <c r="L120" s="2" t="s">
        <v>132</v>
      </c>
    </row>
    <row r="121" spans="1:13" ht="30" hidden="1" x14ac:dyDescent="0.25">
      <c r="A121" s="1" t="s">
        <v>319</v>
      </c>
      <c r="B121" s="1" t="s">
        <v>105</v>
      </c>
      <c r="C121" s="1" t="s">
        <v>34</v>
      </c>
      <c r="D121" s="1" t="s">
        <v>320</v>
      </c>
      <c r="E121" s="1" t="s">
        <v>47</v>
      </c>
      <c r="F121" s="1" t="s">
        <v>42</v>
      </c>
      <c r="I121" s="2" t="s">
        <v>235</v>
      </c>
      <c r="J121" s="2" t="s">
        <v>177</v>
      </c>
      <c r="L121" s="2" t="s">
        <v>132</v>
      </c>
    </row>
    <row r="122" spans="1:13" hidden="1" x14ac:dyDescent="0.25">
      <c r="A122" s="1" t="s">
        <v>321</v>
      </c>
      <c r="B122" s="1" t="s">
        <v>69</v>
      </c>
      <c r="C122" s="1" t="s">
        <v>22</v>
      </c>
      <c r="D122" s="1" t="s">
        <v>322</v>
      </c>
      <c r="E122" s="1" t="s">
        <v>48</v>
      </c>
      <c r="F122" s="1" t="s">
        <v>42</v>
      </c>
    </row>
    <row r="123" spans="1:13" ht="30" hidden="1" x14ac:dyDescent="0.25">
      <c r="A123" s="1" t="s">
        <v>323</v>
      </c>
      <c r="B123" s="1" t="s">
        <v>87</v>
      </c>
      <c r="C123" s="1" t="s">
        <v>28</v>
      </c>
      <c r="D123" s="1" t="s">
        <v>324</v>
      </c>
      <c r="E123" s="1" t="s">
        <v>47</v>
      </c>
      <c r="F123" s="1" t="s">
        <v>42</v>
      </c>
      <c r="I123" s="2" t="s">
        <v>235</v>
      </c>
      <c r="J123" s="2" t="s">
        <v>177</v>
      </c>
      <c r="L123" s="2" t="s">
        <v>132</v>
      </c>
    </row>
    <row r="124" spans="1:13" hidden="1" x14ac:dyDescent="0.25">
      <c r="A124" s="1" t="s">
        <v>325</v>
      </c>
      <c r="B124" s="1" t="s">
        <v>63</v>
      </c>
      <c r="C124" s="1" t="s">
        <v>19</v>
      </c>
      <c r="D124" s="1" t="s">
        <v>326</v>
      </c>
      <c r="E124" s="1" t="s">
        <v>46</v>
      </c>
      <c r="F124" s="1" t="s">
        <v>42</v>
      </c>
    </row>
    <row r="125" spans="1:13" ht="30" hidden="1" x14ac:dyDescent="0.25">
      <c r="A125" s="1" t="s">
        <v>327</v>
      </c>
      <c r="B125" s="1" t="s">
        <v>102</v>
      </c>
      <c r="C125" s="1" t="s">
        <v>33</v>
      </c>
      <c r="D125" s="1" t="s">
        <v>328</v>
      </c>
      <c r="E125" s="1" t="s">
        <v>47</v>
      </c>
      <c r="F125" s="1" t="s">
        <v>42</v>
      </c>
      <c r="I125" s="2" t="s">
        <v>235</v>
      </c>
      <c r="J125" s="2" t="s">
        <v>177</v>
      </c>
      <c r="L125" s="2" t="s">
        <v>132</v>
      </c>
    </row>
    <row r="126" spans="1:13" hidden="1" x14ac:dyDescent="0.25">
      <c r="A126" s="1" t="s">
        <v>329</v>
      </c>
      <c r="B126" s="1" t="s">
        <v>116</v>
      </c>
      <c r="C126" s="1" t="s">
        <v>38</v>
      </c>
      <c r="D126" s="1" t="s">
        <v>330</v>
      </c>
      <c r="E126" s="1" t="s">
        <v>48</v>
      </c>
      <c r="F126" s="1" t="s">
        <v>42</v>
      </c>
    </row>
    <row r="127" spans="1:13" s="5" customFormat="1" hidden="1" x14ac:dyDescent="0.25">
      <c r="A127" s="5" t="s">
        <v>331</v>
      </c>
      <c r="B127" s="5" t="s">
        <v>53</v>
      </c>
      <c r="C127" s="5" t="s">
        <v>15</v>
      </c>
      <c r="D127" s="5" t="s">
        <v>332</v>
      </c>
      <c r="E127" s="5" t="s">
        <v>46</v>
      </c>
      <c r="F127" s="5" t="s">
        <v>42</v>
      </c>
      <c r="G127" s="6"/>
      <c r="H127" s="6"/>
      <c r="I127" s="6"/>
      <c r="J127" s="6" t="s">
        <v>177</v>
      </c>
      <c r="K127" s="6"/>
      <c r="L127" s="6"/>
      <c r="M127" s="5" t="s">
        <v>1452</v>
      </c>
    </row>
    <row r="128" spans="1:13" s="7" customFormat="1" ht="150" x14ac:dyDescent="0.25">
      <c r="A128" s="7" t="s">
        <v>333</v>
      </c>
      <c r="B128" s="7" t="s">
        <v>225</v>
      </c>
      <c r="C128" s="7" t="s">
        <v>44</v>
      </c>
      <c r="D128" s="7" t="s">
        <v>334</v>
      </c>
      <c r="E128" s="7" t="s">
        <v>47</v>
      </c>
      <c r="F128" s="7" t="s">
        <v>42</v>
      </c>
      <c r="G128" s="8" t="s">
        <v>45</v>
      </c>
      <c r="H128" s="8" t="s">
        <v>21</v>
      </c>
      <c r="I128" s="8" t="s">
        <v>235</v>
      </c>
      <c r="J128" s="8" t="s">
        <v>177</v>
      </c>
      <c r="K128" s="8"/>
      <c r="L128" s="8" t="s">
        <v>132</v>
      </c>
      <c r="M128" s="7" t="s">
        <v>357</v>
      </c>
    </row>
    <row r="129" spans="1:12" ht="30" hidden="1" x14ac:dyDescent="0.25">
      <c r="A129" s="1" t="s">
        <v>335</v>
      </c>
      <c r="B129" s="1" t="s">
        <v>105</v>
      </c>
      <c r="C129" s="1" t="s">
        <v>34</v>
      </c>
      <c r="D129" s="1" t="s">
        <v>336</v>
      </c>
      <c r="E129" s="1" t="s">
        <v>47</v>
      </c>
      <c r="F129" s="1" t="s">
        <v>42</v>
      </c>
      <c r="I129" s="2" t="s">
        <v>235</v>
      </c>
      <c r="J129" s="2" t="s">
        <v>177</v>
      </c>
      <c r="L129" s="2" t="s">
        <v>132</v>
      </c>
    </row>
    <row r="130" spans="1:12" ht="30" hidden="1" x14ac:dyDescent="0.25">
      <c r="A130" s="1" t="s">
        <v>337</v>
      </c>
      <c r="B130" s="1" t="s">
        <v>60</v>
      </c>
      <c r="C130" s="1" t="s">
        <v>18</v>
      </c>
      <c r="D130" s="1" t="s">
        <v>338</v>
      </c>
      <c r="E130" s="1" t="s">
        <v>47</v>
      </c>
      <c r="F130" s="1" t="s">
        <v>42</v>
      </c>
      <c r="I130" s="2" t="s">
        <v>235</v>
      </c>
      <c r="J130" s="2" t="s">
        <v>177</v>
      </c>
      <c r="L130" s="2" t="s">
        <v>132</v>
      </c>
    </row>
    <row r="131" spans="1:12" hidden="1" x14ac:dyDescent="0.25">
      <c r="A131" s="1" t="s">
        <v>339</v>
      </c>
      <c r="B131" s="1" t="s">
        <v>116</v>
      </c>
      <c r="C131" s="1" t="s">
        <v>38</v>
      </c>
      <c r="D131" s="1" t="s">
        <v>340</v>
      </c>
      <c r="E131" s="1" t="s">
        <v>48</v>
      </c>
      <c r="F131" s="1" t="s">
        <v>42</v>
      </c>
    </row>
    <row r="132" spans="1:12" hidden="1" x14ac:dyDescent="0.25">
      <c r="A132" s="1" t="s">
        <v>341</v>
      </c>
      <c r="B132" s="1" t="s">
        <v>108</v>
      </c>
      <c r="C132" s="1" t="s">
        <v>35</v>
      </c>
      <c r="D132" s="1" t="s">
        <v>342</v>
      </c>
      <c r="E132" s="1" t="s">
        <v>46</v>
      </c>
      <c r="F132" s="1" t="s">
        <v>42</v>
      </c>
    </row>
    <row r="133" spans="1:12" ht="30" hidden="1" x14ac:dyDescent="0.25">
      <c r="A133" s="1" t="s">
        <v>343</v>
      </c>
      <c r="B133" s="1" t="s">
        <v>69</v>
      </c>
      <c r="C133" s="1" t="s">
        <v>22</v>
      </c>
      <c r="D133" s="1" t="s">
        <v>344</v>
      </c>
      <c r="E133" s="1" t="s">
        <v>47</v>
      </c>
      <c r="F133" s="1" t="s">
        <v>42</v>
      </c>
      <c r="I133" s="2" t="s">
        <v>235</v>
      </c>
      <c r="J133" s="2" t="s">
        <v>177</v>
      </c>
      <c r="L133" s="2" t="s">
        <v>132</v>
      </c>
    </row>
    <row r="134" spans="1:12" ht="150" hidden="1" x14ac:dyDescent="0.25">
      <c r="A134" s="1" t="s">
        <v>345</v>
      </c>
      <c r="B134" s="1" t="s">
        <v>72</v>
      </c>
      <c r="C134" s="1" t="s">
        <v>23</v>
      </c>
      <c r="D134" s="1" t="s">
        <v>346</v>
      </c>
      <c r="E134" s="1" t="s">
        <v>46</v>
      </c>
      <c r="F134" s="1" t="s">
        <v>42</v>
      </c>
      <c r="H134" s="2" t="s">
        <v>21</v>
      </c>
    </row>
    <row r="135" spans="1:12" ht="30" hidden="1" x14ac:dyDescent="0.25">
      <c r="A135" s="1" t="s">
        <v>347</v>
      </c>
      <c r="B135" s="1" t="s">
        <v>111</v>
      </c>
      <c r="C135" s="1" t="s">
        <v>36</v>
      </c>
      <c r="D135" s="1" t="s">
        <v>348</v>
      </c>
      <c r="E135" s="1" t="s">
        <v>47</v>
      </c>
      <c r="F135" s="1" t="s">
        <v>42</v>
      </c>
      <c r="I135" s="2" t="s">
        <v>235</v>
      </c>
      <c r="J135" s="2" t="s">
        <v>177</v>
      </c>
      <c r="L135" s="2" t="s">
        <v>132</v>
      </c>
    </row>
    <row r="136" spans="1:12" hidden="1" x14ac:dyDescent="0.25">
      <c r="A136" s="1" t="s">
        <v>349</v>
      </c>
      <c r="B136" s="1" t="s">
        <v>53</v>
      </c>
      <c r="C136" s="1" t="s">
        <v>15</v>
      </c>
      <c r="D136" s="1" t="s">
        <v>350</v>
      </c>
      <c r="E136" s="1" t="s">
        <v>46</v>
      </c>
      <c r="F136" s="1" t="s">
        <v>42</v>
      </c>
    </row>
  </sheetData>
  <autoFilter ref="A1:M136">
    <filterColumn colId="0">
      <colorFilter dxfId="0"/>
    </filterColumn>
  </autoFilter>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7"/>
  <sheetViews>
    <sheetView workbookViewId="0">
      <selection activeCell="C4" sqref="C4"/>
    </sheetView>
  </sheetViews>
  <sheetFormatPr defaultRowHeight="15" x14ac:dyDescent="0.25"/>
  <cols>
    <col min="1" max="1" width="9.5703125" bestFit="1" customWidth="1"/>
    <col min="2" max="2" width="33.85546875" bestFit="1" customWidth="1"/>
    <col min="3" max="3" width="7.7109375" bestFit="1" customWidth="1"/>
    <col min="5" max="5" width="6.7109375" bestFit="1" customWidth="1"/>
    <col min="7" max="7" width="13.7109375" bestFit="1" customWidth="1"/>
    <col min="9" max="9" width="7.85546875" bestFit="1" customWidth="1"/>
    <col min="11" max="11" width="4.5703125" bestFit="1" customWidth="1"/>
    <col min="12" max="12" width="17" bestFit="1" customWidth="1"/>
    <col min="13" max="13" width="12.42578125" bestFit="1" customWidth="1"/>
    <col min="14" max="14" width="3" bestFit="1" customWidth="1"/>
    <col min="15" max="15" width="4.140625" bestFit="1" customWidth="1"/>
    <col min="18" max="18" width="16.140625" bestFit="1" customWidth="1"/>
    <col min="20" max="20" width="2" bestFit="1" customWidth="1"/>
    <col min="21" max="21" width="3.28515625" bestFit="1" customWidth="1"/>
    <col min="25" max="25" width="14.85546875" bestFit="1" customWidth="1"/>
    <col min="32" max="32" width="6.140625" bestFit="1" customWidth="1"/>
    <col min="35" max="35" width="2" bestFit="1" customWidth="1"/>
    <col min="36" max="36" width="19" bestFit="1" customWidth="1"/>
  </cols>
  <sheetData>
    <row r="1" spans="1:36" s="15" customFormat="1" x14ac:dyDescent="0.25">
      <c r="A1" s="15" t="s">
        <v>1437</v>
      </c>
      <c r="B1" s="15" t="s">
        <v>1438</v>
      </c>
      <c r="C1" s="15">
        <v>-131.19</v>
      </c>
      <c r="E1" s="15">
        <v>-17.260000000000002</v>
      </c>
      <c r="G1" s="15" t="s">
        <v>1439</v>
      </c>
      <c r="I1" s="15" t="s">
        <v>1440</v>
      </c>
      <c r="K1" s="15" t="s">
        <v>499</v>
      </c>
      <c r="L1" s="15" t="s">
        <v>1441</v>
      </c>
      <c r="M1" s="15" t="s">
        <v>1442</v>
      </c>
      <c r="N1" s="15">
        <v>65</v>
      </c>
      <c r="O1" s="15" t="s">
        <v>501</v>
      </c>
      <c r="R1" s="15" t="s">
        <v>108</v>
      </c>
      <c r="T1" s="15">
        <v>8</v>
      </c>
      <c r="U1" s="15" t="s">
        <v>1443</v>
      </c>
      <c r="Y1" s="16">
        <v>41536.482638888898</v>
      </c>
      <c r="AF1" s="15" t="b">
        <v>0</v>
      </c>
      <c r="AI1" s="15" t="s">
        <v>516</v>
      </c>
      <c r="AJ1" s="15" t="s">
        <v>1444</v>
      </c>
    </row>
    <row r="2" spans="1:36" s="15" customFormat="1" x14ac:dyDescent="0.25">
      <c r="B2" s="15" t="s">
        <v>1445</v>
      </c>
    </row>
    <row r="3" spans="1:36" s="15" customFormat="1" x14ac:dyDescent="0.25">
      <c r="B3" s="15" t="s">
        <v>1456</v>
      </c>
      <c r="C3" s="15" t="s">
        <v>1458</v>
      </c>
    </row>
    <row r="5" spans="1:36" s="15" customFormat="1" x14ac:dyDescent="0.25">
      <c r="A5" s="15" t="s">
        <v>1446</v>
      </c>
      <c r="B5" s="15" t="s">
        <v>1447</v>
      </c>
      <c r="C5" s="15">
        <v>-134.34</v>
      </c>
      <c r="E5" s="15">
        <v>-17.559999999999999</v>
      </c>
      <c r="G5" s="15" t="s">
        <v>1439</v>
      </c>
      <c r="I5" s="15" t="s">
        <v>1448</v>
      </c>
      <c r="K5" s="15" t="s">
        <v>499</v>
      </c>
      <c r="L5" s="15" t="s">
        <v>1441</v>
      </c>
      <c r="M5" s="15" t="s">
        <v>1442</v>
      </c>
      <c r="N5" s="15">
        <v>65</v>
      </c>
      <c r="O5" s="15" t="s">
        <v>48</v>
      </c>
      <c r="R5" s="15" t="s">
        <v>96</v>
      </c>
      <c r="T5" s="15">
        <v>8</v>
      </c>
      <c r="U5" s="15" t="s">
        <v>1443</v>
      </c>
      <c r="Y5" s="16">
        <v>41424.671527777798</v>
      </c>
      <c r="AF5" s="15" t="b">
        <v>0</v>
      </c>
      <c r="AI5" s="15" t="s">
        <v>521</v>
      </c>
      <c r="AJ5" s="15" t="s">
        <v>1444</v>
      </c>
    </row>
    <row r="6" spans="1:36" s="15" customFormat="1" x14ac:dyDescent="0.25">
      <c r="B6" s="15" t="s">
        <v>1449</v>
      </c>
    </row>
    <row r="7" spans="1:36" s="15" customFormat="1" x14ac:dyDescent="0.25">
      <c r="B7" s="15" t="s">
        <v>1457</v>
      </c>
      <c r="C7" s="15" t="s">
        <v>1458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workbookViewId="0">
      <selection activeCell="D27" sqref="D27"/>
    </sheetView>
  </sheetViews>
  <sheetFormatPr defaultRowHeight="15" x14ac:dyDescent="0.25"/>
  <cols>
    <col min="1" max="1" width="11" bestFit="1" customWidth="1"/>
    <col min="2" max="2" width="4.5703125" bestFit="1" customWidth="1"/>
    <col min="3" max="3" width="5.5703125" bestFit="1" customWidth="1"/>
    <col min="4" max="4" width="16.140625" bestFit="1" customWidth="1"/>
    <col min="5" max="5" width="13.140625" bestFit="1" customWidth="1"/>
    <col min="7" max="7" width="5.28515625" bestFit="1" customWidth="1"/>
    <col min="8" max="8" width="8" bestFit="1" customWidth="1"/>
    <col min="9" max="9" width="10.28515625" bestFit="1" customWidth="1"/>
    <col min="11" max="11" width="2" bestFit="1" customWidth="1"/>
    <col min="12" max="12" width="2.28515625" bestFit="1" customWidth="1"/>
    <col min="14" max="15" width="2" bestFit="1" customWidth="1"/>
    <col min="18" max="18" width="102.140625" bestFit="1" customWidth="1"/>
  </cols>
  <sheetData>
    <row r="1" spans="1:18" s="5" customFormat="1" x14ac:dyDescent="0.25">
      <c r="A1" s="11" t="s">
        <v>653</v>
      </c>
      <c r="B1" s="5" t="s">
        <v>499</v>
      </c>
      <c r="C1" s="5" t="s">
        <v>500</v>
      </c>
      <c r="D1" s="5" t="s">
        <v>96</v>
      </c>
      <c r="E1" s="5" t="s">
        <v>514</v>
      </c>
      <c r="G1" s="5" t="s">
        <v>1434</v>
      </c>
      <c r="H1" s="5" t="s">
        <v>515</v>
      </c>
      <c r="I1" s="5" t="s">
        <v>14</v>
      </c>
      <c r="K1" s="5" t="s">
        <v>516</v>
      </c>
      <c r="L1" s="5" t="s">
        <v>502</v>
      </c>
      <c r="N1" s="5" t="s">
        <v>517</v>
      </c>
      <c r="O1" s="5" t="s">
        <v>516</v>
      </c>
      <c r="R1" s="5" t="s">
        <v>503</v>
      </c>
    </row>
    <row r="2" spans="1:18" s="5" customFormat="1" x14ac:dyDescent="0.25">
      <c r="A2" s="11" t="s">
        <v>656</v>
      </c>
      <c r="B2" s="5" t="s">
        <v>499</v>
      </c>
      <c r="C2" s="5" t="s">
        <v>500</v>
      </c>
      <c r="D2" s="5" t="s">
        <v>96</v>
      </c>
      <c r="E2" s="5" t="s">
        <v>519</v>
      </c>
      <c r="G2" s="5" t="s">
        <v>48</v>
      </c>
      <c r="H2" s="5" t="s">
        <v>520</v>
      </c>
      <c r="I2" s="5" t="s">
        <v>14</v>
      </c>
      <c r="K2" s="5" t="s">
        <v>521</v>
      </c>
      <c r="L2" s="5" t="s">
        <v>502</v>
      </c>
      <c r="N2" s="5" t="s">
        <v>517</v>
      </c>
      <c r="O2" s="5" t="s">
        <v>516</v>
      </c>
      <c r="R2" s="5" t="s">
        <v>504</v>
      </c>
    </row>
    <row r="3" spans="1:18" s="5" customFormat="1" x14ac:dyDescent="0.25">
      <c r="A3" s="11" t="s">
        <v>698</v>
      </c>
      <c r="B3" s="5" t="s">
        <v>499</v>
      </c>
      <c r="C3" s="5" t="s">
        <v>500</v>
      </c>
      <c r="D3" s="5" t="s">
        <v>102</v>
      </c>
      <c r="E3" s="5" t="s">
        <v>523</v>
      </c>
      <c r="G3" s="5" t="s">
        <v>1434</v>
      </c>
      <c r="H3" s="5" t="s">
        <v>524</v>
      </c>
      <c r="I3" s="5" t="s">
        <v>14</v>
      </c>
      <c r="K3" s="5" t="s">
        <v>516</v>
      </c>
      <c r="L3" s="5" t="s">
        <v>502</v>
      </c>
      <c r="N3" s="5" t="s">
        <v>517</v>
      </c>
      <c r="O3" s="5" t="s">
        <v>516</v>
      </c>
      <c r="R3" s="5" t="s">
        <v>505</v>
      </c>
    </row>
    <row r="4" spans="1:18" s="5" customFormat="1" x14ac:dyDescent="0.25">
      <c r="A4" s="11" t="s">
        <v>714</v>
      </c>
      <c r="B4" s="5" t="s">
        <v>499</v>
      </c>
      <c r="C4" s="5" t="s">
        <v>500</v>
      </c>
      <c r="D4" s="5" t="s">
        <v>105</v>
      </c>
      <c r="E4" s="5" t="s">
        <v>525</v>
      </c>
      <c r="G4" s="5" t="s">
        <v>1434</v>
      </c>
      <c r="H4" s="5" t="s">
        <v>526</v>
      </c>
      <c r="I4" s="5" t="s">
        <v>14</v>
      </c>
      <c r="K4" s="5" t="s">
        <v>516</v>
      </c>
      <c r="L4" s="5" t="s">
        <v>502</v>
      </c>
      <c r="N4" s="5" t="s">
        <v>517</v>
      </c>
      <c r="O4" s="5" t="s">
        <v>516</v>
      </c>
      <c r="R4" s="5" t="s">
        <v>506</v>
      </c>
    </row>
    <row r="5" spans="1:18" s="5" customFormat="1" x14ac:dyDescent="0.25">
      <c r="A5" s="11" t="s">
        <v>794</v>
      </c>
      <c r="B5" s="5" t="s">
        <v>499</v>
      </c>
      <c r="C5" s="5" t="s">
        <v>500</v>
      </c>
      <c r="D5" s="5" t="s">
        <v>111</v>
      </c>
      <c r="E5" s="5" t="s">
        <v>528</v>
      </c>
      <c r="G5" s="5" t="s">
        <v>1434</v>
      </c>
      <c r="H5" s="5" t="s">
        <v>529</v>
      </c>
      <c r="I5" s="5" t="s">
        <v>14</v>
      </c>
      <c r="K5" s="5" t="s">
        <v>516</v>
      </c>
      <c r="L5" s="5" t="s">
        <v>502</v>
      </c>
      <c r="N5" s="5" t="s">
        <v>517</v>
      </c>
      <c r="O5" s="5" t="s">
        <v>516</v>
      </c>
      <c r="R5" s="5" t="s">
        <v>507</v>
      </c>
    </row>
    <row r="6" spans="1:18" s="5" customFormat="1" x14ac:dyDescent="0.25">
      <c r="A6" s="11" t="s">
        <v>826</v>
      </c>
      <c r="B6" s="5" t="s">
        <v>499</v>
      </c>
      <c r="C6" s="5" t="s">
        <v>500</v>
      </c>
      <c r="D6" s="5" t="s">
        <v>116</v>
      </c>
      <c r="E6" s="5" t="s">
        <v>531</v>
      </c>
      <c r="G6" s="5" t="s">
        <v>1434</v>
      </c>
      <c r="H6" s="5" t="s">
        <v>532</v>
      </c>
      <c r="I6" s="5" t="s">
        <v>14</v>
      </c>
      <c r="K6" s="5" t="s">
        <v>516</v>
      </c>
      <c r="L6" s="5" t="s">
        <v>502</v>
      </c>
      <c r="N6" s="5" t="s">
        <v>517</v>
      </c>
      <c r="O6" s="5" t="s">
        <v>516</v>
      </c>
      <c r="R6" s="5" t="s">
        <v>508</v>
      </c>
    </row>
    <row r="7" spans="1:18" s="5" customFormat="1" x14ac:dyDescent="0.25">
      <c r="A7" s="11" t="s">
        <v>829</v>
      </c>
      <c r="B7" s="5" t="s">
        <v>499</v>
      </c>
      <c r="C7" s="5" t="s">
        <v>500</v>
      </c>
      <c r="D7" s="5" t="s">
        <v>116</v>
      </c>
      <c r="E7" s="5" t="s">
        <v>533</v>
      </c>
      <c r="G7" s="5" t="s">
        <v>48</v>
      </c>
      <c r="H7" s="5" t="s">
        <v>534</v>
      </c>
      <c r="I7" s="5" t="s">
        <v>14</v>
      </c>
      <c r="K7" s="5" t="s">
        <v>521</v>
      </c>
      <c r="L7" s="5" t="s">
        <v>502</v>
      </c>
      <c r="N7" s="5" t="s">
        <v>517</v>
      </c>
      <c r="O7" s="5" t="s">
        <v>516</v>
      </c>
      <c r="R7" s="5" t="s">
        <v>509</v>
      </c>
    </row>
    <row r="8" spans="1:18" s="5" customFormat="1" x14ac:dyDescent="0.25">
      <c r="A8" s="11" t="s">
        <v>851</v>
      </c>
      <c r="B8" s="5" t="s">
        <v>499</v>
      </c>
      <c r="C8" s="5" t="s">
        <v>500</v>
      </c>
      <c r="D8" s="5" t="s">
        <v>87</v>
      </c>
      <c r="E8" s="5" t="s">
        <v>536</v>
      </c>
      <c r="G8" s="5" t="s">
        <v>1434</v>
      </c>
      <c r="H8" s="5" t="s">
        <v>537</v>
      </c>
      <c r="I8" s="5" t="s">
        <v>14</v>
      </c>
      <c r="K8" s="5" t="s">
        <v>516</v>
      </c>
      <c r="L8" s="5" t="s">
        <v>502</v>
      </c>
      <c r="N8" s="5" t="s">
        <v>517</v>
      </c>
      <c r="O8" s="5" t="s">
        <v>516</v>
      </c>
      <c r="R8" s="5" t="s">
        <v>510</v>
      </c>
    </row>
    <row r="9" spans="1:18" s="5" customFormat="1" x14ac:dyDescent="0.25">
      <c r="A9" s="11" t="s">
        <v>1012</v>
      </c>
      <c r="B9" s="5" t="s">
        <v>499</v>
      </c>
      <c r="C9" s="5" t="s">
        <v>500</v>
      </c>
      <c r="D9" s="5" t="s">
        <v>78</v>
      </c>
      <c r="E9" s="5" t="s">
        <v>538</v>
      </c>
      <c r="G9" s="5" t="s">
        <v>1434</v>
      </c>
      <c r="H9" s="5" t="s">
        <v>539</v>
      </c>
      <c r="I9" s="5" t="s">
        <v>14</v>
      </c>
      <c r="K9" s="5" t="s">
        <v>516</v>
      </c>
      <c r="L9" s="5" t="s">
        <v>502</v>
      </c>
      <c r="N9" s="5" t="s">
        <v>517</v>
      </c>
      <c r="O9" s="5" t="s">
        <v>516</v>
      </c>
      <c r="R9" s="5" t="s">
        <v>511</v>
      </c>
    </row>
    <row r="10" spans="1:18" s="5" customFormat="1" x14ac:dyDescent="0.25">
      <c r="A10" s="11" t="s">
        <v>1014</v>
      </c>
      <c r="B10" s="5" t="s">
        <v>499</v>
      </c>
      <c r="C10" s="5" t="s">
        <v>500</v>
      </c>
      <c r="D10" s="5" t="s">
        <v>78</v>
      </c>
      <c r="E10" s="5" t="s">
        <v>541</v>
      </c>
      <c r="G10" s="5" t="s">
        <v>48</v>
      </c>
      <c r="H10" s="5" t="s">
        <v>542</v>
      </c>
      <c r="I10" s="5" t="s">
        <v>14</v>
      </c>
      <c r="K10" s="5" t="s">
        <v>521</v>
      </c>
      <c r="L10" s="5" t="s">
        <v>502</v>
      </c>
      <c r="N10" s="5" t="s">
        <v>517</v>
      </c>
      <c r="O10" s="5" t="s">
        <v>516</v>
      </c>
      <c r="R10" s="5" t="s">
        <v>512</v>
      </c>
    </row>
    <row r="11" spans="1:18" s="5" customFormat="1" x14ac:dyDescent="0.25">
      <c r="A11" s="11" t="s">
        <v>1086</v>
      </c>
      <c r="B11" s="5" t="s">
        <v>499</v>
      </c>
      <c r="C11" s="5" t="s">
        <v>500</v>
      </c>
      <c r="D11" s="5" t="s">
        <v>56</v>
      </c>
      <c r="E11" s="5" t="s">
        <v>570</v>
      </c>
      <c r="G11" s="5" t="s">
        <v>1434</v>
      </c>
      <c r="H11" s="5" t="s">
        <v>571</v>
      </c>
      <c r="I11" s="5" t="s">
        <v>42</v>
      </c>
      <c r="K11" s="5" t="s">
        <v>516</v>
      </c>
      <c r="L11" s="5" t="s">
        <v>502</v>
      </c>
      <c r="N11" s="5" t="s">
        <v>527</v>
      </c>
      <c r="O11" s="5" t="s">
        <v>516</v>
      </c>
      <c r="R11" s="5" t="s">
        <v>572</v>
      </c>
    </row>
    <row r="12" spans="1:18" s="5" customFormat="1" x14ac:dyDescent="0.25">
      <c r="A12" s="11" t="s">
        <v>647</v>
      </c>
      <c r="B12" s="5" t="s">
        <v>499</v>
      </c>
      <c r="C12" s="5" t="s">
        <v>500</v>
      </c>
      <c r="D12" s="5" t="s">
        <v>96</v>
      </c>
      <c r="E12" s="5" t="s">
        <v>589</v>
      </c>
      <c r="G12" s="5" t="s">
        <v>1434</v>
      </c>
      <c r="H12" s="5" t="s">
        <v>590</v>
      </c>
      <c r="I12" s="5" t="s">
        <v>591</v>
      </c>
      <c r="K12" s="5" t="s">
        <v>516</v>
      </c>
      <c r="L12" s="5" t="s">
        <v>502</v>
      </c>
      <c r="N12" s="5" t="s">
        <v>516</v>
      </c>
      <c r="O12" s="5" t="s">
        <v>516</v>
      </c>
    </row>
    <row r="13" spans="1:18" s="5" customFormat="1" x14ac:dyDescent="0.25">
      <c r="A13" s="11" t="s">
        <v>650</v>
      </c>
      <c r="B13" s="5" t="s">
        <v>499</v>
      </c>
      <c r="C13" s="5" t="s">
        <v>500</v>
      </c>
      <c r="D13" s="5" t="s">
        <v>96</v>
      </c>
      <c r="E13" s="5" t="s">
        <v>592</v>
      </c>
      <c r="G13" s="5" t="s">
        <v>48</v>
      </c>
      <c r="H13" s="5" t="s">
        <v>593</v>
      </c>
      <c r="I13" s="5" t="s">
        <v>591</v>
      </c>
      <c r="K13" s="5" t="s">
        <v>521</v>
      </c>
      <c r="L13" s="5" t="s">
        <v>502</v>
      </c>
      <c r="N13" s="5" t="s">
        <v>517</v>
      </c>
      <c r="O13" s="5" t="s">
        <v>516</v>
      </c>
    </row>
    <row r="14" spans="1:18" s="5" customFormat="1" x14ac:dyDescent="0.25">
      <c r="A14" s="11" t="s">
        <v>695</v>
      </c>
      <c r="B14" s="5" t="s">
        <v>499</v>
      </c>
      <c r="C14" s="5" t="s">
        <v>500</v>
      </c>
      <c r="D14" s="5" t="s">
        <v>102</v>
      </c>
      <c r="E14" s="5" t="s">
        <v>594</v>
      </c>
      <c r="G14" s="5" t="s">
        <v>1434</v>
      </c>
      <c r="H14" s="5" t="s">
        <v>595</v>
      </c>
      <c r="I14" s="5" t="s">
        <v>591</v>
      </c>
      <c r="K14" s="5" t="s">
        <v>516</v>
      </c>
      <c r="L14" s="5" t="s">
        <v>502</v>
      </c>
      <c r="N14" s="5" t="s">
        <v>516</v>
      </c>
      <c r="O14" s="5" t="s">
        <v>516</v>
      </c>
    </row>
    <row r="15" spans="1:18" s="5" customFormat="1" x14ac:dyDescent="0.25">
      <c r="A15" s="11" t="s">
        <v>711</v>
      </c>
      <c r="B15" s="5" t="s">
        <v>499</v>
      </c>
      <c r="C15" s="5" t="s">
        <v>500</v>
      </c>
      <c r="D15" s="5" t="s">
        <v>105</v>
      </c>
      <c r="E15" s="5" t="s">
        <v>596</v>
      </c>
      <c r="G15" s="5" t="s">
        <v>1434</v>
      </c>
      <c r="H15" s="5" t="s">
        <v>597</v>
      </c>
      <c r="I15" s="5" t="s">
        <v>591</v>
      </c>
      <c r="K15" s="5" t="s">
        <v>516</v>
      </c>
      <c r="L15" s="5" t="s">
        <v>502</v>
      </c>
      <c r="N15" s="5" t="s">
        <v>516</v>
      </c>
      <c r="O15" s="5" t="s">
        <v>516</v>
      </c>
    </row>
    <row r="16" spans="1:18" s="5" customFormat="1" x14ac:dyDescent="0.25">
      <c r="A16" s="11" t="s">
        <v>790</v>
      </c>
      <c r="B16" s="5" t="s">
        <v>499</v>
      </c>
      <c r="C16" s="5" t="s">
        <v>500</v>
      </c>
      <c r="D16" s="5" t="s">
        <v>111</v>
      </c>
      <c r="E16" s="5" t="s">
        <v>598</v>
      </c>
      <c r="G16" s="5" t="s">
        <v>1434</v>
      </c>
      <c r="H16" s="5" t="s">
        <v>599</v>
      </c>
      <c r="I16" s="5" t="s">
        <v>591</v>
      </c>
      <c r="K16" s="5" t="s">
        <v>516</v>
      </c>
      <c r="L16" s="5" t="s">
        <v>502</v>
      </c>
      <c r="N16" s="5" t="s">
        <v>517</v>
      </c>
      <c r="O16" s="5" t="s">
        <v>516</v>
      </c>
      <c r="R16" s="5" t="s">
        <v>600</v>
      </c>
    </row>
    <row r="17" spans="1:18" s="5" customFormat="1" x14ac:dyDescent="0.25">
      <c r="A17" s="11" t="s">
        <v>824</v>
      </c>
      <c r="B17" s="5" t="s">
        <v>499</v>
      </c>
      <c r="C17" s="5" t="s">
        <v>500</v>
      </c>
      <c r="D17" s="5" t="s">
        <v>116</v>
      </c>
      <c r="E17" s="5" t="s">
        <v>601</v>
      </c>
      <c r="G17" s="5" t="s">
        <v>1434</v>
      </c>
      <c r="H17" s="5" t="s">
        <v>602</v>
      </c>
      <c r="I17" s="5" t="s">
        <v>591</v>
      </c>
      <c r="K17" s="5" t="s">
        <v>516</v>
      </c>
      <c r="L17" s="5" t="s">
        <v>502</v>
      </c>
      <c r="N17" s="5" t="s">
        <v>516</v>
      </c>
      <c r="O17" s="5" t="s">
        <v>516</v>
      </c>
    </row>
    <row r="18" spans="1:18" s="5" customFormat="1" x14ac:dyDescent="0.25">
      <c r="A18" s="11" t="s">
        <v>848</v>
      </c>
      <c r="B18" s="5" t="s">
        <v>499</v>
      </c>
      <c r="C18" s="5" t="s">
        <v>500</v>
      </c>
      <c r="D18" s="5" t="s">
        <v>87</v>
      </c>
      <c r="E18" s="5" t="s">
        <v>603</v>
      </c>
      <c r="G18" s="5" t="s">
        <v>1434</v>
      </c>
      <c r="H18" s="5" t="s">
        <v>604</v>
      </c>
      <c r="I18" s="5" t="s">
        <v>591</v>
      </c>
      <c r="K18" s="5" t="s">
        <v>516</v>
      </c>
      <c r="L18" s="5" t="s">
        <v>502</v>
      </c>
      <c r="N18" s="5" t="s">
        <v>516</v>
      </c>
      <c r="O18" s="5" t="s">
        <v>516</v>
      </c>
    </row>
    <row r="19" spans="1:18" s="5" customFormat="1" x14ac:dyDescent="0.25">
      <c r="A19" s="11" t="s">
        <v>883</v>
      </c>
      <c r="B19" s="5" t="s">
        <v>499</v>
      </c>
      <c r="C19" s="5" t="s">
        <v>500</v>
      </c>
      <c r="D19" s="5" t="s">
        <v>69</v>
      </c>
      <c r="E19" s="5" t="s">
        <v>605</v>
      </c>
      <c r="G19" s="5" t="s">
        <v>1434</v>
      </c>
      <c r="H19" s="5" t="s">
        <v>606</v>
      </c>
      <c r="I19" s="5" t="s">
        <v>591</v>
      </c>
      <c r="K19" s="5" t="s">
        <v>516</v>
      </c>
      <c r="L19" s="5" t="s">
        <v>502</v>
      </c>
      <c r="N19" s="5" t="s">
        <v>517</v>
      </c>
      <c r="O19" s="5" t="s">
        <v>516</v>
      </c>
    </row>
    <row r="20" spans="1:18" s="5" customFormat="1" x14ac:dyDescent="0.25">
      <c r="A20" s="11" t="s">
        <v>1010</v>
      </c>
      <c r="B20" s="5" t="s">
        <v>499</v>
      </c>
      <c r="C20" s="5" t="s">
        <v>500</v>
      </c>
      <c r="D20" s="5" t="s">
        <v>78</v>
      </c>
      <c r="E20" s="5" t="s">
        <v>607</v>
      </c>
      <c r="G20" s="5" t="s">
        <v>1434</v>
      </c>
      <c r="H20" s="5" t="s">
        <v>608</v>
      </c>
      <c r="I20" s="5" t="s">
        <v>591</v>
      </c>
      <c r="K20" s="5" t="s">
        <v>516</v>
      </c>
      <c r="L20" s="5" t="s">
        <v>502</v>
      </c>
      <c r="N20" s="5" t="s">
        <v>516</v>
      </c>
      <c r="O20" s="5" t="s">
        <v>516</v>
      </c>
      <c r="R20" s="5" t="s">
        <v>609</v>
      </c>
    </row>
    <row r="21" spans="1:18" s="5" customFormat="1" x14ac:dyDescent="0.25">
      <c r="A21" s="11" t="s">
        <v>1081</v>
      </c>
      <c r="B21" s="5" t="s">
        <v>499</v>
      </c>
      <c r="C21" s="5" t="s">
        <v>500</v>
      </c>
      <c r="D21" s="5" t="s">
        <v>56</v>
      </c>
      <c r="E21" s="5" t="s">
        <v>610</v>
      </c>
      <c r="G21" s="5" t="s">
        <v>1434</v>
      </c>
      <c r="H21" s="5" t="s">
        <v>611</v>
      </c>
      <c r="I21" s="5" t="s">
        <v>591</v>
      </c>
      <c r="K21" s="5" t="s">
        <v>516</v>
      </c>
      <c r="L21" s="5" t="s">
        <v>502</v>
      </c>
      <c r="N21" s="5" t="s">
        <v>517</v>
      </c>
      <c r="O21" s="5" t="s">
        <v>516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5"/>
  <sheetViews>
    <sheetView workbookViewId="0">
      <selection activeCell="H26" sqref="H26"/>
    </sheetView>
  </sheetViews>
  <sheetFormatPr defaultRowHeight="15" x14ac:dyDescent="0.25"/>
  <cols>
    <col min="1" max="1" width="11" bestFit="1" customWidth="1"/>
    <col min="2" max="2" width="6" bestFit="1" customWidth="1"/>
    <col min="3" max="3" width="5.5703125" bestFit="1" customWidth="1"/>
    <col min="4" max="4" width="2" bestFit="1" customWidth="1"/>
    <col min="5" max="5" width="2.28515625" bestFit="1" customWidth="1"/>
    <col min="6" max="6" width="5.7109375" bestFit="1" customWidth="1"/>
    <col min="7" max="7" width="2" bestFit="1" customWidth="1"/>
    <col min="8" max="8" width="3.28515625" bestFit="1" customWidth="1"/>
    <col min="9" max="9" width="4.5703125" bestFit="1" customWidth="1"/>
    <col min="10" max="10" width="7.42578125" bestFit="1" customWidth="1"/>
    <col min="11" max="11" width="2" bestFit="1" customWidth="1"/>
    <col min="14" max="14" width="12.28515625" bestFit="1" customWidth="1"/>
    <col min="15" max="15" width="9" bestFit="1" customWidth="1"/>
    <col min="20" max="20" width="11.140625" bestFit="1" customWidth="1"/>
  </cols>
  <sheetData>
    <row r="1" spans="1:23" x14ac:dyDescent="0.25">
      <c r="A1" t="s">
        <v>653</v>
      </c>
      <c r="B1" s="14" t="s">
        <v>58</v>
      </c>
      <c r="C1" s="14" t="s">
        <v>654</v>
      </c>
      <c r="D1" s="14"/>
      <c r="E1" s="14" t="s">
        <v>614</v>
      </c>
      <c r="F1" s="14" t="s">
        <v>545</v>
      </c>
      <c r="G1" s="14" t="s">
        <v>522</v>
      </c>
      <c r="H1" s="14"/>
      <c r="I1" s="14" t="s">
        <v>617</v>
      </c>
      <c r="J1" s="14" t="s">
        <v>547</v>
      </c>
      <c r="K1" s="14" t="s">
        <v>548</v>
      </c>
      <c r="L1" s="14"/>
      <c r="M1" s="14"/>
      <c r="N1" s="14" t="s">
        <v>549</v>
      </c>
      <c r="O1" s="14" t="s">
        <v>550</v>
      </c>
      <c r="P1" s="14"/>
      <c r="Q1" s="14"/>
      <c r="R1" s="14"/>
      <c r="S1" s="14"/>
      <c r="T1" s="14" t="s">
        <v>551</v>
      </c>
      <c r="U1" s="14"/>
      <c r="V1" s="14"/>
      <c r="W1" s="14"/>
    </row>
    <row r="2" spans="1:23" x14ac:dyDescent="0.25">
      <c r="A2" s="14" t="s">
        <v>656</v>
      </c>
      <c r="B2" s="14" t="s">
        <v>58</v>
      </c>
      <c r="C2" s="14" t="s">
        <v>657</v>
      </c>
      <c r="D2" s="14"/>
      <c r="E2" s="14" t="s">
        <v>614</v>
      </c>
      <c r="F2" s="14" t="s">
        <v>545</v>
      </c>
      <c r="G2" s="14" t="s">
        <v>522</v>
      </c>
      <c r="H2" s="14"/>
      <c r="I2" s="14" t="s">
        <v>617</v>
      </c>
      <c r="J2" s="14" t="s">
        <v>547</v>
      </c>
      <c r="K2" s="14" t="s">
        <v>548</v>
      </c>
      <c r="L2" s="14"/>
      <c r="M2" s="14"/>
      <c r="N2" s="14" t="s">
        <v>549</v>
      </c>
      <c r="O2" s="14" t="s">
        <v>550</v>
      </c>
      <c r="P2" s="14"/>
      <c r="Q2" s="14"/>
      <c r="R2" s="14"/>
      <c r="S2" s="14"/>
      <c r="T2" s="14" t="s">
        <v>551</v>
      </c>
      <c r="U2" s="14"/>
      <c r="V2" s="14"/>
      <c r="W2" s="14"/>
    </row>
    <row r="3" spans="1:23" x14ac:dyDescent="0.25">
      <c r="A3" s="14" t="s">
        <v>698</v>
      </c>
      <c r="B3" s="14" t="s">
        <v>58</v>
      </c>
      <c r="C3" s="14" t="s">
        <v>699</v>
      </c>
      <c r="D3" s="14"/>
      <c r="E3" s="14" t="s">
        <v>614</v>
      </c>
      <c r="F3" s="14" t="s">
        <v>545</v>
      </c>
      <c r="G3" s="14" t="s">
        <v>522</v>
      </c>
      <c r="H3" s="14"/>
      <c r="I3" s="14" t="s">
        <v>617</v>
      </c>
      <c r="J3" s="14" t="s">
        <v>547</v>
      </c>
      <c r="K3" s="14" t="s">
        <v>548</v>
      </c>
      <c r="L3" s="14"/>
      <c r="M3" s="14"/>
      <c r="N3" s="14" t="s">
        <v>549</v>
      </c>
      <c r="O3" s="14" t="s">
        <v>550</v>
      </c>
      <c r="P3" s="14"/>
      <c r="Q3" s="14"/>
      <c r="R3" s="14"/>
      <c r="S3" s="14"/>
      <c r="T3" s="14" t="s">
        <v>551</v>
      </c>
      <c r="U3" s="14"/>
      <c r="V3" s="14"/>
      <c r="W3" s="14"/>
    </row>
    <row r="4" spans="1:23" x14ac:dyDescent="0.25">
      <c r="A4" s="14" t="s">
        <v>714</v>
      </c>
      <c r="B4" s="14" t="s">
        <v>58</v>
      </c>
      <c r="C4" s="14" t="s">
        <v>715</v>
      </c>
      <c r="D4" s="14"/>
      <c r="E4" s="14" t="s">
        <v>614</v>
      </c>
      <c r="F4" s="14" t="s">
        <v>545</v>
      </c>
      <c r="G4" s="14" t="s">
        <v>522</v>
      </c>
      <c r="H4" s="14" t="s">
        <v>555</v>
      </c>
      <c r="I4" s="14" t="s">
        <v>617</v>
      </c>
      <c r="J4" s="14" t="s">
        <v>547</v>
      </c>
      <c r="K4" s="14" t="s">
        <v>548</v>
      </c>
      <c r="L4" s="14"/>
      <c r="M4" s="14"/>
      <c r="N4" s="14" t="s">
        <v>549</v>
      </c>
      <c r="O4" s="14" t="s">
        <v>550</v>
      </c>
      <c r="P4" s="14"/>
      <c r="Q4" s="14"/>
      <c r="R4" s="14"/>
      <c r="S4" s="14"/>
      <c r="T4" s="14" t="s">
        <v>551</v>
      </c>
      <c r="U4" s="14"/>
      <c r="V4" s="14"/>
      <c r="W4" s="14"/>
    </row>
    <row r="5" spans="1:23" x14ac:dyDescent="0.25">
      <c r="A5" s="14" t="s">
        <v>794</v>
      </c>
      <c r="B5" s="14" t="s">
        <v>58</v>
      </c>
      <c r="C5" s="14" t="s">
        <v>795</v>
      </c>
      <c r="D5" s="14"/>
      <c r="E5" s="14" t="s">
        <v>614</v>
      </c>
      <c r="F5" s="14" t="s">
        <v>545</v>
      </c>
      <c r="G5" s="14" t="s">
        <v>522</v>
      </c>
      <c r="H5" s="14" t="s">
        <v>555</v>
      </c>
      <c r="I5" s="14" t="s">
        <v>617</v>
      </c>
      <c r="J5" s="14" t="s">
        <v>547</v>
      </c>
      <c r="K5" s="14" t="s">
        <v>548</v>
      </c>
      <c r="L5" s="14"/>
      <c r="M5" s="14"/>
      <c r="N5" s="14" t="s">
        <v>549</v>
      </c>
      <c r="O5" s="14" t="s">
        <v>550</v>
      </c>
      <c r="P5" s="14"/>
      <c r="Q5" s="14"/>
      <c r="R5" s="14"/>
      <c r="S5" s="14"/>
      <c r="T5" s="14" t="s">
        <v>551</v>
      </c>
      <c r="U5" s="14"/>
      <c r="V5" s="14"/>
      <c r="W5" s="14"/>
    </row>
    <row r="6" spans="1:23" x14ac:dyDescent="0.25">
      <c r="A6" s="14" t="s">
        <v>826</v>
      </c>
      <c r="B6" s="14" t="s">
        <v>58</v>
      </c>
      <c r="C6" s="14" t="s">
        <v>827</v>
      </c>
      <c r="D6" s="14"/>
      <c r="E6" s="14" t="s">
        <v>614</v>
      </c>
      <c r="F6" s="14" t="s">
        <v>545</v>
      </c>
      <c r="G6" s="14" t="s">
        <v>522</v>
      </c>
      <c r="H6" s="14" t="s">
        <v>555</v>
      </c>
      <c r="I6" s="14" t="s">
        <v>617</v>
      </c>
      <c r="J6" s="14" t="s">
        <v>547</v>
      </c>
      <c r="K6" s="14" t="s">
        <v>548</v>
      </c>
      <c r="L6" s="14"/>
      <c r="M6" s="14"/>
      <c r="N6" s="14" t="s">
        <v>549</v>
      </c>
      <c r="O6" s="14" t="s">
        <v>550</v>
      </c>
      <c r="P6" s="14"/>
      <c r="Q6" s="14"/>
      <c r="R6" s="14"/>
      <c r="S6" s="14"/>
      <c r="T6" s="14" t="s">
        <v>551</v>
      </c>
      <c r="U6" s="14"/>
      <c r="V6" s="14"/>
      <c r="W6" s="14"/>
    </row>
    <row r="7" spans="1:23" x14ac:dyDescent="0.25">
      <c r="A7" s="14" t="s">
        <v>829</v>
      </c>
      <c r="B7" s="14" t="s">
        <v>58</v>
      </c>
      <c r="C7" s="14" t="s">
        <v>830</v>
      </c>
      <c r="D7" s="14"/>
      <c r="E7" s="14" t="s">
        <v>614</v>
      </c>
      <c r="F7" s="14" t="s">
        <v>545</v>
      </c>
      <c r="G7" s="14" t="s">
        <v>522</v>
      </c>
      <c r="H7" s="14" t="s">
        <v>555</v>
      </c>
      <c r="I7" s="14" t="s">
        <v>617</v>
      </c>
      <c r="J7" s="14" t="s">
        <v>547</v>
      </c>
      <c r="K7" s="14" t="s">
        <v>548</v>
      </c>
      <c r="L7" s="14"/>
      <c r="M7" s="14"/>
      <c r="N7" s="14" t="s">
        <v>549</v>
      </c>
      <c r="O7" s="14" t="s">
        <v>550</v>
      </c>
      <c r="P7" s="14"/>
      <c r="Q7" s="14"/>
      <c r="R7" s="14"/>
      <c r="S7" s="14"/>
      <c r="T7" s="14" t="s">
        <v>551</v>
      </c>
      <c r="U7" s="14"/>
      <c r="V7" s="14"/>
      <c r="W7" s="14"/>
    </row>
    <row r="8" spans="1:23" x14ac:dyDescent="0.25">
      <c r="A8" s="14" t="s">
        <v>851</v>
      </c>
      <c r="B8" s="14" t="s">
        <v>58</v>
      </c>
      <c r="C8" s="14" t="s">
        <v>852</v>
      </c>
      <c r="D8" s="14"/>
      <c r="E8" s="14" t="s">
        <v>614</v>
      </c>
      <c r="F8" s="14" t="s">
        <v>545</v>
      </c>
      <c r="G8" s="14" t="s">
        <v>522</v>
      </c>
      <c r="H8" s="14"/>
      <c r="I8" s="14" t="s">
        <v>617</v>
      </c>
      <c r="J8" s="14" t="s">
        <v>547</v>
      </c>
      <c r="K8" s="14" t="s">
        <v>548</v>
      </c>
      <c r="L8" s="14"/>
      <c r="M8" s="14"/>
      <c r="N8" s="14" t="s">
        <v>549</v>
      </c>
      <c r="O8" s="14" t="s">
        <v>550</v>
      </c>
      <c r="P8" s="14"/>
      <c r="Q8" s="14"/>
      <c r="R8" s="14"/>
      <c r="S8" s="14"/>
      <c r="T8" s="14" t="s">
        <v>551</v>
      </c>
      <c r="U8" s="14"/>
      <c r="V8" s="14"/>
      <c r="W8" s="14"/>
    </row>
    <row r="9" spans="1:23" x14ac:dyDescent="0.25">
      <c r="A9" s="14" t="s">
        <v>1012</v>
      </c>
      <c r="B9" s="14" t="s">
        <v>58</v>
      </c>
      <c r="C9" s="14" t="s">
        <v>747</v>
      </c>
      <c r="D9" s="14"/>
      <c r="E9" s="14" t="s">
        <v>614</v>
      </c>
      <c r="F9" s="14" t="s">
        <v>545</v>
      </c>
      <c r="G9" s="14" t="s">
        <v>522</v>
      </c>
      <c r="H9" s="14" t="s">
        <v>622</v>
      </c>
      <c r="I9" s="14" t="s">
        <v>617</v>
      </c>
      <c r="J9" s="14" t="s">
        <v>547</v>
      </c>
      <c r="K9" s="14" t="s">
        <v>548</v>
      </c>
      <c r="L9" s="14"/>
      <c r="M9" s="14"/>
      <c r="N9" s="14" t="s">
        <v>549</v>
      </c>
      <c r="O9" s="14" t="s">
        <v>550</v>
      </c>
      <c r="P9" s="14"/>
      <c r="Q9" s="14"/>
      <c r="R9" s="14"/>
      <c r="S9" s="14"/>
      <c r="T9" s="14" t="s">
        <v>551</v>
      </c>
      <c r="U9" s="14"/>
      <c r="V9" s="14"/>
      <c r="W9" s="14"/>
    </row>
    <row r="10" spans="1:23" x14ac:dyDescent="0.25">
      <c r="A10" s="14" t="s">
        <v>1014</v>
      </c>
      <c r="B10" s="14" t="s">
        <v>58</v>
      </c>
      <c r="C10" s="14" t="s">
        <v>1015</v>
      </c>
      <c r="D10" s="14"/>
      <c r="E10" s="14" t="s">
        <v>614</v>
      </c>
      <c r="F10" s="14" t="s">
        <v>545</v>
      </c>
      <c r="G10" s="14" t="s">
        <v>522</v>
      </c>
      <c r="H10" s="14" t="s">
        <v>622</v>
      </c>
      <c r="I10" s="14" t="s">
        <v>617</v>
      </c>
      <c r="J10" s="14" t="s">
        <v>547</v>
      </c>
      <c r="K10" s="14" t="s">
        <v>548</v>
      </c>
      <c r="L10" s="14"/>
      <c r="M10" s="14"/>
      <c r="N10" s="14" t="s">
        <v>549</v>
      </c>
      <c r="O10" s="14" t="s">
        <v>550</v>
      </c>
      <c r="P10" s="14"/>
      <c r="Q10" s="14"/>
      <c r="R10" s="14"/>
      <c r="S10" s="14"/>
      <c r="T10" s="14" t="s">
        <v>551</v>
      </c>
      <c r="U10" s="14"/>
      <c r="V10" s="14"/>
      <c r="W10" s="14"/>
    </row>
    <row r="11" spans="1:23" x14ac:dyDescent="0.25">
      <c r="A11" s="14" t="s">
        <v>1086</v>
      </c>
      <c r="B11" s="14" t="s">
        <v>58</v>
      </c>
      <c r="C11" s="14" t="s">
        <v>968</v>
      </c>
      <c r="D11" s="14"/>
      <c r="E11" s="14"/>
      <c r="F11" s="14" t="s">
        <v>545</v>
      </c>
      <c r="G11" s="14" t="s">
        <v>522</v>
      </c>
      <c r="H11" s="14"/>
      <c r="I11" s="14" t="s">
        <v>568</v>
      </c>
      <c r="J11" s="14" t="s">
        <v>547</v>
      </c>
      <c r="K11" s="14" t="s">
        <v>548</v>
      </c>
      <c r="L11" s="14"/>
      <c r="M11" s="14"/>
      <c r="N11" s="14" t="s">
        <v>566</v>
      </c>
      <c r="O11" s="14" t="s">
        <v>569</v>
      </c>
      <c r="P11" s="14"/>
      <c r="Q11" s="14"/>
      <c r="R11" s="14"/>
      <c r="S11" s="14"/>
      <c r="T11" s="14" t="s">
        <v>551</v>
      </c>
      <c r="U11" s="14"/>
      <c r="V11" s="14"/>
      <c r="W11" s="14"/>
    </row>
    <row r="12" spans="1:23" x14ac:dyDescent="0.25">
      <c r="A12" s="14" t="s">
        <v>647</v>
      </c>
      <c r="B12" s="14" t="s">
        <v>58</v>
      </c>
      <c r="C12" s="14" t="s">
        <v>648</v>
      </c>
      <c r="D12" s="14"/>
      <c r="E12" s="14" t="s">
        <v>614</v>
      </c>
      <c r="F12" s="14" t="s">
        <v>545</v>
      </c>
      <c r="G12" s="14" t="s">
        <v>522</v>
      </c>
      <c r="H12" s="14"/>
      <c r="I12" s="14" t="s">
        <v>617</v>
      </c>
      <c r="J12" s="14" t="s">
        <v>547</v>
      </c>
      <c r="K12" s="14" t="s">
        <v>548</v>
      </c>
      <c r="L12" s="14"/>
      <c r="M12" s="14"/>
      <c r="N12" s="14" t="s">
        <v>574</v>
      </c>
      <c r="O12" s="14" t="s">
        <v>575</v>
      </c>
      <c r="P12" s="14"/>
      <c r="Q12" s="14"/>
      <c r="R12" s="14"/>
      <c r="S12" s="14"/>
      <c r="T12" s="14" t="s">
        <v>551</v>
      </c>
      <c r="U12" s="14"/>
      <c r="V12" s="14"/>
      <c r="W12" s="14"/>
    </row>
    <row r="13" spans="1:23" x14ac:dyDescent="0.25">
      <c r="A13" s="14" t="s">
        <v>650</v>
      </c>
      <c r="B13" s="14" t="s">
        <v>58</v>
      </c>
      <c r="C13" s="14" t="s">
        <v>651</v>
      </c>
      <c r="D13" s="14"/>
      <c r="E13" s="14" t="s">
        <v>614</v>
      </c>
      <c r="F13" s="14" t="s">
        <v>545</v>
      </c>
      <c r="G13" s="14" t="s">
        <v>522</v>
      </c>
      <c r="H13" s="14"/>
      <c r="I13" s="14" t="s">
        <v>617</v>
      </c>
      <c r="J13" s="14" t="s">
        <v>547</v>
      </c>
      <c r="K13" s="14" t="s">
        <v>548</v>
      </c>
      <c r="L13" s="14"/>
      <c r="M13" s="14"/>
      <c r="N13" s="14" t="s">
        <v>577</v>
      </c>
      <c r="O13" s="14" t="s">
        <v>578</v>
      </c>
      <c r="P13" s="14"/>
      <c r="Q13" s="14"/>
      <c r="R13" s="14"/>
      <c r="S13" s="14"/>
      <c r="T13" s="14" t="s">
        <v>551</v>
      </c>
      <c r="U13" s="14"/>
      <c r="V13" s="14"/>
      <c r="W13" s="14"/>
    </row>
    <row r="14" spans="1:23" x14ac:dyDescent="0.25">
      <c r="A14" s="14" t="s">
        <v>695</v>
      </c>
      <c r="B14" s="14" t="s">
        <v>58</v>
      </c>
      <c r="C14" s="14" t="s">
        <v>696</v>
      </c>
      <c r="D14" s="14"/>
      <c r="E14" s="14" t="s">
        <v>614</v>
      </c>
      <c r="F14" s="14" t="s">
        <v>545</v>
      </c>
      <c r="G14" s="14" t="s">
        <v>522</v>
      </c>
      <c r="H14" s="14"/>
      <c r="I14" s="14" t="s">
        <v>617</v>
      </c>
      <c r="J14" s="14" t="s">
        <v>547</v>
      </c>
      <c r="K14" s="14" t="s">
        <v>548</v>
      </c>
      <c r="L14" s="14"/>
      <c r="M14" s="14"/>
      <c r="N14" s="14" t="s">
        <v>577</v>
      </c>
      <c r="O14" s="14" t="s">
        <v>578</v>
      </c>
      <c r="P14" s="14"/>
      <c r="Q14" s="14"/>
      <c r="R14" s="14"/>
      <c r="S14" s="14"/>
      <c r="T14" s="14" t="s">
        <v>551</v>
      </c>
      <c r="U14" s="14"/>
      <c r="V14" s="14"/>
      <c r="W14" s="14"/>
    </row>
    <row r="15" spans="1:23" x14ac:dyDescent="0.25">
      <c r="A15" s="14" t="s">
        <v>711</v>
      </c>
      <c r="B15" s="14" t="s">
        <v>58</v>
      </c>
      <c r="C15" s="14" t="s">
        <v>712</v>
      </c>
      <c r="D15" s="14" t="s">
        <v>613</v>
      </c>
      <c r="E15" s="14" t="s">
        <v>614</v>
      </c>
      <c r="F15" s="14" t="s">
        <v>545</v>
      </c>
      <c r="G15" s="14" t="s">
        <v>518</v>
      </c>
      <c r="H15" s="14" t="s">
        <v>555</v>
      </c>
      <c r="I15" s="14" t="s">
        <v>617</v>
      </c>
      <c r="J15" s="14" t="s">
        <v>547</v>
      </c>
      <c r="K15" s="14" t="s">
        <v>548</v>
      </c>
      <c r="L15" s="14"/>
      <c r="M15" s="14"/>
      <c r="N15" s="14" t="s">
        <v>577</v>
      </c>
      <c r="O15" s="14" t="s">
        <v>578</v>
      </c>
      <c r="P15" s="14"/>
      <c r="Q15" s="14"/>
      <c r="R15" s="14"/>
      <c r="S15" s="14"/>
      <c r="T15" s="14" t="s">
        <v>551</v>
      </c>
      <c r="U15" s="14"/>
      <c r="V15" s="14"/>
      <c r="W15" s="14"/>
    </row>
    <row r="16" spans="1:23" x14ac:dyDescent="0.25">
      <c r="A16" s="14" t="s">
        <v>790</v>
      </c>
      <c r="B16" s="14" t="s">
        <v>58</v>
      </c>
      <c r="C16" s="14" t="s">
        <v>712</v>
      </c>
      <c r="D16" s="14" t="s">
        <v>613</v>
      </c>
      <c r="E16" s="14" t="s">
        <v>614</v>
      </c>
      <c r="F16" s="14" t="s">
        <v>545</v>
      </c>
      <c r="G16" s="14" t="s">
        <v>518</v>
      </c>
      <c r="H16" s="14" t="s">
        <v>555</v>
      </c>
      <c r="I16" s="14" t="s">
        <v>617</v>
      </c>
      <c r="J16" s="14" t="s">
        <v>547</v>
      </c>
      <c r="K16" s="14" t="s">
        <v>548</v>
      </c>
      <c r="L16" s="14"/>
      <c r="M16" s="14"/>
      <c r="N16" s="14" t="s">
        <v>577</v>
      </c>
      <c r="O16" s="14" t="s">
        <v>578</v>
      </c>
      <c r="P16" s="14"/>
      <c r="Q16" s="14"/>
      <c r="R16" s="14"/>
      <c r="S16" s="14"/>
      <c r="T16" s="14" t="s">
        <v>551</v>
      </c>
      <c r="U16" s="14"/>
      <c r="V16" s="14"/>
      <c r="W16" s="14"/>
    </row>
    <row r="17" spans="1:23" x14ac:dyDescent="0.25">
      <c r="A17" s="14" t="s">
        <v>824</v>
      </c>
      <c r="B17" s="14" t="s">
        <v>58</v>
      </c>
      <c r="C17" s="14" t="s">
        <v>681</v>
      </c>
      <c r="D17" s="14"/>
      <c r="E17" s="14" t="s">
        <v>614</v>
      </c>
      <c r="F17" s="14" t="s">
        <v>545</v>
      </c>
      <c r="G17" s="14" t="s">
        <v>522</v>
      </c>
      <c r="H17" s="14" t="s">
        <v>622</v>
      </c>
      <c r="I17" s="14" t="s">
        <v>617</v>
      </c>
      <c r="J17" s="14" t="s">
        <v>547</v>
      </c>
      <c r="K17" s="14" t="s">
        <v>548</v>
      </c>
      <c r="L17" s="14"/>
      <c r="M17" s="14"/>
      <c r="N17" s="14" t="s">
        <v>574</v>
      </c>
      <c r="O17" s="14" t="s">
        <v>575</v>
      </c>
      <c r="P17" s="14"/>
      <c r="Q17" s="14"/>
      <c r="R17" s="14"/>
      <c r="S17" s="14"/>
      <c r="T17" s="14" t="s">
        <v>551</v>
      </c>
      <c r="U17" s="14"/>
      <c r="V17" s="14"/>
      <c r="W17" s="14"/>
    </row>
    <row r="18" spans="1:23" x14ac:dyDescent="0.25">
      <c r="A18" s="14" t="s">
        <v>848</v>
      </c>
      <c r="B18" s="14" t="s">
        <v>58</v>
      </c>
      <c r="C18" s="14" t="s">
        <v>849</v>
      </c>
      <c r="D18" s="14"/>
      <c r="E18" s="14" t="s">
        <v>614</v>
      </c>
      <c r="F18" s="14" t="s">
        <v>545</v>
      </c>
      <c r="G18" s="14" t="s">
        <v>518</v>
      </c>
      <c r="H18" s="14"/>
      <c r="I18" s="14" t="s">
        <v>617</v>
      </c>
      <c r="J18" s="14" t="s">
        <v>547</v>
      </c>
      <c r="K18" s="14" t="s">
        <v>548</v>
      </c>
      <c r="L18" s="14"/>
      <c r="M18" s="14"/>
      <c r="N18" s="14" t="s">
        <v>577</v>
      </c>
      <c r="O18" s="14" t="s">
        <v>578</v>
      </c>
      <c r="P18" s="14"/>
      <c r="Q18" s="14"/>
      <c r="R18" s="14"/>
      <c r="S18" s="14"/>
      <c r="T18" s="14" t="s">
        <v>551</v>
      </c>
      <c r="U18" s="14"/>
      <c r="V18" s="14"/>
      <c r="W18" s="14"/>
    </row>
    <row r="19" spans="1:23" x14ac:dyDescent="0.25">
      <c r="A19" s="14" t="s">
        <v>883</v>
      </c>
      <c r="B19" s="14" t="s">
        <v>58</v>
      </c>
      <c r="C19" s="14" t="s">
        <v>712</v>
      </c>
      <c r="D19" s="14" t="s">
        <v>613</v>
      </c>
      <c r="E19" s="14" t="s">
        <v>614</v>
      </c>
      <c r="F19" s="14" t="s">
        <v>545</v>
      </c>
      <c r="G19" s="14" t="s">
        <v>518</v>
      </c>
      <c r="H19" s="14" t="s">
        <v>555</v>
      </c>
      <c r="I19" s="14" t="s">
        <v>617</v>
      </c>
      <c r="J19" s="14" t="s">
        <v>547</v>
      </c>
      <c r="K19" s="14" t="s">
        <v>548</v>
      </c>
      <c r="L19" s="14"/>
      <c r="M19" s="14"/>
      <c r="N19" s="14" t="s">
        <v>577</v>
      </c>
      <c r="O19" s="14" t="s">
        <v>578</v>
      </c>
      <c r="P19" s="14"/>
      <c r="Q19" s="14"/>
      <c r="R19" s="14"/>
      <c r="S19" s="14"/>
      <c r="T19" s="14" t="s">
        <v>551</v>
      </c>
      <c r="U19" s="14"/>
      <c r="V19" s="14"/>
      <c r="W19" s="14"/>
    </row>
    <row r="20" spans="1:23" x14ac:dyDescent="0.25">
      <c r="A20" s="14" t="s">
        <v>1010</v>
      </c>
      <c r="B20" s="14" t="s">
        <v>58</v>
      </c>
      <c r="C20" s="14" t="s">
        <v>872</v>
      </c>
      <c r="D20" s="14" t="s">
        <v>613</v>
      </c>
      <c r="E20" s="14" t="s">
        <v>614</v>
      </c>
      <c r="F20" s="14" t="s">
        <v>545</v>
      </c>
      <c r="G20" s="14" t="s">
        <v>518</v>
      </c>
      <c r="H20" s="14" t="s">
        <v>555</v>
      </c>
      <c r="I20" s="14" t="s">
        <v>617</v>
      </c>
      <c r="J20" s="14" t="s">
        <v>547</v>
      </c>
      <c r="K20" s="14" t="s">
        <v>548</v>
      </c>
      <c r="L20" s="14"/>
      <c r="M20" s="14"/>
      <c r="N20" s="14" t="s">
        <v>574</v>
      </c>
      <c r="O20" s="14" t="s">
        <v>575</v>
      </c>
      <c r="P20" s="14"/>
      <c r="Q20" s="14"/>
      <c r="R20" s="14"/>
      <c r="S20" s="14"/>
      <c r="T20" s="14" t="s">
        <v>551</v>
      </c>
      <c r="U20" s="14"/>
      <c r="V20" s="14"/>
      <c r="W20" s="14"/>
    </row>
    <row r="21" spans="1:23" x14ac:dyDescent="0.25">
      <c r="A21" s="14" t="s">
        <v>1081</v>
      </c>
      <c r="B21" s="14" t="s">
        <v>58</v>
      </c>
      <c r="C21" s="14" t="s">
        <v>1082</v>
      </c>
      <c r="D21" s="14"/>
      <c r="E21" s="14" t="s">
        <v>614</v>
      </c>
      <c r="F21" s="14" t="s">
        <v>545</v>
      </c>
      <c r="G21" s="14" t="s">
        <v>522</v>
      </c>
      <c r="H21" s="14"/>
      <c r="I21" s="14" t="s">
        <v>617</v>
      </c>
      <c r="J21" s="14" t="s">
        <v>547</v>
      </c>
      <c r="K21" s="14" t="s">
        <v>548</v>
      </c>
      <c r="L21" s="14"/>
      <c r="M21" s="14"/>
      <c r="N21" s="14" t="s">
        <v>587</v>
      </c>
      <c r="O21" s="14" t="s">
        <v>588</v>
      </c>
      <c r="P21" s="14"/>
      <c r="Q21" s="14"/>
      <c r="R21" s="14"/>
      <c r="S21" s="14"/>
      <c r="T21" s="14" t="s">
        <v>551</v>
      </c>
      <c r="U21" s="14"/>
      <c r="V21" s="14"/>
      <c r="W21" s="14"/>
    </row>
    <row r="22" spans="1:23" x14ac:dyDescent="0.25">
      <c r="A22" s="14"/>
    </row>
    <row r="23" spans="1:23" x14ac:dyDescent="0.25">
      <c r="A23" s="14"/>
    </row>
    <row r="24" spans="1:23" x14ac:dyDescent="0.25">
      <c r="A24" s="14"/>
    </row>
    <row r="25" spans="1:23" x14ac:dyDescent="0.25">
      <c r="A25"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5"/>
  <sheetViews>
    <sheetView topLeftCell="A95" workbookViewId="0">
      <selection activeCell="K117" sqref="K117"/>
    </sheetView>
  </sheetViews>
  <sheetFormatPr defaultRowHeight="15" x14ac:dyDescent="0.25"/>
  <cols>
    <col min="1" max="1" width="12" style="1" bestFit="1" customWidth="1"/>
    <col min="2" max="2" width="9.140625" style="1"/>
    <col min="3" max="3" width="9.140625" style="11"/>
    <col min="4" max="16384" width="9.140625" style="1"/>
  </cols>
  <sheetData>
    <row r="1" spans="1:3" x14ac:dyDescent="0.25">
      <c r="A1" s="1" t="s">
        <v>359</v>
      </c>
      <c r="B1" s="1" t="s">
        <v>364</v>
      </c>
      <c r="C1" s="11" t="str">
        <f>CONCATENATE(A1,B1)</f>
        <v>20132340119,</v>
      </c>
    </row>
    <row r="2" spans="1:3" x14ac:dyDescent="0.25">
      <c r="A2" s="1" t="s">
        <v>360</v>
      </c>
      <c r="B2" s="1" t="s">
        <v>364</v>
      </c>
      <c r="C2" s="11" t="str">
        <f t="shared" ref="C2:C65" si="0">CONCATENATE(A2,B2)</f>
        <v>20132340122,</v>
      </c>
    </row>
    <row r="3" spans="1:3" x14ac:dyDescent="0.25">
      <c r="A3" s="1" t="s">
        <v>361</v>
      </c>
      <c r="B3" s="1" t="s">
        <v>364</v>
      </c>
      <c r="C3" s="11" t="str">
        <f t="shared" si="0"/>
        <v>20133020050,</v>
      </c>
    </row>
    <row r="4" spans="1:3" x14ac:dyDescent="0.25">
      <c r="A4" s="1" t="s">
        <v>362</v>
      </c>
      <c r="B4" s="1" t="s">
        <v>364</v>
      </c>
      <c r="C4" s="11" t="str">
        <f t="shared" si="0"/>
        <v>20141910282,</v>
      </c>
    </row>
    <row r="5" spans="1:3" x14ac:dyDescent="0.25">
      <c r="A5" s="1" t="s">
        <v>363</v>
      </c>
      <c r="B5" s="1" t="s">
        <v>364</v>
      </c>
      <c r="C5" s="11" t="str">
        <f t="shared" si="0"/>
        <v>20143230036,</v>
      </c>
    </row>
    <row r="6" spans="1:3" x14ac:dyDescent="0.25">
      <c r="A6" s="1" t="s">
        <v>365</v>
      </c>
      <c r="B6" s="1" t="s">
        <v>364</v>
      </c>
      <c r="C6" s="11" t="str">
        <f t="shared" si="0"/>
        <v>20132340120,</v>
      </c>
    </row>
    <row r="7" spans="1:3" x14ac:dyDescent="0.25">
      <c r="A7" s="1" t="s">
        <v>366</v>
      </c>
      <c r="B7" s="1" t="s">
        <v>364</v>
      </c>
      <c r="C7" s="11" t="str">
        <f t="shared" si="0"/>
        <v>20133020026,</v>
      </c>
    </row>
    <row r="8" spans="1:3" x14ac:dyDescent="0.25">
      <c r="A8" s="1" t="s">
        <v>367</v>
      </c>
      <c r="B8" s="1" t="s">
        <v>364</v>
      </c>
      <c r="C8" s="11" t="str">
        <f t="shared" si="0"/>
        <v>20141910273,</v>
      </c>
    </row>
    <row r="9" spans="1:3" x14ac:dyDescent="0.25">
      <c r="A9" s="1" t="s">
        <v>368</v>
      </c>
      <c r="B9" s="1" t="s">
        <v>364</v>
      </c>
      <c r="C9" s="11" t="str">
        <f t="shared" si="0"/>
        <v>20141910274,</v>
      </c>
    </row>
    <row r="10" spans="1:3" x14ac:dyDescent="0.25">
      <c r="A10" s="1" t="s">
        <v>369</v>
      </c>
      <c r="B10" s="1" t="s">
        <v>364</v>
      </c>
      <c r="C10" s="11" t="str">
        <f t="shared" si="0"/>
        <v>20143230018,</v>
      </c>
    </row>
    <row r="11" spans="1:3" x14ac:dyDescent="0.25">
      <c r="A11" s="1" t="s">
        <v>370</v>
      </c>
      <c r="B11" s="1" t="s">
        <v>364</v>
      </c>
      <c r="C11" s="11" t="str">
        <f t="shared" si="0"/>
        <v>20143230021,</v>
      </c>
    </row>
    <row r="12" spans="1:3" x14ac:dyDescent="0.25">
      <c r="A12" s="1" t="s">
        <v>371</v>
      </c>
      <c r="B12" s="1" t="s">
        <v>364</v>
      </c>
      <c r="C12" s="11" t="str">
        <f t="shared" si="0"/>
        <v>20132340126,</v>
      </c>
    </row>
    <row r="13" spans="1:3" x14ac:dyDescent="0.25">
      <c r="A13" s="1" t="s">
        <v>372</v>
      </c>
      <c r="B13" s="1" t="s">
        <v>364</v>
      </c>
      <c r="C13" s="11" t="str">
        <f t="shared" si="0"/>
        <v>20132340141,</v>
      </c>
    </row>
    <row r="14" spans="1:3" x14ac:dyDescent="0.25">
      <c r="A14" s="1" t="s">
        <v>373</v>
      </c>
      <c r="B14" s="1" t="s">
        <v>364</v>
      </c>
      <c r="C14" s="11" t="str">
        <f t="shared" si="0"/>
        <v>20142170124,</v>
      </c>
    </row>
    <row r="15" spans="1:3" x14ac:dyDescent="0.25">
      <c r="A15" s="1" t="s">
        <v>374</v>
      </c>
      <c r="B15" s="1" t="s">
        <v>364</v>
      </c>
      <c r="C15" s="11" t="str">
        <f t="shared" si="0"/>
        <v>20132340139,</v>
      </c>
    </row>
    <row r="16" spans="1:3" x14ac:dyDescent="0.25">
      <c r="A16" s="1" t="s">
        <v>375</v>
      </c>
      <c r="B16" s="1" t="s">
        <v>364</v>
      </c>
      <c r="C16" s="11" t="str">
        <f t="shared" si="0"/>
        <v>20133020042,</v>
      </c>
    </row>
    <row r="17" spans="1:3" x14ac:dyDescent="0.25">
      <c r="A17" s="1" t="s">
        <v>376</v>
      </c>
      <c r="B17" s="1" t="s">
        <v>364</v>
      </c>
      <c r="C17" s="11" t="str">
        <f t="shared" si="0"/>
        <v>20142170125,</v>
      </c>
    </row>
    <row r="18" spans="1:3" x14ac:dyDescent="0.25">
      <c r="A18" s="1" t="s">
        <v>377</v>
      </c>
      <c r="B18" s="1" t="s">
        <v>364</v>
      </c>
      <c r="C18" s="11" t="str">
        <f t="shared" si="0"/>
        <v>20143230029,</v>
      </c>
    </row>
    <row r="19" spans="1:3" x14ac:dyDescent="0.25">
      <c r="A19" s="1" t="s">
        <v>378</v>
      </c>
      <c r="B19" s="1" t="s">
        <v>364</v>
      </c>
      <c r="C19" s="11" t="str">
        <f t="shared" si="0"/>
        <v>20143230031,</v>
      </c>
    </row>
    <row r="20" spans="1:3" x14ac:dyDescent="0.25">
      <c r="A20" s="1" t="s">
        <v>379</v>
      </c>
      <c r="B20" s="1" t="s">
        <v>364</v>
      </c>
      <c r="C20" s="11" t="str">
        <f t="shared" si="0"/>
        <v>20132340118,</v>
      </c>
    </row>
    <row r="21" spans="1:3" x14ac:dyDescent="0.25">
      <c r="A21" s="1" t="s">
        <v>380</v>
      </c>
      <c r="B21" s="1" t="s">
        <v>364</v>
      </c>
      <c r="C21" s="11" t="str">
        <f t="shared" si="0"/>
        <v>20133020054,</v>
      </c>
    </row>
    <row r="22" spans="1:3" x14ac:dyDescent="0.25">
      <c r="A22" s="1" t="s">
        <v>381</v>
      </c>
      <c r="B22" s="1" t="s">
        <v>364</v>
      </c>
      <c r="C22" s="11" t="str">
        <f t="shared" si="0"/>
        <v>20133020055,</v>
      </c>
    </row>
    <row r="23" spans="1:3" x14ac:dyDescent="0.25">
      <c r="A23" s="1" t="s">
        <v>382</v>
      </c>
      <c r="B23" s="1" t="s">
        <v>364</v>
      </c>
      <c r="C23" s="11" t="str">
        <f t="shared" si="0"/>
        <v>20141910261,</v>
      </c>
    </row>
    <row r="24" spans="1:3" x14ac:dyDescent="0.25">
      <c r="A24" s="1" t="s">
        <v>383</v>
      </c>
      <c r="B24" s="1" t="s">
        <v>364</v>
      </c>
      <c r="C24" s="11" t="str">
        <f t="shared" si="0"/>
        <v>20141910266,</v>
      </c>
    </row>
    <row r="25" spans="1:3" x14ac:dyDescent="0.25">
      <c r="A25" s="1" t="s">
        <v>384</v>
      </c>
      <c r="B25" s="1" t="s">
        <v>364</v>
      </c>
      <c r="C25" s="11" t="str">
        <f t="shared" si="0"/>
        <v>20143230025,</v>
      </c>
    </row>
    <row r="26" spans="1:3" x14ac:dyDescent="0.25">
      <c r="A26" s="1" t="s">
        <v>385</v>
      </c>
      <c r="B26" s="1" t="s">
        <v>364</v>
      </c>
      <c r="C26" s="11" t="str">
        <f t="shared" si="0"/>
        <v>20132340133,</v>
      </c>
    </row>
    <row r="27" spans="1:3" x14ac:dyDescent="0.25">
      <c r="A27" s="1" t="s">
        <v>386</v>
      </c>
      <c r="B27" s="1" t="s">
        <v>364</v>
      </c>
      <c r="C27" s="11" t="str">
        <f t="shared" si="0"/>
        <v>20133020034,</v>
      </c>
    </row>
    <row r="28" spans="1:3" x14ac:dyDescent="0.25">
      <c r="A28" s="1" t="s">
        <v>387</v>
      </c>
      <c r="B28" s="1" t="s">
        <v>364</v>
      </c>
      <c r="C28" s="11" t="str">
        <f t="shared" si="0"/>
        <v>20133020041,</v>
      </c>
    </row>
    <row r="29" spans="1:3" x14ac:dyDescent="0.25">
      <c r="A29" s="1" t="s">
        <v>388</v>
      </c>
      <c r="B29" s="1" t="s">
        <v>364</v>
      </c>
      <c r="C29" s="11" t="str">
        <f t="shared" si="0"/>
        <v>20132340121,</v>
      </c>
    </row>
    <row r="30" spans="1:3" x14ac:dyDescent="0.25">
      <c r="A30" s="1" t="s">
        <v>389</v>
      </c>
      <c r="B30" s="1" t="s">
        <v>364</v>
      </c>
      <c r="C30" s="11" t="str">
        <f t="shared" si="0"/>
        <v>20132340137,</v>
      </c>
    </row>
    <row r="31" spans="1:3" x14ac:dyDescent="0.25">
      <c r="A31" s="1" t="s">
        <v>390</v>
      </c>
      <c r="B31" s="1" t="s">
        <v>364</v>
      </c>
      <c r="C31" s="11" t="str">
        <f t="shared" si="0"/>
        <v>20133020032,</v>
      </c>
    </row>
    <row r="32" spans="1:3" x14ac:dyDescent="0.25">
      <c r="A32" s="1" t="s">
        <v>391</v>
      </c>
      <c r="B32" s="1" t="s">
        <v>364</v>
      </c>
      <c r="C32" s="11" t="str">
        <f t="shared" si="0"/>
        <v>20141910264,</v>
      </c>
    </row>
    <row r="33" spans="1:3" x14ac:dyDescent="0.25">
      <c r="A33" s="1" t="s">
        <v>392</v>
      </c>
      <c r="B33" s="1" t="s">
        <v>364</v>
      </c>
      <c r="C33" s="11" t="str">
        <f t="shared" si="0"/>
        <v>20141910277,</v>
      </c>
    </row>
    <row r="34" spans="1:3" x14ac:dyDescent="0.25">
      <c r="A34" s="1" t="s">
        <v>393</v>
      </c>
      <c r="B34" s="1" t="s">
        <v>364</v>
      </c>
      <c r="C34" s="11" t="str">
        <f t="shared" si="0"/>
        <v>20143230010,</v>
      </c>
    </row>
    <row r="35" spans="1:3" x14ac:dyDescent="0.25">
      <c r="A35" s="1" t="s">
        <v>394</v>
      </c>
      <c r="B35" s="1" t="s">
        <v>364</v>
      </c>
      <c r="C35" s="11" t="str">
        <f t="shared" si="0"/>
        <v>20143230026,</v>
      </c>
    </row>
    <row r="36" spans="1:3" x14ac:dyDescent="0.25">
      <c r="A36" s="1" t="s">
        <v>395</v>
      </c>
      <c r="B36" s="1" t="s">
        <v>364</v>
      </c>
      <c r="C36" s="11" t="str">
        <f t="shared" si="0"/>
        <v>20132340134,</v>
      </c>
    </row>
    <row r="37" spans="1:3" x14ac:dyDescent="0.25">
      <c r="A37" s="1" t="s">
        <v>396</v>
      </c>
      <c r="B37" s="1" t="s">
        <v>364</v>
      </c>
      <c r="C37" s="11" t="str">
        <f t="shared" si="0"/>
        <v>20132340140,</v>
      </c>
    </row>
    <row r="38" spans="1:3" x14ac:dyDescent="0.25">
      <c r="A38" s="1" t="s">
        <v>397</v>
      </c>
      <c r="B38" s="1" t="s">
        <v>364</v>
      </c>
      <c r="C38" s="11" t="str">
        <f t="shared" si="0"/>
        <v>20133020029,</v>
      </c>
    </row>
    <row r="39" spans="1:3" x14ac:dyDescent="0.25">
      <c r="A39" s="1" t="s">
        <v>398</v>
      </c>
      <c r="B39" s="1" t="s">
        <v>364</v>
      </c>
      <c r="C39" s="11" t="str">
        <f t="shared" si="0"/>
        <v>20133020033,</v>
      </c>
    </row>
    <row r="40" spans="1:3" x14ac:dyDescent="0.25">
      <c r="A40" s="1" t="s">
        <v>399</v>
      </c>
      <c r="B40" s="1" t="s">
        <v>364</v>
      </c>
      <c r="C40" s="11" t="str">
        <f t="shared" si="0"/>
        <v>20141910260,</v>
      </c>
    </row>
    <row r="41" spans="1:3" x14ac:dyDescent="0.25">
      <c r="A41" s="1" t="s">
        <v>400</v>
      </c>
      <c r="B41" s="1" t="s">
        <v>364</v>
      </c>
      <c r="C41" s="11" t="str">
        <f t="shared" si="0"/>
        <v>20143230012,</v>
      </c>
    </row>
    <row r="42" spans="1:3" x14ac:dyDescent="0.25">
      <c r="A42" s="1" t="s">
        <v>401</v>
      </c>
      <c r="B42" s="1" t="s">
        <v>364</v>
      </c>
      <c r="C42" s="11" t="str">
        <f t="shared" si="0"/>
        <v>20143230017,</v>
      </c>
    </row>
    <row r="43" spans="1:3" x14ac:dyDescent="0.25">
      <c r="A43" s="1" t="s">
        <v>402</v>
      </c>
      <c r="B43" s="1" t="s">
        <v>364</v>
      </c>
      <c r="C43" s="11" t="str">
        <f t="shared" si="0"/>
        <v>20132340116,</v>
      </c>
    </row>
    <row r="44" spans="1:3" x14ac:dyDescent="0.25">
      <c r="A44" s="1" t="s">
        <v>403</v>
      </c>
      <c r="B44" s="1" t="s">
        <v>364</v>
      </c>
      <c r="C44" s="11" t="str">
        <f t="shared" si="0"/>
        <v>20133020040,</v>
      </c>
    </row>
    <row r="45" spans="1:3" x14ac:dyDescent="0.25">
      <c r="A45" s="1" t="s">
        <v>404</v>
      </c>
      <c r="B45" s="1" t="s">
        <v>364</v>
      </c>
      <c r="C45" s="11" t="str">
        <f t="shared" si="0"/>
        <v>20141910254,</v>
      </c>
    </row>
    <row r="46" spans="1:3" x14ac:dyDescent="0.25">
      <c r="A46" s="1" t="s">
        <v>405</v>
      </c>
      <c r="B46" s="1" t="s">
        <v>364</v>
      </c>
      <c r="C46" s="11" t="str">
        <f t="shared" si="0"/>
        <v>20143230007,</v>
      </c>
    </row>
    <row r="47" spans="1:3" x14ac:dyDescent="0.25">
      <c r="A47" s="1" t="s">
        <v>406</v>
      </c>
      <c r="B47" s="1" t="s">
        <v>364</v>
      </c>
      <c r="C47" s="11" t="str">
        <f t="shared" si="0"/>
        <v>20132340108,</v>
      </c>
    </row>
    <row r="48" spans="1:3" x14ac:dyDescent="0.25">
      <c r="A48" s="1" t="s">
        <v>407</v>
      </c>
      <c r="B48" s="1" t="s">
        <v>364</v>
      </c>
      <c r="C48" s="11" t="str">
        <f t="shared" si="0"/>
        <v>20133020030,</v>
      </c>
    </row>
    <row r="49" spans="1:3" x14ac:dyDescent="0.25">
      <c r="A49" s="1" t="s">
        <v>408</v>
      </c>
      <c r="B49" s="1" t="s">
        <v>364</v>
      </c>
      <c r="C49" s="11" t="str">
        <f t="shared" si="0"/>
        <v>20133020037,</v>
      </c>
    </row>
    <row r="50" spans="1:3" x14ac:dyDescent="0.25">
      <c r="A50" s="1" t="s">
        <v>409</v>
      </c>
      <c r="B50" s="1" t="s">
        <v>364</v>
      </c>
      <c r="C50" s="11" t="str">
        <f t="shared" si="0"/>
        <v>20141910272,</v>
      </c>
    </row>
    <row r="51" spans="1:3" x14ac:dyDescent="0.25">
      <c r="A51" s="1" t="s">
        <v>410</v>
      </c>
      <c r="B51" s="1" t="s">
        <v>364</v>
      </c>
      <c r="C51" s="11" t="str">
        <f t="shared" si="0"/>
        <v>20143230008,</v>
      </c>
    </row>
    <row r="52" spans="1:3" x14ac:dyDescent="0.25">
      <c r="A52" s="1" t="s">
        <v>411</v>
      </c>
      <c r="B52" s="1" t="s">
        <v>364</v>
      </c>
      <c r="C52" s="11" t="str">
        <f t="shared" si="0"/>
        <v>20132340124,</v>
      </c>
    </row>
    <row r="53" spans="1:3" x14ac:dyDescent="0.25">
      <c r="A53" s="1" t="s">
        <v>412</v>
      </c>
      <c r="B53" s="1" t="s">
        <v>364</v>
      </c>
      <c r="C53" s="11" t="str">
        <f t="shared" si="0"/>
        <v>20133020046,</v>
      </c>
    </row>
    <row r="54" spans="1:3" x14ac:dyDescent="0.25">
      <c r="A54" s="1" t="s">
        <v>413</v>
      </c>
      <c r="B54" s="1" t="s">
        <v>364</v>
      </c>
      <c r="C54" s="11" t="str">
        <f t="shared" si="0"/>
        <v>20141910279,</v>
      </c>
    </row>
    <row r="55" spans="1:3" x14ac:dyDescent="0.25">
      <c r="A55" s="1" t="s">
        <v>414</v>
      </c>
      <c r="B55" s="1" t="s">
        <v>364</v>
      </c>
      <c r="C55" s="11" t="str">
        <f t="shared" si="0"/>
        <v>20143230023,</v>
      </c>
    </row>
    <row r="56" spans="1:3" x14ac:dyDescent="0.25">
      <c r="A56" s="1" t="s">
        <v>415</v>
      </c>
      <c r="B56" s="1" t="s">
        <v>364</v>
      </c>
      <c r="C56" s="11" t="str">
        <f t="shared" si="0"/>
        <v>20132340131,</v>
      </c>
    </row>
    <row r="57" spans="1:3" x14ac:dyDescent="0.25">
      <c r="A57" s="1" t="s">
        <v>416</v>
      </c>
      <c r="B57" s="1" t="s">
        <v>364</v>
      </c>
      <c r="C57" s="11" t="str">
        <f t="shared" si="0"/>
        <v>20133020051,</v>
      </c>
    </row>
    <row r="58" spans="1:3" x14ac:dyDescent="0.25">
      <c r="A58" s="1" t="s">
        <v>417</v>
      </c>
      <c r="B58" s="1" t="s">
        <v>364</v>
      </c>
      <c r="C58" s="11" t="str">
        <f t="shared" si="0"/>
        <v>20141910278,</v>
      </c>
    </row>
    <row r="59" spans="1:3" x14ac:dyDescent="0.25">
      <c r="A59" s="1" t="s">
        <v>418</v>
      </c>
      <c r="B59" s="1" t="s">
        <v>364</v>
      </c>
      <c r="C59" s="11" t="str">
        <f t="shared" si="0"/>
        <v>20143230006,</v>
      </c>
    </row>
    <row r="60" spans="1:3" x14ac:dyDescent="0.25">
      <c r="A60" s="1" t="s">
        <v>419</v>
      </c>
      <c r="B60" s="1" t="s">
        <v>364</v>
      </c>
      <c r="C60" s="11" t="str">
        <f t="shared" si="0"/>
        <v>20132340114,</v>
      </c>
    </row>
    <row r="61" spans="1:3" x14ac:dyDescent="0.25">
      <c r="A61" s="1" t="s">
        <v>420</v>
      </c>
      <c r="B61" s="1" t="s">
        <v>364</v>
      </c>
      <c r="C61" s="11" t="str">
        <f t="shared" si="0"/>
        <v>20133020044,</v>
      </c>
    </row>
    <row r="62" spans="1:3" x14ac:dyDescent="0.25">
      <c r="A62" s="1" t="s">
        <v>421</v>
      </c>
      <c r="B62" s="1" t="s">
        <v>364</v>
      </c>
      <c r="C62" s="11" t="str">
        <f t="shared" si="0"/>
        <v>20141910262,</v>
      </c>
    </row>
    <row r="63" spans="1:3" x14ac:dyDescent="0.25">
      <c r="A63" s="1" t="s">
        <v>422</v>
      </c>
      <c r="B63" s="1" t="s">
        <v>364</v>
      </c>
      <c r="C63" s="11" t="str">
        <f t="shared" si="0"/>
        <v>20141910284,</v>
      </c>
    </row>
    <row r="64" spans="1:3" x14ac:dyDescent="0.25">
      <c r="A64" s="1" t="s">
        <v>423</v>
      </c>
      <c r="B64" s="1" t="s">
        <v>364</v>
      </c>
      <c r="C64" s="11" t="str">
        <f t="shared" si="0"/>
        <v>20143230038,</v>
      </c>
    </row>
    <row r="65" spans="1:3" x14ac:dyDescent="0.25">
      <c r="A65" s="1" t="s">
        <v>424</v>
      </c>
      <c r="B65" s="1" t="s">
        <v>364</v>
      </c>
      <c r="C65" s="11" t="str">
        <f t="shared" si="0"/>
        <v>20132340111,</v>
      </c>
    </row>
    <row r="66" spans="1:3" x14ac:dyDescent="0.25">
      <c r="A66" s="1" t="s">
        <v>425</v>
      </c>
      <c r="B66" s="1" t="s">
        <v>364</v>
      </c>
      <c r="C66" s="11" t="str">
        <f t="shared" ref="C66:C129" si="1">CONCATENATE(A66,B66)</f>
        <v>20132340112,</v>
      </c>
    </row>
    <row r="67" spans="1:3" x14ac:dyDescent="0.25">
      <c r="A67" s="1" t="s">
        <v>426</v>
      </c>
      <c r="B67" s="1" t="s">
        <v>364</v>
      </c>
      <c r="C67" s="11" t="str">
        <f t="shared" si="1"/>
        <v>20133020056,</v>
      </c>
    </row>
    <row r="68" spans="1:3" x14ac:dyDescent="0.25">
      <c r="A68" s="1" t="s">
        <v>427</v>
      </c>
      <c r="B68" s="1" t="s">
        <v>364</v>
      </c>
      <c r="C68" s="11" t="str">
        <f t="shared" si="1"/>
        <v>20133020057,</v>
      </c>
    </row>
    <row r="69" spans="1:3" x14ac:dyDescent="0.25">
      <c r="A69" s="1" t="s">
        <v>428</v>
      </c>
      <c r="B69" s="1" t="s">
        <v>364</v>
      </c>
      <c r="C69" s="11" t="str">
        <f t="shared" si="1"/>
        <v>20141910280,</v>
      </c>
    </row>
    <row r="70" spans="1:3" x14ac:dyDescent="0.25">
      <c r="A70" s="1" t="s">
        <v>429</v>
      </c>
      <c r="B70" s="1" t="s">
        <v>364</v>
      </c>
      <c r="C70" s="11" t="str">
        <f t="shared" si="1"/>
        <v>20143230032,</v>
      </c>
    </row>
    <row r="71" spans="1:3" x14ac:dyDescent="0.25">
      <c r="A71" s="1" t="s">
        <v>430</v>
      </c>
      <c r="B71" s="1" t="s">
        <v>364</v>
      </c>
      <c r="C71" s="11" t="str">
        <f t="shared" si="1"/>
        <v>20132340138,</v>
      </c>
    </row>
    <row r="72" spans="1:3" x14ac:dyDescent="0.25">
      <c r="A72" s="1" t="s">
        <v>431</v>
      </c>
      <c r="B72" s="1" t="s">
        <v>364</v>
      </c>
      <c r="C72" s="11" t="str">
        <f t="shared" si="1"/>
        <v>20133020045,</v>
      </c>
    </row>
    <row r="73" spans="1:3" x14ac:dyDescent="0.25">
      <c r="A73" s="1" t="s">
        <v>432</v>
      </c>
      <c r="B73" s="1" t="s">
        <v>364</v>
      </c>
      <c r="C73" s="11" t="str">
        <f t="shared" si="1"/>
        <v>20141910270,</v>
      </c>
    </row>
    <row r="74" spans="1:3" x14ac:dyDescent="0.25">
      <c r="A74" s="1" t="s">
        <v>433</v>
      </c>
      <c r="B74" s="1" t="s">
        <v>364</v>
      </c>
      <c r="C74" s="11" t="str">
        <f t="shared" si="1"/>
        <v>20143230035,</v>
      </c>
    </row>
    <row r="75" spans="1:3" x14ac:dyDescent="0.25">
      <c r="A75" s="1" t="s">
        <v>434</v>
      </c>
      <c r="B75" s="1" t="s">
        <v>364</v>
      </c>
      <c r="C75" s="11" t="str">
        <f t="shared" si="1"/>
        <v>20132340110,</v>
      </c>
    </row>
    <row r="76" spans="1:3" x14ac:dyDescent="0.25">
      <c r="A76" s="1" t="s">
        <v>435</v>
      </c>
      <c r="B76" s="1" t="s">
        <v>364</v>
      </c>
      <c r="C76" s="11" t="str">
        <f t="shared" si="1"/>
        <v>20132340135,</v>
      </c>
    </row>
    <row r="77" spans="1:3" x14ac:dyDescent="0.25">
      <c r="A77" s="1" t="s">
        <v>436</v>
      </c>
      <c r="B77" s="1" t="s">
        <v>364</v>
      </c>
      <c r="C77" s="11" t="str">
        <f t="shared" si="1"/>
        <v>20133020047,</v>
      </c>
    </row>
    <row r="78" spans="1:3" x14ac:dyDescent="0.25">
      <c r="A78" s="1" t="s">
        <v>437</v>
      </c>
      <c r="B78" s="1" t="s">
        <v>364</v>
      </c>
      <c r="C78" s="11" t="str">
        <f t="shared" si="1"/>
        <v>20133020052,</v>
      </c>
    </row>
    <row r="79" spans="1:3" x14ac:dyDescent="0.25">
      <c r="A79" s="1" t="s">
        <v>438</v>
      </c>
      <c r="B79" s="1" t="s">
        <v>364</v>
      </c>
      <c r="C79" s="11" t="str">
        <f t="shared" si="1"/>
        <v>20141910275,</v>
      </c>
    </row>
    <row r="80" spans="1:3" x14ac:dyDescent="0.25">
      <c r="A80" s="1" t="s">
        <v>439</v>
      </c>
      <c r="B80" s="1" t="s">
        <v>364</v>
      </c>
      <c r="C80" s="11" t="str">
        <f t="shared" si="1"/>
        <v>20143230019,</v>
      </c>
    </row>
    <row r="81" spans="1:3" x14ac:dyDescent="0.25">
      <c r="A81" s="1" t="s">
        <v>440</v>
      </c>
      <c r="B81" s="1" t="s">
        <v>364</v>
      </c>
      <c r="C81" s="11" t="str">
        <f t="shared" si="1"/>
        <v>20132340136,</v>
      </c>
    </row>
    <row r="82" spans="1:3" x14ac:dyDescent="0.25">
      <c r="A82" s="1" t="s">
        <v>441</v>
      </c>
      <c r="B82" s="1" t="s">
        <v>364</v>
      </c>
      <c r="C82" s="11" t="str">
        <f t="shared" si="1"/>
        <v>20133020039,</v>
      </c>
    </row>
    <row r="83" spans="1:3" x14ac:dyDescent="0.25">
      <c r="A83" s="1" t="s">
        <v>442</v>
      </c>
      <c r="B83" s="1" t="s">
        <v>364</v>
      </c>
      <c r="C83" s="11" t="str">
        <f t="shared" si="1"/>
        <v>20141910257,</v>
      </c>
    </row>
    <row r="84" spans="1:3" x14ac:dyDescent="0.25">
      <c r="A84" s="1" t="s">
        <v>443</v>
      </c>
      <c r="B84" s="1" t="s">
        <v>364</v>
      </c>
      <c r="C84" s="11" t="str">
        <f t="shared" si="1"/>
        <v>20143230037,</v>
      </c>
    </row>
    <row r="85" spans="1:3" x14ac:dyDescent="0.25">
      <c r="A85" s="1" t="s">
        <v>444</v>
      </c>
      <c r="B85" s="1" t="s">
        <v>364</v>
      </c>
      <c r="C85" s="11" t="str">
        <f t="shared" si="1"/>
        <v>20132340129,</v>
      </c>
    </row>
    <row r="86" spans="1:3" x14ac:dyDescent="0.25">
      <c r="A86" s="1" t="s">
        <v>445</v>
      </c>
      <c r="B86" s="1" t="s">
        <v>364</v>
      </c>
      <c r="C86" s="11" t="str">
        <f t="shared" si="1"/>
        <v>20133020027,</v>
      </c>
    </row>
    <row r="87" spans="1:3" x14ac:dyDescent="0.25">
      <c r="A87" s="1" t="s">
        <v>446</v>
      </c>
      <c r="B87" s="1" t="s">
        <v>364</v>
      </c>
      <c r="C87" s="11" t="str">
        <f t="shared" si="1"/>
        <v>20141910263,</v>
      </c>
    </row>
    <row r="88" spans="1:3" x14ac:dyDescent="0.25">
      <c r="A88" s="1" t="s">
        <v>447</v>
      </c>
      <c r="B88" s="1" t="s">
        <v>364</v>
      </c>
      <c r="C88" s="11" t="str">
        <f t="shared" si="1"/>
        <v>20141910276,</v>
      </c>
    </row>
    <row r="89" spans="1:3" x14ac:dyDescent="0.25">
      <c r="A89" s="1" t="s">
        <v>448</v>
      </c>
      <c r="B89" s="1" t="s">
        <v>364</v>
      </c>
      <c r="C89" s="11" t="str">
        <f t="shared" si="1"/>
        <v>20143230020,</v>
      </c>
    </row>
    <row r="90" spans="1:3" x14ac:dyDescent="0.25">
      <c r="A90" s="1" t="s">
        <v>449</v>
      </c>
      <c r="B90" s="1" t="s">
        <v>364</v>
      </c>
      <c r="C90" s="11" t="str">
        <f t="shared" si="1"/>
        <v>20132340130,</v>
      </c>
    </row>
    <row r="91" spans="1:3" x14ac:dyDescent="0.25">
      <c r="A91" s="1" t="s">
        <v>450</v>
      </c>
      <c r="B91" s="1" t="s">
        <v>364</v>
      </c>
      <c r="C91" s="11" t="str">
        <f t="shared" si="1"/>
        <v>20133020028,</v>
      </c>
    </row>
    <row r="92" spans="1:3" x14ac:dyDescent="0.25">
      <c r="A92" s="1" t="s">
        <v>451</v>
      </c>
      <c r="B92" s="1" t="s">
        <v>364</v>
      </c>
      <c r="C92" s="11" t="str">
        <f t="shared" si="1"/>
        <v>20141910258,</v>
      </c>
    </row>
    <row r="93" spans="1:3" x14ac:dyDescent="0.25">
      <c r="A93" s="1" t="s">
        <v>452</v>
      </c>
      <c r="B93" s="1" t="s">
        <v>364</v>
      </c>
      <c r="C93" s="11" t="str">
        <f t="shared" si="1"/>
        <v>20141910268,</v>
      </c>
    </row>
    <row r="94" spans="1:3" x14ac:dyDescent="0.25">
      <c r="A94" s="1" t="s">
        <v>453</v>
      </c>
      <c r="B94" s="1" t="s">
        <v>364</v>
      </c>
      <c r="C94" s="11" t="str">
        <f t="shared" si="1"/>
        <v>20143230009,</v>
      </c>
    </row>
    <row r="95" spans="1:3" x14ac:dyDescent="0.25">
      <c r="A95" s="1" t="s">
        <v>454</v>
      </c>
      <c r="B95" s="1" t="s">
        <v>364</v>
      </c>
      <c r="C95" s="11" t="str">
        <f t="shared" si="1"/>
        <v>20143230016,</v>
      </c>
    </row>
    <row r="96" spans="1:3" x14ac:dyDescent="0.25">
      <c r="A96" s="1" t="s">
        <v>455</v>
      </c>
      <c r="B96" s="1" t="s">
        <v>364</v>
      </c>
      <c r="C96" s="11" t="str">
        <f t="shared" si="1"/>
        <v>20132340117,</v>
      </c>
    </row>
    <row r="97" spans="1:3" x14ac:dyDescent="0.25">
      <c r="A97" s="1" t="s">
        <v>456</v>
      </c>
      <c r="B97" s="1" t="s">
        <v>364</v>
      </c>
      <c r="C97" s="11" t="str">
        <f t="shared" si="1"/>
        <v>20132340128,</v>
      </c>
    </row>
    <row r="98" spans="1:3" x14ac:dyDescent="0.25">
      <c r="A98" s="1" t="s">
        <v>457</v>
      </c>
      <c r="B98" s="1" t="s">
        <v>364</v>
      </c>
      <c r="C98" s="11" t="str">
        <f t="shared" si="1"/>
        <v>20133020049,</v>
      </c>
    </row>
    <row r="99" spans="1:3" x14ac:dyDescent="0.25">
      <c r="A99" s="1" t="s">
        <v>458</v>
      </c>
      <c r="B99" s="1" t="s">
        <v>364</v>
      </c>
      <c r="C99" s="11" t="str">
        <f t="shared" si="1"/>
        <v>20141910267,</v>
      </c>
    </row>
    <row r="100" spans="1:3" x14ac:dyDescent="0.25">
      <c r="A100" s="1" t="s">
        <v>459</v>
      </c>
      <c r="B100" s="1" t="s">
        <v>364</v>
      </c>
      <c r="C100" s="11" t="str">
        <f t="shared" si="1"/>
        <v>20143230013,</v>
      </c>
    </row>
    <row r="101" spans="1:3" x14ac:dyDescent="0.25">
      <c r="A101" s="1" t="s">
        <v>460</v>
      </c>
      <c r="B101" s="1" t="s">
        <v>364</v>
      </c>
      <c r="C101" s="11" t="str">
        <f t="shared" si="1"/>
        <v>20143230034,</v>
      </c>
    </row>
    <row r="102" spans="1:3" x14ac:dyDescent="0.25">
      <c r="A102" s="1" t="s">
        <v>461</v>
      </c>
      <c r="B102" s="1" t="s">
        <v>364</v>
      </c>
      <c r="C102" s="11" t="str">
        <f t="shared" si="1"/>
        <v>20132340115,</v>
      </c>
    </row>
    <row r="103" spans="1:3" x14ac:dyDescent="0.25">
      <c r="A103" s="1" t="s">
        <v>462</v>
      </c>
      <c r="B103" s="1" t="s">
        <v>364</v>
      </c>
      <c r="C103" s="11" t="str">
        <f t="shared" si="1"/>
        <v>20132340123,</v>
      </c>
    </row>
    <row r="104" spans="1:3" x14ac:dyDescent="0.25">
      <c r="A104" s="1" t="s">
        <v>463</v>
      </c>
      <c r="B104" s="1" t="s">
        <v>364</v>
      </c>
      <c r="C104" s="11" t="str">
        <f t="shared" si="1"/>
        <v>20133020038,</v>
      </c>
    </row>
    <row r="105" spans="1:3" x14ac:dyDescent="0.25">
      <c r="A105" s="1" t="s">
        <v>464</v>
      </c>
      <c r="B105" s="1" t="s">
        <v>364</v>
      </c>
      <c r="C105" s="11" t="str">
        <f t="shared" si="1"/>
        <v>20133020043,</v>
      </c>
    </row>
    <row r="106" spans="1:3" x14ac:dyDescent="0.25">
      <c r="A106" s="1" t="s">
        <v>465</v>
      </c>
      <c r="B106" s="1" t="s">
        <v>364</v>
      </c>
      <c r="C106" s="11" t="str">
        <f t="shared" si="1"/>
        <v>20141910255,</v>
      </c>
    </row>
    <row r="107" spans="1:3" x14ac:dyDescent="0.25">
      <c r="A107" s="1" t="s">
        <v>466</v>
      </c>
      <c r="B107" s="1" t="s">
        <v>364</v>
      </c>
      <c r="C107" s="11" t="str">
        <f t="shared" si="1"/>
        <v>20143230022,</v>
      </c>
    </row>
    <row r="108" spans="1:3" x14ac:dyDescent="0.25">
      <c r="A108" s="1" t="s">
        <v>467</v>
      </c>
      <c r="B108" s="1" t="s">
        <v>364</v>
      </c>
      <c r="C108" s="11" t="str">
        <f t="shared" si="1"/>
        <v>20143230033,</v>
      </c>
    </row>
    <row r="109" spans="1:3" x14ac:dyDescent="0.25">
      <c r="A109" s="1" t="s">
        <v>468</v>
      </c>
      <c r="B109" s="1" t="s">
        <v>364</v>
      </c>
      <c r="C109" s="11" t="str">
        <f t="shared" si="1"/>
        <v>20132340125,</v>
      </c>
    </row>
    <row r="110" spans="1:3" x14ac:dyDescent="0.25">
      <c r="A110" s="1" t="s">
        <v>469</v>
      </c>
      <c r="B110" s="1" t="s">
        <v>364</v>
      </c>
      <c r="C110" s="11" t="str">
        <f t="shared" si="1"/>
        <v>20133020048,</v>
      </c>
    </row>
    <row r="111" spans="1:3" x14ac:dyDescent="0.25">
      <c r="A111" s="1" t="s">
        <v>470</v>
      </c>
      <c r="B111" s="1" t="s">
        <v>364</v>
      </c>
      <c r="C111" s="11" t="str">
        <f t="shared" si="1"/>
        <v>20141910253,</v>
      </c>
    </row>
    <row r="112" spans="1:3" x14ac:dyDescent="0.25">
      <c r="A112" s="1" t="s">
        <v>471</v>
      </c>
      <c r="B112" s="1" t="s">
        <v>364</v>
      </c>
      <c r="C112" s="11" t="str">
        <f t="shared" si="1"/>
        <v>20143230024,</v>
      </c>
    </row>
    <row r="113" spans="1:3" x14ac:dyDescent="0.25">
      <c r="A113" s="1" t="s">
        <v>472</v>
      </c>
      <c r="B113" s="1" t="s">
        <v>364</v>
      </c>
      <c r="C113" s="11" t="str">
        <f t="shared" si="1"/>
        <v>20132340113,</v>
      </c>
    </row>
    <row r="114" spans="1:3" x14ac:dyDescent="0.25">
      <c r="A114" s="1" t="s">
        <v>473</v>
      </c>
      <c r="B114" s="1" t="s">
        <v>364</v>
      </c>
      <c r="C114" s="11" t="str">
        <f t="shared" si="1"/>
        <v>20133020035,</v>
      </c>
    </row>
    <row r="115" spans="1:3" x14ac:dyDescent="0.25">
      <c r="A115" s="1" t="s">
        <v>474</v>
      </c>
      <c r="B115" s="1" t="s">
        <v>364</v>
      </c>
      <c r="C115" s="11" t="str">
        <f t="shared" si="1"/>
        <v>20133020036,</v>
      </c>
    </row>
    <row r="116" spans="1:3" x14ac:dyDescent="0.25">
      <c r="A116" s="1" t="s">
        <v>475</v>
      </c>
      <c r="B116" s="1" t="s">
        <v>364</v>
      </c>
      <c r="C116" s="11" t="str">
        <f t="shared" si="1"/>
        <v>20141910271,</v>
      </c>
    </row>
    <row r="117" spans="1:3" x14ac:dyDescent="0.25">
      <c r="A117" s="1" t="s">
        <v>476</v>
      </c>
      <c r="B117" s="1" t="s">
        <v>364</v>
      </c>
      <c r="C117" s="11" t="str">
        <f t="shared" si="1"/>
        <v>20141910285,</v>
      </c>
    </row>
    <row r="118" spans="1:3" x14ac:dyDescent="0.25">
      <c r="A118" s="1" t="s">
        <v>477</v>
      </c>
      <c r="B118" s="1" t="s">
        <v>364</v>
      </c>
      <c r="C118" s="11" t="str">
        <f t="shared" si="1"/>
        <v>20143230011,</v>
      </c>
    </row>
    <row r="119" spans="1:3" x14ac:dyDescent="0.25">
      <c r="A119" s="1" t="s">
        <v>478</v>
      </c>
      <c r="B119" s="1" t="s">
        <v>364</v>
      </c>
      <c r="C119" s="11" t="str">
        <f t="shared" si="1"/>
        <v>20143230027,</v>
      </c>
    </row>
    <row r="120" spans="1:3" x14ac:dyDescent="0.25">
      <c r="A120" s="1" t="s">
        <v>479</v>
      </c>
      <c r="B120" s="1" t="s">
        <v>364</v>
      </c>
      <c r="C120" s="11" t="str">
        <f t="shared" si="1"/>
        <v>20132340142,</v>
      </c>
    </row>
    <row r="121" spans="1:3" x14ac:dyDescent="0.25">
      <c r="A121" s="1" t="s">
        <v>480</v>
      </c>
      <c r="B121" s="1" t="s">
        <v>364</v>
      </c>
      <c r="C121" s="11" t="str">
        <f t="shared" si="1"/>
        <v>20133020031,</v>
      </c>
    </row>
    <row r="122" spans="1:3" x14ac:dyDescent="0.25">
      <c r="A122" s="1" t="s">
        <v>481</v>
      </c>
      <c r="B122" s="1" t="s">
        <v>364</v>
      </c>
      <c r="C122" s="11" t="str">
        <f t="shared" si="1"/>
        <v>20141910259,</v>
      </c>
    </row>
    <row r="123" spans="1:3" x14ac:dyDescent="0.25">
      <c r="A123" s="1" t="s">
        <v>482</v>
      </c>
      <c r="B123" s="1" t="s">
        <v>364</v>
      </c>
      <c r="C123" s="11" t="str">
        <f t="shared" si="1"/>
        <v>20143230015,</v>
      </c>
    </row>
    <row r="124" spans="1:3" x14ac:dyDescent="0.25">
      <c r="A124" s="1" t="s">
        <v>483</v>
      </c>
      <c r="B124" s="1" t="s">
        <v>364</v>
      </c>
      <c r="C124" s="11" t="str">
        <f t="shared" si="1"/>
        <v>20132340109,</v>
      </c>
    </row>
    <row r="125" spans="1:3" x14ac:dyDescent="0.25">
      <c r="A125" s="1" t="s">
        <v>484</v>
      </c>
      <c r="B125" s="1" t="s">
        <v>364</v>
      </c>
      <c r="C125" s="11" t="str">
        <f t="shared" si="1"/>
        <v>20133180022,</v>
      </c>
    </row>
    <row r="126" spans="1:3" x14ac:dyDescent="0.25">
      <c r="A126" s="1" t="s">
        <v>485</v>
      </c>
      <c r="B126" s="1" t="s">
        <v>364</v>
      </c>
      <c r="C126" s="11" t="str">
        <f t="shared" si="1"/>
        <v>20141910256,</v>
      </c>
    </row>
    <row r="127" spans="1:3" x14ac:dyDescent="0.25">
      <c r="A127" s="1" t="s">
        <v>486</v>
      </c>
      <c r="B127" s="1" t="s">
        <v>364</v>
      </c>
      <c r="C127" s="11" t="str">
        <f t="shared" si="1"/>
        <v>20143230028,</v>
      </c>
    </row>
    <row r="128" spans="1:3" x14ac:dyDescent="0.25">
      <c r="A128" s="1" t="s">
        <v>487</v>
      </c>
      <c r="B128" s="1" t="s">
        <v>364</v>
      </c>
      <c r="C128" s="11" t="str">
        <f t="shared" si="1"/>
        <v>20132340127,</v>
      </c>
    </row>
    <row r="129" spans="1:3" x14ac:dyDescent="0.25">
      <c r="A129" s="1" t="s">
        <v>488</v>
      </c>
      <c r="B129" s="1" t="s">
        <v>364</v>
      </c>
      <c r="C129" s="11" t="str">
        <f t="shared" si="1"/>
        <v>20133180021,</v>
      </c>
    </row>
    <row r="130" spans="1:3" x14ac:dyDescent="0.25">
      <c r="A130" s="1" t="s">
        <v>489</v>
      </c>
      <c r="B130" s="1" t="s">
        <v>364</v>
      </c>
      <c r="C130" s="11" t="str">
        <f t="shared" ref="C130:C135" si="2">CONCATENATE(A130,B130)</f>
        <v>20141910281,</v>
      </c>
    </row>
    <row r="131" spans="1:3" x14ac:dyDescent="0.25">
      <c r="A131" s="1" t="s">
        <v>490</v>
      </c>
      <c r="B131" s="1" t="s">
        <v>364</v>
      </c>
      <c r="C131" s="11" t="str">
        <f t="shared" si="2"/>
        <v>20143230014,</v>
      </c>
    </row>
    <row r="132" spans="1:3" x14ac:dyDescent="0.25">
      <c r="A132" s="1" t="s">
        <v>491</v>
      </c>
      <c r="B132" s="1" t="s">
        <v>364</v>
      </c>
      <c r="C132" s="11" t="str">
        <f t="shared" si="2"/>
        <v>20141910269,</v>
      </c>
    </row>
    <row r="133" spans="1:3" x14ac:dyDescent="0.25">
      <c r="A133" s="1" t="s">
        <v>492</v>
      </c>
      <c r="B133" s="1" t="s">
        <v>364</v>
      </c>
      <c r="C133" s="11" t="str">
        <f t="shared" si="2"/>
        <v>20143230030,</v>
      </c>
    </row>
    <row r="134" spans="1:3" x14ac:dyDescent="0.25">
      <c r="A134" s="1" t="s">
        <v>493</v>
      </c>
      <c r="B134" s="1" t="s">
        <v>364</v>
      </c>
      <c r="C134" s="11" t="str">
        <f t="shared" si="2"/>
        <v>20141910265,</v>
      </c>
    </row>
    <row r="135" spans="1:3" x14ac:dyDescent="0.25">
      <c r="A135" s="1" t="s">
        <v>494</v>
      </c>
      <c r="B135" s="1" t="s">
        <v>364</v>
      </c>
      <c r="C135" s="11" t="str">
        <f t="shared" si="2"/>
        <v>20141910283,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T410"/>
  <sheetViews>
    <sheetView topLeftCell="A174" workbookViewId="0">
      <selection activeCell="J280" sqref="J280"/>
    </sheetView>
  </sheetViews>
  <sheetFormatPr defaultRowHeight="15" x14ac:dyDescent="0.25"/>
  <cols>
    <col min="1" max="1" width="11" style="1" bestFit="1" customWidth="1"/>
    <col min="2" max="2" width="6" style="1" bestFit="1" customWidth="1"/>
    <col min="3" max="3" width="7.5703125" style="1" bestFit="1" customWidth="1"/>
    <col min="4" max="4" width="2" style="1" bestFit="1" customWidth="1"/>
    <col min="5" max="5" width="2.28515625" style="1" bestFit="1" customWidth="1"/>
    <col min="6" max="6" width="7.140625" style="1" bestFit="1" customWidth="1"/>
    <col min="7" max="7" width="2" style="1" bestFit="1" customWidth="1"/>
    <col min="8" max="8" width="3.28515625" style="1" bestFit="1" customWidth="1"/>
    <col min="9" max="9" width="4.5703125" style="1" bestFit="1" customWidth="1"/>
    <col min="10" max="10" width="7.42578125" style="1" bestFit="1" customWidth="1"/>
    <col min="11" max="11" width="2" style="1" bestFit="1" customWidth="1"/>
    <col min="12" max="13" width="9.140625" style="1"/>
    <col min="14" max="14" width="12.28515625" style="1" bestFit="1" customWidth="1"/>
    <col min="15" max="15" width="9" style="1" bestFit="1" customWidth="1"/>
    <col min="16" max="19" width="9.140625" style="1"/>
    <col min="20" max="20" width="11.140625" style="1" bestFit="1" customWidth="1"/>
    <col min="21" max="16384" width="9.140625" style="1"/>
  </cols>
  <sheetData>
    <row r="1" spans="1:20" x14ac:dyDescent="0.25">
      <c r="A1" s="1" t="s">
        <v>612</v>
      </c>
      <c r="B1" s="1" t="s">
        <v>543</v>
      </c>
      <c r="C1" s="1" t="s">
        <v>546</v>
      </c>
      <c r="D1" s="1" t="s">
        <v>613</v>
      </c>
      <c r="E1" s="1" t="s">
        <v>614</v>
      </c>
      <c r="F1" s="1" t="s">
        <v>545</v>
      </c>
      <c r="G1" s="1" t="s">
        <v>518</v>
      </c>
      <c r="I1" s="1" t="s">
        <v>546</v>
      </c>
      <c r="J1" s="1" t="s">
        <v>547</v>
      </c>
      <c r="K1" s="1" t="s">
        <v>548</v>
      </c>
      <c r="N1" s="1" t="s">
        <v>615</v>
      </c>
      <c r="O1" s="1" t="s">
        <v>616</v>
      </c>
      <c r="T1" s="1" t="s">
        <v>551</v>
      </c>
    </row>
    <row r="2" spans="1:20" x14ac:dyDescent="0.25">
      <c r="A2" s="1" t="s">
        <v>612</v>
      </c>
      <c r="B2" s="1" t="s">
        <v>58</v>
      </c>
      <c r="C2" s="1" t="s">
        <v>617</v>
      </c>
      <c r="D2" s="1" t="s">
        <v>613</v>
      </c>
      <c r="E2" s="1" t="s">
        <v>614</v>
      </c>
      <c r="F2" s="1" t="s">
        <v>545</v>
      </c>
      <c r="G2" s="1" t="s">
        <v>518</v>
      </c>
      <c r="I2" s="1" t="s">
        <v>617</v>
      </c>
      <c r="J2" s="1" t="s">
        <v>547</v>
      </c>
      <c r="K2" s="1" t="s">
        <v>548</v>
      </c>
      <c r="N2" s="1" t="s">
        <v>615</v>
      </c>
      <c r="O2" s="1" t="s">
        <v>616</v>
      </c>
      <c r="T2" s="1" t="s">
        <v>551</v>
      </c>
    </row>
    <row r="3" spans="1:20" hidden="1" x14ac:dyDescent="0.25">
      <c r="A3" s="1" t="s">
        <v>618</v>
      </c>
      <c r="B3" s="1" t="s">
        <v>543</v>
      </c>
      <c r="C3" s="1" t="s">
        <v>546</v>
      </c>
      <c r="D3" s="1" t="s">
        <v>613</v>
      </c>
      <c r="F3" s="1" t="s">
        <v>545</v>
      </c>
      <c r="G3" s="1" t="s">
        <v>518</v>
      </c>
      <c r="I3" s="1" t="s">
        <v>546</v>
      </c>
      <c r="J3" s="1" t="s">
        <v>547</v>
      </c>
      <c r="K3" s="1" t="s">
        <v>548</v>
      </c>
      <c r="N3" s="1" t="s">
        <v>615</v>
      </c>
      <c r="O3" s="1" t="s">
        <v>616</v>
      </c>
      <c r="T3" s="1" t="s">
        <v>551</v>
      </c>
    </row>
    <row r="4" spans="1:20" hidden="1" x14ac:dyDescent="0.25">
      <c r="A4" s="1" t="s">
        <v>619</v>
      </c>
      <c r="B4" s="1" t="s">
        <v>543</v>
      </c>
      <c r="C4" s="1" t="s">
        <v>620</v>
      </c>
      <c r="E4" s="1" t="s">
        <v>614</v>
      </c>
      <c r="F4" s="1" t="s">
        <v>545</v>
      </c>
      <c r="G4" s="1" t="s">
        <v>522</v>
      </c>
      <c r="H4" s="1" t="s">
        <v>555</v>
      </c>
      <c r="I4" s="1" t="s">
        <v>546</v>
      </c>
      <c r="J4" s="1" t="s">
        <v>547</v>
      </c>
      <c r="K4" s="1" t="s">
        <v>548</v>
      </c>
      <c r="N4" s="1" t="s">
        <v>574</v>
      </c>
      <c r="O4" s="1" t="s">
        <v>575</v>
      </c>
      <c r="T4" s="1" t="s">
        <v>551</v>
      </c>
    </row>
    <row r="5" spans="1:20" x14ac:dyDescent="0.25">
      <c r="A5" s="1" t="s">
        <v>619</v>
      </c>
      <c r="B5" s="1" t="s">
        <v>58</v>
      </c>
      <c r="C5" s="1" t="s">
        <v>621</v>
      </c>
      <c r="E5" s="1" t="s">
        <v>614</v>
      </c>
      <c r="F5" s="1" t="s">
        <v>545</v>
      </c>
      <c r="G5" s="1" t="s">
        <v>522</v>
      </c>
      <c r="H5" s="1" t="s">
        <v>622</v>
      </c>
      <c r="I5" s="1" t="s">
        <v>617</v>
      </c>
      <c r="J5" s="1" t="s">
        <v>547</v>
      </c>
      <c r="K5" s="1" t="s">
        <v>548</v>
      </c>
      <c r="N5" s="1" t="s">
        <v>574</v>
      </c>
      <c r="O5" s="1" t="s">
        <v>575</v>
      </c>
      <c r="T5" s="1" t="s">
        <v>551</v>
      </c>
    </row>
    <row r="6" spans="1:20" hidden="1" x14ac:dyDescent="0.25">
      <c r="A6" s="1" t="s">
        <v>623</v>
      </c>
      <c r="B6" s="1" t="s">
        <v>543</v>
      </c>
      <c r="C6" s="1" t="s">
        <v>620</v>
      </c>
      <c r="F6" s="1" t="s">
        <v>545</v>
      </c>
      <c r="G6" s="1" t="s">
        <v>522</v>
      </c>
      <c r="H6" s="1" t="s">
        <v>555</v>
      </c>
      <c r="I6" s="1" t="s">
        <v>546</v>
      </c>
      <c r="J6" s="1" t="s">
        <v>547</v>
      </c>
      <c r="K6" s="1" t="s">
        <v>548</v>
      </c>
      <c r="N6" s="1" t="s">
        <v>574</v>
      </c>
      <c r="O6" s="1" t="s">
        <v>575</v>
      </c>
      <c r="T6" s="1" t="s">
        <v>551</v>
      </c>
    </row>
    <row r="7" spans="1:20" hidden="1" x14ac:dyDescent="0.25">
      <c r="A7" s="1" t="s">
        <v>624</v>
      </c>
      <c r="B7" s="1" t="s">
        <v>543</v>
      </c>
      <c r="C7" s="1" t="s">
        <v>546</v>
      </c>
      <c r="D7" s="1" t="s">
        <v>613</v>
      </c>
      <c r="E7" s="1" t="s">
        <v>614</v>
      </c>
      <c r="F7" s="1" t="s">
        <v>545</v>
      </c>
      <c r="G7" s="1" t="s">
        <v>518</v>
      </c>
      <c r="I7" s="1" t="s">
        <v>546</v>
      </c>
      <c r="J7" s="1" t="s">
        <v>547</v>
      </c>
      <c r="K7" s="1" t="s">
        <v>548</v>
      </c>
      <c r="N7" s="1" t="s">
        <v>549</v>
      </c>
      <c r="O7" s="1" t="s">
        <v>550</v>
      </c>
      <c r="T7" s="1" t="s">
        <v>551</v>
      </c>
    </row>
    <row r="8" spans="1:20" x14ac:dyDescent="0.25">
      <c r="A8" s="1" t="s">
        <v>624</v>
      </c>
      <c r="B8" s="1" t="s">
        <v>58</v>
      </c>
      <c r="C8" s="1" t="s">
        <v>617</v>
      </c>
      <c r="D8" s="1" t="s">
        <v>613</v>
      </c>
      <c r="E8" s="1" t="s">
        <v>614</v>
      </c>
      <c r="F8" s="1" t="s">
        <v>545</v>
      </c>
      <c r="G8" s="1" t="s">
        <v>518</v>
      </c>
      <c r="I8" s="1" t="s">
        <v>617</v>
      </c>
      <c r="J8" s="1" t="s">
        <v>547</v>
      </c>
      <c r="K8" s="1" t="s">
        <v>548</v>
      </c>
      <c r="N8" s="1" t="s">
        <v>549</v>
      </c>
      <c r="O8" s="1" t="s">
        <v>550</v>
      </c>
      <c r="T8" s="1" t="s">
        <v>551</v>
      </c>
    </row>
    <row r="9" spans="1:20" hidden="1" x14ac:dyDescent="0.25">
      <c r="A9" s="1" t="s">
        <v>625</v>
      </c>
      <c r="B9" s="1" t="s">
        <v>543</v>
      </c>
      <c r="C9" s="1" t="s">
        <v>546</v>
      </c>
      <c r="D9" s="1" t="s">
        <v>613</v>
      </c>
      <c r="F9" s="1" t="s">
        <v>545</v>
      </c>
      <c r="G9" s="1" t="s">
        <v>518</v>
      </c>
      <c r="I9" s="1" t="s">
        <v>546</v>
      </c>
      <c r="J9" s="1" t="s">
        <v>547</v>
      </c>
      <c r="K9" s="1" t="s">
        <v>548</v>
      </c>
      <c r="N9" s="1" t="s">
        <v>549</v>
      </c>
      <c r="O9" s="1" t="s">
        <v>550</v>
      </c>
      <c r="T9" s="1" t="s">
        <v>551</v>
      </c>
    </row>
    <row r="10" spans="1:20" x14ac:dyDescent="0.25">
      <c r="A10" s="1" t="s">
        <v>626</v>
      </c>
      <c r="B10" s="1" t="s">
        <v>58</v>
      </c>
      <c r="C10" s="1" t="s">
        <v>627</v>
      </c>
      <c r="E10" s="1" t="s">
        <v>614</v>
      </c>
      <c r="F10" s="1" t="s">
        <v>545</v>
      </c>
      <c r="G10" s="1" t="s">
        <v>522</v>
      </c>
      <c r="I10" s="1" t="s">
        <v>617</v>
      </c>
      <c r="J10" s="1" t="s">
        <v>547</v>
      </c>
      <c r="K10" s="1" t="s">
        <v>548</v>
      </c>
      <c r="N10" s="1" t="s">
        <v>628</v>
      </c>
      <c r="O10" s="1" t="s">
        <v>550</v>
      </c>
      <c r="T10" s="1" t="s">
        <v>551</v>
      </c>
    </row>
    <row r="11" spans="1:20" hidden="1" x14ac:dyDescent="0.25">
      <c r="A11" s="1" t="s">
        <v>626</v>
      </c>
      <c r="B11" s="1" t="s">
        <v>543</v>
      </c>
      <c r="C11" s="1" t="s">
        <v>629</v>
      </c>
      <c r="E11" s="1" t="s">
        <v>614</v>
      </c>
      <c r="F11" s="1" t="s">
        <v>545</v>
      </c>
      <c r="G11" s="1" t="s">
        <v>522</v>
      </c>
      <c r="H11" s="1" t="s">
        <v>555</v>
      </c>
      <c r="I11" s="1" t="s">
        <v>546</v>
      </c>
      <c r="J11" s="1" t="s">
        <v>547</v>
      </c>
      <c r="K11" s="1" t="s">
        <v>548</v>
      </c>
      <c r="N11" s="1" t="s">
        <v>630</v>
      </c>
      <c r="O11" s="1" t="s">
        <v>631</v>
      </c>
      <c r="T11" s="1" t="s">
        <v>551</v>
      </c>
    </row>
    <row r="12" spans="1:20" hidden="1" x14ac:dyDescent="0.25">
      <c r="A12" s="1" t="s">
        <v>632</v>
      </c>
      <c r="B12" s="1" t="s">
        <v>543</v>
      </c>
      <c r="C12" s="1" t="s">
        <v>629</v>
      </c>
      <c r="F12" s="1" t="s">
        <v>545</v>
      </c>
      <c r="G12" s="1" t="s">
        <v>522</v>
      </c>
      <c r="H12" s="1" t="s">
        <v>555</v>
      </c>
      <c r="I12" s="1" t="s">
        <v>546</v>
      </c>
      <c r="J12" s="1" t="s">
        <v>547</v>
      </c>
      <c r="K12" s="1" t="s">
        <v>548</v>
      </c>
      <c r="N12" s="1" t="s">
        <v>630</v>
      </c>
      <c r="O12" s="1" t="s">
        <v>631</v>
      </c>
      <c r="T12" s="1" t="s">
        <v>551</v>
      </c>
    </row>
    <row r="13" spans="1:20" hidden="1" x14ac:dyDescent="0.25">
      <c r="A13" s="1" t="s">
        <v>633</v>
      </c>
      <c r="B13" s="1" t="s">
        <v>543</v>
      </c>
      <c r="C13" s="1" t="s">
        <v>634</v>
      </c>
      <c r="F13" s="1" t="s">
        <v>545</v>
      </c>
      <c r="G13" s="1" t="s">
        <v>522</v>
      </c>
      <c r="H13" s="1" t="s">
        <v>555</v>
      </c>
      <c r="I13" s="1" t="s">
        <v>568</v>
      </c>
      <c r="J13" s="1" t="s">
        <v>547</v>
      </c>
      <c r="K13" s="1" t="s">
        <v>548</v>
      </c>
      <c r="N13" s="1" t="s">
        <v>635</v>
      </c>
      <c r="O13" s="1" t="s">
        <v>636</v>
      </c>
      <c r="T13" s="1" t="s">
        <v>551</v>
      </c>
    </row>
    <row r="14" spans="1:20" x14ac:dyDescent="0.25">
      <c r="A14" s="1" t="s">
        <v>633</v>
      </c>
      <c r="B14" s="1" t="s">
        <v>58</v>
      </c>
      <c r="C14" s="1" t="s">
        <v>637</v>
      </c>
      <c r="F14" s="1" t="s">
        <v>545</v>
      </c>
      <c r="G14" s="1" t="s">
        <v>522</v>
      </c>
      <c r="H14" s="1" t="s">
        <v>555</v>
      </c>
      <c r="I14" s="1" t="s">
        <v>568</v>
      </c>
      <c r="J14" s="1" t="s">
        <v>547</v>
      </c>
      <c r="K14" s="1" t="s">
        <v>548</v>
      </c>
      <c r="N14" s="1" t="s">
        <v>638</v>
      </c>
      <c r="O14" s="1" t="s">
        <v>639</v>
      </c>
      <c r="T14" s="1" t="s">
        <v>551</v>
      </c>
    </row>
    <row r="15" spans="1:20" hidden="1" x14ac:dyDescent="0.25">
      <c r="A15" s="1" t="s">
        <v>640</v>
      </c>
      <c r="B15" s="1" t="s">
        <v>543</v>
      </c>
      <c r="C15" s="1" t="s">
        <v>634</v>
      </c>
      <c r="F15" s="1" t="s">
        <v>545</v>
      </c>
      <c r="G15" s="1" t="s">
        <v>522</v>
      </c>
      <c r="H15" s="1" t="s">
        <v>555</v>
      </c>
      <c r="I15" s="1" t="s">
        <v>568</v>
      </c>
      <c r="J15" s="1" t="s">
        <v>547</v>
      </c>
      <c r="K15" s="1" t="s">
        <v>548</v>
      </c>
      <c r="N15" s="1" t="s">
        <v>635</v>
      </c>
      <c r="O15" s="1" t="s">
        <v>636</v>
      </c>
      <c r="T15" s="1" t="s">
        <v>551</v>
      </c>
    </row>
    <row r="16" spans="1:20" hidden="1" x14ac:dyDescent="0.25">
      <c r="A16" s="1" t="s">
        <v>641</v>
      </c>
      <c r="B16" s="1" t="s">
        <v>543</v>
      </c>
      <c r="C16" s="1" t="s">
        <v>642</v>
      </c>
      <c r="F16" s="1" t="s">
        <v>545</v>
      </c>
      <c r="G16" s="1" t="s">
        <v>522</v>
      </c>
      <c r="H16" s="1" t="s">
        <v>555</v>
      </c>
      <c r="I16" s="1" t="s">
        <v>568</v>
      </c>
      <c r="J16" s="1" t="s">
        <v>547</v>
      </c>
      <c r="K16" s="1" t="s">
        <v>548</v>
      </c>
      <c r="N16" s="1" t="s">
        <v>643</v>
      </c>
      <c r="O16" s="1" t="s">
        <v>644</v>
      </c>
      <c r="T16" s="1" t="s">
        <v>551</v>
      </c>
    </row>
    <row r="17" spans="1:20" x14ac:dyDescent="0.25">
      <c r="A17" s="1" t="s">
        <v>641</v>
      </c>
      <c r="B17" s="1" t="s">
        <v>58</v>
      </c>
      <c r="C17" s="1" t="s">
        <v>645</v>
      </c>
      <c r="F17" s="1" t="s">
        <v>545</v>
      </c>
      <c r="G17" s="1" t="s">
        <v>522</v>
      </c>
      <c r="H17" s="1" t="s">
        <v>555</v>
      </c>
      <c r="I17" s="1" t="s">
        <v>568</v>
      </c>
      <c r="J17" s="1" t="s">
        <v>547</v>
      </c>
      <c r="K17" s="1" t="s">
        <v>548</v>
      </c>
      <c r="N17" s="1" t="s">
        <v>643</v>
      </c>
      <c r="O17" s="1" t="s">
        <v>644</v>
      </c>
      <c r="T17" s="1" t="s">
        <v>551</v>
      </c>
    </row>
    <row r="18" spans="1:20" hidden="1" x14ac:dyDescent="0.25">
      <c r="A18" s="1" t="s">
        <v>646</v>
      </c>
      <c r="B18" s="1" t="s">
        <v>543</v>
      </c>
      <c r="C18" s="1" t="s">
        <v>642</v>
      </c>
      <c r="F18" s="1" t="s">
        <v>545</v>
      </c>
      <c r="G18" s="1" t="s">
        <v>522</v>
      </c>
      <c r="H18" s="1" t="s">
        <v>555</v>
      </c>
      <c r="I18" s="1" t="s">
        <v>568</v>
      </c>
      <c r="J18" s="1" t="s">
        <v>547</v>
      </c>
      <c r="K18" s="1" t="s">
        <v>548</v>
      </c>
      <c r="N18" s="1" t="s">
        <v>643</v>
      </c>
      <c r="O18" s="1" t="s">
        <v>644</v>
      </c>
      <c r="T18" s="1" t="s">
        <v>551</v>
      </c>
    </row>
    <row r="19" spans="1:20" hidden="1" x14ac:dyDescent="0.25">
      <c r="A19" s="1" t="s">
        <v>647</v>
      </c>
      <c r="B19" s="1" t="s">
        <v>543</v>
      </c>
      <c r="C19" s="1" t="s">
        <v>573</v>
      </c>
      <c r="E19" s="1" t="s">
        <v>614</v>
      </c>
      <c r="F19" s="1" t="s">
        <v>545</v>
      </c>
      <c r="G19" s="1" t="s">
        <v>522</v>
      </c>
      <c r="I19" s="1" t="s">
        <v>546</v>
      </c>
      <c r="J19" s="1" t="s">
        <v>547</v>
      </c>
      <c r="K19" s="1" t="s">
        <v>548</v>
      </c>
      <c r="N19" s="1" t="s">
        <v>574</v>
      </c>
      <c r="O19" s="1" t="s">
        <v>575</v>
      </c>
      <c r="T19" s="1" t="s">
        <v>551</v>
      </c>
    </row>
    <row r="20" spans="1:20" x14ac:dyDescent="0.25">
      <c r="A20" s="1" t="s">
        <v>647</v>
      </c>
      <c r="B20" s="1" t="s">
        <v>58</v>
      </c>
      <c r="C20" s="1" t="s">
        <v>648</v>
      </c>
      <c r="E20" s="1" t="s">
        <v>614</v>
      </c>
      <c r="F20" s="1" t="s">
        <v>545</v>
      </c>
      <c r="G20" s="1" t="s">
        <v>522</v>
      </c>
      <c r="I20" s="1" t="s">
        <v>617</v>
      </c>
      <c r="J20" s="1" t="s">
        <v>547</v>
      </c>
      <c r="K20" s="1" t="s">
        <v>548</v>
      </c>
      <c r="N20" s="1" t="s">
        <v>574</v>
      </c>
      <c r="O20" s="1" t="s">
        <v>575</v>
      </c>
      <c r="T20" s="1" t="s">
        <v>551</v>
      </c>
    </row>
    <row r="21" spans="1:20" hidden="1" x14ac:dyDescent="0.25">
      <c r="A21" s="1" t="s">
        <v>649</v>
      </c>
      <c r="B21" s="1" t="s">
        <v>543</v>
      </c>
      <c r="C21" s="1" t="s">
        <v>573</v>
      </c>
      <c r="F21" s="1" t="s">
        <v>545</v>
      </c>
      <c r="G21" s="1" t="s">
        <v>522</v>
      </c>
      <c r="I21" s="1" t="s">
        <v>546</v>
      </c>
      <c r="J21" s="1" t="s">
        <v>547</v>
      </c>
      <c r="K21" s="1" t="s">
        <v>548</v>
      </c>
      <c r="N21" s="1" t="s">
        <v>574</v>
      </c>
      <c r="O21" s="1" t="s">
        <v>575</v>
      </c>
      <c r="T21" s="1" t="s">
        <v>551</v>
      </c>
    </row>
    <row r="22" spans="1:20" x14ac:dyDescent="0.25">
      <c r="A22" s="1" t="s">
        <v>650</v>
      </c>
      <c r="B22" s="1" t="s">
        <v>58</v>
      </c>
      <c r="C22" s="1" t="s">
        <v>651</v>
      </c>
      <c r="E22" s="1" t="s">
        <v>614</v>
      </c>
      <c r="F22" s="1" t="s">
        <v>545</v>
      </c>
      <c r="G22" s="1" t="s">
        <v>522</v>
      </c>
      <c r="I22" s="1" t="s">
        <v>617</v>
      </c>
      <c r="J22" s="1" t="s">
        <v>547</v>
      </c>
      <c r="K22" s="1" t="s">
        <v>548</v>
      </c>
      <c r="N22" s="1" t="s">
        <v>577</v>
      </c>
      <c r="O22" s="1" t="s">
        <v>578</v>
      </c>
      <c r="T22" s="1" t="s">
        <v>551</v>
      </c>
    </row>
    <row r="23" spans="1:20" hidden="1" x14ac:dyDescent="0.25">
      <c r="A23" s="1" t="s">
        <v>650</v>
      </c>
      <c r="B23" s="1" t="s">
        <v>543</v>
      </c>
      <c r="C23" s="1" t="s">
        <v>576</v>
      </c>
      <c r="E23" s="1" t="s">
        <v>614</v>
      </c>
      <c r="F23" s="1" t="s">
        <v>545</v>
      </c>
      <c r="G23" s="1" t="s">
        <v>522</v>
      </c>
      <c r="I23" s="1" t="s">
        <v>546</v>
      </c>
      <c r="J23" s="1" t="s">
        <v>547</v>
      </c>
      <c r="K23" s="1" t="s">
        <v>548</v>
      </c>
      <c r="N23" s="1" t="s">
        <v>577</v>
      </c>
      <c r="O23" s="1" t="s">
        <v>578</v>
      </c>
      <c r="T23" s="1" t="s">
        <v>551</v>
      </c>
    </row>
    <row r="24" spans="1:20" hidden="1" x14ac:dyDescent="0.25">
      <c r="A24" s="1" t="s">
        <v>652</v>
      </c>
      <c r="B24" s="1" t="s">
        <v>543</v>
      </c>
      <c r="C24" s="1" t="s">
        <v>576</v>
      </c>
      <c r="F24" s="1" t="s">
        <v>545</v>
      </c>
      <c r="G24" s="1" t="s">
        <v>522</v>
      </c>
      <c r="I24" s="1" t="s">
        <v>546</v>
      </c>
      <c r="J24" s="1" t="s">
        <v>547</v>
      </c>
      <c r="K24" s="1" t="s">
        <v>548</v>
      </c>
      <c r="N24" s="1" t="s">
        <v>577</v>
      </c>
      <c r="O24" s="1" t="s">
        <v>578</v>
      </c>
      <c r="T24" s="1" t="s">
        <v>551</v>
      </c>
    </row>
    <row r="25" spans="1:20" x14ac:dyDescent="0.25">
      <c r="A25" s="1" t="s">
        <v>653</v>
      </c>
      <c r="B25" s="1" t="s">
        <v>58</v>
      </c>
      <c r="C25" s="1" t="s">
        <v>654</v>
      </c>
      <c r="E25" s="1" t="s">
        <v>614</v>
      </c>
      <c r="F25" s="1" t="s">
        <v>545</v>
      </c>
      <c r="G25" s="1" t="s">
        <v>522</v>
      </c>
      <c r="I25" s="1" t="s">
        <v>617</v>
      </c>
      <c r="J25" s="1" t="s">
        <v>547</v>
      </c>
      <c r="K25" s="1" t="s">
        <v>548</v>
      </c>
      <c r="N25" s="1" t="s">
        <v>549</v>
      </c>
      <c r="O25" s="1" t="s">
        <v>550</v>
      </c>
      <c r="T25" s="1" t="s">
        <v>551</v>
      </c>
    </row>
    <row r="26" spans="1:20" hidden="1" x14ac:dyDescent="0.25">
      <c r="A26" s="1" t="s">
        <v>653</v>
      </c>
      <c r="B26" s="1" t="s">
        <v>543</v>
      </c>
      <c r="C26" s="1" t="s">
        <v>544</v>
      </c>
      <c r="E26" s="1" t="s">
        <v>614</v>
      </c>
      <c r="F26" s="1" t="s">
        <v>545</v>
      </c>
      <c r="G26" s="1" t="s">
        <v>522</v>
      </c>
      <c r="I26" s="1" t="s">
        <v>546</v>
      </c>
      <c r="J26" s="1" t="s">
        <v>547</v>
      </c>
      <c r="K26" s="1" t="s">
        <v>548</v>
      </c>
      <c r="N26" s="1" t="s">
        <v>549</v>
      </c>
      <c r="O26" s="1" t="s">
        <v>550</v>
      </c>
      <c r="T26" s="1" t="s">
        <v>551</v>
      </c>
    </row>
    <row r="27" spans="1:20" hidden="1" x14ac:dyDescent="0.25">
      <c r="A27" s="1" t="s">
        <v>655</v>
      </c>
      <c r="B27" s="1" t="s">
        <v>543</v>
      </c>
      <c r="C27" s="1" t="s">
        <v>544</v>
      </c>
      <c r="F27" s="1" t="s">
        <v>545</v>
      </c>
      <c r="G27" s="1" t="s">
        <v>522</v>
      </c>
      <c r="I27" s="1" t="s">
        <v>546</v>
      </c>
      <c r="J27" s="1" t="s">
        <v>547</v>
      </c>
      <c r="K27" s="1" t="s">
        <v>548</v>
      </c>
      <c r="N27" s="1" t="s">
        <v>549</v>
      </c>
      <c r="O27" s="1" t="s">
        <v>550</v>
      </c>
      <c r="T27" s="1" t="s">
        <v>551</v>
      </c>
    </row>
    <row r="28" spans="1:20" hidden="1" x14ac:dyDescent="0.25">
      <c r="A28" s="1" t="s">
        <v>656</v>
      </c>
      <c r="B28" s="1" t="s">
        <v>543</v>
      </c>
      <c r="C28" s="1" t="s">
        <v>552</v>
      </c>
      <c r="E28" s="1" t="s">
        <v>614</v>
      </c>
      <c r="F28" s="1" t="s">
        <v>545</v>
      </c>
      <c r="G28" s="1" t="s">
        <v>522</v>
      </c>
      <c r="I28" s="1" t="s">
        <v>546</v>
      </c>
      <c r="J28" s="1" t="s">
        <v>547</v>
      </c>
      <c r="K28" s="1" t="s">
        <v>548</v>
      </c>
      <c r="N28" s="1" t="s">
        <v>549</v>
      </c>
      <c r="O28" s="1" t="s">
        <v>550</v>
      </c>
      <c r="T28" s="1" t="s">
        <v>551</v>
      </c>
    </row>
    <row r="29" spans="1:20" x14ac:dyDescent="0.25">
      <c r="A29" s="1" t="s">
        <v>656</v>
      </c>
      <c r="B29" s="1" t="s">
        <v>58</v>
      </c>
      <c r="C29" s="1" t="s">
        <v>657</v>
      </c>
      <c r="E29" s="1" t="s">
        <v>614</v>
      </c>
      <c r="F29" s="1" t="s">
        <v>545</v>
      </c>
      <c r="G29" s="1" t="s">
        <v>522</v>
      </c>
      <c r="I29" s="1" t="s">
        <v>617</v>
      </c>
      <c r="J29" s="1" t="s">
        <v>547</v>
      </c>
      <c r="K29" s="1" t="s">
        <v>548</v>
      </c>
      <c r="N29" s="1" t="s">
        <v>549</v>
      </c>
      <c r="O29" s="1" t="s">
        <v>550</v>
      </c>
      <c r="T29" s="1" t="s">
        <v>551</v>
      </c>
    </row>
    <row r="30" spans="1:20" hidden="1" x14ac:dyDescent="0.25">
      <c r="A30" s="1" t="s">
        <v>658</v>
      </c>
      <c r="B30" s="1" t="s">
        <v>543</v>
      </c>
      <c r="C30" s="1" t="s">
        <v>552</v>
      </c>
      <c r="F30" s="1" t="s">
        <v>545</v>
      </c>
      <c r="G30" s="1" t="s">
        <v>522</v>
      </c>
      <c r="I30" s="1" t="s">
        <v>546</v>
      </c>
      <c r="J30" s="1" t="s">
        <v>547</v>
      </c>
      <c r="K30" s="1" t="s">
        <v>548</v>
      </c>
      <c r="N30" s="1" t="s">
        <v>549</v>
      </c>
      <c r="O30" s="1" t="s">
        <v>550</v>
      </c>
      <c r="T30" s="1" t="s">
        <v>551</v>
      </c>
    </row>
    <row r="31" spans="1:20" hidden="1" x14ac:dyDescent="0.25">
      <c r="A31" s="1" t="s">
        <v>659</v>
      </c>
      <c r="B31" s="1" t="s">
        <v>543</v>
      </c>
      <c r="C31" s="1" t="s">
        <v>660</v>
      </c>
      <c r="F31" s="1" t="s">
        <v>545</v>
      </c>
      <c r="G31" s="1" t="s">
        <v>522</v>
      </c>
      <c r="I31" s="1" t="s">
        <v>568</v>
      </c>
      <c r="J31" s="1" t="s">
        <v>547</v>
      </c>
      <c r="K31" s="1" t="s">
        <v>548</v>
      </c>
      <c r="N31" s="1" t="s">
        <v>661</v>
      </c>
      <c r="O31" s="1" t="s">
        <v>662</v>
      </c>
      <c r="T31" s="1" t="s">
        <v>551</v>
      </c>
    </row>
    <row r="32" spans="1:20" x14ac:dyDescent="0.25">
      <c r="A32" s="1" t="s">
        <v>659</v>
      </c>
      <c r="B32" s="1" t="s">
        <v>58</v>
      </c>
      <c r="C32" s="1" t="s">
        <v>663</v>
      </c>
      <c r="F32" s="1" t="s">
        <v>545</v>
      </c>
      <c r="G32" s="1" t="s">
        <v>522</v>
      </c>
      <c r="I32" s="1" t="s">
        <v>568</v>
      </c>
      <c r="J32" s="1" t="s">
        <v>547</v>
      </c>
      <c r="K32" s="1" t="s">
        <v>548</v>
      </c>
      <c r="N32" s="1" t="s">
        <v>635</v>
      </c>
      <c r="O32" s="1" t="s">
        <v>636</v>
      </c>
      <c r="T32" s="1" t="s">
        <v>551</v>
      </c>
    </row>
    <row r="33" spans="1:20" hidden="1" x14ac:dyDescent="0.25">
      <c r="A33" s="1" t="s">
        <v>664</v>
      </c>
      <c r="B33" s="1" t="s">
        <v>543</v>
      </c>
      <c r="C33" s="1" t="s">
        <v>660</v>
      </c>
      <c r="F33" s="1" t="s">
        <v>545</v>
      </c>
      <c r="G33" s="1" t="s">
        <v>522</v>
      </c>
      <c r="I33" s="1" t="s">
        <v>568</v>
      </c>
      <c r="J33" s="1" t="s">
        <v>547</v>
      </c>
      <c r="K33" s="1" t="s">
        <v>548</v>
      </c>
      <c r="N33" s="1" t="s">
        <v>661</v>
      </c>
      <c r="O33" s="1" t="s">
        <v>662</v>
      </c>
      <c r="T33" s="1" t="s">
        <v>551</v>
      </c>
    </row>
    <row r="34" spans="1:20" x14ac:dyDescent="0.25">
      <c r="A34" s="1" t="s">
        <v>665</v>
      </c>
      <c r="B34" s="1" t="s">
        <v>58</v>
      </c>
      <c r="C34" s="1" t="s">
        <v>666</v>
      </c>
      <c r="F34" s="1" t="s">
        <v>545</v>
      </c>
      <c r="G34" s="1" t="s">
        <v>522</v>
      </c>
      <c r="I34" s="1" t="s">
        <v>568</v>
      </c>
      <c r="J34" s="1" t="s">
        <v>547</v>
      </c>
      <c r="K34" s="1" t="s">
        <v>548</v>
      </c>
      <c r="N34" s="1" t="s">
        <v>667</v>
      </c>
      <c r="O34" s="1" t="s">
        <v>668</v>
      </c>
      <c r="T34" s="1" t="s">
        <v>551</v>
      </c>
    </row>
    <row r="35" spans="1:20" hidden="1" x14ac:dyDescent="0.25">
      <c r="A35" s="1" t="s">
        <v>665</v>
      </c>
      <c r="B35" s="1" t="s">
        <v>543</v>
      </c>
      <c r="C35" s="1" t="s">
        <v>669</v>
      </c>
      <c r="F35" s="1" t="s">
        <v>545</v>
      </c>
      <c r="G35" s="1" t="s">
        <v>522</v>
      </c>
      <c r="I35" s="1" t="s">
        <v>568</v>
      </c>
      <c r="J35" s="1" t="s">
        <v>547</v>
      </c>
      <c r="K35" s="1" t="s">
        <v>548</v>
      </c>
      <c r="N35" s="1" t="s">
        <v>667</v>
      </c>
      <c r="O35" s="1" t="s">
        <v>668</v>
      </c>
      <c r="T35" s="1" t="s">
        <v>551</v>
      </c>
    </row>
    <row r="36" spans="1:20" hidden="1" x14ac:dyDescent="0.25">
      <c r="A36" s="1" t="s">
        <v>670</v>
      </c>
      <c r="B36" s="1" t="s">
        <v>543</v>
      </c>
      <c r="C36" s="1" t="s">
        <v>669</v>
      </c>
      <c r="F36" s="1" t="s">
        <v>545</v>
      </c>
      <c r="G36" s="1" t="s">
        <v>522</v>
      </c>
      <c r="I36" s="1" t="s">
        <v>568</v>
      </c>
      <c r="J36" s="1" t="s">
        <v>547</v>
      </c>
      <c r="K36" s="1" t="s">
        <v>548</v>
      </c>
      <c r="N36" s="1" t="s">
        <v>667</v>
      </c>
      <c r="O36" s="1" t="s">
        <v>668</v>
      </c>
      <c r="T36" s="1" t="s">
        <v>551</v>
      </c>
    </row>
    <row r="37" spans="1:20" hidden="1" x14ac:dyDescent="0.25">
      <c r="A37" s="1" t="s">
        <v>671</v>
      </c>
      <c r="B37" s="1" t="s">
        <v>543</v>
      </c>
      <c r="C37" s="1" t="s">
        <v>672</v>
      </c>
      <c r="E37" s="1" t="s">
        <v>614</v>
      </c>
      <c r="F37" s="1" t="s">
        <v>545</v>
      </c>
      <c r="G37" s="1" t="s">
        <v>522</v>
      </c>
      <c r="I37" s="1" t="s">
        <v>546</v>
      </c>
      <c r="J37" s="1" t="s">
        <v>547</v>
      </c>
      <c r="K37" s="1" t="s">
        <v>548</v>
      </c>
      <c r="N37" s="1" t="s">
        <v>577</v>
      </c>
      <c r="O37" s="1" t="s">
        <v>578</v>
      </c>
      <c r="T37" s="1" t="s">
        <v>551</v>
      </c>
    </row>
    <row r="38" spans="1:20" x14ac:dyDescent="0.25">
      <c r="A38" s="1" t="s">
        <v>671</v>
      </c>
      <c r="B38" s="1" t="s">
        <v>58</v>
      </c>
      <c r="C38" s="1" t="s">
        <v>673</v>
      </c>
      <c r="E38" s="1" t="s">
        <v>614</v>
      </c>
      <c r="F38" s="1" t="s">
        <v>545</v>
      </c>
      <c r="G38" s="1" t="s">
        <v>522</v>
      </c>
      <c r="I38" s="1" t="s">
        <v>617</v>
      </c>
      <c r="J38" s="1" t="s">
        <v>547</v>
      </c>
      <c r="K38" s="1" t="s">
        <v>548</v>
      </c>
      <c r="N38" s="1" t="s">
        <v>577</v>
      </c>
      <c r="O38" s="1" t="s">
        <v>578</v>
      </c>
      <c r="T38" s="1" t="s">
        <v>551</v>
      </c>
    </row>
    <row r="39" spans="1:20" hidden="1" x14ac:dyDescent="0.25">
      <c r="A39" s="1" t="s">
        <v>674</v>
      </c>
      <c r="B39" s="1" t="s">
        <v>543</v>
      </c>
      <c r="C39" s="1" t="s">
        <v>672</v>
      </c>
      <c r="F39" s="1" t="s">
        <v>545</v>
      </c>
      <c r="G39" s="1" t="s">
        <v>522</v>
      </c>
      <c r="I39" s="1" t="s">
        <v>546</v>
      </c>
      <c r="J39" s="1" t="s">
        <v>547</v>
      </c>
      <c r="K39" s="1" t="s">
        <v>548</v>
      </c>
      <c r="N39" s="1" t="s">
        <v>577</v>
      </c>
      <c r="O39" s="1" t="s">
        <v>578</v>
      </c>
      <c r="T39" s="1" t="s">
        <v>551</v>
      </c>
    </row>
    <row r="40" spans="1:20" hidden="1" x14ac:dyDescent="0.25">
      <c r="A40" s="1" t="s">
        <v>675</v>
      </c>
      <c r="B40" s="1" t="s">
        <v>543</v>
      </c>
      <c r="C40" s="1" t="s">
        <v>676</v>
      </c>
      <c r="E40" s="1" t="s">
        <v>614</v>
      </c>
      <c r="F40" s="1" t="s">
        <v>545</v>
      </c>
      <c r="G40" s="1" t="s">
        <v>522</v>
      </c>
      <c r="I40" s="1" t="s">
        <v>546</v>
      </c>
      <c r="J40" s="1" t="s">
        <v>547</v>
      </c>
      <c r="K40" s="1" t="s">
        <v>548</v>
      </c>
      <c r="N40" s="1" t="s">
        <v>549</v>
      </c>
      <c r="O40" s="1" t="s">
        <v>550</v>
      </c>
      <c r="T40" s="1" t="s">
        <v>551</v>
      </c>
    </row>
    <row r="41" spans="1:20" x14ac:dyDescent="0.25">
      <c r="A41" s="1" t="s">
        <v>675</v>
      </c>
      <c r="B41" s="1" t="s">
        <v>58</v>
      </c>
      <c r="C41" s="1" t="s">
        <v>677</v>
      </c>
      <c r="E41" s="1" t="s">
        <v>614</v>
      </c>
      <c r="F41" s="1" t="s">
        <v>545</v>
      </c>
      <c r="G41" s="1" t="s">
        <v>518</v>
      </c>
      <c r="I41" s="1" t="s">
        <v>617</v>
      </c>
      <c r="J41" s="1" t="s">
        <v>547</v>
      </c>
      <c r="K41" s="1" t="s">
        <v>548</v>
      </c>
      <c r="N41" s="1" t="s">
        <v>549</v>
      </c>
      <c r="O41" s="1" t="s">
        <v>550</v>
      </c>
      <c r="T41" s="1" t="s">
        <v>551</v>
      </c>
    </row>
    <row r="42" spans="1:20" hidden="1" x14ac:dyDescent="0.25">
      <c r="A42" s="1" t="s">
        <v>678</v>
      </c>
      <c r="B42" s="1" t="s">
        <v>543</v>
      </c>
      <c r="C42" s="1" t="s">
        <v>676</v>
      </c>
      <c r="F42" s="1" t="s">
        <v>545</v>
      </c>
      <c r="G42" s="1" t="s">
        <v>522</v>
      </c>
      <c r="I42" s="1" t="s">
        <v>546</v>
      </c>
      <c r="J42" s="1" t="s">
        <v>547</v>
      </c>
      <c r="K42" s="1" t="s">
        <v>548</v>
      </c>
      <c r="N42" s="1" t="s">
        <v>549</v>
      </c>
      <c r="O42" s="1" t="s">
        <v>550</v>
      </c>
      <c r="T42" s="1" t="s">
        <v>551</v>
      </c>
    </row>
    <row r="43" spans="1:20" hidden="1" x14ac:dyDescent="0.25">
      <c r="A43" s="1" t="s">
        <v>679</v>
      </c>
      <c r="B43" s="1" t="s">
        <v>543</v>
      </c>
      <c r="C43" s="1" t="s">
        <v>680</v>
      </c>
      <c r="F43" s="1" t="s">
        <v>545</v>
      </c>
      <c r="G43" s="1" t="s">
        <v>522</v>
      </c>
      <c r="I43" s="1" t="s">
        <v>568</v>
      </c>
      <c r="J43" s="1" t="s">
        <v>547</v>
      </c>
      <c r="K43" s="1" t="s">
        <v>548</v>
      </c>
      <c r="N43" s="1" t="s">
        <v>661</v>
      </c>
      <c r="O43" s="1" t="s">
        <v>662</v>
      </c>
      <c r="T43" s="1" t="s">
        <v>551</v>
      </c>
    </row>
    <row r="44" spans="1:20" x14ac:dyDescent="0.25">
      <c r="A44" s="1" t="s">
        <v>679</v>
      </c>
      <c r="B44" s="1" t="s">
        <v>58</v>
      </c>
      <c r="C44" s="1" t="s">
        <v>681</v>
      </c>
      <c r="F44" s="1" t="s">
        <v>545</v>
      </c>
      <c r="G44" s="1" t="s">
        <v>522</v>
      </c>
      <c r="I44" s="1" t="s">
        <v>568</v>
      </c>
      <c r="J44" s="1" t="s">
        <v>547</v>
      </c>
      <c r="K44" s="1" t="s">
        <v>548</v>
      </c>
      <c r="N44" s="1" t="s">
        <v>635</v>
      </c>
      <c r="O44" s="1" t="s">
        <v>636</v>
      </c>
      <c r="T44" s="1" t="s">
        <v>551</v>
      </c>
    </row>
    <row r="45" spans="1:20" hidden="1" x14ac:dyDescent="0.25">
      <c r="A45" s="1" t="s">
        <v>682</v>
      </c>
      <c r="B45" s="1" t="s">
        <v>543</v>
      </c>
      <c r="C45" s="1" t="s">
        <v>680</v>
      </c>
      <c r="F45" s="1" t="s">
        <v>545</v>
      </c>
      <c r="G45" s="1" t="s">
        <v>522</v>
      </c>
      <c r="I45" s="1" t="s">
        <v>568</v>
      </c>
      <c r="J45" s="1" t="s">
        <v>547</v>
      </c>
      <c r="K45" s="1" t="s">
        <v>548</v>
      </c>
      <c r="N45" s="1" t="s">
        <v>661</v>
      </c>
      <c r="O45" s="1" t="s">
        <v>662</v>
      </c>
      <c r="T45" s="1" t="s">
        <v>551</v>
      </c>
    </row>
    <row r="46" spans="1:20" x14ac:dyDescent="0.25">
      <c r="A46" s="1" t="s">
        <v>683</v>
      </c>
      <c r="B46" s="1" t="s">
        <v>58</v>
      </c>
      <c r="C46" s="1" t="s">
        <v>684</v>
      </c>
      <c r="F46" s="1" t="s">
        <v>545</v>
      </c>
      <c r="G46" s="1" t="s">
        <v>522</v>
      </c>
      <c r="I46" s="1" t="s">
        <v>568</v>
      </c>
      <c r="J46" s="1" t="s">
        <v>547</v>
      </c>
      <c r="K46" s="1" t="s">
        <v>548</v>
      </c>
      <c r="N46" s="1" t="s">
        <v>643</v>
      </c>
      <c r="O46" s="1" t="s">
        <v>644</v>
      </c>
      <c r="T46" s="1" t="s">
        <v>551</v>
      </c>
    </row>
    <row r="47" spans="1:20" hidden="1" x14ac:dyDescent="0.25">
      <c r="A47" s="1" t="s">
        <v>683</v>
      </c>
      <c r="B47" s="1" t="s">
        <v>543</v>
      </c>
      <c r="C47" s="1" t="s">
        <v>685</v>
      </c>
      <c r="F47" s="1" t="s">
        <v>545</v>
      </c>
      <c r="G47" s="1" t="s">
        <v>522</v>
      </c>
      <c r="I47" s="1" t="s">
        <v>568</v>
      </c>
      <c r="J47" s="1" t="s">
        <v>547</v>
      </c>
      <c r="K47" s="1" t="s">
        <v>548</v>
      </c>
      <c r="N47" s="1" t="s">
        <v>643</v>
      </c>
      <c r="O47" s="1" t="s">
        <v>644</v>
      </c>
      <c r="T47" s="1" t="s">
        <v>551</v>
      </c>
    </row>
    <row r="48" spans="1:20" hidden="1" x14ac:dyDescent="0.25">
      <c r="A48" s="1" t="s">
        <v>686</v>
      </c>
      <c r="B48" s="1" t="s">
        <v>543</v>
      </c>
      <c r="C48" s="1" t="s">
        <v>685</v>
      </c>
      <c r="F48" s="1" t="s">
        <v>545</v>
      </c>
      <c r="G48" s="1" t="s">
        <v>522</v>
      </c>
      <c r="I48" s="1" t="s">
        <v>568</v>
      </c>
      <c r="J48" s="1" t="s">
        <v>547</v>
      </c>
      <c r="K48" s="1" t="s">
        <v>548</v>
      </c>
      <c r="N48" s="1" t="s">
        <v>643</v>
      </c>
      <c r="O48" s="1" t="s">
        <v>644</v>
      </c>
      <c r="T48" s="1" t="s">
        <v>551</v>
      </c>
    </row>
    <row r="49" spans="1:20" x14ac:dyDescent="0.25">
      <c r="A49" s="1" t="s">
        <v>687</v>
      </c>
      <c r="B49" s="1" t="s">
        <v>58</v>
      </c>
      <c r="C49" s="1" t="s">
        <v>688</v>
      </c>
      <c r="F49" s="1" t="s">
        <v>545</v>
      </c>
      <c r="G49" s="1" t="s">
        <v>522</v>
      </c>
      <c r="I49" s="1" t="s">
        <v>568</v>
      </c>
      <c r="J49" s="1" t="s">
        <v>547</v>
      </c>
      <c r="K49" s="1" t="s">
        <v>548</v>
      </c>
      <c r="N49" s="1" t="s">
        <v>635</v>
      </c>
      <c r="O49" s="1" t="s">
        <v>636</v>
      </c>
      <c r="T49" s="1" t="s">
        <v>551</v>
      </c>
    </row>
    <row r="50" spans="1:20" hidden="1" x14ac:dyDescent="0.25">
      <c r="A50" s="1" t="s">
        <v>687</v>
      </c>
      <c r="B50" s="1" t="s">
        <v>543</v>
      </c>
      <c r="C50" s="1" t="s">
        <v>689</v>
      </c>
      <c r="F50" s="1" t="s">
        <v>545</v>
      </c>
      <c r="G50" s="1" t="s">
        <v>522</v>
      </c>
      <c r="I50" s="1" t="s">
        <v>568</v>
      </c>
      <c r="J50" s="1" t="s">
        <v>547</v>
      </c>
      <c r="K50" s="1" t="s">
        <v>548</v>
      </c>
      <c r="N50" s="1" t="s">
        <v>661</v>
      </c>
      <c r="O50" s="1" t="s">
        <v>662</v>
      </c>
      <c r="T50" s="1" t="s">
        <v>551</v>
      </c>
    </row>
    <row r="51" spans="1:20" hidden="1" x14ac:dyDescent="0.25">
      <c r="A51" s="1" t="s">
        <v>690</v>
      </c>
      <c r="B51" s="1" t="s">
        <v>543</v>
      </c>
      <c r="C51" s="1" t="s">
        <v>689</v>
      </c>
      <c r="F51" s="1" t="s">
        <v>545</v>
      </c>
      <c r="G51" s="1" t="s">
        <v>522</v>
      </c>
      <c r="I51" s="1" t="s">
        <v>568</v>
      </c>
      <c r="J51" s="1" t="s">
        <v>547</v>
      </c>
      <c r="K51" s="1" t="s">
        <v>548</v>
      </c>
      <c r="N51" s="1" t="s">
        <v>661</v>
      </c>
      <c r="O51" s="1" t="s">
        <v>662</v>
      </c>
      <c r="T51" s="1" t="s">
        <v>551</v>
      </c>
    </row>
    <row r="52" spans="1:20" x14ac:dyDescent="0.25">
      <c r="A52" s="1" t="s">
        <v>691</v>
      </c>
      <c r="B52" s="1" t="s">
        <v>58</v>
      </c>
      <c r="C52" s="1" t="s">
        <v>692</v>
      </c>
      <c r="F52" s="1" t="s">
        <v>545</v>
      </c>
      <c r="G52" s="1" t="s">
        <v>522</v>
      </c>
      <c r="I52" s="1" t="s">
        <v>568</v>
      </c>
      <c r="J52" s="1" t="s">
        <v>547</v>
      </c>
      <c r="K52" s="1" t="s">
        <v>548</v>
      </c>
      <c r="N52" s="1" t="s">
        <v>643</v>
      </c>
      <c r="O52" s="1" t="s">
        <v>644</v>
      </c>
      <c r="T52" s="1" t="s">
        <v>551</v>
      </c>
    </row>
    <row r="53" spans="1:20" hidden="1" x14ac:dyDescent="0.25">
      <c r="A53" s="1" t="s">
        <v>691</v>
      </c>
      <c r="B53" s="1" t="s">
        <v>543</v>
      </c>
      <c r="C53" s="1" t="s">
        <v>693</v>
      </c>
      <c r="F53" s="1" t="s">
        <v>545</v>
      </c>
      <c r="G53" s="1" t="s">
        <v>522</v>
      </c>
      <c r="I53" s="1" t="s">
        <v>568</v>
      </c>
      <c r="J53" s="1" t="s">
        <v>547</v>
      </c>
      <c r="K53" s="1" t="s">
        <v>548</v>
      </c>
      <c r="N53" s="1" t="s">
        <v>643</v>
      </c>
      <c r="O53" s="1" t="s">
        <v>644</v>
      </c>
      <c r="T53" s="1" t="s">
        <v>551</v>
      </c>
    </row>
    <row r="54" spans="1:20" hidden="1" x14ac:dyDescent="0.25">
      <c r="A54" s="1" t="s">
        <v>694</v>
      </c>
      <c r="B54" s="1" t="s">
        <v>543</v>
      </c>
      <c r="C54" s="1" t="s">
        <v>693</v>
      </c>
      <c r="F54" s="1" t="s">
        <v>545</v>
      </c>
      <c r="G54" s="1" t="s">
        <v>522</v>
      </c>
      <c r="I54" s="1" t="s">
        <v>568</v>
      </c>
      <c r="J54" s="1" t="s">
        <v>547</v>
      </c>
      <c r="K54" s="1" t="s">
        <v>548</v>
      </c>
      <c r="N54" s="1" t="s">
        <v>643</v>
      </c>
      <c r="O54" s="1" t="s">
        <v>644</v>
      </c>
      <c r="T54" s="1" t="s">
        <v>551</v>
      </c>
    </row>
    <row r="55" spans="1:20" hidden="1" x14ac:dyDescent="0.25">
      <c r="A55" s="1" t="s">
        <v>695</v>
      </c>
      <c r="B55" s="1" t="s">
        <v>543</v>
      </c>
      <c r="C55" s="1" t="s">
        <v>579</v>
      </c>
      <c r="E55" s="1" t="s">
        <v>614</v>
      </c>
      <c r="F55" s="1" t="s">
        <v>545</v>
      </c>
      <c r="G55" s="1" t="s">
        <v>522</v>
      </c>
      <c r="I55" s="1" t="s">
        <v>546</v>
      </c>
      <c r="J55" s="1" t="s">
        <v>547</v>
      </c>
      <c r="K55" s="1" t="s">
        <v>548</v>
      </c>
      <c r="N55" s="1" t="s">
        <v>577</v>
      </c>
      <c r="O55" s="1" t="s">
        <v>578</v>
      </c>
      <c r="T55" s="1" t="s">
        <v>551</v>
      </c>
    </row>
    <row r="56" spans="1:20" x14ac:dyDescent="0.25">
      <c r="A56" s="1" t="s">
        <v>695</v>
      </c>
      <c r="B56" s="1" t="s">
        <v>58</v>
      </c>
      <c r="C56" s="1" t="s">
        <v>696</v>
      </c>
      <c r="E56" s="1" t="s">
        <v>614</v>
      </c>
      <c r="F56" s="1" t="s">
        <v>545</v>
      </c>
      <c r="G56" s="1" t="s">
        <v>522</v>
      </c>
      <c r="I56" s="1" t="s">
        <v>617</v>
      </c>
      <c r="J56" s="1" t="s">
        <v>547</v>
      </c>
      <c r="K56" s="1" t="s">
        <v>548</v>
      </c>
      <c r="N56" s="1" t="s">
        <v>577</v>
      </c>
      <c r="O56" s="1" t="s">
        <v>578</v>
      </c>
      <c r="T56" s="1" t="s">
        <v>551</v>
      </c>
    </row>
    <row r="57" spans="1:20" hidden="1" x14ac:dyDescent="0.25">
      <c r="A57" s="1" t="s">
        <v>697</v>
      </c>
      <c r="B57" s="1" t="s">
        <v>543</v>
      </c>
      <c r="C57" s="1" t="s">
        <v>579</v>
      </c>
      <c r="F57" s="1" t="s">
        <v>545</v>
      </c>
      <c r="G57" s="1" t="s">
        <v>522</v>
      </c>
      <c r="I57" s="1" t="s">
        <v>546</v>
      </c>
      <c r="J57" s="1" t="s">
        <v>547</v>
      </c>
      <c r="K57" s="1" t="s">
        <v>548</v>
      </c>
      <c r="N57" s="1" t="s">
        <v>577</v>
      </c>
      <c r="O57" s="1" t="s">
        <v>578</v>
      </c>
      <c r="T57" s="1" t="s">
        <v>551</v>
      </c>
    </row>
    <row r="58" spans="1:20" hidden="1" x14ac:dyDescent="0.25">
      <c r="A58" s="1" t="s">
        <v>698</v>
      </c>
      <c r="B58" s="1" t="s">
        <v>543</v>
      </c>
      <c r="C58" s="1" t="s">
        <v>553</v>
      </c>
      <c r="E58" s="1" t="s">
        <v>614</v>
      </c>
      <c r="F58" s="1" t="s">
        <v>545</v>
      </c>
      <c r="G58" s="1" t="s">
        <v>522</v>
      </c>
      <c r="I58" s="1" t="s">
        <v>546</v>
      </c>
      <c r="J58" s="1" t="s">
        <v>547</v>
      </c>
      <c r="K58" s="1" t="s">
        <v>548</v>
      </c>
      <c r="N58" s="1" t="s">
        <v>549</v>
      </c>
      <c r="O58" s="1" t="s">
        <v>550</v>
      </c>
      <c r="T58" s="1" t="s">
        <v>551</v>
      </c>
    </row>
    <row r="59" spans="1:20" x14ac:dyDescent="0.25">
      <c r="A59" s="1" t="s">
        <v>698</v>
      </c>
      <c r="B59" s="1" t="s">
        <v>58</v>
      </c>
      <c r="C59" s="1" t="s">
        <v>699</v>
      </c>
      <c r="E59" s="1" t="s">
        <v>614</v>
      </c>
      <c r="F59" s="1" t="s">
        <v>545</v>
      </c>
      <c r="G59" s="1" t="s">
        <v>522</v>
      </c>
      <c r="I59" s="1" t="s">
        <v>617</v>
      </c>
      <c r="J59" s="1" t="s">
        <v>547</v>
      </c>
      <c r="K59" s="1" t="s">
        <v>548</v>
      </c>
      <c r="N59" s="1" t="s">
        <v>549</v>
      </c>
      <c r="O59" s="1" t="s">
        <v>550</v>
      </c>
      <c r="T59" s="1" t="s">
        <v>551</v>
      </c>
    </row>
    <row r="60" spans="1:20" hidden="1" x14ac:dyDescent="0.25">
      <c r="A60" s="1" t="s">
        <v>700</v>
      </c>
      <c r="B60" s="1" t="s">
        <v>543</v>
      </c>
      <c r="C60" s="1" t="s">
        <v>553</v>
      </c>
      <c r="F60" s="1" t="s">
        <v>545</v>
      </c>
      <c r="G60" s="1" t="s">
        <v>522</v>
      </c>
      <c r="I60" s="1" t="s">
        <v>546</v>
      </c>
      <c r="J60" s="1" t="s">
        <v>547</v>
      </c>
      <c r="K60" s="1" t="s">
        <v>548</v>
      </c>
      <c r="N60" s="1" t="s">
        <v>549</v>
      </c>
      <c r="O60" s="1" t="s">
        <v>550</v>
      </c>
      <c r="T60" s="1" t="s">
        <v>551</v>
      </c>
    </row>
    <row r="61" spans="1:20" x14ac:dyDescent="0.25">
      <c r="A61" s="1" t="s">
        <v>701</v>
      </c>
      <c r="B61" s="1" t="s">
        <v>58</v>
      </c>
      <c r="C61" s="1" t="s">
        <v>702</v>
      </c>
      <c r="F61" s="1" t="s">
        <v>545</v>
      </c>
      <c r="G61" s="1" t="s">
        <v>522</v>
      </c>
      <c r="I61" s="1" t="s">
        <v>568</v>
      </c>
      <c r="J61" s="1" t="s">
        <v>547</v>
      </c>
      <c r="K61" s="1" t="s">
        <v>548</v>
      </c>
      <c r="N61" s="1" t="s">
        <v>635</v>
      </c>
      <c r="O61" s="1" t="s">
        <v>636</v>
      </c>
      <c r="T61" s="1" t="s">
        <v>551</v>
      </c>
    </row>
    <row r="62" spans="1:20" hidden="1" x14ac:dyDescent="0.25">
      <c r="A62" s="1" t="s">
        <v>701</v>
      </c>
      <c r="B62" s="1" t="s">
        <v>543</v>
      </c>
      <c r="C62" s="1" t="s">
        <v>703</v>
      </c>
      <c r="F62" s="1" t="s">
        <v>545</v>
      </c>
      <c r="G62" s="1" t="s">
        <v>522</v>
      </c>
      <c r="I62" s="1" t="s">
        <v>568</v>
      </c>
      <c r="J62" s="1" t="s">
        <v>547</v>
      </c>
      <c r="K62" s="1" t="s">
        <v>548</v>
      </c>
      <c r="N62" s="1" t="s">
        <v>661</v>
      </c>
      <c r="O62" s="1" t="s">
        <v>662</v>
      </c>
      <c r="T62" s="1" t="s">
        <v>551</v>
      </c>
    </row>
    <row r="63" spans="1:20" hidden="1" x14ac:dyDescent="0.25">
      <c r="A63" s="1" t="s">
        <v>704</v>
      </c>
      <c r="B63" s="1" t="s">
        <v>543</v>
      </c>
      <c r="C63" s="1" t="s">
        <v>703</v>
      </c>
      <c r="F63" s="1" t="s">
        <v>545</v>
      </c>
      <c r="G63" s="1" t="s">
        <v>522</v>
      </c>
      <c r="I63" s="1" t="s">
        <v>568</v>
      </c>
      <c r="J63" s="1" t="s">
        <v>547</v>
      </c>
      <c r="K63" s="1" t="s">
        <v>548</v>
      </c>
      <c r="N63" s="1" t="s">
        <v>661</v>
      </c>
      <c r="O63" s="1" t="s">
        <v>662</v>
      </c>
      <c r="T63" s="1" t="s">
        <v>551</v>
      </c>
    </row>
    <row r="64" spans="1:20" hidden="1" x14ac:dyDescent="0.25">
      <c r="A64" s="1" t="s">
        <v>705</v>
      </c>
      <c r="B64" s="1" t="s">
        <v>543</v>
      </c>
      <c r="C64" s="1" t="s">
        <v>568</v>
      </c>
      <c r="D64" s="1" t="s">
        <v>613</v>
      </c>
      <c r="F64" s="1" t="s">
        <v>545</v>
      </c>
      <c r="G64" s="1" t="s">
        <v>518</v>
      </c>
      <c r="I64" s="1" t="s">
        <v>568</v>
      </c>
      <c r="J64" s="1" t="s">
        <v>547</v>
      </c>
      <c r="K64" s="1" t="s">
        <v>548</v>
      </c>
      <c r="N64" s="1" t="s">
        <v>661</v>
      </c>
      <c r="O64" s="1" t="s">
        <v>662</v>
      </c>
      <c r="T64" s="1" t="s">
        <v>551</v>
      </c>
    </row>
    <row r="65" spans="1:20" x14ac:dyDescent="0.25">
      <c r="A65" s="1" t="s">
        <v>705</v>
      </c>
      <c r="B65" s="1" t="s">
        <v>58</v>
      </c>
      <c r="C65" s="1" t="s">
        <v>568</v>
      </c>
      <c r="D65" s="1" t="s">
        <v>613</v>
      </c>
      <c r="F65" s="1" t="s">
        <v>545</v>
      </c>
      <c r="G65" s="1" t="s">
        <v>518</v>
      </c>
      <c r="I65" s="1" t="s">
        <v>568</v>
      </c>
      <c r="J65" s="1" t="s">
        <v>547</v>
      </c>
      <c r="K65" s="1" t="s">
        <v>548</v>
      </c>
      <c r="N65" s="1" t="s">
        <v>635</v>
      </c>
      <c r="O65" s="1" t="s">
        <v>636</v>
      </c>
      <c r="T65" s="1" t="s">
        <v>551</v>
      </c>
    </row>
    <row r="66" spans="1:20" hidden="1" x14ac:dyDescent="0.25">
      <c r="A66" s="1" t="s">
        <v>706</v>
      </c>
      <c r="B66" s="1" t="s">
        <v>543</v>
      </c>
      <c r="C66" s="1" t="s">
        <v>568</v>
      </c>
      <c r="D66" s="1" t="s">
        <v>613</v>
      </c>
      <c r="F66" s="1" t="s">
        <v>545</v>
      </c>
      <c r="G66" s="1" t="s">
        <v>518</v>
      </c>
      <c r="I66" s="1" t="s">
        <v>568</v>
      </c>
      <c r="J66" s="1" t="s">
        <v>547</v>
      </c>
      <c r="K66" s="1" t="s">
        <v>548</v>
      </c>
      <c r="N66" s="1" t="s">
        <v>661</v>
      </c>
      <c r="O66" s="1" t="s">
        <v>662</v>
      </c>
      <c r="T66" s="1" t="s">
        <v>551</v>
      </c>
    </row>
    <row r="67" spans="1:20" x14ac:dyDescent="0.25">
      <c r="A67" s="1" t="s">
        <v>707</v>
      </c>
      <c r="B67" s="1" t="s">
        <v>58</v>
      </c>
      <c r="C67" s="1" t="s">
        <v>708</v>
      </c>
      <c r="F67" s="1" t="s">
        <v>545</v>
      </c>
      <c r="G67" s="1" t="s">
        <v>518</v>
      </c>
      <c r="I67" s="1" t="s">
        <v>568</v>
      </c>
      <c r="J67" s="1" t="s">
        <v>547</v>
      </c>
      <c r="K67" s="1" t="s">
        <v>548</v>
      </c>
      <c r="N67" s="1" t="s">
        <v>643</v>
      </c>
      <c r="O67" s="1" t="s">
        <v>644</v>
      </c>
      <c r="T67" s="1" t="s">
        <v>551</v>
      </c>
    </row>
    <row r="68" spans="1:20" hidden="1" x14ac:dyDescent="0.25">
      <c r="A68" s="1" t="s">
        <v>707</v>
      </c>
      <c r="B68" s="1" t="s">
        <v>543</v>
      </c>
      <c r="C68" s="1" t="s">
        <v>709</v>
      </c>
      <c r="F68" s="1" t="s">
        <v>545</v>
      </c>
      <c r="G68" s="1" t="s">
        <v>522</v>
      </c>
      <c r="I68" s="1" t="s">
        <v>568</v>
      </c>
      <c r="J68" s="1" t="s">
        <v>547</v>
      </c>
      <c r="K68" s="1" t="s">
        <v>548</v>
      </c>
      <c r="N68" s="1" t="s">
        <v>643</v>
      </c>
      <c r="O68" s="1" t="s">
        <v>644</v>
      </c>
      <c r="T68" s="1" t="s">
        <v>551</v>
      </c>
    </row>
    <row r="69" spans="1:20" hidden="1" x14ac:dyDescent="0.25">
      <c r="A69" s="1" t="s">
        <v>710</v>
      </c>
      <c r="B69" s="1" t="s">
        <v>543</v>
      </c>
      <c r="C69" s="1" t="s">
        <v>709</v>
      </c>
      <c r="F69" s="1" t="s">
        <v>545</v>
      </c>
      <c r="G69" s="1" t="s">
        <v>522</v>
      </c>
      <c r="I69" s="1" t="s">
        <v>568</v>
      </c>
      <c r="J69" s="1" t="s">
        <v>547</v>
      </c>
      <c r="K69" s="1" t="s">
        <v>548</v>
      </c>
      <c r="N69" s="1" t="s">
        <v>643</v>
      </c>
      <c r="O69" s="1" t="s">
        <v>644</v>
      </c>
      <c r="T69" s="1" t="s">
        <v>551</v>
      </c>
    </row>
    <row r="70" spans="1:20" x14ac:dyDescent="0.25">
      <c r="A70" s="1" t="s">
        <v>711</v>
      </c>
      <c r="B70" s="1" t="s">
        <v>58</v>
      </c>
      <c r="C70" s="1" t="s">
        <v>712</v>
      </c>
      <c r="D70" s="1" t="s">
        <v>613</v>
      </c>
      <c r="E70" s="1" t="s">
        <v>614</v>
      </c>
      <c r="F70" s="1" t="s">
        <v>545</v>
      </c>
      <c r="G70" s="1" t="s">
        <v>518</v>
      </c>
      <c r="H70" s="1" t="s">
        <v>555</v>
      </c>
      <c r="I70" s="1" t="s">
        <v>617</v>
      </c>
      <c r="J70" s="1" t="s">
        <v>547</v>
      </c>
      <c r="K70" s="1" t="s">
        <v>548</v>
      </c>
      <c r="N70" s="1" t="s">
        <v>577</v>
      </c>
      <c r="O70" s="1" t="s">
        <v>578</v>
      </c>
      <c r="T70" s="1" t="s">
        <v>551</v>
      </c>
    </row>
    <row r="71" spans="1:20" hidden="1" x14ac:dyDescent="0.25">
      <c r="A71" s="1" t="s">
        <v>711</v>
      </c>
      <c r="B71" s="1" t="s">
        <v>543</v>
      </c>
      <c r="C71" s="1" t="s">
        <v>580</v>
      </c>
      <c r="E71" s="1" t="s">
        <v>614</v>
      </c>
      <c r="F71" s="1" t="s">
        <v>545</v>
      </c>
      <c r="G71" s="1" t="s">
        <v>522</v>
      </c>
      <c r="H71" s="1" t="s">
        <v>555</v>
      </c>
      <c r="I71" s="1" t="s">
        <v>546</v>
      </c>
      <c r="J71" s="1" t="s">
        <v>547</v>
      </c>
      <c r="K71" s="1" t="s">
        <v>548</v>
      </c>
      <c r="N71" s="1" t="s">
        <v>577</v>
      </c>
      <c r="O71" s="1" t="s">
        <v>578</v>
      </c>
      <c r="T71" s="1" t="s">
        <v>551</v>
      </c>
    </row>
    <row r="72" spans="1:20" hidden="1" x14ac:dyDescent="0.25">
      <c r="A72" s="1" t="s">
        <v>713</v>
      </c>
      <c r="B72" s="1" t="s">
        <v>543</v>
      </c>
      <c r="C72" s="1" t="s">
        <v>580</v>
      </c>
      <c r="F72" s="1" t="s">
        <v>545</v>
      </c>
      <c r="G72" s="1" t="s">
        <v>522</v>
      </c>
      <c r="H72" s="1" t="s">
        <v>555</v>
      </c>
      <c r="I72" s="1" t="s">
        <v>546</v>
      </c>
      <c r="J72" s="1" t="s">
        <v>547</v>
      </c>
      <c r="K72" s="1" t="s">
        <v>548</v>
      </c>
      <c r="N72" s="1" t="s">
        <v>577</v>
      </c>
      <c r="O72" s="1" t="s">
        <v>578</v>
      </c>
      <c r="T72" s="1" t="s">
        <v>551</v>
      </c>
    </row>
    <row r="73" spans="1:20" x14ac:dyDescent="0.25">
      <c r="A73" s="1" t="s">
        <v>714</v>
      </c>
      <c r="B73" s="1" t="s">
        <v>58</v>
      </c>
      <c r="C73" s="1" t="s">
        <v>715</v>
      </c>
      <c r="E73" s="1" t="s">
        <v>614</v>
      </c>
      <c r="F73" s="1" t="s">
        <v>545</v>
      </c>
      <c r="G73" s="1" t="s">
        <v>522</v>
      </c>
      <c r="H73" s="1" t="s">
        <v>555</v>
      </c>
      <c r="I73" s="1" t="s">
        <v>617</v>
      </c>
      <c r="J73" s="1" t="s">
        <v>547</v>
      </c>
      <c r="K73" s="1" t="s">
        <v>548</v>
      </c>
      <c r="N73" s="1" t="s">
        <v>549</v>
      </c>
      <c r="O73" s="1" t="s">
        <v>550</v>
      </c>
      <c r="T73" s="1" t="s">
        <v>551</v>
      </c>
    </row>
    <row r="74" spans="1:20" hidden="1" x14ac:dyDescent="0.25">
      <c r="A74" s="1" t="s">
        <v>714</v>
      </c>
      <c r="B74" s="1" t="s">
        <v>543</v>
      </c>
      <c r="C74" s="1" t="s">
        <v>554</v>
      </c>
      <c r="E74" s="1" t="s">
        <v>614</v>
      </c>
      <c r="F74" s="1" t="s">
        <v>545</v>
      </c>
      <c r="G74" s="1" t="s">
        <v>522</v>
      </c>
      <c r="H74" s="1" t="s">
        <v>555</v>
      </c>
      <c r="I74" s="1" t="s">
        <v>546</v>
      </c>
      <c r="J74" s="1" t="s">
        <v>547</v>
      </c>
      <c r="K74" s="1" t="s">
        <v>548</v>
      </c>
      <c r="N74" s="1" t="s">
        <v>549</v>
      </c>
      <c r="O74" s="1" t="s">
        <v>550</v>
      </c>
      <c r="T74" s="1" t="s">
        <v>551</v>
      </c>
    </row>
    <row r="75" spans="1:20" hidden="1" x14ac:dyDescent="0.25">
      <c r="A75" s="1" t="s">
        <v>716</v>
      </c>
      <c r="B75" s="1" t="s">
        <v>543</v>
      </c>
      <c r="C75" s="1" t="s">
        <v>554</v>
      </c>
      <c r="F75" s="1" t="s">
        <v>545</v>
      </c>
      <c r="G75" s="1" t="s">
        <v>522</v>
      </c>
      <c r="H75" s="1" t="s">
        <v>555</v>
      </c>
      <c r="I75" s="1" t="s">
        <v>546</v>
      </c>
      <c r="J75" s="1" t="s">
        <v>547</v>
      </c>
      <c r="K75" s="1" t="s">
        <v>548</v>
      </c>
      <c r="N75" s="1" t="s">
        <v>549</v>
      </c>
      <c r="O75" s="1" t="s">
        <v>550</v>
      </c>
      <c r="T75" s="1" t="s">
        <v>551</v>
      </c>
    </row>
    <row r="76" spans="1:20" x14ac:dyDescent="0.25">
      <c r="A76" s="1" t="s">
        <v>717</v>
      </c>
      <c r="B76" s="1" t="s">
        <v>58</v>
      </c>
      <c r="C76" s="1" t="s">
        <v>718</v>
      </c>
      <c r="F76" s="1" t="s">
        <v>545</v>
      </c>
      <c r="G76" s="1" t="s">
        <v>522</v>
      </c>
      <c r="H76" s="1" t="s">
        <v>555</v>
      </c>
      <c r="I76" s="1" t="s">
        <v>568</v>
      </c>
      <c r="J76" s="1" t="s">
        <v>547</v>
      </c>
      <c r="K76" s="1" t="s">
        <v>548</v>
      </c>
      <c r="N76" s="1" t="s">
        <v>635</v>
      </c>
      <c r="O76" s="1" t="s">
        <v>636</v>
      </c>
      <c r="T76" s="1" t="s">
        <v>551</v>
      </c>
    </row>
    <row r="77" spans="1:20" hidden="1" x14ac:dyDescent="0.25">
      <c r="A77" s="1" t="s">
        <v>717</v>
      </c>
      <c r="B77" s="1" t="s">
        <v>543</v>
      </c>
      <c r="C77" s="1" t="s">
        <v>719</v>
      </c>
      <c r="F77" s="1" t="s">
        <v>545</v>
      </c>
      <c r="G77" s="1" t="s">
        <v>522</v>
      </c>
      <c r="H77" s="1" t="s">
        <v>555</v>
      </c>
      <c r="I77" s="1" t="s">
        <v>568</v>
      </c>
      <c r="J77" s="1" t="s">
        <v>547</v>
      </c>
      <c r="K77" s="1" t="s">
        <v>548</v>
      </c>
      <c r="N77" s="1" t="s">
        <v>635</v>
      </c>
      <c r="O77" s="1" t="s">
        <v>636</v>
      </c>
      <c r="T77" s="1" t="s">
        <v>551</v>
      </c>
    </row>
    <row r="78" spans="1:20" hidden="1" x14ac:dyDescent="0.25">
      <c r="A78" s="1" t="s">
        <v>720</v>
      </c>
      <c r="B78" s="1" t="s">
        <v>543</v>
      </c>
      <c r="C78" s="1" t="s">
        <v>719</v>
      </c>
      <c r="F78" s="1" t="s">
        <v>545</v>
      </c>
      <c r="G78" s="1" t="s">
        <v>522</v>
      </c>
      <c r="H78" s="1" t="s">
        <v>555</v>
      </c>
      <c r="I78" s="1" t="s">
        <v>568</v>
      </c>
      <c r="J78" s="1" t="s">
        <v>547</v>
      </c>
      <c r="K78" s="1" t="s">
        <v>548</v>
      </c>
      <c r="N78" s="1" t="s">
        <v>635</v>
      </c>
      <c r="O78" s="1" t="s">
        <v>636</v>
      </c>
      <c r="T78" s="1" t="s">
        <v>551</v>
      </c>
    </row>
    <row r="79" spans="1:20" hidden="1" x14ac:dyDescent="0.25">
      <c r="A79" s="1" t="s">
        <v>721</v>
      </c>
      <c r="B79" s="1" t="s">
        <v>543</v>
      </c>
      <c r="C79" s="1" t="s">
        <v>568</v>
      </c>
      <c r="D79" s="1" t="s">
        <v>613</v>
      </c>
      <c r="F79" s="1" t="s">
        <v>545</v>
      </c>
      <c r="G79" s="1" t="s">
        <v>518</v>
      </c>
      <c r="I79" s="1" t="s">
        <v>568</v>
      </c>
      <c r="J79" s="1" t="s">
        <v>547</v>
      </c>
      <c r="K79" s="1" t="s">
        <v>548</v>
      </c>
      <c r="N79" s="1" t="s">
        <v>638</v>
      </c>
      <c r="O79" s="1" t="s">
        <v>639</v>
      </c>
      <c r="T79" s="1" t="s">
        <v>551</v>
      </c>
    </row>
    <row r="80" spans="1:20" x14ac:dyDescent="0.25">
      <c r="A80" s="1" t="s">
        <v>721</v>
      </c>
      <c r="B80" s="1" t="s">
        <v>58</v>
      </c>
      <c r="C80" s="1" t="s">
        <v>568</v>
      </c>
      <c r="D80" s="1" t="s">
        <v>613</v>
      </c>
      <c r="F80" s="1" t="s">
        <v>545</v>
      </c>
      <c r="G80" s="1" t="s">
        <v>518</v>
      </c>
      <c r="I80" s="1" t="s">
        <v>568</v>
      </c>
      <c r="J80" s="1" t="s">
        <v>547</v>
      </c>
      <c r="K80" s="1" t="s">
        <v>548</v>
      </c>
      <c r="N80" s="1" t="s">
        <v>635</v>
      </c>
      <c r="O80" s="1" t="s">
        <v>636</v>
      </c>
      <c r="T80" s="1" t="s">
        <v>551</v>
      </c>
    </row>
    <row r="81" spans="1:20" hidden="1" x14ac:dyDescent="0.25">
      <c r="A81" s="1" t="s">
        <v>722</v>
      </c>
      <c r="B81" s="1" t="s">
        <v>543</v>
      </c>
      <c r="C81" s="1" t="s">
        <v>568</v>
      </c>
      <c r="D81" s="1" t="s">
        <v>613</v>
      </c>
      <c r="F81" s="1" t="s">
        <v>545</v>
      </c>
      <c r="G81" s="1" t="s">
        <v>518</v>
      </c>
      <c r="I81" s="1" t="s">
        <v>568</v>
      </c>
      <c r="J81" s="1" t="s">
        <v>547</v>
      </c>
      <c r="K81" s="1" t="s">
        <v>548</v>
      </c>
      <c r="N81" s="1" t="s">
        <v>638</v>
      </c>
      <c r="O81" s="1" t="s">
        <v>639</v>
      </c>
      <c r="T81" s="1" t="s">
        <v>551</v>
      </c>
    </row>
    <row r="82" spans="1:20" hidden="1" x14ac:dyDescent="0.25">
      <c r="A82" s="1" t="s">
        <v>723</v>
      </c>
      <c r="B82" s="1" t="s">
        <v>543</v>
      </c>
      <c r="C82" s="1" t="s">
        <v>724</v>
      </c>
      <c r="F82" s="1" t="s">
        <v>545</v>
      </c>
      <c r="G82" s="1" t="s">
        <v>522</v>
      </c>
      <c r="H82" s="1" t="s">
        <v>725</v>
      </c>
      <c r="I82" s="1" t="s">
        <v>568</v>
      </c>
      <c r="J82" s="1" t="s">
        <v>547</v>
      </c>
      <c r="K82" s="1" t="s">
        <v>548</v>
      </c>
      <c r="N82" s="1" t="s">
        <v>667</v>
      </c>
      <c r="O82" s="1" t="s">
        <v>668</v>
      </c>
      <c r="T82" s="1" t="s">
        <v>551</v>
      </c>
    </row>
    <row r="83" spans="1:20" x14ac:dyDescent="0.25">
      <c r="A83" s="1" t="s">
        <v>723</v>
      </c>
      <c r="B83" s="1" t="s">
        <v>58</v>
      </c>
      <c r="C83" s="1" t="s">
        <v>568</v>
      </c>
      <c r="D83" s="1" t="s">
        <v>613</v>
      </c>
      <c r="F83" s="1" t="s">
        <v>545</v>
      </c>
      <c r="G83" s="1" t="s">
        <v>518</v>
      </c>
      <c r="I83" s="1" t="s">
        <v>568</v>
      </c>
      <c r="J83" s="1" t="s">
        <v>547</v>
      </c>
      <c r="K83" s="1" t="s">
        <v>548</v>
      </c>
      <c r="N83" s="1" t="s">
        <v>667</v>
      </c>
      <c r="O83" s="1" t="s">
        <v>668</v>
      </c>
      <c r="T83" s="1" t="s">
        <v>551</v>
      </c>
    </row>
    <row r="84" spans="1:20" hidden="1" x14ac:dyDescent="0.25">
      <c r="A84" s="1" t="s">
        <v>723</v>
      </c>
      <c r="B84" s="1" t="s">
        <v>726</v>
      </c>
      <c r="C84" s="1" t="s">
        <v>527</v>
      </c>
      <c r="D84" s="1" t="s">
        <v>613</v>
      </c>
      <c r="F84" s="1" t="s">
        <v>727</v>
      </c>
      <c r="G84" s="1" t="s">
        <v>513</v>
      </c>
      <c r="I84" s="1" t="s">
        <v>527</v>
      </c>
      <c r="J84" s="1" t="s">
        <v>728</v>
      </c>
      <c r="K84" s="1" t="s">
        <v>548</v>
      </c>
      <c r="N84" s="1" t="s">
        <v>729</v>
      </c>
      <c r="O84" s="1" t="s">
        <v>730</v>
      </c>
      <c r="T84" s="1" t="s">
        <v>551</v>
      </c>
    </row>
    <row r="85" spans="1:20" hidden="1" x14ac:dyDescent="0.25">
      <c r="A85" s="1" t="s">
        <v>731</v>
      </c>
      <c r="B85" s="1" t="s">
        <v>543</v>
      </c>
      <c r="C85" s="1" t="s">
        <v>724</v>
      </c>
      <c r="F85" s="1" t="s">
        <v>545</v>
      </c>
      <c r="G85" s="1" t="s">
        <v>522</v>
      </c>
      <c r="H85" s="1" t="s">
        <v>725</v>
      </c>
      <c r="I85" s="1" t="s">
        <v>568</v>
      </c>
      <c r="J85" s="1" t="s">
        <v>547</v>
      </c>
      <c r="K85" s="1" t="s">
        <v>548</v>
      </c>
      <c r="N85" s="1" t="s">
        <v>667</v>
      </c>
      <c r="O85" s="1" t="s">
        <v>668</v>
      </c>
      <c r="T85" s="1" t="s">
        <v>551</v>
      </c>
    </row>
    <row r="86" spans="1:20" x14ac:dyDescent="0.25">
      <c r="A86" s="1" t="s">
        <v>732</v>
      </c>
      <c r="B86" s="1" t="s">
        <v>58</v>
      </c>
      <c r="C86" s="1" t="s">
        <v>733</v>
      </c>
      <c r="F86" s="1" t="s">
        <v>545</v>
      </c>
      <c r="G86" s="1" t="s">
        <v>522</v>
      </c>
      <c r="I86" s="1" t="s">
        <v>568</v>
      </c>
      <c r="J86" s="1" t="s">
        <v>547</v>
      </c>
      <c r="K86" s="1" t="s">
        <v>548</v>
      </c>
      <c r="N86" s="1" t="s">
        <v>667</v>
      </c>
      <c r="O86" s="1" t="s">
        <v>668</v>
      </c>
      <c r="T86" s="1" t="s">
        <v>551</v>
      </c>
    </row>
    <row r="87" spans="1:20" hidden="1" x14ac:dyDescent="0.25">
      <c r="A87" s="1" t="s">
        <v>732</v>
      </c>
      <c r="B87" s="1" t="s">
        <v>543</v>
      </c>
      <c r="C87" s="1" t="s">
        <v>734</v>
      </c>
      <c r="F87" s="1" t="s">
        <v>545</v>
      </c>
      <c r="G87" s="1" t="s">
        <v>522</v>
      </c>
      <c r="H87" s="1" t="s">
        <v>555</v>
      </c>
      <c r="I87" s="1" t="s">
        <v>568</v>
      </c>
      <c r="J87" s="1" t="s">
        <v>547</v>
      </c>
      <c r="K87" s="1" t="s">
        <v>548</v>
      </c>
      <c r="N87" s="1" t="s">
        <v>735</v>
      </c>
      <c r="O87" s="1" t="s">
        <v>736</v>
      </c>
      <c r="T87" s="1" t="s">
        <v>551</v>
      </c>
    </row>
    <row r="88" spans="1:20" hidden="1" x14ac:dyDescent="0.25">
      <c r="A88" s="1" t="s">
        <v>737</v>
      </c>
      <c r="B88" s="1" t="s">
        <v>543</v>
      </c>
      <c r="C88" s="1" t="s">
        <v>734</v>
      </c>
      <c r="F88" s="1" t="s">
        <v>545</v>
      </c>
      <c r="G88" s="1" t="s">
        <v>522</v>
      </c>
      <c r="H88" s="1" t="s">
        <v>555</v>
      </c>
      <c r="I88" s="1" t="s">
        <v>568</v>
      </c>
      <c r="J88" s="1" t="s">
        <v>547</v>
      </c>
      <c r="K88" s="1" t="s">
        <v>548</v>
      </c>
      <c r="N88" s="1" t="s">
        <v>735</v>
      </c>
      <c r="O88" s="1" t="s">
        <v>736</v>
      </c>
      <c r="T88" s="1" t="s">
        <v>551</v>
      </c>
    </row>
    <row r="89" spans="1:20" x14ac:dyDescent="0.25">
      <c r="A89" s="1" t="s">
        <v>738</v>
      </c>
      <c r="B89" s="1" t="s">
        <v>58</v>
      </c>
      <c r="C89" s="1" t="s">
        <v>739</v>
      </c>
      <c r="E89" s="1" t="s">
        <v>614</v>
      </c>
      <c r="F89" s="1" t="s">
        <v>545</v>
      </c>
      <c r="G89" s="1" t="s">
        <v>522</v>
      </c>
      <c r="H89" s="1" t="s">
        <v>622</v>
      </c>
      <c r="I89" s="1" t="s">
        <v>617</v>
      </c>
      <c r="J89" s="1" t="s">
        <v>547</v>
      </c>
      <c r="K89" s="1" t="s">
        <v>548</v>
      </c>
      <c r="N89" s="1" t="s">
        <v>577</v>
      </c>
      <c r="O89" s="1" t="s">
        <v>578</v>
      </c>
      <c r="T89" s="1" t="s">
        <v>551</v>
      </c>
    </row>
    <row r="90" spans="1:20" hidden="1" x14ac:dyDescent="0.25">
      <c r="A90" s="1" t="s">
        <v>738</v>
      </c>
      <c r="B90" s="1" t="s">
        <v>543</v>
      </c>
      <c r="C90" s="1" t="s">
        <v>740</v>
      </c>
      <c r="E90" s="1" t="s">
        <v>614</v>
      </c>
      <c r="F90" s="1" t="s">
        <v>545</v>
      </c>
      <c r="G90" s="1" t="s">
        <v>522</v>
      </c>
      <c r="H90" s="1" t="s">
        <v>555</v>
      </c>
      <c r="I90" s="1" t="s">
        <v>546</v>
      </c>
      <c r="J90" s="1" t="s">
        <v>547</v>
      </c>
      <c r="K90" s="1" t="s">
        <v>548</v>
      </c>
      <c r="N90" s="1" t="s">
        <v>577</v>
      </c>
      <c r="O90" s="1" t="s">
        <v>578</v>
      </c>
      <c r="T90" s="1" t="s">
        <v>551</v>
      </c>
    </row>
    <row r="91" spans="1:20" hidden="1" x14ac:dyDescent="0.25">
      <c r="A91" s="1" t="s">
        <v>741</v>
      </c>
      <c r="B91" s="1" t="s">
        <v>543</v>
      </c>
      <c r="C91" s="1" t="s">
        <v>740</v>
      </c>
      <c r="F91" s="1" t="s">
        <v>545</v>
      </c>
      <c r="G91" s="1" t="s">
        <v>522</v>
      </c>
      <c r="H91" s="1" t="s">
        <v>555</v>
      </c>
      <c r="I91" s="1" t="s">
        <v>546</v>
      </c>
      <c r="J91" s="1" t="s">
        <v>547</v>
      </c>
      <c r="K91" s="1" t="s">
        <v>548</v>
      </c>
      <c r="N91" s="1" t="s">
        <v>577</v>
      </c>
      <c r="O91" s="1" t="s">
        <v>578</v>
      </c>
      <c r="T91" s="1" t="s">
        <v>551</v>
      </c>
    </row>
    <row r="92" spans="1:20" x14ac:dyDescent="0.25">
      <c r="A92" s="1" t="s">
        <v>742</v>
      </c>
      <c r="B92" s="1" t="s">
        <v>58</v>
      </c>
      <c r="C92" s="1" t="s">
        <v>743</v>
      </c>
      <c r="E92" s="1" t="s">
        <v>614</v>
      </c>
      <c r="F92" s="1" t="s">
        <v>545</v>
      </c>
      <c r="G92" s="1" t="s">
        <v>522</v>
      </c>
      <c r="H92" s="1" t="s">
        <v>622</v>
      </c>
      <c r="I92" s="1" t="s">
        <v>617</v>
      </c>
      <c r="J92" s="1" t="s">
        <v>547</v>
      </c>
      <c r="K92" s="1" t="s">
        <v>548</v>
      </c>
      <c r="N92" s="1" t="s">
        <v>577</v>
      </c>
      <c r="O92" s="1" t="s">
        <v>578</v>
      </c>
      <c r="T92" s="1" t="s">
        <v>551</v>
      </c>
    </row>
    <row r="93" spans="1:20" hidden="1" x14ac:dyDescent="0.25">
      <c r="A93" s="1" t="s">
        <v>742</v>
      </c>
      <c r="B93" s="1" t="s">
        <v>543</v>
      </c>
      <c r="C93" s="1" t="s">
        <v>744</v>
      </c>
      <c r="E93" s="1" t="s">
        <v>614</v>
      </c>
      <c r="F93" s="1" t="s">
        <v>545</v>
      </c>
      <c r="G93" s="1" t="s">
        <v>522</v>
      </c>
      <c r="H93" s="1" t="s">
        <v>555</v>
      </c>
      <c r="I93" s="1" t="s">
        <v>546</v>
      </c>
      <c r="J93" s="1" t="s">
        <v>547</v>
      </c>
      <c r="K93" s="1" t="s">
        <v>548</v>
      </c>
      <c r="N93" s="1" t="s">
        <v>577</v>
      </c>
      <c r="O93" s="1" t="s">
        <v>578</v>
      </c>
      <c r="T93" s="1" t="s">
        <v>551</v>
      </c>
    </row>
    <row r="94" spans="1:20" hidden="1" x14ac:dyDescent="0.25">
      <c r="A94" s="1" t="s">
        <v>745</v>
      </c>
      <c r="B94" s="1" t="s">
        <v>543</v>
      </c>
      <c r="C94" s="1" t="s">
        <v>744</v>
      </c>
      <c r="F94" s="1" t="s">
        <v>545</v>
      </c>
      <c r="G94" s="1" t="s">
        <v>522</v>
      </c>
      <c r="H94" s="1" t="s">
        <v>555</v>
      </c>
      <c r="I94" s="1" t="s">
        <v>546</v>
      </c>
      <c r="J94" s="1" t="s">
        <v>547</v>
      </c>
      <c r="K94" s="1" t="s">
        <v>548</v>
      </c>
      <c r="N94" s="1" t="s">
        <v>577</v>
      </c>
      <c r="O94" s="1" t="s">
        <v>578</v>
      </c>
      <c r="T94" s="1" t="s">
        <v>551</v>
      </c>
    </row>
    <row r="95" spans="1:20" x14ac:dyDescent="0.25">
      <c r="A95" s="1" t="s">
        <v>746</v>
      </c>
      <c r="B95" s="1" t="s">
        <v>58</v>
      </c>
      <c r="C95" s="1" t="s">
        <v>747</v>
      </c>
      <c r="E95" s="1" t="s">
        <v>614</v>
      </c>
      <c r="F95" s="1" t="s">
        <v>545</v>
      </c>
      <c r="G95" s="1" t="s">
        <v>522</v>
      </c>
      <c r="H95" s="1" t="s">
        <v>622</v>
      </c>
      <c r="I95" s="1" t="s">
        <v>617</v>
      </c>
      <c r="J95" s="1" t="s">
        <v>547</v>
      </c>
      <c r="K95" s="1" t="s">
        <v>548</v>
      </c>
      <c r="N95" s="1" t="s">
        <v>549</v>
      </c>
      <c r="O95" s="1" t="s">
        <v>550</v>
      </c>
      <c r="T95" s="1" t="s">
        <v>551</v>
      </c>
    </row>
    <row r="96" spans="1:20" hidden="1" x14ac:dyDescent="0.25">
      <c r="A96" s="1" t="s">
        <v>746</v>
      </c>
      <c r="B96" s="1" t="s">
        <v>543</v>
      </c>
      <c r="C96" s="1" t="s">
        <v>748</v>
      </c>
      <c r="E96" s="1" t="s">
        <v>614</v>
      </c>
      <c r="F96" s="1" t="s">
        <v>545</v>
      </c>
      <c r="G96" s="1" t="s">
        <v>522</v>
      </c>
      <c r="H96" s="1" t="s">
        <v>555</v>
      </c>
      <c r="I96" s="1" t="s">
        <v>546</v>
      </c>
      <c r="J96" s="1" t="s">
        <v>547</v>
      </c>
      <c r="K96" s="1" t="s">
        <v>548</v>
      </c>
      <c r="N96" s="1" t="s">
        <v>549</v>
      </c>
      <c r="O96" s="1" t="s">
        <v>550</v>
      </c>
      <c r="T96" s="1" t="s">
        <v>551</v>
      </c>
    </row>
    <row r="97" spans="1:20" hidden="1" x14ac:dyDescent="0.25">
      <c r="A97" s="1" t="s">
        <v>749</v>
      </c>
      <c r="B97" s="1" t="s">
        <v>543</v>
      </c>
      <c r="C97" s="1" t="s">
        <v>748</v>
      </c>
      <c r="F97" s="1" t="s">
        <v>545</v>
      </c>
      <c r="G97" s="1" t="s">
        <v>522</v>
      </c>
      <c r="H97" s="1" t="s">
        <v>555</v>
      </c>
      <c r="I97" s="1" t="s">
        <v>546</v>
      </c>
      <c r="J97" s="1" t="s">
        <v>547</v>
      </c>
      <c r="K97" s="1" t="s">
        <v>548</v>
      </c>
      <c r="N97" s="1" t="s">
        <v>549</v>
      </c>
      <c r="O97" s="1" t="s">
        <v>550</v>
      </c>
      <c r="T97" s="1" t="s">
        <v>551</v>
      </c>
    </row>
    <row r="98" spans="1:20" hidden="1" x14ac:dyDescent="0.25">
      <c r="A98" s="1" t="s">
        <v>750</v>
      </c>
      <c r="B98" s="1" t="s">
        <v>543</v>
      </c>
      <c r="C98" s="1" t="s">
        <v>751</v>
      </c>
      <c r="F98" s="1" t="s">
        <v>545</v>
      </c>
      <c r="G98" s="1" t="s">
        <v>522</v>
      </c>
      <c r="H98" s="1" t="s">
        <v>555</v>
      </c>
      <c r="I98" s="1" t="s">
        <v>568</v>
      </c>
      <c r="J98" s="1" t="s">
        <v>547</v>
      </c>
      <c r="K98" s="1" t="s">
        <v>548</v>
      </c>
      <c r="N98" s="1" t="s">
        <v>661</v>
      </c>
      <c r="O98" s="1" t="s">
        <v>662</v>
      </c>
      <c r="T98" s="1" t="s">
        <v>551</v>
      </c>
    </row>
    <row r="99" spans="1:20" x14ac:dyDescent="0.25">
      <c r="A99" s="1" t="s">
        <v>750</v>
      </c>
      <c r="B99" s="1" t="s">
        <v>58</v>
      </c>
      <c r="C99" s="1" t="s">
        <v>752</v>
      </c>
      <c r="F99" s="1" t="s">
        <v>545</v>
      </c>
      <c r="G99" s="1" t="s">
        <v>522</v>
      </c>
      <c r="H99" s="1" t="s">
        <v>555</v>
      </c>
      <c r="I99" s="1" t="s">
        <v>568</v>
      </c>
      <c r="J99" s="1" t="s">
        <v>547</v>
      </c>
      <c r="K99" s="1" t="s">
        <v>548</v>
      </c>
      <c r="N99" s="1" t="s">
        <v>635</v>
      </c>
      <c r="O99" s="1" t="s">
        <v>636</v>
      </c>
      <c r="T99" s="1" t="s">
        <v>551</v>
      </c>
    </row>
    <row r="100" spans="1:20" hidden="1" x14ac:dyDescent="0.25">
      <c r="A100" s="1" t="s">
        <v>753</v>
      </c>
      <c r="B100" s="1" t="s">
        <v>543</v>
      </c>
      <c r="C100" s="1" t="s">
        <v>751</v>
      </c>
      <c r="F100" s="1" t="s">
        <v>545</v>
      </c>
      <c r="G100" s="1" t="s">
        <v>522</v>
      </c>
      <c r="H100" s="1" t="s">
        <v>555</v>
      </c>
      <c r="I100" s="1" t="s">
        <v>568</v>
      </c>
      <c r="J100" s="1" t="s">
        <v>547</v>
      </c>
      <c r="K100" s="1" t="s">
        <v>548</v>
      </c>
      <c r="N100" s="1" t="s">
        <v>661</v>
      </c>
      <c r="O100" s="1" t="s">
        <v>662</v>
      </c>
      <c r="T100" s="1" t="s">
        <v>551</v>
      </c>
    </row>
    <row r="101" spans="1:20" x14ac:dyDescent="0.25">
      <c r="A101" s="1" t="s">
        <v>754</v>
      </c>
      <c r="B101" s="1" t="s">
        <v>58</v>
      </c>
      <c r="C101" s="1" t="s">
        <v>755</v>
      </c>
      <c r="F101" s="1" t="s">
        <v>545</v>
      </c>
      <c r="G101" s="1" t="s">
        <v>518</v>
      </c>
      <c r="H101" s="1" t="s">
        <v>555</v>
      </c>
      <c r="I101" s="1" t="s">
        <v>568</v>
      </c>
      <c r="J101" s="1" t="s">
        <v>547</v>
      </c>
      <c r="K101" s="1" t="s">
        <v>548</v>
      </c>
      <c r="N101" s="1" t="s">
        <v>667</v>
      </c>
      <c r="O101" s="1" t="s">
        <v>668</v>
      </c>
      <c r="T101" s="1" t="s">
        <v>551</v>
      </c>
    </row>
    <row r="102" spans="1:20" hidden="1" x14ac:dyDescent="0.25">
      <c r="A102" s="1" t="s">
        <v>754</v>
      </c>
      <c r="B102" s="1" t="s">
        <v>543</v>
      </c>
      <c r="C102" s="1" t="s">
        <v>756</v>
      </c>
      <c r="F102" s="1" t="s">
        <v>545</v>
      </c>
      <c r="G102" s="1" t="s">
        <v>522</v>
      </c>
      <c r="H102" s="1" t="s">
        <v>555</v>
      </c>
      <c r="I102" s="1" t="s">
        <v>568</v>
      </c>
      <c r="J102" s="1" t="s">
        <v>547</v>
      </c>
      <c r="K102" s="1" t="s">
        <v>548</v>
      </c>
      <c r="N102" s="1" t="s">
        <v>667</v>
      </c>
      <c r="O102" s="1" t="s">
        <v>668</v>
      </c>
      <c r="T102" s="1" t="s">
        <v>551</v>
      </c>
    </row>
    <row r="103" spans="1:20" hidden="1" x14ac:dyDescent="0.25">
      <c r="A103" s="1" t="s">
        <v>757</v>
      </c>
      <c r="B103" s="1" t="s">
        <v>543</v>
      </c>
      <c r="C103" s="1" t="s">
        <v>756</v>
      </c>
      <c r="F103" s="1" t="s">
        <v>545</v>
      </c>
      <c r="G103" s="1" t="s">
        <v>522</v>
      </c>
      <c r="H103" s="1" t="s">
        <v>555</v>
      </c>
      <c r="I103" s="1" t="s">
        <v>568</v>
      </c>
      <c r="J103" s="1" t="s">
        <v>547</v>
      </c>
      <c r="K103" s="1" t="s">
        <v>548</v>
      </c>
      <c r="N103" s="1" t="s">
        <v>667</v>
      </c>
      <c r="O103" s="1" t="s">
        <v>668</v>
      </c>
      <c r="T103" s="1" t="s">
        <v>551</v>
      </c>
    </row>
    <row r="104" spans="1:20" hidden="1" x14ac:dyDescent="0.25">
      <c r="A104" s="1" t="s">
        <v>758</v>
      </c>
      <c r="B104" s="1" t="s">
        <v>543</v>
      </c>
      <c r="C104" s="1" t="s">
        <v>759</v>
      </c>
      <c r="F104" s="1" t="s">
        <v>545</v>
      </c>
      <c r="G104" s="1" t="s">
        <v>522</v>
      </c>
      <c r="H104" s="1" t="s">
        <v>555</v>
      </c>
      <c r="I104" s="1" t="s">
        <v>568</v>
      </c>
      <c r="J104" s="1" t="s">
        <v>547</v>
      </c>
      <c r="K104" s="1" t="s">
        <v>548</v>
      </c>
      <c r="N104" s="1" t="s">
        <v>643</v>
      </c>
      <c r="O104" s="1" t="s">
        <v>644</v>
      </c>
      <c r="T104" s="1" t="s">
        <v>551</v>
      </c>
    </row>
    <row r="105" spans="1:20" x14ac:dyDescent="0.25">
      <c r="A105" s="1" t="s">
        <v>758</v>
      </c>
      <c r="B105" s="1" t="s">
        <v>58</v>
      </c>
      <c r="C105" s="1" t="s">
        <v>760</v>
      </c>
      <c r="F105" s="1" t="s">
        <v>545</v>
      </c>
      <c r="G105" s="1" t="s">
        <v>522</v>
      </c>
      <c r="H105" s="1" t="s">
        <v>555</v>
      </c>
      <c r="I105" s="1" t="s">
        <v>568</v>
      </c>
      <c r="J105" s="1" t="s">
        <v>547</v>
      </c>
      <c r="K105" s="1" t="s">
        <v>548</v>
      </c>
      <c r="N105" s="1" t="s">
        <v>643</v>
      </c>
      <c r="O105" s="1" t="s">
        <v>644</v>
      </c>
      <c r="T105" s="1" t="s">
        <v>551</v>
      </c>
    </row>
    <row r="106" spans="1:20" hidden="1" x14ac:dyDescent="0.25">
      <c r="A106" s="1" t="s">
        <v>761</v>
      </c>
      <c r="B106" s="1" t="s">
        <v>543</v>
      </c>
      <c r="C106" s="1" t="s">
        <v>759</v>
      </c>
      <c r="F106" s="1" t="s">
        <v>545</v>
      </c>
      <c r="G106" s="1" t="s">
        <v>522</v>
      </c>
      <c r="H106" s="1" t="s">
        <v>555</v>
      </c>
      <c r="I106" s="1" t="s">
        <v>568</v>
      </c>
      <c r="J106" s="1" t="s">
        <v>547</v>
      </c>
      <c r="K106" s="1" t="s">
        <v>548</v>
      </c>
      <c r="N106" s="1" t="s">
        <v>643</v>
      </c>
      <c r="O106" s="1" t="s">
        <v>644</v>
      </c>
      <c r="T106" s="1" t="s">
        <v>551</v>
      </c>
    </row>
    <row r="107" spans="1:20" x14ac:dyDescent="0.25">
      <c r="A107" s="1" t="s">
        <v>762</v>
      </c>
      <c r="B107" s="1" t="s">
        <v>58</v>
      </c>
      <c r="C107" s="1" t="s">
        <v>763</v>
      </c>
      <c r="E107" s="1" t="s">
        <v>614</v>
      </c>
      <c r="F107" s="1" t="s">
        <v>545</v>
      </c>
      <c r="G107" s="1" t="s">
        <v>518</v>
      </c>
      <c r="H107" s="1" t="s">
        <v>622</v>
      </c>
      <c r="I107" s="1" t="s">
        <v>617</v>
      </c>
      <c r="J107" s="1" t="s">
        <v>547</v>
      </c>
      <c r="K107" s="1" t="s">
        <v>548</v>
      </c>
      <c r="N107" s="1" t="s">
        <v>577</v>
      </c>
      <c r="O107" s="1" t="s">
        <v>578</v>
      </c>
      <c r="T107" s="1" t="s">
        <v>551</v>
      </c>
    </row>
    <row r="108" spans="1:20" hidden="1" x14ac:dyDescent="0.25">
      <c r="A108" s="1" t="s">
        <v>762</v>
      </c>
      <c r="B108" s="1" t="s">
        <v>543</v>
      </c>
      <c r="C108" s="1" t="s">
        <v>764</v>
      </c>
      <c r="E108" s="1" t="s">
        <v>614</v>
      </c>
      <c r="F108" s="1" t="s">
        <v>545</v>
      </c>
      <c r="G108" s="1" t="s">
        <v>522</v>
      </c>
      <c r="H108" s="1" t="s">
        <v>555</v>
      </c>
      <c r="I108" s="1" t="s">
        <v>546</v>
      </c>
      <c r="J108" s="1" t="s">
        <v>547</v>
      </c>
      <c r="K108" s="1" t="s">
        <v>548</v>
      </c>
      <c r="N108" s="1" t="s">
        <v>577</v>
      </c>
      <c r="O108" s="1" t="s">
        <v>578</v>
      </c>
      <c r="T108" s="1" t="s">
        <v>551</v>
      </c>
    </row>
    <row r="109" spans="1:20" hidden="1" x14ac:dyDescent="0.25">
      <c r="A109" s="1" t="s">
        <v>765</v>
      </c>
      <c r="B109" s="1" t="s">
        <v>543</v>
      </c>
      <c r="C109" s="1" t="s">
        <v>764</v>
      </c>
      <c r="F109" s="1" t="s">
        <v>545</v>
      </c>
      <c r="G109" s="1" t="s">
        <v>522</v>
      </c>
      <c r="H109" s="1" t="s">
        <v>555</v>
      </c>
      <c r="I109" s="1" t="s">
        <v>546</v>
      </c>
      <c r="J109" s="1" t="s">
        <v>547</v>
      </c>
      <c r="K109" s="1" t="s">
        <v>548</v>
      </c>
      <c r="N109" s="1" t="s">
        <v>577</v>
      </c>
      <c r="O109" s="1" t="s">
        <v>578</v>
      </c>
      <c r="T109" s="1" t="s">
        <v>551</v>
      </c>
    </row>
    <row r="110" spans="1:20" x14ac:dyDescent="0.25">
      <c r="A110" s="1" t="s">
        <v>766</v>
      </c>
      <c r="B110" s="1" t="s">
        <v>58</v>
      </c>
      <c r="C110" s="1" t="s">
        <v>767</v>
      </c>
      <c r="E110" s="1" t="s">
        <v>614</v>
      </c>
      <c r="F110" s="1" t="s">
        <v>545</v>
      </c>
      <c r="G110" s="1" t="s">
        <v>518</v>
      </c>
      <c r="H110" s="1" t="s">
        <v>622</v>
      </c>
      <c r="I110" s="1" t="s">
        <v>617</v>
      </c>
      <c r="J110" s="1" t="s">
        <v>547</v>
      </c>
      <c r="K110" s="1" t="s">
        <v>548</v>
      </c>
      <c r="N110" s="1" t="s">
        <v>549</v>
      </c>
      <c r="O110" s="1" t="s">
        <v>550</v>
      </c>
      <c r="T110" s="1" t="s">
        <v>551</v>
      </c>
    </row>
    <row r="111" spans="1:20" hidden="1" x14ac:dyDescent="0.25">
      <c r="A111" s="1" t="s">
        <v>766</v>
      </c>
      <c r="B111" s="1" t="s">
        <v>543</v>
      </c>
      <c r="C111" s="1" t="s">
        <v>768</v>
      </c>
      <c r="E111" s="1" t="s">
        <v>614</v>
      </c>
      <c r="F111" s="1" t="s">
        <v>545</v>
      </c>
      <c r="G111" s="1" t="s">
        <v>522</v>
      </c>
      <c r="H111" s="1" t="s">
        <v>555</v>
      </c>
      <c r="I111" s="1" t="s">
        <v>546</v>
      </c>
      <c r="J111" s="1" t="s">
        <v>547</v>
      </c>
      <c r="K111" s="1" t="s">
        <v>548</v>
      </c>
      <c r="N111" s="1" t="s">
        <v>549</v>
      </c>
      <c r="O111" s="1" t="s">
        <v>550</v>
      </c>
      <c r="T111" s="1" t="s">
        <v>551</v>
      </c>
    </row>
    <row r="112" spans="1:20" hidden="1" x14ac:dyDescent="0.25">
      <c r="A112" s="1" t="s">
        <v>769</v>
      </c>
      <c r="B112" s="1" t="s">
        <v>543</v>
      </c>
      <c r="C112" s="1" t="s">
        <v>768</v>
      </c>
      <c r="F112" s="1" t="s">
        <v>545</v>
      </c>
      <c r="G112" s="1" t="s">
        <v>522</v>
      </c>
      <c r="H112" s="1" t="s">
        <v>555</v>
      </c>
      <c r="I112" s="1" t="s">
        <v>546</v>
      </c>
      <c r="J112" s="1" t="s">
        <v>547</v>
      </c>
      <c r="K112" s="1" t="s">
        <v>548</v>
      </c>
      <c r="N112" s="1" t="s">
        <v>549</v>
      </c>
      <c r="O112" s="1" t="s">
        <v>550</v>
      </c>
      <c r="T112" s="1" t="s">
        <v>551</v>
      </c>
    </row>
    <row r="113" spans="1:20" x14ac:dyDescent="0.25">
      <c r="A113" s="1" t="s">
        <v>770</v>
      </c>
      <c r="B113" s="1" t="s">
        <v>58</v>
      </c>
      <c r="C113" s="1" t="s">
        <v>771</v>
      </c>
      <c r="F113" s="1" t="s">
        <v>545</v>
      </c>
      <c r="G113" s="1" t="s">
        <v>522</v>
      </c>
      <c r="H113" s="1" t="s">
        <v>555</v>
      </c>
      <c r="I113" s="1" t="s">
        <v>568</v>
      </c>
      <c r="J113" s="1" t="s">
        <v>547</v>
      </c>
      <c r="K113" s="1" t="s">
        <v>548</v>
      </c>
      <c r="N113" s="1" t="s">
        <v>635</v>
      </c>
      <c r="O113" s="1" t="s">
        <v>636</v>
      </c>
      <c r="T113" s="1" t="s">
        <v>551</v>
      </c>
    </row>
    <row r="114" spans="1:20" hidden="1" x14ac:dyDescent="0.25">
      <c r="A114" s="1" t="s">
        <v>770</v>
      </c>
      <c r="B114" s="1" t="s">
        <v>543</v>
      </c>
      <c r="C114" s="1" t="s">
        <v>772</v>
      </c>
      <c r="F114" s="1" t="s">
        <v>545</v>
      </c>
      <c r="G114" s="1" t="s">
        <v>522</v>
      </c>
      <c r="H114" s="1" t="s">
        <v>555</v>
      </c>
      <c r="I114" s="1" t="s">
        <v>568</v>
      </c>
      <c r="J114" s="1" t="s">
        <v>547</v>
      </c>
      <c r="K114" s="1" t="s">
        <v>548</v>
      </c>
      <c r="N114" s="1" t="s">
        <v>661</v>
      </c>
      <c r="O114" s="1" t="s">
        <v>662</v>
      </c>
      <c r="T114" s="1" t="s">
        <v>551</v>
      </c>
    </row>
    <row r="115" spans="1:20" hidden="1" x14ac:dyDescent="0.25">
      <c r="A115" s="1" t="s">
        <v>773</v>
      </c>
      <c r="B115" s="1" t="s">
        <v>543</v>
      </c>
      <c r="C115" s="1" t="s">
        <v>772</v>
      </c>
      <c r="F115" s="1" t="s">
        <v>545</v>
      </c>
      <c r="G115" s="1" t="s">
        <v>522</v>
      </c>
      <c r="H115" s="1" t="s">
        <v>555</v>
      </c>
      <c r="I115" s="1" t="s">
        <v>568</v>
      </c>
      <c r="J115" s="1" t="s">
        <v>547</v>
      </c>
      <c r="K115" s="1" t="s">
        <v>548</v>
      </c>
      <c r="N115" s="1" t="s">
        <v>661</v>
      </c>
      <c r="O115" s="1" t="s">
        <v>662</v>
      </c>
      <c r="T115" s="1" t="s">
        <v>551</v>
      </c>
    </row>
    <row r="116" spans="1:20" hidden="1" x14ac:dyDescent="0.25">
      <c r="A116" s="1" t="s">
        <v>774</v>
      </c>
      <c r="B116" s="1" t="s">
        <v>543</v>
      </c>
      <c r="C116" s="1" t="s">
        <v>775</v>
      </c>
      <c r="F116" s="1" t="s">
        <v>545</v>
      </c>
      <c r="G116" s="1" t="s">
        <v>522</v>
      </c>
      <c r="H116" s="1" t="s">
        <v>555</v>
      </c>
      <c r="I116" s="1" t="s">
        <v>568</v>
      </c>
      <c r="J116" s="1" t="s">
        <v>547</v>
      </c>
      <c r="K116" s="1" t="s">
        <v>548</v>
      </c>
      <c r="N116" s="1" t="s">
        <v>643</v>
      </c>
      <c r="O116" s="1" t="s">
        <v>644</v>
      </c>
      <c r="T116" s="1" t="s">
        <v>551</v>
      </c>
    </row>
    <row r="117" spans="1:20" x14ac:dyDescent="0.25">
      <c r="A117" s="1" t="s">
        <v>774</v>
      </c>
      <c r="B117" s="1" t="s">
        <v>58</v>
      </c>
      <c r="C117" s="1" t="s">
        <v>776</v>
      </c>
      <c r="F117" s="1" t="s">
        <v>545</v>
      </c>
      <c r="G117" s="1" t="s">
        <v>522</v>
      </c>
      <c r="H117" s="1" t="s">
        <v>555</v>
      </c>
      <c r="I117" s="1" t="s">
        <v>568</v>
      </c>
      <c r="J117" s="1" t="s">
        <v>547</v>
      </c>
      <c r="K117" s="1" t="s">
        <v>548</v>
      </c>
      <c r="N117" s="1" t="s">
        <v>643</v>
      </c>
      <c r="O117" s="1" t="s">
        <v>644</v>
      </c>
      <c r="T117" s="1" t="s">
        <v>551</v>
      </c>
    </row>
    <row r="118" spans="1:20" hidden="1" x14ac:dyDescent="0.25">
      <c r="A118" s="1" t="s">
        <v>777</v>
      </c>
      <c r="B118" s="1" t="s">
        <v>543</v>
      </c>
      <c r="C118" s="1" t="s">
        <v>775</v>
      </c>
      <c r="F118" s="1" t="s">
        <v>545</v>
      </c>
      <c r="G118" s="1" t="s">
        <v>522</v>
      </c>
      <c r="H118" s="1" t="s">
        <v>555</v>
      </c>
      <c r="I118" s="1" t="s">
        <v>568</v>
      </c>
      <c r="J118" s="1" t="s">
        <v>547</v>
      </c>
      <c r="K118" s="1" t="s">
        <v>548</v>
      </c>
      <c r="N118" s="1" t="s">
        <v>643</v>
      </c>
      <c r="O118" s="1" t="s">
        <v>644</v>
      </c>
      <c r="T118" s="1" t="s">
        <v>551</v>
      </c>
    </row>
    <row r="119" spans="1:20" x14ac:dyDescent="0.25">
      <c r="A119" s="1" t="s">
        <v>778</v>
      </c>
      <c r="B119" s="1" t="s">
        <v>58</v>
      </c>
      <c r="C119" s="1" t="s">
        <v>779</v>
      </c>
      <c r="E119" s="1" t="s">
        <v>614</v>
      </c>
      <c r="F119" s="1" t="s">
        <v>545</v>
      </c>
      <c r="G119" s="1" t="s">
        <v>522</v>
      </c>
      <c r="H119" s="1" t="s">
        <v>622</v>
      </c>
      <c r="I119" s="1" t="s">
        <v>617</v>
      </c>
      <c r="J119" s="1" t="s">
        <v>547</v>
      </c>
      <c r="K119" s="1" t="s">
        <v>548</v>
      </c>
      <c r="N119" s="1" t="s">
        <v>577</v>
      </c>
      <c r="O119" s="1" t="s">
        <v>578</v>
      </c>
      <c r="T119" s="1" t="s">
        <v>551</v>
      </c>
    </row>
    <row r="120" spans="1:20" hidden="1" x14ac:dyDescent="0.25">
      <c r="A120" s="1" t="s">
        <v>778</v>
      </c>
      <c r="B120" s="1" t="s">
        <v>543</v>
      </c>
      <c r="C120" s="1" t="s">
        <v>780</v>
      </c>
      <c r="E120" s="1" t="s">
        <v>614</v>
      </c>
      <c r="F120" s="1" t="s">
        <v>545</v>
      </c>
      <c r="G120" s="1" t="s">
        <v>522</v>
      </c>
      <c r="H120" s="1" t="s">
        <v>555</v>
      </c>
      <c r="I120" s="1" t="s">
        <v>546</v>
      </c>
      <c r="J120" s="1" t="s">
        <v>547</v>
      </c>
      <c r="K120" s="1" t="s">
        <v>548</v>
      </c>
      <c r="N120" s="1" t="s">
        <v>577</v>
      </c>
      <c r="O120" s="1" t="s">
        <v>578</v>
      </c>
      <c r="T120" s="1" t="s">
        <v>551</v>
      </c>
    </row>
    <row r="121" spans="1:20" hidden="1" x14ac:dyDescent="0.25">
      <c r="A121" s="1" t="s">
        <v>781</v>
      </c>
      <c r="B121" s="1" t="s">
        <v>543</v>
      </c>
      <c r="C121" s="1" t="s">
        <v>780</v>
      </c>
      <c r="F121" s="1" t="s">
        <v>545</v>
      </c>
      <c r="G121" s="1" t="s">
        <v>522</v>
      </c>
      <c r="H121" s="1" t="s">
        <v>555</v>
      </c>
      <c r="I121" s="1" t="s">
        <v>546</v>
      </c>
      <c r="J121" s="1" t="s">
        <v>547</v>
      </c>
      <c r="K121" s="1" t="s">
        <v>548</v>
      </c>
      <c r="N121" s="1" t="s">
        <v>577</v>
      </c>
      <c r="O121" s="1" t="s">
        <v>578</v>
      </c>
      <c r="T121" s="1" t="s">
        <v>551</v>
      </c>
    </row>
    <row r="122" spans="1:20" x14ac:dyDescent="0.25">
      <c r="A122" s="1" t="s">
        <v>782</v>
      </c>
      <c r="B122" s="1" t="s">
        <v>58</v>
      </c>
      <c r="C122" s="1" t="s">
        <v>617</v>
      </c>
      <c r="D122" s="1" t="s">
        <v>613</v>
      </c>
      <c r="E122" s="1" t="s">
        <v>614</v>
      </c>
      <c r="F122" s="1" t="s">
        <v>545</v>
      </c>
      <c r="G122" s="1" t="s">
        <v>518</v>
      </c>
      <c r="I122" s="1" t="s">
        <v>617</v>
      </c>
      <c r="J122" s="1" t="s">
        <v>547</v>
      </c>
      <c r="K122" s="1" t="s">
        <v>548</v>
      </c>
      <c r="N122" s="1" t="s">
        <v>558</v>
      </c>
      <c r="O122" s="1" t="s">
        <v>559</v>
      </c>
      <c r="T122" s="1" t="s">
        <v>551</v>
      </c>
    </row>
    <row r="123" spans="1:20" hidden="1" x14ac:dyDescent="0.25">
      <c r="A123" s="1" t="s">
        <v>782</v>
      </c>
      <c r="B123" s="1" t="s">
        <v>543</v>
      </c>
      <c r="C123" s="1" t="s">
        <v>546</v>
      </c>
      <c r="D123" s="1" t="s">
        <v>613</v>
      </c>
      <c r="E123" s="1" t="s">
        <v>614</v>
      </c>
      <c r="F123" s="1" t="s">
        <v>545</v>
      </c>
      <c r="G123" s="1" t="s">
        <v>518</v>
      </c>
      <c r="I123" s="1" t="s">
        <v>546</v>
      </c>
      <c r="J123" s="1" t="s">
        <v>547</v>
      </c>
      <c r="K123" s="1" t="s">
        <v>548</v>
      </c>
      <c r="N123" s="1" t="s">
        <v>558</v>
      </c>
      <c r="O123" s="1" t="s">
        <v>559</v>
      </c>
      <c r="T123" s="1" t="s">
        <v>551</v>
      </c>
    </row>
    <row r="124" spans="1:20" hidden="1" x14ac:dyDescent="0.25">
      <c r="A124" s="1" t="s">
        <v>783</v>
      </c>
      <c r="B124" s="1" t="s">
        <v>543</v>
      </c>
      <c r="C124" s="1" t="s">
        <v>546</v>
      </c>
      <c r="D124" s="1" t="s">
        <v>613</v>
      </c>
      <c r="F124" s="1" t="s">
        <v>545</v>
      </c>
      <c r="G124" s="1" t="s">
        <v>518</v>
      </c>
      <c r="I124" s="1" t="s">
        <v>546</v>
      </c>
      <c r="J124" s="1" t="s">
        <v>547</v>
      </c>
      <c r="K124" s="1" t="s">
        <v>548</v>
      </c>
      <c r="N124" s="1" t="s">
        <v>558</v>
      </c>
      <c r="O124" s="1" t="s">
        <v>559</v>
      </c>
      <c r="T124" s="1" t="s">
        <v>551</v>
      </c>
    </row>
    <row r="125" spans="1:20" x14ac:dyDescent="0.25">
      <c r="A125" s="1" t="s">
        <v>784</v>
      </c>
      <c r="B125" s="1" t="s">
        <v>58</v>
      </c>
      <c r="C125" s="1" t="s">
        <v>785</v>
      </c>
      <c r="E125" s="1" t="s">
        <v>614</v>
      </c>
      <c r="F125" s="1" t="s">
        <v>545</v>
      </c>
      <c r="G125" s="1" t="s">
        <v>522</v>
      </c>
      <c r="H125" s="1" t="s">
        <v>555</v>
      </c>
      <c r="I125" s="1" t="s">
        <v>617</v>
      </c>
      <c r="J125" s="1" t="s">
        <v>547</v>
      </c>
      <c r="K125" s="1" t="s">
        <v>548</v>
      </c>
      <c r="N125" s="1" t="s">
        <v>549</v>
      </c>
      <c r="O125" s="1" t="s">
        <v>550</v>
      </c>
      <c r="T125" s="1" t="s">
        <v>551</v>
      </c>
    </row>
    <row r="126" spans="1:20" hidden="1" x14ac:dyDescent="0.25">
      <c r="A126" s="1" t="s">
        <v>784</v>
      </c>
      <c r="B126" s="1" t="s">
        <v>543</v>
      </c>
      <c r="C126" s="1" t="s">
        <v>786</v>
      </c>
      <c r="E126" s="1" t="s">
        <v>614</v>
      </c>
      <c r="F126" s="1" t="s">
        <v>545</v>
      </c>
      <c r="G126" s="1" t="s">
        <v>522</v>
      </c>
      <c r="H126" s="1" t="s">
        <v>555</v>
      </c>
      <c r="I126" s="1" t="s">
        <v>546</v>
      </c>
      <c r="J126" s="1" t="s">
        <v>547</v>
      </c>
      <c r="K126" s="1" t="s">
        <v>548</v>
      </c>
      <c r="N126" s="1" t="s">
        <v>549</v>
      </c>
      <c r="O126" s="1" t="s">
        <v>550</v>
      </c>
      <c r="T126" s="1" t="s">
        <v>551</v>
      </c>
    </row>
    <row r="127" spans="1:20" hidden="1" x14ac:dyDescent="0.25">
      <c r="A127" s="1" t="s">
        <v>787</v>
      </c>
      <c r="B127" s="1" t="s">
        <v>543</v>
      </c>
      <c r="C127" s="1" t="s">
        <v>786</v>
      </c>
      <c r="F127" s="1" t="s">
        <v>545</v>
      </c>
      <c r="G127" s="1" t="s">
        <v>522</v>
      </c>
      <c r="H127" s="1" t="s">
        <v>555</v>
      </c>
      <c r="I127" s="1" t="s">
        <v>546</v>
      </c>
      <c r="J127" s="1" t="s">
        <v>547</v>
      </c>
      <c r="K127" s="1" t="s">
        <v>548</v>
      </c>
      <c r="N127" s="1" t="s">
        <v>549</v>
      </c>
      <c r="O127" s="1" t="s">
        <v>550</v>
      </c>
      <c r="T127" s="1" t="s">
        <v>551</v>
      </c>
    </row>
    <row r="128" spans="1:20" x14ac:dyDescent="0.25">
      <c r="A128" s="1" t="s">
        <v>788</v>
      </c>
      <c r="B128" s="1" t="s">
        <v>58</v>
      </c>
      <c r="C128" s="1" t="s">
        <v>617</v>
      </c>
      <c r="D128" s="1" t="s">
        <v>613</v>
      </c>
      <c r="E128" s="1" t="s">
        <v>614</v>
      </c>
      <c r="F128" s="1" t="s">
        <v>545</v>
      </c>
      <c r="G128" s="1" t="s">
        <v>518</v>
      </c>
      <c r="I128" s="1" t="s">
        <v>617</v>
      </c>
      <c r="J128" s="1" t="s">
        <v>547</v>
      </c>
      <c r="K128" s="1" t="s">
        <v>548</v>
      </c>
      <c r="N128" s="1" t="s">
        <v>577</v>
      </c>
      <c r="O128" s="1" t="s">
        <v>578</v>
      </c>
      <c r="T128" s="1" t="s">
        <v>551</v>
      </c>
    </row>
    <row r="129" spans="1:20" hidden="1" x14ac:dyDescent="0.25">
      <c r="A129" s="1" t="s">
        <v>788</v>
      </c>
      <c r="B129" s="1" t="s">
        <v>543</v>
      </c>
      <c r="C129" s="1" t="s">
        <v>546</v>
      </c>
      <c r="D129" s="1" t="s">
        <v>613</v>
      </c>
      <c r="E129" s="1" t="s">
        <v>614</v>
      </c>
      <c r="F129" s="1" t="s">
        <v>545</v>
      </c>
      <c r="G129" s="1" t="s">
        <v>518</v>
      </c>
      <c r="I129" s="1" t="s">
        <v>546</v>
      </c>
      <c r="J129" s="1" t="s">
        <v>547</v>
      </c>
      <c r="K129" s="1" t="s">
        <v>548</v>
      </c>
      <c r="N129" s="1" t="s">
        <v>577</v>
      </c>
      <c r="O129" s="1" t="s">
        <v>578</v>
      </c>
      <c r="T129" s="1" t="s">
        <v>551</v>
      </c>
    </row>
    <row r="130" spans="1:20" hidden="1" x14ac:dyDescent="0.25">
      <c r="A130" s="1" t="s">
        <v>789</v>
      </c>
      <c r="B130" s="1" t="s">
        <v>543</v>
      </c>
      <c r="C130" s="1" t="s">
        <v>546</v>
      </c>
      <c r="D130" s="1" t="s">
        <v>613</v>
      </c>
      <c r="F130" s="1" t="s">
        <v>545</v>
      </c>
      <c r="G130" s="1" t="s">
        <v>518</v>
      </c>
      <c r="I130" s="1" t="s">
        <v>546</v>
      </c>
      <c r="J130" s="1" t="s">
        <v>547</v>
      </c>
      <c r="K130" s="1" t="s">
        <v>548</v>
      </c>
      <c r="N130" s="1" t="s">
        <v>577</v>
      </c>
      <c r="O130" s="1" t="s">
        <v>578</v>
      </c>
      <c r="T130" s="1" t="s">
        <v>551</v>
      </c>
    </row>
    <row r="131" spans="1:20" x14ac:dyDescent="0.25">
      <c r="A131" s="1" t="s">
        <v>790</v>
      </c>
      <c r="B131" s="1" t="s">
        <v>58</v>
      </c>
      <c r="C131" s="1" t="s">
        <v>712</v>
      </c>
      <c r="D131" s="1" t="s">
        <v>613</v>
      </c>
      <c r="E131" s="1" t="s">
        <v>614</v>
      </c>
      <c r="F131" s="1" t="s">
        <v>545</v>
      </c>
      <c r="G131" s="1" t="s">
        <v>518</v>
      </c>
      <c r="H131" s="1" t="s">
        <v>555</v>
      </c>
      <c r="I131" s="1" t="s">
        <v>617</v>
      </c>
      <c r="J131" s="1" t="s">
        <v>547</v>
      </c>
      <c r="K131" s="1" t="s">
        <v>548</v>
      </c>
      <c r="N131" s="1" t="s">
        <v>577</v>
      </c>
      <c r="O131" s="1" t="s">
        <v>578</v>
      </c>
      <c r="T131" s="1" t="s">
        <v>551</v>
      </c>
    </row>
    <row r="132" spans="1:20" hidden="1" x14ac:dyDescent="0.25">
      <c r="A132" s="1" t="s">
        <v>790</v>
      </c>
      <c r="B132" s="1" t="s">
        <v>543</v>
      </c>
      <c r="C132" s="1" t="s">
        <v>581</v>
      </c>
      <c r="E132" s="1" t="s">
        <v>614</v>
      </c>
      <c r="F132" s="1" t="s">
        <v>545</v>
      </c>
      <c r="G132" s="1" t="s">
        <v>522</v>
      </c>
      <c r="H132" s="1" t="s">
        <v>555</v>
      </c>
      <c r="I132" s="1" t="s">
        <v>546</v>
      </c>
      <c r="J132" s="1" t="s">
        <v>547</v>
      </c>
      <c r="K132" s="1" t="s">
        <v>548</v>
      </c>
      <c r="N132" s="1" t="s">
        <v>577</v>
      </c>
      <c r="O132" s="1" t="s">
        <v>578</v>
      </c>
      <c r="T132" s="1" t="s">
        <v>551</v>
      </c>
    </row>
    <row r="133" spans="1:20" hidden="1" x14ac:dyDescent="0.25">
      <c r="A133" s="1" t="s">
        <v>791</v>
      </c>
      <c r="B133" s="1" t="s">
        <v>543</v>
      </c>
      <c r="C133" s="1" t="s">
        <v>581</v>
      </c>
      <c r="F133" s="1" t="s">
        <v>545</v>
      </c>
      <c r="G133" s="1" t="s">
        <v>522</v>
      </c>
      <c r="H133" s="1" t="s">
        <v>555</v>
      </c>
      <c r="I133" s="1" t="s">
        <v>546</v>
      </c>
      <c r="J133" s="1" t="s">
        <v>547</v>
      </c>
      <c r="K133" s="1" t="s">
        <v>548</v>
      </c>
      <c r="N133" s="1" t="s">
        <v>577</v>
      </c>
      <c r="O133" s="1" t="s">
        <v>578</v>
      </c>
      <c r="T133" s="1" t="s">
        <v>551</v>
      </c>
    </row>
    <row r="134" spans="1:20" x14ac:dyDescent="0.25">
      <c r="A134" s="1" t="s">
        <v>792</v>
      </c>
      <c r="B134" s="1" t="s">
        <v>58</v>
      </c>
      <c r="C134" s="1" t="s">
        <v>617</v>
      </c>
      <c r="D134" s="1" t="s">
        <v>613</v>
      </c>
      <c r="E134" s="1" t="s">
        <v>614</v>
      </c>
      <c r="F134" s="1" t="s">
        <v>545</v>
      </c>
      <c r="G134" s="1" t="s">
        <v>518</v>
      </c>
      <c r="I134" s="1" t="s">
        <v>617</v>
      </c>
      <c r="J134" s="1" t="s">
        <v>547</v>
      </c>
      <c r="K134" s="1" t="s">
        <v>548</v>
      </c>
      <c r="N134" s="1" t="s">
        <v>558</v>
      </c>
      <c r="O134" s="1" t="s">
        <v>559</v>
      </c>
      <c r="T134" s="1" t="s">
        <v>551</v>
      </c>
    </row>
    <row r="135" spans="1:20" hidden="1" x14ac:dyDescent="0.25">
      <c r="A135" s="1" t="s">
        <v>792</v>
      </c>
      <c r="B135" s="1" t="s">
        <v>543</v>
      </c>
      <c r="C135" s="1" t="s">
        <v>546</v>
      </c>
      <c r="D135" s="1" t="s">
        <v>613</v>
      </c>
      <c r="E135" s="1" t="s">
        <v>614</v>
      </c>
      <c r="F135" s="1" t="s">
        <v>545</v>
      </c>
      <c r="G135" s="1" t="s">
        <v>518</v>
      </c>
      <c r="I135" s="1" t="s">
        <v>546</v>
      </c>
      <c r="J135" s="1" t="s">
        <v>547</v>
      </c>
      <c r="K135" s="1" t="s">
        <v>548</v>
      </c>
      <c r="N135" s="1" t="s">
        <v>558</v>
      </c>
      <c r="O135" s="1" t="s">
        <v>559</v>
      </c>
      <c r="T135" s="1" t="s">
        <v>551</v>
      </c>
    </row>
    <row r="136" spans="1:20" hidden="1" x14ac:dyDescent="0.25">
      <c r="A136" s="1" t="s">
        <v>793</v>
      </c>
      <c r="B136" s="1" t="s">
        <v>543</v>
      </c>
      <c r="C136" s="1" t="s">
        <v>546</v>
      </c>
      <c r="D136" s="1" t="s">
        <v>613</v>
      </c>
      <c r="F136" s="1" t="s">
        <v>545</v>
      </c>
      <c r="G136" s="1" t="s">
        <v>518</v>
      </c>
      <c r="I136" s="1" t="s">
        <v>546</v>
      </c>
      <c r="J136" s="1" t="s">
        <v>547</v>
      </c>
      <c r="K136" s="1" t="s">
        <v>548</v>
      </c>
      <c r="N136" s="1" t="s">
        <v>558</v>
      </c>
      <c r="O136" s="1" t="s">
        <v>559</v>
      </c>
      <c r="T136" s="1" t="s">
        <v>551</v>
      </c>
    </row>
    <row r="137" spans="1:20" hidden="1" x14ac:dyDescent="0.25">
      <c r="A137" s="1" t="s">
        <v>794</v>
      </c>
      <c r="B137" s="1" t="s">
        <v>543</v>
      </c>
      <c r="C137" s="1" t="s">
        <v>556</v>
      </c>
      <c r="E137" s="1" t="s">
        <v>614</v>
      </c>
      <c r="F137" s="1" t="s">
        <v>545</v>
      </c>
      <c r="G137" s="1" t="s">
        <v>522</v>
      </c>
      <c r="H137" s="1" t="s">
        <v>555</v>
      </c>
      <c r="I137" s="1" t="s">
        <v>546</v>
      </c>
      <c r="J137" s="1" t="s">
        <v>547</v>
      </c>
      <c r="K137" s="1" t="s">
        <v>548</v>
      </c>
      <c r="N137" s="1" t="s">
        <v>549</v>
      </c>
      <c r="O137" s="1" t="s">
        <v>550</v>
      </c>
      <c r="T137" s="1" t="s">
        <v>551</v>
      </c>
    </row>
    <row r="138" spans="1:20" x14ac:dyDescent="0.25">
      <c r="A138" s="1" t="s">
        <v>794</v>
      </c>
      <c r="B138" s="1" t="s">
        <v>58</v>
      </c>
      <c r="C138" s="1" t="s">
        <v>795</v>
      </c>
      <c r="E138" s="1" t="s">
        <v>614</v>
      </c>
      <c r="F138" s="1" t="s">
        <v>545</v>
      </c>
      <c r="G138" s="1" t="s">
        <v>522</v>
      </c>
      <c r="H138" s="1" t="s">
        <v>555</v>
      </c>
      <c r="I138" s="1" t="s">
        <v>617</v>
      </c>
      <c r="J138" s="1" t="s">
        <v>547</v>
      </c>
      <c r="K138" s="1" t="s">
        <v>548</v>
      </c>
      <c r="N138" s="1" t="s">
        <v>549</v>
      </c>
      <c r="O138" s="1" t="s">
        <v>550</v>
      </c>
      <c r="T138" s="1" t="s">
        <v>551</v>
      </c>
    </row>
    <row r="139" spans="1:20" hidden="1" x14ac:dyDescent="0.25">
      <c r="A139" s="1" t="s">
        <v>796</v>
      </c>
      <c r="B139" s="1" t="s">
        <v>543</v>
      </c>
      <c r="C139" s="1" t="s">
        <v>556</v>
      </c>
      <c r="F139" s="1" t="s">
        <v>545</v>
      </c>
      <c r="G139" s="1" t="s">
        <v>522</v>
      </c>
      <c r="H139" s="1" t="s">
        <v>555</v>
      </c>
      <c r="I139" s="1" t="s">
        <v>546</v>
      </c>
      <c r="J139" s="1" t="s">
        <v>547</v>
      </c>
      <c r="K139" s="1" t="s">
        <v>548</v>
      </c>
      <c r="N139" s="1" t="s">
        <v>549</v>
      </c>
      <c r="O139" s="1" t="s">
        <v>550</v>
      </c>
      <c r="T139" s="1" t="s">
        <v>551</v>
      </c>
    </row>
    <row r="140" spans="1:20" x14ac:dyDescent="0.25">
      <c r="A140" s="1" t="s">
        <v>797</v>
      </c>
      <c r="B140" s="1" t="s">
        <v>58</v>
      </c>
      <c r="C140" s="1" t="s">
        <v>798</v>
      </c>
      <c r="F140" s="1" t="s">
        <v>545</v>
      </c>
      <c r="G140" s="1" t="s">
        <v>522</v>
      </c>
      <c r="I140" s="1" t="s">
        <v>568</v>
      </c>
      <c r="J140" s="1" t="s">
        <v>547</v>
      </c>
      <c r="K140" s="1" t="s">
        <v>548</v>
      </c>
      <c r="N140" s="1" t="s">
        <v>635</v>
      </c>
      <c r="O140" s="1" t="s">
        <v>636</v>
      </c>
      <c r="T140" s="1" t="s">
        <v>551</v>
      </c>
    </row>
    <row r="141" spans="1:20" hidden="1" x14ac:dyDescent="0.25">
      <c r="A141" s="1" t="s">
        <v>797</v>
      </c>
      <c r="B141" s="1" t="s">
        <v>543</v>
      </c>
      <c r="C141" s="1" t="s">
        <v>799</v>
      </c>
      <c r="F141" s="1" t="s">
        <v>545</v>
      </c>
      <c r="G141" s="1" t="s">
        <v>522</v>
      </c>
      <c r="I141" s="1" t="s">
        <v>568</v>
      </c>
      <c r="J141" s="1" t="s">
        <v>547</v>
      </c>
      <c r="K141" s="1" t="s">
        <v>548</v>
      </c>
      <c r="N141" s="1" t="s">
        <v>635</v>
      </c>
      <c r="O141" s="1" t="s">
        <v>636</v>
      </c>
      <c r="T141" s="1" t="s">
        <v>551</v>
      </c>
    </row>
    <row r="142" spans="1:20" hidden="1" x14ac:dyDescent="0.25">
      <c r="A142" s="1" t="s">
        <v>800</v>
      </c>
      <c r="B142" s="1" t="s">
        <v>543</v>
      </c>
      <c r="C142" s="1" t="s">
        <v>799</v>
      </c>
      <c r="F142" s="1" t="s">
        <v>545</v>
      </c>
      <c r="G142" s="1" t="s">
        <v>522</v>
      </c>
      <c r="I142" s="1" t="s">
        <v>568</v>
      </c>
      <c r="J142" s="1" t="s">
        <v>547</v>
      </c>
      <c r="K142" s="1" t="s">
        <v>548</v>
      </c>
      <c r="N142" s="1" t="s">
        <v>635</v>
      </c>
      <c r="O142" s="1" t="s">
        <v>636</v>
      </c>
      <c r="T142" s="1" t="s">
        <v>551</v>
      </c>
    </row>
    <row r="143" spans="1:20" hidden="1" x14ac:dyDescent="0.25">
      <c r="A143" s="1" t="s">
        <v>801</v>
      </c>
      <c r="B143" s="1" t="s">
        <v>726</v>
      </c>
      <c r="C143" s="1" t="s">
        <v>527</v>
      </c>
      <c r="D143" s="1" t="s">
        <v>613</v>
      </c>
      <c r="F143" s="1" t="s">
        <v>727</v>
      </c>
      <c r="G143" s="1" t="s">
        <v>513</v>
      </c>
      <c r="I143" s="1" t="s">
        <v>527</v>
      </c>
      <c r="J143" s="1" t="s">
        <v>728</v>
      </c>
      <c r="K143" s="1" t="s">
        <v>548</v>
      </c>
      <c r="N143" s="1" t="s">
        <v>729</v>
      </c>
      <c r="O143" s="1" t="s">
        <v>730</v>
      </c>
      <c r="T143" s="1" t="s">
        <v>551</v>
      </c>
    </row>
    <row r="144" spans="1:20" x14ac:dyDescent="0.25">
      <c r="A144" s="1" t="s">
        <v>801</v>
      </c>
      <c r="B144" s="1" t="s">
        <v>58</v>
      </c>
      <c r="C144" s="1" t="s">
        <v>568</v>
      </c>
      <c r="D144" s="1" t="s">
        <v>613</v>
      </c>
      <c r="F144" s="1" t="s">
        <v>545</v>
      </c>
      <c r="G144" s="1" t="s">
        <v>518</v>
      </c>
      <c r="I144" s="1" t="s">
        <v>568</v>
      </c>
      <c r="J144" s="1" t="s">
        <v>547</v>
      </c>
      <c r="K144" s="1" t="s">
        <v>548</v>
      </c>
      <c r="N144" s="1" t="s">
        <v>643</v>
      </c>
      <c r="O144" s="1" t="s">
        <v>644</v>
      </c>
      <c r="T144" s="1" t="s">
        <v>551</v>
      </c>
    </row>
    <row r="145" spans="1:20" hidden="1" x14ac:dyDescent="0.25">
      <c r="A145" s="1" t="s">
        <v>801</v>
      </c>
      <c r="B145" s="1" t="s">
        <v>543</v>
      </c>
      <c r="C145" s="1" t="s">
        <v>568</v>
      </c>
      <c r="D145" s="1" t="s">
        <v>613</v>
      </c>
      <c r="F145" s="1" t="s">
        <v>545</v>
      </c>
      <c r="G145" s="1" t="s">
        <v>518</v>
      </c>
      <c r="I145" s="1" t="s">
        <v>568</v>
      </c>
      <c r="J145" s="1" t="s">
        <v>547</v>
      </c>
      <c r="K145" s="1" t="s">
        <v>548</v>
      </c>
      <c r="N145" s="1" t="s">
        <v>643</v>
      </c>
      <c r="O145" s="1" t="s">
        <v>644</v>
      </c>
      <c r="T145" s="1" t="s">
        <v>551</v>
      </c>
    </row>
    <row r="146" spans="1:20" hidden="1" x14ac:dyDescent="0.25">
      <c r="A146" s="1" t="s">
        <v>802</v>
      </c>
      <c r="B146" s="1" t="s">
        <v>543</v>
      </c>
      <c r="C146" s="1" t="s">
        <v>568</v>
      </c>
      <c r="D146" s="1" t="s">
        <v>613</v>
      </c>
      <c r="F146" s="1" t="s">
        <v>545</v>
      </c>
      <c r="G146" s="1" t="s">
        <v>518</v>
      </c>
      <c r="I146" s="1" t="s">
        <v>568</v>
      </c>
      <c r="J146" s="1" t="s">
        <v>547</v>
      </c>
      <c r="K146" s="1" t="s">
        <v>548</v>
      </c>
      <c r="N146" s="1" t="s">
        <v>643</v>
      </c>
      <c r="O146" s="1" t="s">
        <v>644</v>
      </c>
      <c r="T146" s="1" t="s">
        <v>551</v>
      </c>
    </row>
    <row r="147" spans="1:20" hidden="1" x14ac:dyDescent="0.25">
      <c r="A147" s="1" t="s">
        <v>803</v>
      </c>
      <c r="B147" s="1" t="s">
        <v>543</v>
      </c>
      <c r="C147" s="1" t="s">
        <v>804</v>
      </c>
      <c r="F147" s="1" t="s">
        <v>545</v>
      </c>
      <c r="G147" s="1" t="s">
        <v>522</v>
      </c>
      <c r="H147" s="1" t="s">
        <v>555</v>
      </c>
      <c r="I147" s="1" t="s">
        <v>568</v>
      </c>
      <c r="J147" s="1" t="s">
        <v>547</v>
      </c>
      <c r="K147" s="1" t="s">
        <v>548</v>
      </c>
      <c r="N147" s="1" t="s">
        <v>805</v>
      </c>
      <c r="O147" s="1" t="s">
        <v>736</v>
      </c>
      <c r="T147" s="1" t="s">
        <v>551</v>
      </c>
    </row>
    <row r="148" spans="1:20" x14ac:dyDescent="0.25">
      <c r="A148" s="1" t="s">
        <v>803</v>
      </c>
      <c r="B148" s="1" t="s">
        <v>58</v>
      </c>
      <c r="C148" s="1" t="s">
        <v>806</v>
      </c>
      <c r="F148" s="1" t="s">
        <v>545</v>
      </c>
      <c r="G148" s="1" t="s">
        <v>522</v>
      </c>
      <c r="I148" s="1" t="s">
        <v>568</v>
      </c>
      <c r="J148" s="1" t="s">
        <v>547</v>
      </c>
      <c r="K148" s="1" t="s">
        <v>548</v>
      </c>
      <c r="N148" s="1" t="s">
        <v>643</v>
      </c>
      <c r="O148" s="1" t="s">
        <v>644</v>
      </c>
      <c r="T148" s="1" t="s">
        <v>551</v>
      </c>
    </row>
    <row r="149" spans="1:20" hidden="1" x14ac:dyDescent="0.25">
      <c r="A149" s="1" t="s">
        <v>807</v>
      </c>
      <c r="B149" s="1" t="s">
        <v>543</v>
      </c>
      <c r="C149" s="1" t="s">
        <v>804</v>
      </c>
      <c r="F149" s="1" t="s">
        <v>545</v>
      </c>
      <c r="G149" s="1" t="s">
        <v>522</v>
      </c>
      <c r="H149" s="1" t="s">
        <v>555</v>
      </c>
      <c r="I149" s="1" t="s">
        <v>568</v>
      </c>
      <c r="J149" s="1" t="s">
        <v>547</v>
      </c>
      <c r="K149" s="1" t="s">
        <v>548</v>
      </c>
      <c r="N149" s="1" t="s">
        <v>805</v>
      </c>
      <c r="O149" s="1" t="s">
        <v>736</v>
      </c>
      <c r="T149" s="1" t="s">
        <v>551</v>
      </c>
    </row>
    <row r="150" spans="1:20" hidden="1" x14ac:dyDescent="0.25">
      <c r="A150" s="1" t="s">
        <v>808</v>
      </c>
      <c r="B150" s="1" t="s">
        <v>543</v>
      </c>
      <c r="C150" s="1" t="s">
        <v>809</v>
      </c>
      <c r="E150" s="1" t="s">
        <v>614</v>
      </c>
      <c r="F150" s="1" t="s">
        <v>545</v>
      </c>
      <c r="G150" s="1" t="s">
        <v>522</v>
      </c>
      <c r="H150" s="1" t="s">
        <v>555</v>
      </c>
      <c r="I150" s="1" t="s">
        <v>546</v>
      </c>
      <c r="J150" s="1" t="s">
        <v>547</v>
      </c>
      <c r="K150" s="1" t="s">
        <v>548</v>
      </c>
      <c r="N150" s="1" t="s">
        <v>577</v>
      </c>
      <c r="O150" s="1" t="s">
        <v>578</v>
      </c>
      <c r="T150" s="1" t="s">
        <v>551</v>
      </c>
    </row>
    <row r="151" spans="1:20" x14ac:dyDescent="0.25">
      <c r="A151" s="1" t="s">
        <v>808</v>
      </c>
      <c r="B151" s="1" t="s">
        <v>58</v>
      </c>
      <c r="C151" s="1" t="s">
        <v>810</v>
      </c>
      <c r="D151" s="1" t="s">
        <v>613</v>
      </c>
      <c r="E151" s="1" t="s">
        <v>614</v>
      </c>
      <c r="F151" s="1" t="s">
        <v>545</v>
      </c>
      <c r="G151" s="1" t="s">
        <v>518</v>
      </c>
      <c r="H151" s="1" t="s">
        <v>555</v>
      </c>
      <c r="I151" s="1" t="s">
        <v>617</v>
      </c>
      <c r="J151" s="1" t="s">
        <v>547</v>
      </c>
      <c r="K151" s="1" t="s">
        <v>548</v>
      </c>
      <c r="N151" s="1" t="s">
        <v>577</v>
      </c>
      <c r="O151" s="1" t="s">
        <v>578</v>
      </c>
      <c r="T151" s="1" t="s">
        <v>551</v>
      </c>
    </row>
    <row r="152" spans="1:20" hidden="1" x14ac:dyDescent="0.25">
      <c r="A152" s="1" t="s">
        <v>811</v>
      </c>
      <c r="B152" s="1" t="s">
        <v>543</v>
      </c>
      <c r="C152" s="1" t="s">
        <v>809</v>
      </c>
      <c r="F152" s="1" t="s">
        <v>545</v>
      </c>
      <c r="G152" s="1" t="s">
        <v>522</v>
      </c>
      <c r="H152" s="1" t="s">
        <v>555</v>
      </c>
      <c r="I152" s="1" t="s">
        <v>546</v>
      </c>
      <c r="J152" s="1" t="s">
        <v>547</v>
      </c>
      <c r="K152" s="1" t="s">
        <v>548</v>
      </c>
      <c r="N152" s="1" t="s">
        <v>577</v>
      </c>
      <c r="O152" s="1" t="s">
        <v>578</v>
      </c>
      <c r="T152" s="1" t="s">
        <v>551</v>
      </c>
    </row>
    <row r="153" spans="1:20" x14ac:dyDescent="0.25">
      <c r="A153" s="1" t="s">
        <v>812</v>
      </c>
      <c r="B153" s="1" t="s">
        <v>58</v>
      </c>
      <c r="C153" s="1" t="s">
        <v>813</v>
      </c>
      <c r="D153" s="1" t="s">
        <v>613</v>
      </c>
      <c r="E153" s="1" t="s">
        <v>614</v>
      </c>
      <c r="F153" s="1" t="s">
        <v>545</v>
      </c>
      <c r="G153" s="1" t="s">
        <v>518</v>
      </c>
      <c r="H153" s="1" t="s">
        <v>555</v>
      </c>
      <c r="I153" s="1" t="s">
        <v>617</v>
      </c>
      <c r="J153" s="1" t="s">
        <v>547</v>
      </c>
      <c r="K153" s="1" t="s">
        <v>548</v>
      </c>
      <c r="N153" s="1" t="s">
        <v>549</v>
      </c>
      <c r="O153" s="1" t="s">
        <v>550</v>
      </c>
      <c r="T153" s="1" t="s">
        <v>551</v>
      </c>
    </row>
    <row r="154" spans="1:20" hidden="1" x14ac:dyDescent="0.25">
      <c r="A154" s="1" t="s">
        <v>812</v>
      </c>
      <c r="B154" s="1" t="s">
        <v>543</v>
      </c>
      <c r="C154" s="1" t="s">
        <v>814</v>
      </c>
      <c r="E154" s="1" t="s">
        <v>614</v>
      </c>
      <c r="F154" s="1" t="s">
        <v>545</v>
      </c>
      <c r="G154" s="1" t="s">
        <v>522</v>
      </c>
      <c r="H154" s="1" t="s">
        <v>555</v>
      </c>
      <c r="I154" s="1" t="s">
        <v>546</v>
      </c>
      <c r="J154" s="1" t="s">
        <v>547</v>
      </c>
      <c r="K154" s="1" t="s">
        <v>548</v>
      </c>
      <c r="N154" s="1" t="s">
        <v>549</v>
      </c>
      <c r="O154" s="1" t="s">
        <v>550</v>
      </c>
      <c r="T154" s="1" t="s">
        <v>551</v>
      </c>
    </row>
    <row r="155" spans="1:20" hidden="1" x14ac:dyDescent="0.25">
      <c r="A155" s="1" t="s">
        <v>815</v>
      </c>
      <c r="B155" s="1" t="s">
        <v>543</v>
      </c>
      <c r="C155" s="1" t="s">
        <v>814</v>
      </c>
      <c r="F155" s="1" t="s">
        <v>545</v>
      </c>
      <c r="G155" s="1" t="s">
        <v>522</v>
      </c>
      <c r="H155" s="1" t="s">
        <v>555</v>
      </c>
      <c r="I155" s="1" t="s">
        <v>546</v>
      </c>
      <c r="J155" s="1" t="s">
        <v>547</v>
      </c>
      <c r="K155" s="1" t="s">
        <v>548</v>
      </c>
      <c r="N155" s="1" t="s">
        <v>549</v>
      </c>
      <c r="O155" s="1" t="s">
        <v>550</v>
      </c>
      <c r="T155" s="1" t="s">
        <v>551</v>
      </c>
    </row>
    <row r="156" spans="1:20" hidden="1" x14ac:dyDescent="0.25">
      <c r="A156" s="1" t="s">
        <v>816</v>
      </c>
      <c r="B156" s="1" t="s">
        <v>543</v>
      </c>
      <c r="C156" s="1" t="s">
        <v>817</v>
      </c>
      <c r="F156" s="1" t="s">
        <v>545</v>
      </c>
      <c r="G156" s="1" t="s">
        <v>522</v>
      </c>
      <c r="H156" s="1" t="s">
        <v>555</v>
      </c>
      <c r="I156" s="1" t="s">
        <v>568</v>
      </c>
      <c r="J156" s="1" t="s">
        <v>547</v>
      </c>
      <c r="K156" s="1" t="s">
        <v>548</v>
      </c>
      <c r="N156" s="1" t="s">
        <v>661</v>
      </c>
      <c r="O156" s="1" t="s">
        <v>662</v>
      </c>
      <c r="T156" s="1" t="s">
        <v>551</v>
      </c>
    </row>
    <row r="157" spans="1:20" x14ac:dyDescent="0.25">
      <c r="A157" s="1" t="s">
        <v>816</v>
      </c>
      <c r="B157" s="1" t="s">
        <v>58</v>
      </c>
      <c r="C157" s="1" t="s">
        <v>818</v>
      </c>
      <c r="F157" s="1" t="s">
        <v>545</v>
      </c>
      <c r="G157" s="1" t="s">
        <v>522</v>
      </c>
      <c r="I157" s="1" t="s">
        <v>568</v>
      </c>
      <c r="J157" s="1" t="s">
        <v>547</v>
      </c>
      <c r="K157" s="1" t="s">
        <v>548</v>
      </c>
      <c r="N157" s="1" t="s">
        <v>635</v>
      </c>
      <c r="O157" s="1" t="s">
        <v>636</v>
      </c>
      <c r="T157" s="1" t="s">
        <v>551</v>
      </c>
    </row>
    <row r="158" spans="1:20" hidden="1" x14ac:dyDescent="0.25">
      <c r="A158" s="1" t="s">
        <v>819</v>
      </c>
      <c r="B158" s="1" t="s">
        <v>543</v>
      </c>
      <c r="C158" s="1" t="s">
        <v>817</v>
      </c>
      <c r="F158" s="1" t="s">
        <v>545</v>
      </c>
      <c r="G158" s="1" t="s">
        <v>522</v>
      </c>
      <c r="H158" s="1" t="s">
        <v>555</v>
      </c>
      <c r="I158" s="1" t="s">
        <v>568</v>
      </c>
      <c r="J158" s="1" t="s">
        <v>547</v>
      </c>
      <c r="K158" s="1" t="s">
        <v>548</v>
      </c>
      <c r="N158" s="1" t="s">
        <v>661</v>
      </c>
      <c r="O158" s="1" t="s">
        <v>662</v>
      </c>
      <c r="T158" s="1" t="s">
        <v>551</v>
      </c>
    </row>
    <row r="159" spans="1:20" x14ac:dyDescent="0.25">
      <c r="A159" s="1" t="s">
        <v>820</v>
      </c>
      <c r="B159" s="1" t="s">
        <v>58</v>
      </c>
      <c r="C159" s="1" t="s">
        <v>821</v>
      </c>
      <c r="F159" s="1" t="s">
        <v>545</v>
      </c>
      <c r="G159" s="1" t="s">
        <v>522</v>
      </c>
      <c r="H159" s="1" t="s">
        <v>555</v>
      </c>
      <c r="I159" s="1" t="s">
        <v>568</v>
      </c>
      <c r="J159" s="1" t="s">
        <v>547</v>
      </c>
      <c r="K159" s="1" t="s">
        <v>548</v>
      </c>
      <c r="N159" s="1" t="s">
        <v>643</v>
      </c>
      <c r="O159" s="1" t="s">
        <v>644</v>
      </c>
      <c r="T159" s="1" t="s">
        <v>551</v>
      </c>
    </row>
    <row r="160" spans="1:20" hidden="1" x14ac:dyDescent="0.25">
      <c r="A160" s="1" t="s">
        <v>820</v>
      </c>
      <c r="B160" s="1" t="s">
        <v>543</v>
      </c>
      <c r="C160" s="1" t="s">
        <v>822</v>
      </c>
      <c r="F160" s="1" t="s">
        <v>545</v>
      </c>
      <c r="G160" s="1" t="s">
        <v>522</v>
      </c>
      <c r="H160" s="1" t="s">
        <v>555</v>
      </c>
      <c r="I160" s="1" t="s">
        <v>568</v>
      </c>
      <c r="J160" s="1" t="s">
        <v>547</v>
      </c>
      <c r="K160" s="1" t="s">
        <v>548</v>
      </c>
      <c r="N160" s="1" t="s">
        <v>643</v>
      </c>
      <c r="O160" s="1" t="s">
        <v>644</v>
      </c>
      <c r="T160" s="1" t="s">
        <v>551</v>
      </c>
    </row>
    <row r="161" spans="1:20" hidden="1" x14ac:dyDescent="0.25">
      <c r="A161" s="1" t="s">
        <v>823</v>
      </c>
      <c r="B161" s="1" t="s">
        <v>543</v>
      </c>
      <c r="C161" s="1" t="s">
        <v>822</v>
      </c>
      <c r="F161" s="1" t="s">
        <v>545</v>
      </c>
      <c r="G161" s="1" t="s">
        <v>522</v>
      </c>
      <c r="H161" s="1" t="s">
        <v>555</v>
      </c>
      <c r="I161" s="1" t="s">
        <v>568</v>
      </c>
      <c r="J161" s="1" t="s">
        <v>547</v>
      </c>
      <c r="K161" s="1" t="s">
        <v>548</v>
      </c>
      <c r="N161" s="1" t="s">
        <v>643</v>
      </c>
      <c r="O161" s="1" t="s">
        <v>644</v>
      </c>
      <c r="T161" s="1" t="s">
        <v>551</v>
      </c>
    </row>
    <row r="162" spans="1:20" x14ac:dyDescent="0.25">
      <c r="A162" s="1" t="s">
        <v>824</v>
      </c>
      <c r="B162" s="1" t="s">
        <v>58</v>
      </c>
      <c r="C162" s="1" t="s">
        <v>681</v>
      </c>
      <c r="E162" s="1" t="s">
        <v>614</v>
      </c>
      <c r="F162" s="1" t="s">
        <v>545</v>
      </c>
      <c r="G162" s="1" t="s">
        <v>522</v>
      </c>
      <c r="H162" s="1" t="s">
        <v>622</v>
      </c>
      <c r="I162" s="1" t="s">
        <v>617</v>
      </c>
      <c r="J162" s="1" t="s">
        <v>547</v>
      </c>
      <c r="K162" s="1" t="s">
        <v>548</v>
      </c>
      <c r="N162" s="1" t="s">
        <v>574</v>
      </c>
      <c r="O162" s="1" t="s">
        <v>575</v>
      </c>
      <c r="T162" s="1" t="s">
        <v>551</v>
      </c>
    </row>
    <row r="163" spans="1:20" hidden="1" x14ac:dyDescent="0.25">
      <c r="A163" s="1" t="s">
        <v>824</v>
      </c>
      <c r="B163" s="1" t="s">
        <v>543</v>
      </c>
      <c r="C163" s="1" t="s">
        <v>582</v>
      </c>
      <c r="E163" s="1" t="s">
        <v>614</v>
      </c>
      <c r="F163" s="1" t="s">
        <v>545</v>
      </c>
      <c r="G163" s="1" t="s">
        <v>522</v>
      </c>
      <c r="H163" s="1" t="s">
        <v>555</v>
      </c>
      <c r="I163" s="1" t="s">
        <v>546</v>
      </c>
      <c r="J163" s="1" t="s">
        <v>547</v>
      </c>
      <c r="K163" s="1" t="s">
        <v>548</v>
      </c>
      <c r="N163" s="1" t="s">
        <v>574</v>
      </c>
      <c r="O163" s="1" t="s">
        <v>575</v>
      </c>
      <c r="T163" s="1" t="s">
        <v>551</v>
      </c>
    </row>
    <row r="164" spans="1:20" hidden="1" x14ac:dyDescent="0.25">
      <c r="A164" s="1" t="s">
        <v>825</v>
      </c>
      <c r="B164" s="1" t="s">
        <v>543</v>
      </c>
      <c r="C164" s="1" t="s">
        <v>582</v>
      </c>
      <c r="F164" s="1" t="s">
        <v>545</v>
      </c>
      <c r="G164" s="1" t="s">
        <v>522</v>
      </c>
      <c r="H164" s="1" t="s">
        <v>555</v>
      </c>
      <c r="I164" s="1" t="s">
        <v>546</v>
      </c>
      <c r="J164" s="1" t="s">
        <v>547</v>
      </c>
      <c r="K164" s="1" t="s">
        <v>548</v>
      </c>
      <c r="N164" s="1" t="s">
        <v>574</v>
      </c>
      <c r="O164" s="1" t="s">
        <v>575</v>
      </c>
      <c r="T164" s="1" t="s">
        <v>551</v>
      </c>
    </row>
    <row r="165" spans="1:20" x14ac:dyDescent="0.25">
      <c r="A165" s="1" t="s">
        <v>826</v>
      </c>
      <c r="B165" s="1" t="s">
        <v>58</v>
      </c>
      <c r="C165" s="1" t="s">
        <v>827</v>
      </c>
      <c r="E165" s="1" t="s">
        <v>614</v>
      </c>
      <c r="F165" s="1" t="s">
        <v>545</v>
      </c>
      <c r="G165" s="1" t="s">
        <v>522</v>
      </c>
      <c r="H165" s="1" t="s">
        <v>555</v>
      </c>
      <c r="I165" s="1" t="s">
        <v>617</v>
      </c>
      <c r="J165" s="1" t="s">
        <v>547</v>
      </c>
      <c r="K165" s="1" t="s">
        <v>548</v>
      </c>
      <c r="N165" s="1" t="s">
        <v>549</v>
      </c>
      <c r="O165" s="1" t="s">
        <v>550</v>
      </c>
      <c r="T165" s="1" t="s">
        <v>551</v>
      </c>
    </row>
    <row r="166" spans="1:20" hidden="1" x14ac:dyDescent="0.25">
      <c r="A166" s="1" t="s">
        <v>826</v>
      </c>
      <c r="B166" s="1" t="s">
        <v>543</v>
      </c>
      <c r="C166" s="1" t="s">
        <v>557</v>
      </c>
      <c r="E166" s="1" t="s">
        <v>614</v>
      </c>
      <c r="F166" s="1" t="s">
        <v>545</v>
      </c>
      <c r="G166" s="1" t="s">
        <v>522</v>
      </c>
      <c r="H166" s="1" t="s">
        <v>555</v>
      </c>
      <c r="I166" s="1" t="s">
        <v>546</v>
      </c>
      <c r="J166" s="1" t="s">
        <v>547</v>
      </c>
      <c r="K166" s="1" t="s">
        <v>548</v>
      </c>
      <c r="N166" s="1" t="s">
        <v>558</v>
      </c>
      <c r="O166" s="1" t="s">
        <v>559</v>
      </c>
      <c r="T166" s="1" t="s">
        <v>551</v>
      </c>
    </row>
    <row r="167" spans="1:20" hidden="1" x14ac:dyDescent="0.25">
      <c r="A167" s="1" t="s">
        <v>828</v>
      </c>
      <c r="B167" s="1" t="s">
        <v>543</v>
      </c>
      <c r="C167" s="1" t="s">
        <v>557</v>
      </c>
      <c r="F167" s="1" t="s">
        <v>545</v>
      </c>
      <c r="G167" s="1" t="s">
        <v>522</v>
      </c>
      <c r="H167" s="1" t="s">
        <v>555</v>
      </c>
      <c r="I167" s="1" t="s">
        <v>546</v>
      </c>
      <c r="J167" s="1" t="s">
        <v>547</v>
      </c>
      <c r="K167" s="1" t="s">
        <v>548</v>
      </c>
      <c r="N167" s="1" t="s">
        <v>558</v>
      </c>
      <c r="O167" s="1" t="s">
        <v>559</v>
      </c>
      <c r="T167" s="1" t="s">
        <v>551</v>
      </c>
    </row>
    <row r="168" spans="1:20" hidden="1" x14ac:dyDescent="0.25">
      <c r="A168" s="1" t="s">
        <v>829</v>
      </c>
      <c r="B168" s="1" t="s">
        <v>543</v>
      </c>
      <c r="C168" s="1" t="s">
        <v>560</v>
      </c>
      <c r="E168" s="1" t="s">
        <v>614</v>
      </c>
      <c r="F168" s="1" t="s">
        <v>545</v>
      </c>
      <c r="G168" s="1" t="s">
        <v>522</v>
      </c>
      <c r="H168" s="1" t="s">
        <v>555</v>
      </c>
      <c r="I168" s="1" t="s">
        <v>546</v>
      </c>
      <c r="J168" s="1" t="s">
        <v>547</v>
      </c>
      <c r="K168" s="1" t="s">
        <v>548</v>
      </c>
      <c r="N168" s="1" t="s">
        <v>558</v>
      </c>
      <c r="O168" s="1" t="s">
        <v>559</v>
      </c>
      <c r="T168" s="1" t="s">
        <v>551</v>
      </c>
    </row>
    <row r="169" spans="1:20" x14ac:dyDescent="0.25">
      <c r="A169" s="1" t="s">
        <v>829</v>
      </c>
      <c r="B169" s="1" t="s">
        <v>58</v>
      </c>
      <c r="C169" s="1" t="s">
        <v>830</v>
      </c>
      <c r="E169" s="1" t="s">
        <v>614</v>
      </c>
      <c r="F169" s="1" t="s">
        <v>545</v>
      </c>
      <c r="G169" s="1" t="s">
        <v>522</v>
      </c>
      <c r="H169" s="1" t="s">
        <v>555</v>
      </c>
      <c r="I169" s="1" t="s">
        <v>617</v>
      </c>
      <c r="J169" s="1" t="s">
        <v>547</v>
      </c>
      <c r="K169" s="1" t="s">
        <v>548</v>
      </c>
      <c r="N169" s="1" t="s">
        <v>549</v>
      </c>
      <c r="O169" s="1" t="s">
        <v>550</v>
      </c>
      <c r="T169" s="1" t="s">
        <v>551</v>
      </c>
    </row>
    <row r="170" spans="1:20" hidden="1" x14ac:dyDescent="0.25">
      <c r="A170" s="1" t="s">
        <v>831</v>
      </c>
      <c r="B170" s="1" t="s">
        <v>543</v>
      </c>
      <c r="C170" s="1" t="s">
        <v>560</v>
      </c>
      <c r="F170" s="1" t="s">
        <v>545</v>
      </c>
      <c r="G170" s="1" t="s">
        <v>522</v>
      </c>
      <c r="H170" s="1" t="s">
        <v>555</v>
      </c>
      <c r="I170" s="1" t="s">
        <v>546</v>
      </c>
      <c r="J170" s="1" t="s">
        <v>547</v>
      </c>
      <c r="K170" s="1" t="s">
        <v>548</v>
      </c>
      <c r="N170" s="1" t="s">
        <v>558</v>
      </c>
      <c r="O170" s="1" t="s">
        <v>559</v>
      </c>
      <c r="T170" s="1" t="s">
        <v>551</v>
      </c>
    </row>
    <row r="171" spans="1:20" x14ac:dyDescent="0.25">
      <c r="A171" s="1" t="s">
        <v>832</v>
      </c>
      <c r="B171" s="1" t="s">
        <v>58</v>
      </c>
      <c r="C171" s="1" t="s">
        <v>833</v>
      </c>
      <c r="F171" s="1" t="s">
        <v>545</v>
      </c>
      <c r="G171" s="1" t="s">
        <v>522</v>
      </c>
      <c r="I171" s="1" t="s">
        <v>568</v>
      </c>
      <c r="J171" s="1" t="s">
        <v>547</v>
      </c>
      <c r="K171" s="1" t="s">
        <v>548</v>
      </c>
      <c r="N171" s="1" t="s">
        <v>635</v>
      </c>
      <c r="O171" s="1" t="s">
        <v>636</v>
      </c>
      <c r="T171" s="1" t="s">
        <v>551</v>
      </c>
    </row>
    <row r="172" spans="1:20" hidden="1" x14ac:dyDescent="0.25">
      <c r="A172" s="1" t="s">
        <v>832</v>
      </c>
      <c r="B172" s="1" t="s">
        <v>543</v>
      </c>
      <c r="C172" s="1" t="s">
        <v>834</v>
      </c>
      <c r="F172" s="1" t="s">
        <v>545</v>
      </c>
      <c r="G172" s="1" t="s">
        <v>522</v>
      </c>
      <c r="I172" s="1" t="s">
        <v>568</v>
      </c>
      <c r="J172" s="1" t="s">
        <v>547</v>
      </c>
      <c r="K172" s="1" t="s">
        <v>548</v>
      </c>
      <c r="N172" s="1" t="s">
        <v>635</v>
      </c>
      <c r="O172" s="1" t="s">
        <v>636</v>
      </c>
      <c r="T172" s="1" t="s">
        <v>551</v>
      </c>
    </row>
    <row r="173" spans="1:20" hidden="1" x14ac:dyDescent="0.25">
      <c r="A173" s="1" t="s">
        <v>835</v>
      </c>
      <c r="B173" s="1" t="s">
        <v>543</v>
      </c>
      <c r="C173" s="1" t="s">
        <v>834</v>
      </c>
      <c r="F173" s="1" t="s">
        <v>545</v>
      </c>
      <c r="G173" s="1" t="s">
        <v>522</v>
      </c>
      <c r="I173" s="1" t="s">
        <v>568</v>
      </c>
      <c r="J173" s="1" t="s">
        <v>547</v>
      </c>
      <c r="K173" s="1" t="s">
        <v>548</v>
      </c>
      <c r="N173" s="1" t="s">
        <v>635</v>
      </c>
      <c r="O173" s="1" t="s">
        <v>636</v>
      </c>
      <c r="T173" s="1" t="s">
        <v>551</v>
      </c>
    </row>
    <row r="174" spans="1:20" x14ac:dyDescent="0.25">
      <c r="A174" s="1" t="s">
        <v>836</v>
      </c>
      <c r="B174" s="1" t="s">
        <v>58</v>
      </c>
      <c r="C174" s="1" t="s">
        <v>837</v>
      </c>
      <c r="F174" s="1" t="s">
        <v>545</v>
      </c>
      <c r="G174" s="1" t="s">
        <v>522</v>
      </c>
      <c r="I174" s="1" t="s">
        <v>568</v>
      </c>
      <c r="J174" s="1" t="s">
        <v>547</v>
      </c>
      <c r="K174" s="1" t="s">
        <v>548</v>
      </c>
      <c r="N174" s="1" t="s">
        <v>638</v>
      </c>
      <c r="O174" s="1" t="s">
        <v>639</v>
      </c>
      <c r="T174" s="1" t="s">
        <v>551</v>
      </c>
    </row>
    <row r="175" spans="1:20" hidden="1" x14ac:dyDescent="0.25">
      <c r="A175" s="1" t="s">
        <v>836</v>
      </c>
      <c r="B175" s="1" t="s">
        <v>543</v>
      </c>
      <c r="C175" s="1" t="s">
        <v>838</v>
      </c>
      <c r="F175" s="1" t="s">
        <v>545</v>
      </c>
      <c r="G175" s="1" t="s">
        <v>522</v>
      </c>
      <c r="I175" s="1" t="s">
        <v>568</v>
      </c>
      <c r="J175" s="1" t="s">
        <v>547</v>
      </c>
      <c r="K175" s="1" t="s">
        <v>548</v>
      </c>
      <c r="N175" s="1" t="s">
        <v>635</v>
      </c>
      <c r="O175" s="1" t="s">
        <v>636</v>
      </c>
      <c r="T175" s="1" t="s">
        <v>551</v>
      </c>
    </row>
    <row r="176" spans="1:20" hidden="1" x14ac:dyDescent="0.25">
      <c r="A176" s="1" t="s">
        <v>839</v>
      </c>
      <c r="B176" s="1" t="s">
        <v>543</v>
      </c>
      <c r="C176" s="1" t="s">
        <v>838</v>
      </c>
      <c r="F176" s="1" t="s">
        <v>545</v>
      </c>
      <c r="G176" s="1" t="s">
        <v>522</v>
      </c>
      <c r="I176" s="1" t="s">
        <v>568</v>
      </c>
      <c r="J176" s="1" t="s">
        <v>547</v>
      </c>
      <c r="K176" s="1" t="s">
        <v>548</v>
      </c>
      <c r="N176" s="1" t="s">
        <v>635</v>
      </c>
      <c r="O176" s="1" t="s">
        <v>636</v>
      </c>
      <c r="T176" s="1" t="s">
        <v>551</v>
      </c>
    </row>
    <row r="177" spans="1:20" hidden="1" x14ac:dyDescent="0.25">
      <c r="A177" s="1" t="s">
        <v>840</v>
      </c>
      <c r="B177" s="1" t="s">
        <v>543</v>
      </c>
      <c r="C177" s="1" t="s">
        <v>841</v>
      </c>
      <c r="F177" s="1" t="s">
        <v>545</v>
      </c>
      <c r="G177" s="1" t="s">
        <v>522</v>
      </c>
      <c r="H177" s="1" t="s">
        <v>555</v>
      </c>
      <c r="I177" s="1" t="s">
        <v>568</v>
      </c>
      <c r="J177" s="1" t="s">
        <v>547</v>
      </c>
      <c r="K177" s="1" t="s">
        <v>548</v>
      </c>
      <c r="N177" s="1" t="s">
        <v>735</v>
      </c>
      <c r="O177" s="1" t="s">
        <v>736</v>
      </c>
      <c r="T177" s="1" t="s">
        <v>551</v>
      </c>
    </row>
    <row r="178" spans="1:20" x14ac:dyDescent="0.25">
      <c r="A178" s="1" t="s">
        <v>840</v>
      </c>
      <c r="B178" s="1" t="s">
        <v>58</v>
      </c>
      <c r="C178" s="1" t="s">
        <v>842</v>
      </c>
      <c r="F178" s="1" t="s">
        <v>545</v>
      </c>
      <c r="G178" s="1" t="s">
        <v>522</v>
      </c>
      <c r="I178" s="1" t="s">
        <v>568</v>
      </c>
      <c r="J178" s="1" t="s">
        <v>547</v>
      </c>
      <c r="K178" s="1" t="s">
        <v>548</v>
      </c>
      <c r="N178" s="1" t="s">
        <v>667</v>
      </c>
      <c r="O178" s="1" t="s">
        <v>668</v>
      </c>
      <c r="T178" s="1" t="s">
        <v>551</v>
      </c>
    </row>
    <row r="179" spans="1:20" hidden="1" x14ac:dyDescent="0.25">
      <c r="A179" s="1" t="s">
        <v>843</v>
      </c>
      <c r="B179" s="1" t="s">
        <v>543</v>
      </c>
      <c r="C179" s="1" t="s">
        <v>841</v>
      </c>
      <c r="F179" s="1" t="s">
        <v>545</v>
      </c>
      <c r="G179" s="1" t="s">
        <v>522</v>
      </c>
      <c r="H179" s="1" t="s">
        <v>555</v>
      </c>
      <c r="I179" s="1" t="s">
        <v>568</v>
      </c>
      <c r="J179" s="1" t="s">
        <v>547</v>
      </c>
      <c r="K179" s="1" t="s">
        <v>548</v>
      </c>
      <c r="N179" s="1" t="s">
        <v>735</v>
      </c>
      <c r="O179" s="1" t="s">
        <v>736</v>
      </c>
      <c r="T179" s="1" t="s">
        <v>551</v>
      </c>
    </row>
    <row r="180" spans="1:20" x14ac:dyDescent="0.25">
      <c r="A180" s="1" t="s">
        <v>844</v>
      </c>
      <c r="B180" s="1" t="s">
        <v>58</v>
      </c>
      <c r="C180" s="1" t="s">
        <v>845</v>
      </c>
      <c r="F180" s="1" t="s">
        <v>545</v>
      </c>
      <c r="G180" s="1" t="s">
        <v>522</v>
      </c>
      <c r="H180" s="1" t="s">
        <v>555</v>
      </c>
      <c r="I180" s="1" t="s">
        <v>568</v>
      </c>
      <c r="J180" s="1" t="s">
        <v>547</v>
      </c>
      <c r="K180" s="1" t="s">
        <v>548</v>
      </c>
      <c r="N180" s="1" t="s">
        <v>805</v>
      </c>
      <c r="O180" s="1" t="s">
        <v>736</v>
      </c>
      <c r="T180" s="1" t="s">
        <v>551</v>
      </c>
    </row>
    <row r="181" spans="1:20" hidden="1" x14ac:dyDescent="0.25">
      <c r="A181" s="1" t="s">
        <v>844</v>
      </c>
      <c r="B181" s="1" t="s">
        <v>543</v>
      </c>
      <c r="C181" s="1" t="s">
        <v>846</v>
      </c>
      <c r="F181" s="1" t="s">
        <v>545</v>
      </c>
      <c r="G181" s="1" t="s">
        <v>522</v>
      </c>
      <c r="H181" s="1" t="s">
        <v>555</v>
      </c>
      <c r="I181" s="1" t="s">
        <v>568</v>
      </c>
      <c r="J181" s="1" t="s">
        <v>547</v>
      </c>
      <c r="K181" s="1" t="s">
        <v>548</v>
      </c>
      <c r="N181" s="1" t="s">
        <v>805</v>
      </c>
      <c r="O181" s="1" t="s">
        <v>736</v>
      </c>
      <c r="T181" s="1" t="s">
        <v>551</v>
      </c>
    </row>
    <row r="182" spans="1:20" hidden="1" x14ac:dyDescent="0.25">
      <c r="A182" s="1" t="s">
        <v>847</v>
      </c>
      <c r="B182" s="1" t="s">
        <v>543</v>
      </c>
      <c r="C182" s="1" t="s">
        <v>846</v>
      </c>
      <c r="F182" s="1" t="s">
        <v>545</v>
      </c>
      <c r="G182" s="1" t="s">
        <v>522</v>
      </c>
      <c r="H182" s="1" t="s">
        <v>555</v>
      </c>
      <c r="I182" s="1" t="s">
        <v>568</v>
      </c>
      <c r="J182" s="1" t="s">
        <v>547</v>
      </c>
      <c r="K182" s="1" t="s">
        <v>548</v>
      </c>
      <c r="N182" s="1" t="s">
        <v>805</v>
      </c>
      <c r="O182" s="1" t="s">
        <v>736</v>
      </c>
      <c r="T182" s="1" t="s">
        <v>551</v>
      </c>
    </row>
    <row r="183" spans="1:20" x14ac:dyDescent="0.25">
      <c r="A183" s="1" t="s">
        <v>848</v>
      </c>
      <c r="B183" s="1" t="s">
        <v>58</v>
      </c>
      <c r="C183" s="1" t="s">
        <v>849</v>
      </c>
      <c r="E183" s="1" t="s">
        <v>614</v>
      </c>
      <c r="F183" s="1" t="s">
        <v>545</v>
      </c>
      <c r="G183" s="1" t="s">
        <v>518</v>
      </c>
      <c r="I183" s="1" t="s">
        <v>617</v>
      </c>
      <c r="J183" s="1" t="s">
        <v>547</v>
      </c>
      <c r="K183" s="1" t="s">
        <v>548</v>
      </c>
      <c r="N183" s="1" t="s">
        <v>577</v>
      </c>
      <c r="O183" s="1" t="s">
        <v>578</v>
      </c>
      <c r="T183" s="1" t="s">
        <v>551</v>
      </c>
    </row>
    <row r="184" spans="1:20" hidden="1" x14ac:dyDescent="0.25">
      <c r="A184" s="1" t="s">
        <v>848</v>
      </c>
      <c r="B184" s="1" t="s">
        <v>543</v>
      </c>
      <c r="C184" s="1" t="s">
        <v>583</v>
      </c>
      <c r="E184" s="1" t="s">
        <v>614</v>
      </c>
      <c r="F184" s="1" t="s">
        <v>545</v>
      </c>
      <c r="G184" s="1" t="s">
        <v>522</v>
      </c>
      <c r="I184" s="1" t="s">
        <v>546</v>
      </c>
      <c r="J184" s="1" t="s">
        <v>547</v>
      </c>
      <c r="K184" s="1" t="s">
        <v>548</v>
      </c>
      <c r="N184" s="1" t="s">
        <v>577</v>
      </c>
      <c r="O184" s="1" t="s">
        <v>578</v>
      </c>
      <c r="T184" s="1" t="s">
        <v>551</v>
      </c>
    </row>
    <row r="185" spans="1:20" hidden="1" x14ac:dyDescent="0.25">
      <c r="A185" s="1" t="s">
        <v>850</v>
      </c>
      <c r="B185" s="1" t="s">
        <v>543</v>
      </c>
      <c r="C185" s="1" t="s">
        <v>583</v>
      </c>
      <c r="F185" s="1" t="s">
        <v>545</v>
      </c>
      <c r="G185" s="1" t="s">
        <v>522</v>
      </c>
      <c r="I185" s="1" t="s">
        <v>546</v>
      </c>
      <c r="J185" s="1" t="s">
        <v>547</v>
      </c>
      <c r="K185" s="1" t="s">
        <v>548</v>
      </c>
      <c r="N185" s="1" t="s">
        <v>577</v>
      </c>
      <c r="O185" s="1" t="s">
        <v>578</v>
      </c>
      <c r="T185" s="1" t="s">
        <v>551</v>
      </c>
    </row>
    <row r="186" spans="1:20" x14ac:dyDescent="0.25">
      <c r="A186" s="1" t="s">
        <v>851</v>
      </c>
      <c r="B186" s="1" t="s">
        <v>58</v>
      </c>
      <c r="C186" s="1" t="s">
        <v>852</v>
      </c>
      <c r="E186" s="1" t="s">
        <v>614</v>
      </c>
      <c r="F186" s="1" t="s">
        <v>545</v>
      </c>
      <c r="G186" s="1" t="s">
        <v>522</v>
      </c>
      <c r="I186" s="1" t="s">
        <v>617</v>
      </c>
      <c r="J186" s="1" t="s">
        <v>547</v>
      </c>
      <c r="K186" s="1" t="s">
        <v>548</v>
      </c>
      <c r="N186" s="1" t="s">
        <v>549</v>
      </c>
      <c r="O186" s="1" t="s">
        <v>550</v>
      </c>
      <c r="T186" s="1" t="s">
        <v>551</v>
      </c>
    </row>
    <row r="187" spans="1:20" hidden="1" x14ac:dyDescent="0.25">
      <c r="A187" s="1" t="s">
        <v>851</v>
      </c>
      <c r="B187" s="1" t="s">
        <v>543</v>
      </c>
      <c r="C187" s="1" t="s">
        <v>561</v>
      </c>
      <c r="E187" s="1" t="s">
        <v>614</v>
      </c>
      <c r="F187" s="1" t="s">
        <v>545</v>
      </c>
      <c r="G187" s="1" t="s">
        <v>522</v>
      </c>
      <c r="I187" s="1" t="s">
        <v>546</v>
      </c>
      <c r="J187" s="1" t="s">
        <v>547</v>
      </c>
      <c r="K187" s="1" t="s">
        <v>548</v>
      </c>
      <c r="N187" s="1" t="s">
        <v>549</v>
      </c>
      <c r="O187" s="1" t="s">
        <v>550</v>
      </c>
      <c r="T187" s="1" t="s">
        <v>551</v>
      </c>
    </row>
    <row r="188" spans="1:20" hidden="1" x14ac:dyDescent="0.25">
      <c r="A188" s="1" t="s">
        <v>853</v>
      </c>
      <c r="B188" s="1" t="s">
        <v>543</v>
      </c>
      <c r="C188" s="1" t="s">
        <v>561</v>
      </c>
      <c r="F188" s="1" t="s">
        <v>545</v>
      </c>
      <c r="G188" s="1" t="s">
        <v>522</v>
      </c>
      <c r="I188" s="1" t="s">
        <v>546</v>
      </c>
      <c r="J188" s="1" t="s">
        <v>547</v>
      </c>
      <c r="K188" s="1" t="s">
        <v>548</v>
      </c>
      <c r="N188" s="1" t="s">
        <v>549</v>
      </c>
      <c r="O188" s="1" t="s">
        <v>550</v>
      </c>
      <c r="T188" s="1" t="s">
        <v>551</v>
      </c>
    </row>
    <row r="189" spans="1:20" hidden="1" x14ac:dyDescent="0.25">
      <c r="A189" s="1" t="s">
        <v>854</v>
      </c>
      <c r="B189" s="1" t="s">
        <v>543</v>
      </c>
      <c r="C189" s="1" t="s">
        <v>855</v>
      </c>
      <c r="F189" s="1" t="s">
        <v>545</v>
      </c>
      <c r="G189" s="1" t="s">
        <v>522</v>
      </c>
      <c r="I189" s="1" t="s">
        <v>568</v>
      </c>
      <c r="J189" s="1" t="s">
        <v>547</v>
      </c>
      <c r="K189" s="1" t="s">
        <v>548</v>
      </c>
      <c r="N189" s="1" t="s">
        <v>661</v>
      </c>
      <c r="O189" s="1" t="s">
        <v>662</v>
      </c>
      <c r="T189" s="1" t="s">
        <v>551</v>
      </c>
    </row>
    <row r="190" spans="1:20" x14ac:dyDescent="0.25">
      <c r="A190" s="1" t="s">
        <v>854</v>
      </c>
      <c r="B190" s="1" t="s">
        <v>58</v>
      </c>
      <c r="C190" s="1" t="s">
        <v>856</v>
      </c>
      <c r="F190" s="1" t="s">
        <v>545</v>
      </c>
      <c r="G190" s="1" t="s">
        <v>522</v>
      </c>
      <c r="I190" s="1" t="s">
        <v>568</v>
      </c>
      <c r="J190" s="1" t="s">
        <v>547</v>
      </c>
      <c r="K190" s="1" t="s">
        <v>548</v>
      </c>
      <c r="N190" s="1" t="s">
        <v>635</v>
      </c>
      <c r="O190" s="1" t="s">
        <v>636</v>
      </c>
      <c r="T190" s="1" t="s">
        <v>551</v>
      </c>
    </row>
    <row r="191" spans="1:20" hidden="1" x14ac:dyDescent="0.25">
      <c r="A191" s="1" t="s">
        <v>857</v>
      </c>
      <c r="B191" s="1" t="s">
        <v>543</v>
      </c>
      <c r="C191" s="1" t="s">
        <v>855</v>
      </c>
      <c r="F191" s="1" t="s">
        <v>545</v>
      </c>
      <c r="G191" s="1" t="s">
        <v>522</v>
      </c>
      <c r="I191" s="1" t="s">
        <v>568</v>
      </c>
      <c r="J191" s="1" t="s">
        <v>547</v>
      </c>
      <c r="K191" s="1" t="s">
        <v>548</v>
      </c>
      <c r="N191" s="1" t="s">
        <v>661</v>
      </c>
      <c r="O191" s="1" t="s">
        <v>662</v>
      </c>
      <c r="T191" s="1" t="s">
        <v>551</v>
      </c>
    </row>
    <row r="192" spans="1:20" x14ac:dyDescent="0.25">
      <c r="A192" s="1" t="s">
        <v>858</v>
      </c>
      <c r="B192" s="1" t="s">
        <v>58</v>
      </c>
      <c r="C192" s="1" t="s">
        <v>568</v>
      </c>
      <c r="D192" s="1" t="s">
        <v>613</v>
      </c>
      <c r="F192" s="1" t="s">
        <v>545</v>
      </c>
      <c r="G192" s="1" t="s">
        <v>518</v>
      </c>
      <c r="I192" s="1" t="s">
        <v>568</v>
      </c>
      <c r="J192" s="1" t="s">
        <v>547</v>
      </c>
      <c r="K192" s="1" t="s">
        <v>548</v>
      </c>
      <c r="N192" s="1" t="s">
        <v>638</v>
      </c>
      <c r="O192" s="1" t="s">
        <v>639</v>
      </c>
      <c r="T192" s="1" t="s">
        <v>551</v>
      </c>
    </row>
    <row r="193" spans="1:20" hidden="1" x14ac:dyDescent="0.25">
      <c r="A193" s="1" t="s">
        <v>858</v>
      </c>
      <c r="B193" s="1" t="s">
        <v>543</v>
      </c>
      <c r="C193" s="1" t="s">
        <v>568</v>
      </c>
      <c r="D193" s="1" t="s">
        <v>613</v>
      </c>
      <c r="F193" s="1" t="s">
        <v>545</v>
      </c>
      <c r="G193" s="1" t="s">
        <v>518</v>
      </c>
      <c r="I193" s="1" t="s">
        <v>568</v>
      </c>
      <c r="J193" s="1" t="s">
        <v>547</v>
      </c>
      <c r="K193" s="1" t="s">
        <v>548</v>
      </c>
      <c r="N193" s="1" t="s">
        <v>661</v>
      </c>
      <c r="O193" s="1" t="s">
        <v>662</v>
      </c>
      <c r="T193" s="1" t="s">
        <v>551</v>
      </c>
    </row>
    <row r="194" spans="1:20" hidden="1" x14ac:dyDescent="0.25">
      <c r="A194" s="1" t="s">
        <v>859</v>
      </c>
      <c r="B194" s="1" t="s">
        <v>543</v>
      </c>
      <c r="C194" s="1" t="s">
        <v>568</v>
      </c>
      <c r="D194" s="1" t="s">
        <v>613</v>
      </c>
      <c r="F194" s="1" t="s">
        <v>545</v>
      </c>
      <c r="G194" s="1" t="s">
        <v>518</v>
      </c>
      <c r="I194" s="1" t="s">
        <v>568</v>
      </c>
      <c r="J194" s="1" t="s">
        <v>547</v>
      </c>
      <c r="K194" s="1" t="s">
        <v>548</v>
      </c>
      <c r="N194" s="1" t="s">
        <v>661</v>
      </c>
      <c r="O194" s="1" t="s">
        <v>662</v>
      </c>
      <c r="T194" s="1" t="s">
        <v>551</v>
      </c>
    </row>
    <row r="195" spans="1:20" x14ac:dyDescent="0.25">
      <c r="A195" s="1" t="s">
        <v>860</v>
      </c>
      <c r="B195" s="1" t="s">
        <v>58</v>
      </c>
      <c r="C195" s="1" t="s">
        <v>861</v>
      </c>
      <c r="F195" s="1" t="s">
        <v>545</v>
      </c>
      <c r="G195" s="1" t="s">
        <v>522</v>
      </c>
      <c r="I195" s="1" t="s">
        <v>568</v>
      </c>
      <c r="J195" s="1" t="s">
        <v>547</v>
      </c>
      <c r="K195" s="1" t="s">
        <v>548</v>
      </c>
      <c r="N195" s="1" t="s">
        <v>643</v>
      </c>
      <c r="O195" s="1" t="s">
        <v>644</v>
      </c>
      <c r="T195" s="1" t="s">
        <v>551</v>
      </c>
    </row>
    <row r="196" spans="1:20" hidden="1" x14ac:dyDescent="0.25">
      <c r="A196" s="1" t="s">
        <v>860</v>
      </c>
      <c r="B196" s="1" t="s">
        <v>543</v>
      </c>
      <c r="C196" s="1" t="s">
        <v>862</v>
      </c>
      <c r="F196" s="1" t="s">
        <v>545</v>
      </c>
      <c r="G196" s="1" t="s">
        <v>522</v>
      </c>
      <c r="I196" s="1" t="s">
        <v>568</v>
      </c>
      <c r="J196" s="1" t="s">
        <v>547</v>
      </c>
      <c r="K196" s="1" t="s">
        <v>548</v>
      </c>
      <c r="N196" s="1" t="s">
        <v>643</v>
      </c>
      <c r="O196" s="1" t="s">
        <v>644</v>
      </c>
      <c r="T196" s="1" t="s">
        <v>551</v>
      </c>
    </row>
    <row r="197" spans="1:20" hidden="1" x14ac:dyDescent="0.25">
      <c r="A197" s="1" t="s">
        <v>863</v>
      </c>
      <c r="B197" s="1" t="s">
        <v>543</v>
      </c>
      <c r="C197" s="1" t="s">
        <v>862</v>
      </c>
      <c r="F197" s="1" t="s">
        <v>545</v>
      </c>
      <c r="G197" s="1" t="s">
        <v>522</v>
      </c>
      <c r="I197" s="1" t="s">
        <v>568</v>
      </c>
      <c r="J197" s="1" t="s">
        <v>547</v>
      </c>
      <c r="K197" s="1" t="s">
        <v>548</v>
      </c>
      <c r="N197" s="1" t="s">
        <v>643</v>
      </c>
      <c r="O197" s="1" t="s">
        <v>644</v>
      </c>
      <c r="T197" s="1" t="s">
        <v>551</v>
      </c>
    </row>
    <row r="198" spans="1:20" x14ac:dyDescent="0.25">
      <c r="A198" s="1" t="s">
        <v>864</v>
      </c>
      <c r="B198" s="1" t="s">
        <v>58</v>
      </c>
      <c r="C198" s="1" t="s">
        <v>865</v>
      </c>
      <c r="E198" s="1" t="s">
        <v>614</v>
      </c>
      <c r="F198" s="1" t="s">
        <v>545</v>
      </c>
      <c r="G198" s="1" t="s">
        <v>522</v>
      </c>
      <c r="H198" s="1" t="s">
        <v>622</v>
      </c>
      <c r="I198" s="1" t="s">
        <v>617</v>
      </c>
      <c r="J198" s="1" t="s">
        <v>547</v>
      </c>
      <c r="K198" s="1" t="s">
        <v>548</v>
      </c>
      <c r="N198" s="1" t="s">
        <v>577</v>
      </c>
      <c r="O198" s="1" t="s">
        <v>578</v>
      </c>
      <c r="T198" s="1" t="s">
        <v>551</v>
      </c>
    </row>
    <row r="199" spans="1:20" hidden="1" x14ac:dyDescent="0.25">
      <c r="A199" s="1" t="s">
        <v>864</v>
      </c>
      <c r="B199" s="1" t="s">
        <v>543</v>
      </c>
      <c r="C199" s="1" t="s">
        <v>866</v>
      </c>
      <c r="E199" s="1" t="s">
        <v>614</v>
      </c>
      <c r="F199" s="1" t="s">
        <v>545</v>
      </c>
      <c r="G199" s="1" t="s">
        <v>522</v>
      </c>
      <c r="H199" s="1" t="s">
        <v>555</v>
      </c>
      <c r="I199" s="1" t="s">
        <v>546</v>
      </c>
      <c r="J199" s="1" t="s">
        <v>547</v>
      </c>
      <c r="K199" s="1" t="s">
        <v>548</v>
      </c>
      <c r="N199" s="1" t="s">
        <v>577</v>
      </c>
      <c r="O199" s="1" t="s">
        <v>578</v>
      </c>
      <c r="T199" s="1" t="s">
        <v>551</v>
      </c>
    </row>
    <row r="200" spans="1:20" hidden="1" x14ac:dyDescent="0.25">
      <c r="A200" s="1" t="s">
        <v>867</v>
      </c>
      <c r="B200" s="1" t="s">
        <v>543</v>
      </c>
      <c r="C200" s="1" t="s">
        <v>866</v>
      </c>
      <c r="F200" s="1" t="s">
        <v>545</v>
      </c>
      <c r="G200" s="1" t="s">
        <v>522</v>
      </c>
      <c r="H200" s="1" t="s">
        <v>555</v>
      </c>
      <c r="I200" s="1" t="s">
        <v>546</v>
      </c>
      <c r="J200" s="1" t="s">
        <v>547</v>
      </c>
      <c r="K200" s="1" t="s">
        <v>548</v>
      </c>
      <c r="N200" s="1" t="s">
        <v>577</v>
      </c>
      <c r="O200" s="1" t="s">
        <v>578</v>
      </c>
      <c r="T200" s="1" t="s">
        <v>551</v>
      </c>
    </row>
    <row r="201" spans="1:20" x14ac:dyDescent="0.25">
      <c r="A201" s="1" t="s">
        <v>868</v>
      </c>
      <c r="B201" s="1" t="s">
        <v>58</v>
      </c>
      <c r="C201" s="1" t="s">
        <v>648</v>
      </c>
      <c r="E201" s="1" t="s">
        <v>614</v>
      </c>
      <c r="F201" s="1" t="s">
        <v>545</v>
      </c>
      <c r="G201" s="1" t="s">
        <v>522</v>
      </c>
      <c r="H201" s="1" t="s">
        <v>622</v>
      </c>
      <c r="I201" s="1" t="s">
        <v>617</v>
      </c>
      <c r="J201" s="1" t="s">
        <v>547</v>
      </c>
      <c r="K201" s="1" t="s">
        <v>548</v>
      </c>
      <c r="N201" s="1" t="s">
        <v>577</v>
      </c>
      <c r="O201" s="1" t="s">
        <v>578</v>
      </c>
      <c r="T201" s="1" t="s">
        <v>551</v>
      </c>
    </row>
    <row r="202" spans="1:20" hidden="1" x14ac:dyDescent="0.25">
      <c r="A202" s="1" t="s">
        <v>868</v>
      </c>
      <c r="B202" s="1" t="s">
        <v>543</v>
      </c>
      <c r="C202" s="1" t="s">
        <v>869</v>
      </c>
      <c r="E202" s="1" t="s">
        <v>614</v>
      </c>
      <c r="F202" s="1" t="s">
        <v>545</v>
      </c>
      <c r="G202" s="1" t="s">
        <v>522</v>
      </c>
      <c r="H202" s="1" t="s">
        <v>555</v>
      </c>
      <c r="I202" s="1" t="s">
        <v>546</v>
      </c>
      <c r="J202" s="1" t="s">
        <v>547</v>
      </c>
      <c r="K202" s="1" t="s">
        <v>548</v>
      </c>
      <c r="N202" s="1" t="s">
        <v>577</v>
      </c>
      <c r="O202" s="1" t="s">
        <v>578</v>
      </c>
      <c r="T202" s="1" t="s">
        <v>551</v>
      </c>
    </row>
    <row r="203" spans="1:20" hidden="1" x14ac:dyDescent="0.25">
      <c r="A203" s="1" t="s">
        <v>870</v>
      </c>
      <c r="B203" s="1" t="s">
        <v>543</v>
      </c>
      <c r="C203" s="1" t="s">
        <v>869</v>
      </c>
      <c r="F203" s="1" t="s">
        <v>545</v>
      </c>
      <c r="G203" s="1" t="s">
        <v>522</v>
      </c>
      <c r="H203" s="1" t="s">
        <v>555</v>
      </c>
      <c r="I203" s="1" t="s">
        <v>546</v>
      </c>
      <c r="J203" s="1" t="s">
        <v>547</v>
      </c>
      <c r="K203" s="1" t="s">
        <v>548</v>
      </c>
      <c r="N203" s="1" t="s">
        <v>577</v>
      </c>
      <c r="O203" s="1" t="s">
        <v>578</v>
      </c>
      <c r="T203" s="1" t="s">
        <v>551</v>
      </c>
    </row>
    <row r="204" spans="1:20" x14ac:dyDescent="0.25">
      <c r="A204" s="1" t="s">
        <v>871</v>
      </c>
      <c r="B204" s="1" t="s">
        <v>58</v>
      </c>
      <c r="C204" s="1" t="s">
        <v>872</v>
      </c>
      <c r="D204" s="1" t="s">
        <v>613</v>
      </c>
      <c r="E204" s="1" t="s">
        <v>614</v>
      </c>
      <c r="F204" s="1" t="s">
        <v>545</v>
      </c>
      <c r="G204" s="1" t="s">
        <v>518</v>
      </c>
      <c r="H204" s="1" t="s">
        <v>555</v>
      </c>
      <c r="I204" s="1" t="s">
        <v>617</v>
      </c>
      <c r="J204" s="1" t="s">
        <v>547</v>
      </c>
      <c r="K204" s="1" t="s">
        <v>548</v>
      </c>
      <c r="N204" s="1" t="s">
        <v>549</v>
      </c>
      <c r="O204" s="1" t="s">
        <v>550</v>
      </c>
      <c r="T204" s="1" t="s">
        <v>551</v>
      </c>
    </row>
    <row r="205" spans="1:20" hidden="1" x14ac:dyDescent="0.25">
      <c r="A205" s="1" t="s">
        <v>871</v>
      </c>
      <c r="B205" s="1" t="s">
        <v>543</v>
      </c>
      <c r="C205" s="1" t="s">
        <v>873</v>
      </c>
      <c r="E205" s="1" t="s">
        <v>614</v>
      </c>
      <c r="F205" s="1" t="s">
        <v>545</v>
      </c>
      <c r="G205" s="1" t="s">
        <v>522</v>
      </c>
      <c r="H205" s="1" t="s">
        <v>555</v>
      </c>
      <c r="I205" s="1" t="s">
        <v>546</v>
      </c>
      <c r="J205" s="1" t="s">
        <v>547</v>
      </c>
      <c r="K205" s="1" t="s">
        <v>548</v>
      </c>
      <c r="N205" s="1" t="s">
        <v>549</v>
      </c>
      <c r="O205" s="1" t="s">
        <v>550</v>
      </c>
      <c r="T205" s="1" t="s">
        <v>551</v>
      </c>
    </row>
    <row r="206" spans="1:20" hidden="1" x14ac:dyDescent="0.25">
      <c r="A206" s="1" t="s">
        <v>874</v>
      </c>
      <c r="B206" s="1" t="s">
        <v>543</v>
      </c>
      <c r="C206" s="1" t="s">
        <v>873</v>
      </c>
      <c r="F206" s="1" t="s">
        <v>545</v>
      </c>
      <c r="G206" s="1" t="s">
        <v>522</v>
      </c>
      <c r="H206" s="1" t="s">
        <v>555</v>
      </c>
      <c r="I206" s="1" t="s">
        <v>546</v>
      </c>
      <c r="J206" s="1" t="s">
        <v>547</v>
      </c>
      <c r="K206" s="1" t="s">
        <v>548</v>
      </c>
      <c r="N206" s="1" t="s">
        <v>549</v>
      </c>
      <c r="O206" s="1" t="s">
        <v>550</v>
      </c>
      <c r="T206" s="1" t="s">
        <v>551</v>
      </c>
    </row>
    <row r="207" spans="1:20" hidden="1" x14ac:dyDescent="0.25">
      <c r="A207" s="1" t="s">
        <v>875</v>
      </c>
      <c r="B207" s="1" t="s">
        <v>543</v>
      </c>
      <c r="C207" s="1" t="s">
        <v>876</v>
      </c>
      <c r="F207" s="1" t="s">
        <v>545</v>
      </c>
      <c r="G207" s="1" t="s">
        <v>522</v>
      </c>
      <c r="H207" s="1" t="s">
        <v>555</v>
      </c>
      <c r="I207" s="1" t="s">
        <v>568</v>
      </c>
      <c r="J207" s="1" t="s">
        <v>547</v>
      </c>
      <c r="K207" s="1" t="s">
        <v>548</v>
      </c>
      <c r="N207" s="1" t="s">
        <v>635</v>
      </c>
      <c r="O207" s="1" t="s">
        <v>636</v>
      </c>
      <c r="T207" s="1" t="s">
        <v>551</v>
      </c>
    </row>
    <row r="208" spans="1:20" x14ac:dyDescent="0.25">
      <c r="A208" s="1" t="s">
        <v>875</v>
      </c>
      <c r="B208" s="1" t="s">
        <v>58</v>
      </c>
      <c r="C208" s="1" t="s">
        <v>877</v>
      </c>
      <c r="F208" s="1" t="s">
        <v>545</v>
      </c>
      <c r="G208" s="1" t="s">
        <v>522</v>
      </c>
      <c r="H208" s="1" t="s">
        <v>555</v>
      </c>
      <c r="I208" s="1" t="s">
        <v>568</v>
      </c>
      <c r="J208" s="1" t="s">
        <v>547</v>
      </c>
      <c r="K208" s="1" t="s">
        <v>548</v>
      </c>
      <c r="N208" s="1" t="s">
        <v>638</v>
      </c>
      <c r="O208" s="1" t="s">
        <v>639</v>
      </c>
      <c r="T208" s="1" t="s">
        <v>551</v>
      </c>
    </row>
    <row r="209" spans="1:20" hidden="1" x14ac:dyDescent="0.25">
      <c r="A209" s="1" t="s">
        <v>878</v>
      </c>
      <c r="B209" s="1" t="s">
        <v>543</v>
      </c>
      <c r="C209" s="1" t="s">
        <v>876</v>
      </c>
      <c r="F209" s="1" t="s">
        <v>545</v>
      </c>
      <c r="G209" s="1" t="s">
        <v>522</v>
      </c>
      <c r="H209" s="1" t="s">
        <v>555</v>
      </c>
      <c r="I209" s="1" t="s">
        <v>568</v>
      </c>
      <c r="J209" s="1" t="s">
        <v>547</v>
      </c>
      <c r="K209" s="1" t="s">
        <v>548</v>
      </c>
      <c r="N209" s="1" t="s">
        <v>635</v>
      </c>
      <c r="O209" s="1" t="s">
        <v>636</v>
      </c>
      <c r="T209" s="1" t="s">
        <v>551</v>
      </c>
    </row>
    <row r="210" spans="1:20" hidden="1" x14ac:dyDescent="0.25">
      <c r="A210" s="1" t="s">
        <v>879</v>
      </c>
      <c r="B210" s="1" t="s">
        <v>543</v>
      </c>
      <c r="C210" s="1" t="s">
        <v>880</v>
      </c>
      <c r="F210" s="1" t="s">
        <v>545</v>
      </c>
      <c r="G210" s="1" t="s">
        <v>522</v>
      </c>
      <c r="H210" s="1" t="s">
        <v>555</v>
      </c>
      <c r="I210" s="1" t="s">
        <v>568</v>
      </c>
      <c r="J210" s="1" t="s">
        <v>547</v>
      </c>
      <c r="K210" s="1" t="s">
        <v>548</v>
      </c>
      <c r="N210" s="1" t="s">
        <v>643</v>
      </c>
      <c r="O210" s="1" t="s">
        <v>644</v>
      </c>
      <c r="T210" s="1" t="s">
        <v>551</v>
      </c>
    </row>
    <row r="211" spans="1:20" x14ac:dyDescent="0.25">
      <c r="A211" s="1" t="s">
        <v>879</v>
      </c>
      <c r="B211" s="1" t="s">
        <v>58</v>
      </c>
      <c r="C211" s="1" t="s">
        <v>881</v>
      </c>
      <c r="F211" s="1" t="s">
        <v>545</v>
      </c>
      <c r="G211" s="1" t="s">
        <v>522</v>
      </c>
      <c r="H211" s="1" t="s">
        <v>555</v>
      </c>
      <c r="I211" s="1" t="s">
        <v>568</v>
      </c>
      <c r="J211" s="1" t="s">
        <v>547</v>
      </c>
      <c r="K211" s="1" t="s">
        <v>548</v>
      </c>
      <c r="N211" s="1" t="s">
        <v>643</v>
      </c>
      <c r="O211" s="1" t="s">
        <v>644</v>
      </c>
      <c r="T211" s="1" t="s">
        <v>551</v>
      </c>
    </row>
    <row r="212" spans="1:20" hidden="1" x14ac:dyDescent="0.25">
      <c r="A212" s="1" t="s">
        <v>882</v>
      </c>
      <c r="B212" s="1" t="s">
        <v>543</v>
      </c>
      <c r="C212" s="1" t="s">
        <v>880</v>
      </c>
      <c r="F212" s="1" t="s">
        <v>545</v>
      </c>
      <c r="G212" s="1" t="s">
        <v>522</v>
      </c>
      <c r="H212" s="1" t="s">
        <v>555</v>
      </c>
      <c r="I212" s="1" t="s">
        <v>568</v>
      </c>
      <c r="J212" s="1" t="s">
        <v>547</v>
      </c>
      <c r="K212" s="1" t="s">
        <v>548</v>
      </c>
      <c r="N212" s="1" t="s">
        <v>643</v>
      </c>
      <c r="O212" s="1" t="s">
        <v>644</v>
      </c>
      <c r="T212" s="1" t="s">
        <v>551</v>
      </c>
    </row>
    <row r="213" spans="1:20" x14ac:dyDescent="0.25">
      <c r="A213" s="1" t="s">
        <v>883</v>
      </c>
      <c r="B213" s="1" t="s">
        <v>58</v>
      </c>
      <c r="C213" s="1" t="s">
        <v>712</v>
      </c>
      <c r="D213" s="1" t="s">
        <v>613</v>
      </c>
      <c r="E213" s="1" t="s">
        <v>614</v>
      </c>
      <c r="F213" s="1" t="s">
        <v>545</v>
      </c>
      <c r="G213" s="1" t="s">
        <v>518</v>
      </c>
      <c r="H213" s="1" t="s">
        <v>555</v>
      </c>
      <c r="I213" s="1" t="s">
        <v>617</v>
      </c>
      <c r="J213" s="1" t="s">
        <v>547</v>
      </c>
      <c r="K213" s="1" t="s">
        <v>548</v>
      </c>
      <c r="N213" s="1" t="s">
        <v>577</v>
      </c>
      <c r="O213" s="1" t="s">
        <v>578</v>
      </c>
      <c r="T213" s="1" t="s">
        <v>551</v>
      </c>
    </row>
    <row r="214" spans="1:20" hidden="1" x14ac:dyDescent="0.25">
      <c r="A214" s="1" t="s">
        <v>883</v>
      </c>
      <c r="B214" s="1" t="s">
        <v>543</v>
      </c>
      <c r="C214" s="1" t="s">
        <v>584</v>
      </c>
      <c r="E214" s="1" t="s">
        <v>614</v>
      </c>
      <c r="F214" s="1" t="s">
        <v>545</v>
      </c>
      <c r="G214" s="1" t="s">
        <v>522</v>
      </c>
      <c r="H214" s="1" t="s">
        <v>555</v>
      </c>
      <c r="I214" s="1" t="s">
        <v>546</v>
      </c>
      <c r="J214" s="1" t="s">
        <v>547</v>
      </c>
      <c r="K214" s="1" t="s">
        <v>548</v>
      </c>
      <c r="N214" s="1" t="s">
        <v>577</v>
      </c>
      <c r="O214" s="1" t="s">
        <v>578</v>
      </c>
      <c r="T214" s="1" t="s">
        <v>551</v>
      </c>
    </row>
    <row r="215" spans="1:20" hidden="1" x14ac:dyDescent="0.25">
      <c r="A215" s="1" t="s">
        <v>884</v>
      </c>
      <c r="B215" s="1" t="s">
        <v>543</v>
      </c>
      <c r="C215" s="1" t="s">
        <v>584</v>
      </c>
      <c r="F215" s="1" t="s">
        <v>545</v>
      </c>
      <c r="G215" s="1" t="s">
        <v>522</v>
      </c>
      <c r="H215" s="1" t="s">
        <v>555</v>
      </c>
      <c r="I215" s="1" t="s">
        <v>546</v>
      </c>
      <c r="J215" s="1" t="s">
        <v>547</v>
      </c>
      <c r="K215" s="1" t="s">
        <v>548</v>
      </c>
      <c r="N215" s="1" t="s">
        <v>577</v>
      </c>
      <c r="O215" s="1" t="s">
        <v>578</v>
      </c>
      <c r="T215" s="1" t="s">
        <v>551</v>
      </c>
    </row>
    <row r="216" spans="1:20" hidden="1" x14ac:dyDescent="0.25">
      <c r="A216" s="1" t="s">
        <v>885</v>
      </c>
      <c r="B216" s="1" t="s">
        <v>543</v>
      </c>
      <c r="C216" s="1" t="s">
        <v>546</v>
      </c>
      <c r="D216" s="1" t="s">
        <v>613</v>
      </c>
      <c r="E216" s="1" t="s">
        <v>614</v>
      </c>
      <c r="F216" s="1" t="s">
        <v>545</v>
      </c>
      <c r="G216" s="1" t="s">
        <v>518</v>
      </c>
      <c r="I216" s="1" t="s">
        <v>546</v>
      </c>
      <c r="J216" s="1" t="s">
        <v>547</v>
      </c>
      <c r="K216" s="1" t="s">
        <v>548</v>
      </c>
      <c r="N216" s="1" t="s">
        <v>577</v>
      </c>
      <c r="O216" s="1" t="s">
        <v>578</v>
      </c>
      <c r="T216" s="1" t="s">
        <v>551</v>
      </c>
    </row>
    <row r="217" spans="1:20" x14ac:dyDescent="0.25">
      <c r="A217" s="1" t="s">
        <v>885</v>
      </c>
      <c r="B217" s="1" t="s">
        <v>58</v>
      </c>
      <c r="C217" s="1" t="s">
        <v>617</v>
      </c>
      <c r="D217" s="1" t="s">
        <v>613</v>
      </c>
      <c r="E217" s="1" t="s">
        <v>614</v>
      </c>
      <c r="F217" s="1" t="s">
        <v>545</v>
      </c>
      <c r="G217" s="1" t="s">
        <v>518</v>
      </c>
      <c r="I217" s="1" t="s">
        <v>617</v>
      </c>
      <c r="J217" s="1" t="s">
        <v>547</v>
      </c>
      <c r="K217" s="1" t="s">
        <v>548</v>
      </c>
      <c r="N217" s="1" t="s">
        <v>577</v>
      </c>
      <c r="O217" s="1" t="s">
        <v>578</v>
      </c>
      <c r="T217" s="1" t="s">
        <v>551</v>
      </c>
    </row>
    <row r="218" spans="1:20" hidden="1" x14ac:dyDescent="0.25">
      <c r="A218" s="1" t="s">
        <v>886</v>
      </c>
      <c r="B218" s="1" t="s">
        <v>543</v>
      </c>
      <c r="C218" s="1" t="s">
        <v>546</v>
      </c>
      <c r="D218" s="1" t="s">
        <v>613</v>
      </c>
      <c r="F218" s="1" t="s">
        <v>545</v>
      </c>
      <c r="G218" s="1" t="s">
        <v>518</v>
      </c>
      <c r="I218" s="1" t="s">
        <v>546</v>
      </c>
      <c r="J218" s="1" t="s">
        <v>547</v>
      </c>
      <c r="K218" s="1" t="s">
        <v>548</v>
      </c>
      <c r="N218" s="1" t="s">
        <v>577</v>
      </c>
      <c r="O218" s="1" t="s">
        <v>578</v>
      </c>
      <c r="T218" s="1" t="s">
        <v>551</v>
      </c>
    </row>
    <row r="219" spans="1:20" x14ac:dyDescent="0.25">
      <c r="A219" s="1" t="s">
        <v>887</v>
      </c>
      <c r="B219" s="1" t="s">
        <v>58</v>
      </c>
      <c r="C219" s="1" t="s">
        <v>888</v>
      </c>
      <c r="D219" s="1" t="s">
        <v>613</v>
      </c>
      <c r="E219" s="1" t="s">
        <v>614</v>
      </c>
      <c r="F219" s="1" t="s">
        <v>545</v>
      </c>
      <c r="G219" s="1" t="s">
        <v>518</v>
      </c>
      <c r="H219" s="1" t="s">
        <v>555</v>
      </c>
      <c r="I219" s="1" t="s">
        <v>617</v>
      </c>
      <c r="J219" s="1" t="s">
        <v>547</v>
      </c>
      <c r="K219" s="1" t="s">
        <v>548</v>
      </c>
      <c r="N219" s="1" t="s">
        <v>549</v>
      </c>
      <c r="O219" s="1" t="s">
        <v>550</v>
      </c>
      <c r="T219" s="1" t="s">
        <v>551</v>
      </c>
    </row>
    <row r="220" spans="1:20" hidden="1" x14ac:dyDescent="0.25">
      <c r="A220" s="1" t="s">
        <v>887</v>
      </c>
      <c r="B220" s="1" t="s">
        <v>543</v>
      </c>
      <c r="C220" s="1" t="s">
        <v>889</v>
      </c>
      <c r="E220" s="1" t="s">
        <v>614</v>
      </c>
      <c r="F220" s="1" t="s">
        <v>545</v>
      </c>
      <c r="G220" s="1" t="s">
        <v>522</v>
      </c>
      <c r="H220" s="1" t="s">
        <v>555</v>
      </c>
      <c r="I220" s="1" t="s">
        <v>546</v>
      </c>
      <c r="J220" s="1" t="s">
        <v>547</v>
      </c>
      <c r="K220" s="1" t="s">
        <v>548</v>
      </c>
      <c r="N220" s="1" t="s">
        <v>549</v>
      </c>
      <c r="O220" s="1" t="s">
        <v>550</v>
      </c>
      <c r="T220" s="1" t="s">
        <v>551</v>
      </c>
    </row>
    <row r="221" spans="1:20" hidden="1" x14ac:dyDescent="0.25">
      <c r="A221" s="1" t="s">
        <v>890</v>
      </c>
      <c r="B221" s="1" t="s">
        <v>543</v>
      </c>
      <c r="C221" s="1" t="s">
        <v>889</v>
      </c>
      <c r="F221" s="1" t="s">
        <v>545</v>
      </c>
      <c r="G221" s="1" t="s">
        <v>522</v>
      </c>
      <c r="H221" s="1" t="s">
        <v>555</v>
      </c>
      <c r="I221" s="1" t="s">
        <v>546</v>
      </c>
      <c r="J221" s="1" t="s">
        <v>547</v>
      </c>
      <c r="K221" s="1" t="s">
        <v>548</v>
      </c>
      <c r="N221" s="1" t="s">
        <v>549</v>
      </c>
      <c r="O221" s="1" t="s">
        <v>550</v>
      </c>
      <c r="T221" s="1" t="s">
        <v>551</v>
      </c>
    </row>
    <row r="222" spans="1:20" x14ac:dyDescent="0.25">
      <c r="A222" s="1" t="s">
        <v>891</v>
      </c>
      <c r="B222" s="1" t="s">
        <v>58</v>
      </c>
      <c r="C222" s="1" t="s">
        <v>892</v>
      </c>
      <c r="F222" s="1" t="s">
        <v>545</v>
      </c>
      <c r="G222" s="1" t="s">
        <v>522</v>
      </c>
      <c r="H222" s="1" t="s">
        <v>555</v>
      </c>
      <c r="I222" s="1" t="s">
        <v>568</v>
      </c>
      <c r="J222" s="1" t="s">
        <v>547</v>
      </c>
      <c r="K222" s="1" t="s">
        <v>548</v>
      </c>
      <c r="N222" s="1" t="s">
        <v>635</v>
      </c>
      <c r="O222" s="1" t="s">
        <v>636</v>
      </c>
      <c r="T222" s="1" t="s">
        <v>551</v>
      </c>
    </row>
    <row r="223" spans="1:20" hidden="1" x14ac:dyDescent="0.25">
      <c r="A223" s="1" t="s">
        <v>891</v>
      </c>
      <c r="B223" s="1" t="s">
        <v>543</v>
      </c>
      <c r="C223" s="1" t="s">
        <v>893</v>
      </c>
      <c r="F223" s="1" t="s">
        <v>545</v>
      </c>
      <c r="G223" s="1" t="s">
        <v>522</v>
      </c>
      <c r="H223" s="1" t="s">
        <v>555</v>
      </c>
      <c r="I223" s="1" t="s">
        <v>568</v>
      </c>
      <c r="J223" s="1" t="s">
        <v>547</v>
      </c>
      <c r="K223" s="1" t="s">
        <v>548</v>
      </c>
      <c r="N223" s="1" t="s">
        <v>635</v>
      </c>
      <c r="O223" s="1" t="s">
        <v>636</v>
      </c>
      <c r="T223" s="1" t="s">
        <v>551</v>
      </c>
    </row>
    <row r="224" spans="1:20" hidden="1" x14ac:dyDescent="0.25">
      <c r="A224" s="1" t="s">
        <v>894</v>
      </c>
      <c r="B224" s="1" t="s">
        <v>543</v>
      </c>
      <c r="C224" s="1" t="s">
        <v>893</v>
      </c>
      <c r="F224" s="1" t="s">
        <v>545</v>
      </c>
      <c r="G224" s="1" t="s">
        <v>522</v>
      </c>
      <c r="H224" s="1" t="s">
        <v>555</v>
      </c>
      <c r="I224" s="1" t="s">
        <v>568</v>
      </c>
      <c r="J224" s="1" t="s">
        <v>547</v>
      </c>
      <c r="K224" s="1" t="s">
        <v>548</v>
      </c>
      <c r="N224" s="1" t="s">
        <v>635</v>
      </c>
      <c r="O224" s="1" t="s">
        <v>636</v>
      </c>
      <c r="T224" s="1" t="s">
        <v>551</v>
      </c>
    </row>
    <row r="225" spans="1:20" hidden="1" x14ac:dyDescent="0.25">
      <c r="A225" s="1" t="s">
        <v>895</v>
      </c>
      <c r="B225" s="1" t="s">
        <v>543</v>
      </c>
      <c r="C225" s="1" t="s">
        <v>896</v>
      </c>
      <c r="F225" s="1" t="s">
        <v>545</v>
      </c>
      <c r="G225" s="1" t="s">
        <v>522</v>
      </c>
      <c r="H225" s="1" t="s">
        <v>555</v>
      </c>
      <c r="I225" s="1" t="s">
        <v>568</v>
      </c>
      <c r="J225" s="1" t="s">
        <v>547</v>
      </c>
      <c r="K225" s="1" t="s">
        <v>548</v>
      </c>
      <c r="N225" s="1" t="s">
        <v>635</v>
      </c>
      <c r="O225" s="1" t="s">
        <v>636</v>
      </c>
      <c r="T225" s="1" t="s">
        <v>551</v>
      </c>
    </row>
    <row r="226" spans="1:20" x14ac:dyDescent="0.25">
      <c r="A226" s="1" t="s">
        <v>895</v>
      </c>
      <c r="B226" s="1" t="s">
        <v>58</v>
      </c>
      <c r="C226" s="1" t="s">
        <v>897</v>
      </c>
      <c r="F226" s="1" t="s">
        <v>545</v>
      </c>
      <c r="G226" s="1" t="s">
        <v>522</v>
      </c>
      <c r="H226" s="1" t="s">
        <v>555</v>
      </c>
      <c r="I226" s="1" t="s">
        <v>568</v>
      </c>
      <c r="J226" s="1" t="s">
        <v>547</v>
      </c>
      <c r="K226" s="1" t="s">
        <v>548</v>
      </c>
      <c r="N226" s="1" t="s">
        <v>635</v>
      </c>
      <c r="O226" s="1" t="s">
        <v>636</v>
      </c>
      <c r="T226" s="1" t="s">
        <v>551</v>
      </c>
    </row>
    <row r="227" spans="1:20" x14ac:dyDescent="0.25">
      <c r="A227" s="1" t="s">
        <v>898</v>
      </c>
      <c r="B227" s="1" t="s">
        <v>58</v>
      </c>
      <c r="C227" s="1" t="s">
        <v>897</v>
      </c>
      <c r="F227" s="1" t="s">
        <v>545</v>
      </c>
      <c r="G227" s="1" t="s">
        <v>522</v>
      </c>
      <c r="H227" s="1" t="s">
        <v>555</v>
      </c>
      <c r="I227" s="1" t="s">
        <v>568</v>
      </c>
      <c r="J227" s="1" t="s">
        <v>547</v>
      </c>
      <c r="K227" s="1" t="s">
        <v>548</v>
      </c>
      <c r="N227" s="1" t="s">
        <v>635</v>
      </c>
      <c r="O227" s="1" t="s">
        <v>636</v>
      </c>
      <c r="T227" s="1" t="s">
        <v>551</v>
      </c>
    </row>
    <row r="228" spans="1:20" x14ac:dyDescent="0.25">
      <c r="A228" s="1" t="s">
        <v>899</v>
      </c>
      <c r="B228" s="1" t="s">
        <v>58</v>
      </c>
      <c r="C228" s="1" t="s">
        <v>900</v>
      </c>
      <c r="F228" s="1" t="s">
        <v>545</v>
      </c>
      <c r="G228" s="1" t="s">
        <v>522</v>
      </c>
      <c r="I228" s="1" t="s">
        <v>568</v>
      </c>
      <c r="J228" s="1" t="s">
        <v>547</v>
      </c>
      <c r="K228" s="1" t="s">
        <v>548</v>
      </c>
      <c r="N228" s="1" t="s">
        <v>643</v>
      </c>
      <c r="O228" s="1" t="s">
        <v>644</v>
      </c>
      <c r="T228" s="1" t="s">
        <v>551</v>
      </c>
    </row>
    <row r="229" spans="1:20" hidden="1" x14ac:dyDescent="0.25">
      <c r="A229" s="1" t="s">
        <v>899</v>
      </c>
      <c r="B229" s="1" t="s">
        <v>543</v>
      </c>
      <c r="C229" s="1" t="s">
        <v>901</v>
      </c>
      <c r="F229" s="1" t="s">
        <v>545</v>
      </c>
      <c r="G229" s="1" t="s">
        <v>522</v>
      </c>
      <c r="H229" s="1" t="s">
        <v>555</v>
      </c>
      <c r="I229" s="1" t="s">
        <v>568</v>
      </c>
      <c r="J229" s="1" t="s">
        <v>547</v>
      </c>
      <c r="K229" s="1" t="s">
        <v>548</v>
      </c>
      <c r="N229" s="1" t="s">
        <v>805</v>
      </c>
      <c r="O229" s="1" t="s">
        <v>736</v>
      </c>
      <c r="T229" s="1" t="s">
        <v>551</v>
      </c>
    </row>
    <row r="230" spans="1:20" hidden="1" x14ac:dyDescent="0.25">
      <c r="A230" s="1" t="s">
        <v>902</v>
      </c>
      <c r="B230" s="1" t="s">
        <v>543</v>
      </c>
      <c r="C230" s="1" t="s">
        <v>901</v>
      </c>
      <c r="F230" s="1" t="s">
        <v>545</v>
      </c>
      <c r="G230" s="1" t="s">
        <v>522</v>
      </c>
      <c r="H230" s="1" t="s">
        <v>555</v>
      </c>
      <c r="I230" s="1" t="s">
        <v>568</v>
      </c>
      <c r="J230" s="1" t="s">
        <v>547</v>
      </c>
      <c r="K230" s="1" t="s">
        <v>548</v>
      </c>
      <c r="N230" s="1" t="s">
        <v>805</v>
      </c>
      <c r="O230" s="1" t="s">
        <v>736</v>
      </c>
      <c r="T230" s="1" t="s">
        <v>551</v>
      </c>
    </row>
    <row r="231" spans="1:20" hidden="1" x14ac:dyDescent="0.25">
      <c r="A231" s="1" t="s">
        <v>903</v>
      </c>
      <c r="B231" s="1" t="s">
        <v>726</v>
      </c>
      <c r="C231" s="1" t="s">
        <v>527</v>
      </c>
      <c r="D231" s="1" t="s">
        <v>613</v>
      </c>
      <c r="F231" s="1" t="s">
        <v>727</v>
      </c>
      <c r="G231" s="1" t="s">
        <v>513</v>
      </c>
      <c r="I231" s="1" t="s">
        <v>527</v>
      </c>
      <c r="J231" s="1" t="s">
        <v>728</v>
      </c>
      <c r="K231" s="1" t="s">
        <v>548</v>
      </c>
      <c r="N231" s="1" t="s">
        <v>729</v>
      </c>
      <c r="O231" s="1" t="s">
        <v>730</v>
      </c>
      <c r="T231" s="1" t="s">
        <v>551</v>
      </c>
    </row>
    <row r="232" spans="1:20" x14ac:dyDescent="0.25">
      <c r="A232" s="1" t="s">
        <v>903</v>
      </c>
      <c r="B232" s="1" t="s">
        <v>58</v>
      </c>
      <c r="C232" s="1" t="s">
        <v>568</v>
      </c>
      <c r="D232" s="1" t="s">
        <v>613</v>
      </c>
      <c r="F232" s="1" t="s">
        <v>545</v>
      </c>
      <c r="G232" s="1" t="s">
        <v>518</v>
      </c>
      <c r="I232" s="1" t="s">
        <v>568</v>
      </c>
      <c r="J232" s="1" t="s">
        <v>547</v>
      </c>
      <c r="K232" s="1" t="s">
        <v>548</v>
      </c>
      <c r="N232" s="1" t="s">
        <v>667</v>
      </c>
      <c r="O232" s="1" t="s">
        <v>668</v>
      </c>
      <c r="T232" s="1" t="s">
        <v>551</v>
      </c>
    </row>
    <row r="233" spans="1:20" hidden="1" x14ac:dyDescent="0.25">
      <c r="A233" s="1" t="s">
        <v>903</v>
      </c>
      <c r="B233" s="1" t="s">
        <v>543</v>
      </c>
      <c r="C233" s="1" t="s">
        <v>904</v>
      </c>
      <c r="F233" s="1" t="s">
        <v>545</v>
      </c>
      <c r="G233" s="1" t="s">
        <v>522</v>
      </c>
      <c r="H233" s="1" t="s">
        <v>725</v>
      </c>
      <c r="I233" s="1" t="s">
        <v>568</v>
      </c>
      <c r="J233" s="1" t="s">
        <v>547</v>
      </c>
      <c r="K233" s="1" t="s">
        <v>548</v>
      </c>
      <c r="N233" s="1" t="s">
        <v>667</v>
      </c>
      <c r="O233" s="1" t="s">
        <v>668</v>
      </c>
      <c r="T233" s="1" t="s">
        <v>551</v>
      </c>
    </row>
    <row r="234" spans="1:20" hidden="1" x14ac:dyDescent="0.25">
      <c r="A234" s="1" t="s">
        <v>905</v>
      </c>
      <c r="B234" s="1" t="s">
        <v>543</v>
      </c>
      <c r="C234" s="1" t="s">
        <v>904</v>
      </c>
      <c r="F234" s="1" t="s">
        <v>545</v>
      </c>
      <c r="G234" s="1" t="s">
        <v>522</v>
      </c>
      <c r="H234" s="1" t="s">
        <v>725</v>
      </c>
      <c r="I234" s="1" t="s">
        <v>568</v>
      </c>
      <c r="J234" s="1" t="s">
        <v>547</v>
      </c>
      <c r="K234" s="1" t="s">
        <v>548</v>
      </c>
      <c r="N234" s="1" t="s">
        <v>667</v>
      </c>
      <c r="O234" s="1" t="s">
        <v>668</v>
      </c>
      <c r="T234" s="1" t="s">
        <v>551</v>
      </c>
    </row>
    <row r="235" spans="1:20" x14ac:dyDescent="0.25">
      <c r="A235" s="1" t="s">
        <v>906</v>
      </c>
      <c r="B235" s="1" t="s">
        <v>58</v>
      </c>
      <c r="C235" s="1" t="s">
        <v>907</v>
      </c>
      <c r="D235" s="1" t="s">
        <v>613</v>
      </c>
      <c r="E235" s="1" t="s">
        <v>614</v>
      </c>
      <c r="F235" s="1" t="s">
        <v>545</v>
      </c>
      <c r="G235" s="1" t="s">
        <v>518</v>
      </c>
      <c r="H235" s="1" t="s">
        <v>555</v>
      </c>
      <c r="I235" s="1" t="s">
        <v>617</v>
      </c>
      <c r="J235" s="1" t="s">
        <v>547</v>
      </c>
      <c r="K235" s="1" t="s">
        <v>548</v>
      </c>
      <c r="N235" s="1" t="s">
        <v>577</v>
      </c>
      <c r="O235" s="1" t="s">
        <v>578</v>
      </c>
      <c r="T235" s="1" t="s">
        <v>551</v>
      </c>
    </row>
    <row r="236" spans="1:20" hidden="1" x14ac:dyDescent="0.25">
      <c r="A236" s="1" t="s">
        <v>906</v>
      </c>
      <c r="B236" s="1" t="s">
        <v>543</v>
      </c>
      <c r="C236" s="1" t="s">
        <v>908</v>
      </c>
      <c r="E236" s="1" t="s">
        <v>614</v>
      </c>
      <c r="F236" s="1" t="s">
        <v>545</v>
      </c>
      <c r="G236" s="1" t="s">
        <v>522</v>
      </c>
      <c r="H236" s="1" t="s">
        <v>555</v>
      </c>
      <c r="I236" s="1" t="s">
        <v>546</v>
      </c>
      <c r="J236" s="1" t="s">
        <v>547</v>
      </c>
      <c r="K236" s="1" t="s">
        <v>548</v>
      </c>
      <c r="N236" s="1" t="s">
        <v>577</v>
      </c>
      <c r="O236" s="1" t="s">
        <v>578</v>
      </c>
      <c r="T236" s="1" t="s">
        <v>551</v>
      </c>
    </row>
    <row r="237" spans="1:20" hidden="1" x14ac:dyDescent="0.25">
      <c r="A237" s="1" t="s">
        <v>909</v>
      </c>
      <c r="B237" s="1" t="s">
        <v>543</v>
      </c>
      <c r="C237" s="1" t="s">
        <v>908</v>
      </c>
      <c r="F237" s="1" t="s">
        <v>545</v>
      </c>
      <c r="G237" s="1" t="s">
        <v>522</v>
      </c>
      <c r="H237" s="1" t="s">
        <v>555</v>
      </c>
      <c r="I237" s="1" t="s">
        <v>546</v>
      </c>
      <c r="J237" s="1" t="s">
        <v>547</v>
      </c>
      <c r="K237" s="1" t="s">
        <v>548</v>
      </c>
      <c r="N237" s="1" t="s">
        <v>577</v>
      </c>
      <c r="O237" s="1" t="s">
        <v>578</v>
      </c>
      <c r="T237" s="1" t="s">
        <v>551</v>
      </c>
    </row>
    <row r="238" spans="1:20" x14ac:dyDescent="0.25">
      <c r="A238" s="1" t="s">
        <v>910</v>
      </c>
      <c r="B238" s="1" t="s">
        <v>58</v>
      </c>
      <c r="C238" s="1" t="s">
        <v>911</v>
      </c>
      <c r="E238" s="1" t="s">
        <v>614</v>
      </c>
      <c r="F238" s="1" t="s">
        <v>545</v>
      </c>
      <c r="G238" s="1" t="s">
        <v>522</v>
      </c>
      <c r="H238" s="1" t="s">
        <v>622</v>
      </c>
      <c r="I238" s="1" t="s">
        <v>617</v>
      </c>
      <c r="J238" s="1" t="s">
        <v>547</v>
      </c>
      <c r="K238" s="1" t="s">
        <v>548</v>
      </c>
      <c r="N238" s="1" t="s">
        <v>587</v>
      </c>
      <c r="O238" s="1" t="s">
        <v>588</v>
      </c>
      <c r="T238" s="1" t="s">
        <v>551</v>
      </c>
    </row>
    <row r="239" spans="1:20" hidden="1" x14ac:dyDescent="0.25">
      <c r="A239" s="1" t="s">
        <v>910</v>
      </c>
      <c r="B239" s="1" t="s">
        <v>543</v>
      </c>
      <c r="C239" s="1" t="s">
        <v>912</v>
      </c>
      <c r="E239" s="1" t="s">
        <v>614</v>
      </c>
      <c r="F239" s="1" t="s">
        <v>545</v>
      </c>
      <c r="G239" s="1" t="s">
        <v>522</v>
      </c>
      <c r="H239" s="1" t="s">
        <v>555</v>
      </c>
      <c r="I239" s="1" t="s">
        <v>546</v>
      </c>
      <c r="J239" s="1" t="s">
        <v>547</v>
      </c>
      <c r="K239" s="1" t="s">
        <v>548</v>
      </c>
      <c r="N239" s="1" t="s">
        <v>587</v>
      </c>
      <c r="O239" s="1" t="s">
        <v>588</v>
      </c>
      <c r="T239" s="1" t="s">
        <v>551</v>
      </c>
    </row>
    <row r="240" spans="1:20" hidden="1" x14ac:dyDescent="0.25">
      <c r="A240" s="1" t="s">
        <v>913</v>
      </c>
      <c r="B240" s="1" t="s">
        <v>543</v>
      </c>
      <c r="C240" s="1" t="s">
        <v>912</v>
      </c>
      <c r="F240" s="1" t="s">
        <v>545</v>
      </c>
      <c r="G240" s="1" t="s">
        <v>522</v>
      </c>
      <c r="H240" s="1" t="s">
        <v>555</v>
      </c>
      <c r="I240" s="1" t="s">
        <v>546</v>
      </c>
      <c r="J240" s="1" t="s">
        <v>547</v>
      </c>
      <c r="K240" s="1" t="s">
        <v>548</v>
      </c>
      <c r="N240" s="1" t="s">
        <v>587</v>
      </c>
      <c r="O240" s="1" t="s">
        <v>588</v>
      </c>
      <c r="T240" s="1" t="s">
        <v>551</v>
      </c>
    </row>
    <row r="241" spans="1:20" x14ac:dyDescent="0.25">
      <c r="A241" s="1" t="s">
        <v>914</v>
      </c>
      <c r="B241" s="1" t="s">
        <v>58</v>
      </c>
      <c r="C241" s="1" t="s">
        <v>888</v>
      </c>
      <c r="D241" s="1" t="s">
        <v>613</v>
      </c>
      <c r="E241" s="1" t="s">
        <v>614</v>
      </c>
      <c r="F241" s="1" t="s">
        <v>545</v>
      </c>
      <c r="G241" s="1" t="s">
        <v>518</v>
      </c>
      <c r="H241" s="1" t="s">
        <v>555</v>
      </c>
      <c r="I241" s="1" t="s">
        <v>617</v>
      </c>
      <c r="J241" s="1" t="s">
        <v>547</v>
      </c>
      <c r="K241" s="1" t="s">
        <v>548</v>
      </c>
      <c r="N241" s="1" t="s">
        <v>549</v>
      </c>
      <c r="O241" s="1" t="s">
        <v>550</v>
      </c>
      <c r="T241" s="1" t="s">
        <v>551</v>
      </c>
    </row>
    <row r="242" spans="1:20" hidden="1" x14ac:dyDescent="0.25">
      <c r="A242" s="1" t="s">
        <v>914</v>
      </c>
      <c r="B242" s="1" t="s">
        <v>543</v>
      </c>
      <c r="C242" s="1" t="s">
        <v>915</v>
      </c>
      <c r="E242" s="1" t="s">
        <v>614</v>
      </c>
      <c r="F242" s="1" t="s">
        <v>545</v>
      </c>
      <c r="G242" s="1" t="s">
        <v>522</v>
      </c>
      <c r="H242" s="1" t="s">
        <v>555</v>
      </c>
      <c r="I242" s="1" t="s">
        <v>546</v>
      </c>
      <c r="J242" s="1" t="s">
        <v>547</v>
      </c>
      <c r="K242" s="1" t="s">
        <v>548</v>
      </c>
      <c r="N242" s="1" t="s">
        <v>549</v>
      </c>
      <c r="O242" s="1" t="s">
        <v>550</v>
      </c>
      <c r="T242" s="1" t="s">
        <v>551</v>
      </c>
    </row>
    <row r="243" spans="1:20" hidden="1" x14ac:dyDescent="0.25">
      <c r="A243" s="1" t="s">
        <v>916</v>
      </c>
      <c r="B243" s="1" t="s">
        <v>543</v>
      </c>
      <c r="C243" s="1" t="s">
        <v>915</v>
      </c>
      <c r="F243" s="1" t="s">
        <v>545</v>
      </c>
      <c r="G243" s="1" t="s">
        <v>522</v>
      </c>
      <c r="H243" s="1" t="s">
        <v>555</v>
      </c>
      <c r="I243" s="1" t="s">
        <v>546</v>
      </c>
      <c r="J243" s="1" t="s">
        <v>547</v>
      </c>
      <c r="K243" s="1" t="s">
        <v>548</v>
      </c>
      <c r="N243" s="1" t="s">
        <v>549</v>
      </c>
      <c r="O243" s="1" t="s">
        <v>550</v>
      </c>
      <c r="T243" s="1" t="s">
        <v>551</v>
      </c>
    </row>
    <row r="244" spans="1:20" x14ac:dyDescent="0.25">
      <c r="A244" s="1" t="s">
        <v>917</v>
      </c>
      <c r="B244" s="1" t="s">
        <v>58</v>
      </c>
      <c r="C244" s="1" t="s">
        <v>617</v>
      </c>
      <c r="D244" s="1" t="s">
        <v>613</v>
      </c>
      <c r="E244" s="1" t="s">
        <v>614</v>
      </c>
      <c r="F244" s="1" t="s">
        <v>545</v>
      </c>
      <c r="G244" s="1" t="s">
        <v>518</v>
      </c>
      <c r="I244" s="1" t="s">
        <v>617</v>
      </c>
      <c r="J244" s="1" t="s">
        <v>547</v>
      </c>
      <c r="K244" s="1" t="s">
        <v>548</v>
      </c>
      <c r="N244" s="1" t="s">
        <v>558</v>
      </c>
      <c r="O244" s="1" t="s">
        <v>559</v>
      </c>
      <c r="T244" s="1" t="s">
        <v>551</v>
      </c>
    </row>
    <row r="245" spans="1:20" hidden="1" x14ac:dyDescent="0.25">
      <c r="A245" s="1" t="s">
        <v>917</v>
      </c>
      <c r="B245" s="1" t="s">
        <v>543</v>
      </c>
      <c r="C245" s="1" t="s">
        <v>546</v>
      </c>
      <c r="D245" s="1" t="s">
        <v>613</v>
      </c>
      <c r="E245" s="1" t="s">
        <v>614</v>
      </c>
      <c r="F245" s="1" t="s">
        <v>545</v>
      </c>
      <c r="G245" s="1" t="s">
        <v>518</v>
      </c>
      <c r="I245" s="1" t="s">
        <v>546</v>
      </c>
      <c r="J245" s="1" t="s">
        <v>547</v>
      </c>
      <c r="K245" s="1" t="s">
        <v>548</v>
      </c>
      <c r="N245" s="1" t="s">
        <v>558</v>
      </c>
      <c r="O245" s="1" t="s">
        <v>559</v>
      </c>
      <c r="T245" s="1" t="s">
        <v>551</v>
      </c>
    </row>
    <row r="246" spans="1:20" hidden="1" x14ac:dyDescent="0.25">
      <c r="A246" s="1" t="s">
        <v>918</v>
      </c>
      <c r="B246" s="1" t="s">
        <v>543</v>
      </c>
      <c r="C246" s="1" t="s">
        <v>546</v>
      </c>
      <c r="D246" s="1" t="s">
        <v>613</v>
      </c>
      <c r="F246" s="1" t="s">
        <v>545</v>
      </c>
      <c r="G246" s="1" t="s">
        <v>518</v>
      </c>
      <c r="I246" s="1" t="s">
        <v>546</v>
      </c>
      <c r="J246" s="1" t="s">
        <v>547</v>
      </c>
      <c r="K246" s="1" t="s">
        <v>548</v>
      </c>
      <c r="N246" s="1" t="s">
        <v>558</v>
      </c>
      <c r="O246" s="1" t="s">
        <v>559</v>
      </c>
      <c r="T246" s="1" t="s">
        <v>551</v>
      </c>
    </row>
    <row r="247" spans="1:20" x14ac:dyDescent="0.25">
      <c r="A247" s="1" t="s">
        <v>919</v>
      </c>
      <c r="B247" s="1" t="s">
        <v>58</v>
      </c>
      <c r="C247" s="1" t="s">
        <v>892</v>
      </c>
      <c r="F247" s="1" t="s">
        <v>545</v>
      </c>
      <c r="G247" s="1" t="s">
        <v>522</v>
      </c>
      <c r="H247" s="1" t="s">
        <v>555</v>
      </c>
      <c r="I247" s="1" t="s">
        <v>568</v>
      </c>
      <c r="J247" s="1" t="s">
        <v>547</v>
      </c>
      <c r="K247" s="1" t="s">
        <v>548</v>
      </c>
      <c r="N247" s="1" t="s">
        <v>635</v>
      </c>
      <c r="O247" s="1" t="s">
        <v>636</v>
      </c>
      <c r="T247" s="1" t="s">
        <v>551</v>
      </c>
    </row>
    <row r="248" spans="1:20" hidden="1" x14ac:dyDescent="0.25">
      <c r="A248" s="1" t="s">
        <v>919</v>
      </c>
      <c r="B248" s="1" t="s">
        <v>543</v>
      </c>
      <c r="C248" s="1" t="s">
        <v>920</v>
      </c>
      <c r="F248" s="1" t="s">
        <v>545</v>
      </c>
      <c r="G248" s="1" t="s">
        <v>522</v>
      </c>
      <c r="H248" s="1" t="s">
        <v>555</v>
      </c>
      <c r="I248" s="1" t="s">
        <v>568</v>
      </c>
      <c r="J248" s="1" t="s">
        <v>547</v>
      </c>
      <c r="K248" s="1" t="s">
        <v>548</v>
      </c>
      <c r="N248" s="1" t="s">
        <v>635</v>
      </c>
      <c r="O248" s="1" t="s">
        <v>636</v>
      </c>
      <c r="T248" s="1" t="s">
        <v>551</v>
      </c>
    </row>
    <row r="249" spans="1:20" hidden="1" x14ac:dyDescent="0.25">
      <c r="A249" s="1" t="s">
        <v>921</v>
      </c>
      <c r="B249" s="1" t="s">
        <v>543</v>
      </c>
      <c r="C249" s="1" t="s">
        <v>920</v>
      </c>
      <c r="F249" s="1" t="s">
        <v>545</v>
      </c>
      <c r="G249" s="1" t="s">
        <v>522</v>
      </c>
      <c r="H249" s="1" t="s">
        <v>555</v>
      </c>
      <c r="I249" s="1" t="s">
        <v>568</v>
      </c>
      <c r="J249" s="1" t="s">
        <v>547</v>
      </c>
      <c r="K249" s="1" t="s">
        <v>548</v>
      </c>
      <c r="N249" s="1" t="s">
        <v>635</v>
      </c>
      <c r="O249" s="1" t="s">
        <v>636</v>
      </c>
      <c r="T249" s="1" t="s">
        <v>551</v>
      </c>
    </row>
    <row r="250" spans="1:20" x14ac:dyDescent="0.25">
      <c r="A250" s="1" t="s">
        <v>922</v>
      </c>
      <c r="B250" s="1" t="s">
        <v>58</v>
      </c>
      <c r="C250" s="1" t="s">
        <v>923</v>
      </c>
      <c r="F250" s="1" t="s">
        <v>545</v>
      </c>
      <c r="G250" s="1" t="s">
        <v>522</v>
      </c>
      <c r="H250" s="1" t="s">
        <v>555</v>
      </c>
      <c r="I250" s="1" t="s">
        <v>568</v>
      </c>
      <c r="J250" s="1" t="s">
        <v>547</v>
      </c>
      <c r="K250" s="1" t="s">
        <v>548</v>
      </c>
      <c r="N250" s="1" t="s">
        <v>667</v>
      </c>
      <c r="O250" s="1" t="s">
        <v>668</v>
      </c>
      <c r="T250" s="1" t="s">
        <v>551</v>
      </c>
    </row>
    <row r="251" spans="1:20" hidden="1" x14ac:dyDescent="0.25">
      <c r="A251" s="1" t="s">
        <v>922</v>
      </c>
      <c r="B251" s="1" t="s">
        <v>543</v>
      </c>
      <c r="C251" s="1" t="s">
        <v>924</v>
      </c>
      <c r="F251" s="1" t="s">
        <v>545</v>
      </c>
      <c r="G251" s="1" t="s">
        <v>522</v>
      </c>
      <c r="H251" s="1" t="s">
        <v>555</v>
      </c>
      <c r="I251" s="1" t="s">
        <v>568</v>
      </c>
      <c r="J251" s="1" t="s">
        <v>547</v>
      </c>
      <c r="K251" s="1" t="s">
        <v>548</v>
      </c>
      <c r="N251" s="1" t="s">
        <v>735</v>
      </c>
      <c r="O251" s="1" t="s">
        <v>736</v>
      </c>
      <c r="T251" s="1" t="s">
        <v>551</v>
      </c>
    </row>
    <row r="252" spans="1:20" hidden="1" x14ac:dyDescent="0.25">
      <c r="A252" s="1" t="s">
        <v>925</v>
      </c>
      <c r="B252" s="1" t="s">
        <v>543</v>
      </c>
      <c r="C252" s="1" t="s">
        <v>924</v>
      </c>
      <c r="F252" s="1" t="s">
        <v>545</v>
      </c>
      <c r="G252" s="1" t="s">
        <v>522</v>
      </c>
      <c r="H252" s="1" t="s">
        <v>555</v>
      </c>
      <c r="I252" s="1" t="s">
        <v>568</v>
      </c>
      <c r="J252" s="1" t="s">
        <v>547</v>
      </c>
      <c r="K252" s="1" t="s">
        <v>548</v>
      </c>
      <c r="N252" s="1" t="s">
        <v>735</v>
      </c>
      <c r="O252" s="1" t="s">
        <v>736</v>
      </c>
      <c r="T252" s="1" t="s">
        <v>551</v>
      </c>
    </row>
    <row r="253" spans="1:20" x14ac:dyDescent="0.25">
      <c r="A253" s="1" t="s">
        <v>926</v>
      </c>
      <c r="B253" s="1" t="s">
        <v>58</v>
      </c>
      <c r="C253" s="1" t="s">
        <v>927</v>
      </c>
      <c r="F253" s="1" t="s">
        <v>545</v>
      </c>
      <c r="G253" s="1" t="s">
        <v>522</v>
      </c>
      <c r="H253" s="1" t="s">
        <v>555</v>
      </c>
      <c r="I253" s="1" t="s">
        <v>568</v>
      </c>
      <c r="J253" s="1" t="s">
        <v>547</v>
      </c>
      <c r="K253" s="1" t="s">
        <v>548</v>
      </c>
      <c r="N253" s="1" t="s">
        <v>667</v>
      </c>
      <c r="O253" s="1" t="s">
        <v>668</v>
      </c>
      <c r="T253" s="1" t="s">
        <v>551</v>
      </c>
    </row>
    <row r="254" spans="1:20" hidden="1" x14ac:dyDescent="0.25">
      <c r="A254" s="1" t="s">
        <v>926</v>
      </c>
      <c r="B254" s="1" t="s">
        <v>543</v>
      </c>
      <c r="C254" s="1" t="s">
        <v>928</v>
      </c>
      <c r="F254" s="1" t="s">
        <v>545</v>
      </c>
      <c r="G254" s="1" t="s">
        <v>522</v>
      </c>
      <c r="H254" s="1" t="s">
        <v>555</v>
      </c>
      <c r="I254" s="1" t="s">
        <v>568</v>
      </c>
      <c r="J254" s="1" t="s">
        <v>547</v>
      </c>
      <c r="K254" s="1" t="s">
        <v>548</v>
      </c>
      <c r="N254" s="1" t="s">
        <v>735</v>
      </c>
      <c r="O254" s="1" t="s">
        <v>736</v>
      </c>
      <c r="T254" s="1" t="s">
        <v>551</v>
      </c>
    </row>
    <row r="255" spans="1:20" hidden="1" x14ac:dyDescent="0.25">
      <c r="A255" s="1" t="s">
        <v>929</v>
      </c>
      <c r="B255" s="1" t="s">
        <v>543</v>
      </c>
      <c r="C255" s="1" t="s">
        <v>928</v>
      </c>
      <c r="F255" s="1" t="s">
        <v>545</v>
      </c>
      <c r="G255" s="1" t="s">
        <v>522</v>
      </c>
      <c r="H255" s="1" t="s">
        <v>555</v>
      </c>
      <c r="I255" s="1" t="s">
        <v>568</v>
      </c>
      <c r="J255" s="1" t="s">
        <v>547</v>
      </c>
      <c r="K255" s="1" t="s">
        <v>548</v>
      </c>
      <c r="N255" s="1" t="s">
        <v>735</v>
      </c>
      <c r="O255" s="1" t="s">
        <v>736</v>
      </c>
      <c r="T255" s="1" t="s">
        <v>551</v>
      </c>
    </row>
    <row r="256" spans="1:20" x14ac:dyDescent="0.25">
      <c r="A256" s="1" t="s">
        <v>930</v>
      </c>
      <c r="B256" s="1" t="s">
        <v>58</v>
      </c>
      <c r="C256" s="1" t="s">
        <v>931</v>
      </c>
      <c r="D256" s="1" t="s">
        <v>613</v>
      </c>
      <c r="E256" s="1" t="s">
        <v>614</v>
      </c>
      <c r="F256" s="1" t="s">
        <v>545</v>
      </c>
      <c r="G256" s="1" t="s">
        <v>518</v>
      </c>
      <c r="H256" s="1" t="s">
        <v>555</v>
      </c>
      <c r="I256" s="1" t="s">
        <v>617</v>
      </c>
      <c r="J256" s="1" t="s">
        <v>547</v>
      </c>
      <c r="K256" s="1" t="s">
        <v>548</v>
      </c>
      <c r="N256" s="1" t="s">
        <v>577</v>
      </c>
      <c r="O256" s="1" t="s">
        <v>578</v>
      </c>
      <c r="T256" s="1" t="s">
        <v>551</v>
      </c>
    </row>
    <row r="257" spans="1:20" hidden="1" x14ac:dyDescent="0.25">
      <c r="A257" s="1" t="s">
        <v>930</v>
      </c>
      <c r="B257" s="1" t="s">
        <v>543</v>
      </c>
      <c r="C257" s="1" t="s">
        <v>932</v>
      </c>
      <c r="E257" s="1" t="s">
        <v>614</v>
      </c>
      <c r="F257" s="1" t="s">
        <v>545</v>
      </c>
      <c r="G257" s="1" t="s">
        <v>522</v>
      </c>
      <c r="H257" s="1" t="s">
        <v>555</v>
      </c>
      <c r="I257" s="1" t="s">
        <v>546</v>
      </c>
      <c r="J257" s="1" t="s">
        <v>547</v>
      </c>
      <c r="K257" s="1" t="s">
        <v>548</v>
      </c>
      <c r="N257" s="1" t="s">
        <v>577</v>
      </c>
      <c r="O257" s="1" t="s">
        <v>578</v>
      </c>
      <c r="T257" s="1" t="s">
        <v>551</v>
      </c>
    </row>
    <row r="258" spans="1:20" hidden="1" x14ac:dyDescent="0.25">
      <c r="A258" s="1" t="s">
        <v>933</v>
      </c>
      <c r="B258" s="1" t="s">
        <v>543</v>
      </c>
      <c r="C258" s="1" t="s">
        <v>932</v>
      </c>
      <c r="F258" s="1" t="s">
        <v>545</v>
      </c>
      <c r="G258" s="1" t="s">
        <v>522</v>
      </c>
      <c r="H258" s="1" t="s">
        <v>555</v>
      </c>
      <c r="I258" s="1" t="s">
        <v>546</v>
      </c>
      <c r="J258" s="1" t="s">
        <v>547</v>
      </c>
      <c r="K258" s="1" t="s">
        <v>548</v>
      </c>
      <c r="N258" s="1" t="s">
        <v>577</v>
      </c>
      <c r="O258" s="1" t="s">
        <v>578</v>
      </c>
      <c r="T258" s="1" t="s">
        <v>551</v>
      </c>
    </row>
    <row r="259" spans="1:20" x14ac:dyDescent="0.25">
      <c r="A259" s="1" t="s">
        <v>934</v>
      </c>
      <c r="B259" s="1" t="s">
        <v>58</v>
      </c>
      <c r="C259" s="1" t="s">
        <v>637</v>
      </c>
      <c r="E259" s="1" t="s">
        <v>614</v>
      </c>
      <c r="F259" s="1" t="s">
        <v>545</v>
      </c>
      <c r="G259" s="1" t="s">
        <v>522</v>
      </c>
      <c r="H259" s="1" t="s">
        <v>622</v>
      </c>
      <c r="I259" s="1" t="s">
        <v>568</v>
      </c>
      <c r="J259" s="1" t="s">
        <v>547</v>
      </c>
      <c r="K259" s="1" t="s">
        <v>548</v>
      </c>
      <c r="N259" s="1" t="s">
        <v>558</v>
      </c>
      <c r="O259" s="1" t="s">
        <v>559</v>
      </c>
      <c r="T259" s="1" t="s">
        <v>551</v>
      </c>
    </row>
    <row r="260" spans="1:20" hidden="1" x14ac:dyDescent="0.25">
      <c r="A260" s="1" t="s">
        <v>934</v>
      </c>
      <c r="B260" s="1" t="s">
        <v>543</v>
      </c>
      <c r="C260" s="1" t="s">
        <v>935</v>
      </c>
      <c r="E260" s="1" t="s">
        <v>614</v>
      </c>
      <c r="F260" s="1" t="s">
        <v>545</v>
      </c>
      <c r="G260" s="1" t="s">
        <v>522</v>
      </c>
      <c r="H260" s="1" t="s">
        <v>555</v>
      </c>
      <c r="I260" s="1" t="s">
        <v>568</v>
      </c>
      <c r="J260" s="1" t="s">
        <v>547</v>
      </c>
      <c r="K260" s="1" t="s">
        <v>548</v>
      </c>
      <c r="N260" s="1" t="s">
        <v>558</v>
      </c>
      <c r="O260" s="1" t="s">
        <v>559</v>
      </c>
      <c r="T260" s="1" t="s">
        <v>551</v>
      </c>
    </row>
    <row r="261" spans="1:20" hidden="1" x14ac:dyDescent="0.25">
      <c r="A261" s="1" t="s">
        <v>936</v>
      </c>
      <c r="B261" s="1" t="s">
        <v>543</v>
      </c>
      <c r="C261" s="1" t="s">
        <v>935</v>
      </c>
      <c r="F261" s="1" t="s">
        <v>545</v>
      </c>
      <c r="G261" s="1" t="s">
        <v>522</v>
      </c>
      <c r="H261" s="1" t="s">
        <v>555</v>
      </c>
      <c r="I261" s="1" t="s">
        <v>568</v>
      </c>
      <c r="J261" s="1" t="s">
        <v>547</v>
      </c>
      <c r="K261" s="1" t="s">
        <v>548</v>
      </c>
      <c r="N261" s="1" t="s">
        <v>558</v>
      </c>
      <c r="O261" s="1" t="s">
        <v>559</v>
      </c>
      <c r="T261" s="1" t="s">
        <v>551</v>
      </c>
    </row>
    <row r="262" spans="1:20" x14ac:dyDescent="0.25">
      <c r="A262" s="1" t="s">
        <v>937</v>
      </c>
      <c r="B262" s="1" t="s">
        <v>58</v>
      </c>
      <c r="C262" s="1" t="s">
        <v>938</v>
      </c>
      <c r="F262" s="1" t="s">
        <v>545</v>
      </c>
      <c r="G262" s="1" t="s">
        <v>522</v>
      </c>
      <c r="H262" s="1" t="s">
        <v>622</v>
      </c>
      <c r="I262" s="1" t="s">
        <v>568</v>
      </c>
      <c r="J262" s="1" t="s">
        <v>547</v>
      </c>
      <c r="K262" s="1" t="s">
        <v>548</v>
      </c>
      <c r="N262" s="1" t="s">
        <v>638</v>
      </c>
      <c r="O262" s="1" t="s">
        <v>639</v>
      </c>
      <c r="T262" s="1" t="s">
        <v>551</v>
      </c>
    </row>
    <row r="263" spans="1:20" hidden="1" x14ac:dyDescent="0.25">
      <c r="A263" s="1" t="s">
        <v>937</v>
      </c>
      <c r="B263" s="1" t="s">
        <v>543</v>
      </c>
      <c r="C263" s="1" t="s">
        <v>939</v>
      </c>
      <c r="F263" s="1" t="s">
        <v>545</v>
      </c>
      <c r="G263" s="1" t="s">
        <v>522</v>
      </c>
      <c r="H263" s="1" t="s">
        <v>555</v>
      </c>
      <c r="I263" s="1" t="s">
        <v>568</v>
      </c>
      <c r="J263" s="1" t="s">
        <v>547</v>
      </c>
      <c r="K263" s="1" t="s">
        <v>548</v>
      </c>
      <c r="N263" s="1" t="s">
        <v>635</v>
      </c>
      <c r="O263" s="1" t="s">
        <v>636</v>
      </c>
      <c r="T263" s="1" t="s">
        <v>551</v>
      </c>
    </row>
    <row r="264" spans="1:20" hidden="1" x14ac:dyDescent="0.25">
      <c r="A264" s="1" t="s">
        <v>940</v>
      </c>
      <c r="B264" s="1" t="s">
        <v>543</v>
      </c>
      <c r="C264" s="1" t="s">
        <v>939</v>
      </c>
      <c r="F264" s="1" t="s">
        <v>545</v>
      </c>
      <c r="G264" s="1" t="s">
        <v>522</v>
      </c>
      <c r="H264" s="1" t="s">
        <v>555</v>
      </c>
      <c r="I264" s="1" t="s">
        <v>568</v>
      </c>
      <c r="J264" s="1" t="s">
        <v>547</v>
      </c>
      <c r="K264" s="1" t="s">
        <v>548</v>
      </c>
      <c r="N264" s="1" t="s">
        <v>635</v>
      </c>
      <c r="O264" s="1" t="s">
        <v>636</v>
      </c>
      <c r="T264" s="1" t="s">
        <v>551</v>
      </c>
    </row>
    <row r="265" spans="1:20" hidden="1" x14ac:dyDescent="0.25">
      <c r="A265" s="1" t="s">
        <v>941</v>
      </c>
      <c r="B265" s="1" t="s">
        <v>543</v>
      </c>
      <c r="C265" s="1" t="s">
        <v>942</v>
      </c>
      <c r="F265" s="1" t="s">
        <v>545</v>
      </c>
      <c r="G265" s="1" t="s">
        <v>522</v>
      </c>
      <c r="H265" s="1" t="s">
        <v>555</v>
      </c>
      <c r="I265" s="1" t="s">
        <v>568</v>
      </c>
      <c r="J265" s="1" t="s">
        <v>547</v>
      </c>
      <c r="K265" s="1" t="s">
        <v>548</v>
      </c>
      <c r="N265" s="1" t="s">
        <v>667</v>
      </c>
      <c r="O265" s="1" t="s">
        <v>668</v>
      </c>
      <c r="T265" s="1" t="s">
        <v>551</v>
      </c>
    </row>
    <row r="266" spans="1:20" x14ac:dyDescent="0.25">
      <c r="A266" s="1" t="s">
        <v>941</v>
      </c>
      <c r="B266" s="1" t="s">
        <v>58</v>
      </c>
      <c r="C266" s="1" t="s">
        <v>943</v>
      </c>
      <c r="F266" s="1" t="s">
        <v>545</v>
      </c>
      <c r="G266" s="1" t="s">
        <v>522</v>
      </c>
      <c r="H266" s="1" t="s">
        <v>622</v>
      </c>
      <c r="I266" s="1" t="s">
        <v>568</v>
      </c>
      <c r="J266" s="1" t="s">
        <v>547</v>
      </c>
      <c r="K266" s="1" t="s">
        <v>548</v>
      </c>
      <c r="N266" s="1" t="s">
        <v>667</v>
      </c>
      <c r="O266" s="1" t="s">
        <v>668</v>
      </c>
      <c r="T266" s="1" t="s">
        <v>551</v>
      </c>
    </row>
    <row r="267" spans="1:20" hidden="1" x14ac:dyDescent="0.25">
      <c r="A267" s="1" t="s">
        <v>944</v>
      </c>
      <c r="B267" s="1" t="s">
        <v>543</v>
      </c>
      <c r="C267" s="1" t="s">
        <v>942</v>
      </c>
      <c r="F267" s="1" t="s">
        <v>545</v>
      </c>
      <c r="G267" s="1" t="s">
        <v>522</v>
      </c>
      <c r="H267" s="1" t="s">
        <v>555</v>
      </c>
      <c r="I267" s="1" t="s">
        <v>568</v>
      </c>
      <c r="J267" s="1" t="s">
        <v>547</v>
      </c>
      <c r="K267" s="1" t="s">
        <v>548</v>
      </c>
      <c r="N267" s="1" t="s">
        <v>667</v>
      </c>
      <c r="O267" s="1" t="s">
        <v>668</v>
      </c>
      <c r="T267" s="1" t="s">
        <v>551</v>
      </c>
    </row>
    <row r="268" spans="1:20" hidden="1" x14ac:dyDescent="0.25">
      <c r="A268" s="1" t="s">
        <v>945</v>
      </c>
      <c r="B268" s="1" t="s">
        <v>543</v>
      </c>
      <c r="C268" s="1" t="s">
        <v>946</v>
      </c>
      <c r="E268" s="1" t="s">
        <v>614</v>
      </c>
      <c r="F268" s="1" t="s">
        <v>545</v>
      </c>
      <c r="G268" s="1" t="s">
        <v>522</v>
      </c>
      <c r="H268" s="1" t="s">
        <v>555</v>
      </c>
      <c r="I268" s="1" t="s">
        <v>546</v>
      </c>
      <c r="J268" s="1" t="s">
        <v>547</v>
      </c>
      <c r="K268" s="1" t="s">
        <v>548</v>
      </c>
      <c r="N268" s="1" t="s">
        <v>574</v>
      </c>
      <c r="O268" s="1" t="s">
        <v>575</v>
      </c>
      <c r="T268" s="1" t="s">
        <v>551</v>
      </c>
    </row>
    <row r="269" spans="1:20" x14ac:dyDescent="0.25">
      <c r="A269" s="1" t="s">
        <v>945</v>
      </c>
      <c r="B269" s="1" t="s">
        <v>58</v>
      </c>
      <c r="C269" s="1" t="s">
        <v>947</v>
      </c>
      <c r="D269" s="1" t="s">
        <v>613</v>
      </c>
      <c r="E269" s="1" t="s">
        <v>614</v>
      </c>
      <c r="F269" s="1" t="s">
        <v>545</v>
      </c>
      <c r="G269" s="1" t="s">
        <v>518</v>
      </c>
      <c r="H269" s="1" t="s">
        <v>555</v>
      </c>
      <c r="I269" s="1" t="s">
        <v>617</v>
      </c>
      <c r="J269" s="1" t="s">
        <v>547</v>
      </c>
      <c r="K269" s="1" t="s">
        <v>548</v>
      </c>
      <c r="N269" s="1" t="s">
        <v>574</v>
      </c>
      <c r="O269" s="1" t="s">
        <v>575</v>
      </c>
      <c r="T269" s="1" t="s">
        <v>551</v>
      </c>
    </row>
    <row r="270" spans="1:20" hidden="1" x14ac:dyDescent="0.25">
      <c r="A270" s="1" t="s">
        <v>948</v>
      </c>
      <c r="B270" s="1" t="s">
        <v>543</v>
      </c>
      <c r="C270" s="1" t="s">
        <v>946</v>
      </c>
      <c r="F270" s="1" t="s">
        <v>545</v>
      </c>
      <c r="G270" s="1" t="s">
        <v>522</v>
      </c>
      <c r="H270" s="1" t="s">
        <v>555</v>
      </c>
      <c r="I270" s="1" t="s">
        <v>546</v>
      </c>
      <c r="J270" s="1" t="s">
        <v>547</v>
      </c>
      <c r="K270" s="1" t="s">
        <v>548</v>
      </c>
      <c r="N270" s="1" t="s">
        <v>574</v>
      </c>
      <c r="O270" s="1" t="s">
        <v>575</v>
      </c>
      <c r="T270" s="1" t="s">
        <v>551</v>
      </c>
    </row>
    <row r="271" spans="1:20" hidden="1" x14ac:dyDescent="0.25">
      <c r="A271" s="1" t="s">
        <v>949</v>
      </c>
      <c r="B271" s="1" t="s">
        <v>543</v>
      </c>
      <c r="C271" s="1" t="s">
        <v>950</v>
      </c>
      <c r="E271" s="1" t="s">
        <v>614</v>
      </c>
      <c r="F271" s="1" t="s">
        <v>545</v>
      </c>
      <c r="G271" s="1" t="s">
        <v>522</v>
      </c>
      <c r="H271" s="1" t="s">
        <v>555</v>
      </c>
      <c r="I271" s="1" t="s">
        <v>568</v>
      </c>
      <c r="J271" s="1" t="s">
        <v>547</v>
      </c>
      <c r="K271" s="1" t="s">
        <v>548</v>
      </c>
      <c r="N271" s="1" t="s">
        <v>558</v>
      </c>
      <c r="O271" s="1" t="s">
        <v>559</v>
      </c>
      <c r="T271" s="1" t="s">
        <v>551</v>
      </c>
    </row>
    <row r="272" spans="1:20" x14ac:dyDescent="0.25">
      <c r="A272" s="1" t="s">
        <v>949</v>
      </c>
      <c r="B272" s="1" t="s">
        <v>58</v>
      </c>
      <c r="C272" s="1" t="s">
        <v>747</v>
      </c>
      <c r="E272" s="1" t="s">
        <v>614</v>
      </c>
      <c r="F272" s="1" t="s">
        <v>545</v>
      </c>
      <c r="G272" s="1" t="s">
        <v>522</v>
      </c>
      <c r="H272" s="1" t="s">
        <v>622</v>
      </c>
      <c r="I272" s="1" t="s">
        <v>568</v>
      </c>
      <c r="J272" s="1" t="s">
        <v>547</v>
      </c>
      <c r="K272" s="1" t="s">
        <v>548</v>
      </c>
      <c r="N272" s="1" t="s">
        <v>558</v>
      </c>
      <c r="O272" s="1" t="s">
        <v>559</v>
      </c>
      <c r="T272" s="1" t="s">
        <v>551</v>
      </c>
    </row>
    <row r="273" spans="1:20" hidden="1" x14ac:dyDescent="0.25">
      <c r="A273" s="1" t="s">
        <v>951</v>
      </c>
      <c r="B273" s="1" t="s">
        <v>543</v>
      </c>
      <c r="C273" s="1" t="s">
        <v>950</v>
      </c>
      <c r="F273" s="1" t="s">
        <v>545</v>
      </c>
      <c r="G273" s="1" t="s">
        <v>522</v>
      </c>
      <c r="H273" s="1" t="s">
        <v>555</v>
      </c>
      <c r="I273" s="1" t="s">
        <v>568</v>
      </c>
      <c r="J273" s="1" t="s">
        <v>547</v>
      </c>
      <c r="K273" s="1" t="s">
        <v>548</v>
      </c>
      <c r="N273" s="1" t="s">
        <v>558</v>
      </c>
      <c r="O273" s="1" t="s">
        <v>559</v>
      </c>
      <c r="T273" s="1" t="s">
        <v>551</v>
      </c>
    </row>
    <row r="274" spans="1:20" hidden="1" x14ac:dyDescent="0.25">
      <c r="A274" s="1" t="s">
        <v>952</v>
      </c>
      <c r="B274" s="1" t="s">
        <v>543</v>
      </c>
      <c r="C274" s="1" t="s">
        <v>953</v>
      </c>
      <c r="F274" s="1" t="s">
        <v>545</v>
      </c>
      <c r="G274" s="1" t="s">
        <v>522</v>
      </c>
      <c r="H274" s="1" t="s">
        <v>555</v>
      </c>
      <c r="I274" s="1" t="s">
        <v>568</v>
      </c>
      <c r="J274" s="1" t="s">
        <v>547</v>
      </c>
      <c r="K274" s="1" t="s">
        <v>548</v>
      </c>
      <c r="N274" s="1" t="s">
        <v>661</v>
      </c>
      <c r="O274" s="1" t="s">
        <v>662</v>
      </c>
      <c r="T274" s="1" t="s">
        <v>551</v>
      </c>
    </row>
    <row r="275" spans="1:20" x14ac:dyDescent="0.25">
      <c r="A275" s="1" t="s">
        <v>952</v>
      </c>
      <c r="B275" s="1" t="s">
        <v>58</v>
      </c>
      <c r="C275" s="1" t="s">
        <v>621</v>
      </c>
      <c r="F275" s="1" t="s">
        <v>545</v>
      </c>
      <c r="G275" s="1" t="s">
        <v>522</v>
      </c>
      <c r="H275" s="1" t="s">
        <v>622</v>
      </c>
      <c r="I275" s="1" t="s">
        <v>568</v>
      </c>
      <c r="J275" s="1" t="s">
        <v>547</v>
      </c>
      <c r="K275" s="1" t="s">
        <v>548</v>
      </c>
      <c r="N275" s="1" t="s">
        <v>635</v>
      </c>
      <c r="O275" s="1" t="s">
        <v>636</v>
      </c>
      <c r="T275" s="1" t="s">
        <v>551</v>
      </c>
    </row>
    <row r="276" spans="1:20" hidden="1" x14ac:dyDescent="0.25">
      <c r="A276" s="1" t="s">
        <v>954</v>
      </c>
      <c r="B276" s="1" t="s">
        <v>543</v>
      </c>
      <c r="C276" s="1" t="s">
        <v>953</v>
      </c>
      <c r="F276" s="1" t="s">
        <v>545</v>
      </c>
      <c r="G276" s="1" t="s">
        <v>522</v>
      </c>
      <c r="H276" s="1" t="s">
        <v>555</v>
      </c>
      <c r="I276" s="1" t="s">
        <v>568</v>
      </c>
      <c r="J276" s="1" t="s">
        <v>547</v>
      </c>
      <c r="K276" s="1" t="s">
        <v>548</v>
      </c>
      <c r="N276" s="1" t="s">
        <v>661</v>
      </c>
      <c r="O276" s="1" t="s">
        <v>662</v>
      </c>
      <c r="T276" s="1" t="s">
        <v>551</v>
      </c>
    </row>
    <row r="277" spans="1:20" hidden="1" x14ac:dyDescent="0.25">
      <c r="A277" s="1" t="s">
        <v>955</v>
      </c>
      <c r="B277" s="1" t="s">
        <v>543</v>
      </c>
      <c r="C277" s="1" t="s">
        <v>956</v>
      </c>
      <c r="F277" s="1" t="s">
        <v>545</v>
      </c>
      <c r="G277" s="1" t="s">
        <v>522</v>
      </c>
      <c r="H277" s="1" t="s">
        <v>555</v>
      </c>
      <c r="I277" s="1" t="s">
        <v>568</v>
      </c>
      <c r="J277" s="1" t="s">
        <v>547</v>
      </c>
      <c r="K277" s="1" t="s">
        <v>548</v>
      </c>
      <c r="N277" s="1" t="s">
        <v>643</v>
      </c>
      <c r="O277" s="1" t="s">
        <v>644</v>
      </c>
      <c r="T277" s="1" t="s">
        <v>551</v>
      </c>
    </row>
    <row r="278" spans="1:20" x14ac:dyDescent="0.25">
      <c r="A278" s="1" t="s">
        <v>955</v>
      </c>
      <c r="B278" s="1" t="s">
        <v>58</v>
      </c>
      <c r="C278" s="1" t="s">
        <v>957</v>
      </c>
      <c r="F278" s="1" t="s">
        <v>545</v>
      </c>
      <c r="G278" s="1" t="s">
        <v>522</v>
      </c>
      <c r="H278" s="1" t="s">
        <v>622</v>
      </c>
      <c r="I278" s="1" t="s">
        <v>568</v>
      </c>
      <c r="J278" s="1" t="s">
        <v>547</v>
      </c>
      <c r="K278" s="1" t="s">
        <v>548</v>
      </c>
      <c r="N278" s="1" t="s">
        <v>643</v>
      </c>
      <c r="O278" s="1" t="s">
        <v>644</v>
      </c>
      <c r="T278" s="1" t="s">
        <v>551</v>
      </c>
    </row>
    <row r="279" spans="1:20" hidden="1" x14ac:dyDescent="0.25">
      <c r="A279" s="1" t="s">
        <v>958</v>
      </c>
      <c r="B279" s="1" t="s">
        <v>543</v>
      </c>
      <c r="C279" s="1" t="s">
        <v>956</v>
      </c>
      <c r="F279" s="1" t="s">
        <v>545</v>
      </c>
      <c r="G279" s="1" t="s">
        <v>522</v>
      </c>
      <c r="H279" s="1" t="s">
        <v>555</v>
      </c>
      <c r="I279" s="1" t="s">
        <v>568</v>
      </c>
      <c r="J279" s="1" t="s">
        <v>547</v>
      </c>
      <c r="K279" s="1" t="s">
        <v>548</v>
      </c>
      <c r="N279" s="1" t="s">
        <v>643</v>
      </c>
      <c r="O279" s="1" t="s">
        <v>644</v>
      </c>
      <c r="T279" s="1" t="s">
        <v>551</v>
      </c>
    </row>
    <row r="280" spans="1:20" x14ac:dyDescent="0.25">
      <c r="A280" s="1" t="s">
        <v>959</v>
      </c>
      <c r="B280" s="1" t="s">
        <v>58</v>
      </c>
      <c r="C280" s="1" t="s">
        <v>938</v>
      </c>
      <c r="E280" s="1" t="s">
        <v>614</v>
      </c>
      <c r="F280" s="1" t="s">
        <v>545</v>
      </c>
      <c r="G280" s="1" t="s">
        <v>522</v>
      </c>
      <c r="H280" s="1" t="s">
        <v>555</v>
      </c>
      <c r="I280" s="1" t="s">
        <v>617</v>
      </c>
      <c r="J280" s="1" t="s">
        <v>547</v>
      </c>
      <c r="K280" s="1" t="s">
        <v>548</v>
      </c>
      <c r="N280" s="1" t="s">
        <v>587</v>
      </c>
      <c r="O280" s="1" t="s">
        <v>588</v>
      </c>
      <c r="T280" s="1" t="s">
        <v>551</v>
      </c>
    </row>
    <row r="281" spans="1:20" hidden="1" x14ac:dyDescent="0.25">
      <c r="A281" s="1" t="s">
        <v>959</v>
      </c>
      <c r="B281" s="1" t="s">
        <v>543</v>
      </c>
      <c r="C281" s="1" t="s">
        <v>960</v>
      </c>
      <c r="E281" s="1" t="s">
        <v>614</v>
      </c>
      <c r="F281" s="1" t="s">
        <v>545</v>
      </c>
      <c r="G281" s="1" t="s">
        <v>522</v>
      </c>
      <c r="H281" s="1" t="s">
        <v>555</v>
      </c>
      <c r="I281" s="1" t="s">
        <v>546</v>
      </c>
      <c r="J281" s="1" t="s">
        <v>547</v>
      </c>
      <c r="K281" s="1" t="s">
        <v>548</v>
      </c>
      <c r="N281" s="1" t="s">
        <v>587</v>
      </c>
      <c r="O281" s="1" t="s">
        <v>588</v>
      </c>
      <c r="T281" s="1" t="s">
        <v>551</v>
      </c>
    </row>
    <row r="282" spans="1:20" hidden="1" x14ac:dyDescent="0.25">
      <c r="A282" s="1" t="s">
        <v>961</v>
      </c>
      <c r="B282" s="1" t="s">
        <v>543</v>
      </c>
      <c r="C282" s="1" t="s">
        <v>960</v>
      </c>
      <c r="F282" s="1" t="s">
        <v>545</v>
      </c>
      <c r="G282" s="1" t="s">
        <v>522</v>
      </c>
      <c r="H282" s="1" t="s">
        <v>555</v>
      </c>
      <c r="I282" s="1" t="s">
        <v>546</v>
      </c>
      <c r="J282" s="1" t="s">
        <v>547</v>
      </c>
      <c r="K282" s="1" t="s">
        <v>548</v>
      </c>
      <c r="N282" s="1" t="s">
        <v>587</v>
      </c>
      <c r="O282" s="1" t="s">
        <v>588</v>
      </c>
      <c r="T282" s="1" t="s">
        <v>551</v>
      </c>
    </row>
    <row r="283" spans="1:20" x14ac:dyDescent="0.25">
      <c r="A283" s="1" t="s">
        <v>962</v>
      </c>
      <c r="B283" s="1" t="s">
        <v>58</v>
      </c>
      <c r="C283" s="1" t="s">
        <v>963</v>
      </c>
      <c r="E283" s="1" t="s">
        <v>614</v>
      </c>
      <c r="F283" s="1" t="s">
        <v>545</v>
      </c>
      <c r="G283" s="1" t="s">
        <v>522</v>
      </c>
      <c r="H283" s="1" t="s">
        <v>725</v>
      </c>
      <c r="I283" s="1" t="s">
        <v>617</v>
      </c>
      <c r="J283" s="1" t="s">
        <v>547</v>
      </c>
      <c r="K283" s="1" t="s">
        <v>548</v>
      </c>
      <c r="N283" s="1" t="s">
        <v>549</v>
      </c>
      <c r="O283" s="1" t="s">
        <v>550</v>
      </c>
      <c r="T283" s="1" t="s">
        <v>551</v>
      </c>
    </row>
    <row r="284" spans="1:20" hidden="1" x14ac:dyDescent="0.25">
      <c r="A284" s="1" t="s">
        <v>962</v>
      </c>
      <c r="B284" s="1" t="s">
        <v>543</v>
      </c>
      <c r="C284" s="1" t="s">
        <v>964</v>
      </c>
      <c r="E284" s="1" t="s">
        <v>614</v>
      </c>
      <c r="F284" s="1" t="s">
        <v>545</v>
      </c>
      <c r="G284" s="1" t="s">
        <v>522</v>
      </c>
      <c r="H284" s="1" t="s">
        <v>555</v>
      </c>
      <c r="I284" s="1" t="s">
        <v>546</v>
      </c>
      <c r="J284" s="1" t="s">
        <v>547</v>
      </c>
      <c r="K284" s="1" t="s">
        <v>548</v>
      </c>
      <c r="N284" s="1" t="s">
        <v>558</v>
      </c>
      <c r="O284" s="1" t="s">
        <v>559</v>
      </c>
      <c r="T284" s="1" t="s">
        <v>551</v>
      </c>
    </row>
    <row r="285" spans="1:20" hidden="1" x14ac:dyDescent="0.25">
      <c r="A285" s="1" t="s">
        <v>965</v>
      </c>
      <c r="B285" s="1" t="s">
        <v>543</v>
      </c>
      <c r="C285" s="1" t="s">
        <v>964</v>
      </c>
      <c r="F285" s="1" t="s">
        <v>545</v>
      </c>
      <c r="G285" s="1" t="s">
        <v>522</v>
      </c>
      <c r="H285" s="1" t="s">
        <v>555</v>
      </c>
      <c r="I285" s="1" t="s">
        <v>546</v>
      </c>
      <c r="J285" s="1" t="s">
        <v>547</v>
      </c>
      <c r="K285" s="1" t="s">
        <v>548</v>
      </c>
      <c r="N285" s="1" t="s">
        <v>558</v>
      </c>
      <c r="O285" s="1" t="s">
        <v>559</v>
      </c>
      <c r="T285" s="1" t="s">
        <v>551</v>
      </c>
    </row>
    <row r="286" spans="1:20" hidden="1" x14ac:dyDescent="0.25">
      <c r="A286" s="1" t="s">
        <v>966</v>
      </c>
      <c r="B286" s="1" t="s">
        <v>543</v>
      </c>
      <c r="C286" s="1" t="s">
        <v>967</v>
      </c>
      <c r="F286" s="1" t="s">
        <v>545</v>
      </c>
      <c r="G286" s="1" t="s">
        <v>522</v>
      </c>
      <c r="I286" s="1" t="s">
        <v>568</v>
      </c>
      <c r="J286" s="1" t="s">
        <v>547</v>
      </c>
      <c r="K286" s="1" t="s">
        <v>548</v>
      </c>
      <c r="N286" s="1" t="s">
        <v>635</v>
      </c>
      <c r="O286" s="1" t="s">
        <v>636</v>
      </c>
      <c r="T286" s="1" t="s">
        <v>551</v>
      </c>
    </row>
    <row r="287" spans="1:20" x14ac:dyDescent="0.25">
      <c r="A287" s="1" t="s">
        <v>966</v>
      </c>
      <c r="B287" s="1" t="s">
        <v>58</v>
      </c>
      <c r="C287" s="1" t="s">
        <v>968</v>
      </c>
      <c r="F287" s="1" t="s">
        <v>545</v>
      </c>
      <c r="G287" s="1" t="s">
        <v>522</v>
      </c>
      <c r="I287" s="1" t="s">
        <v>568</v>
      </c>
      <c r="J287" s="1" t="s">
        <v>547</v>
      </c>
      <c r="K287" s="1" t="s">
        <v>548</v>
      </c>
      <c r="N287" s="1" t="s">
        <v>635</v>
      </c>
      <c r="O287" s="1" t="s">
        <v>636</v>
      </c>
      <c r="T287" s="1" t="s">
        <v>551</v>
      </c>
    </row>
    <row r="288" spans="1:20" hidden="1" x14ac:dyDescent="0.25">
      <c r="A288" s="1" t="s">
        <v>969</v>
      </c>
      <c r="B288" s="1" t="s">
        <v>543</v>
      </c>
      <c r="C288" s="1" t="s">
        <v>967</v>
      </c>
      <c r="F288" s="1" t="s">
        <v>545</v>
      </c>
      <c r="G288" s="1" t="s">
        <v>522</v>
      </c>
      <c r="I288" s="1" t="s">
        <v>568</v>
      </c>
      <c r="J288" s="1" t="s">
        <v>547</v>
      </c>
      <c r="K288" s="1" t="s">
        <v>548</v>
      </c>
      <c r="N288" s="1" t="s">
        <v>635</v>
      </c>
      <c r="O288" s="1" t="s">
        <v>636</v>
      </c>
      <c r="T288" s="1" t="s">
        <v>551</v>
      </c>
    </row>
    <row r="289" spans="1:20" x14ac:dyDescent="0.25">
      <c r="A289" s="1" t="s">
        <v>970</v>
      </c>
      <c r="B289" s="1" t="s">
        <v>58</v>
      </c>
      <c r="C289" s="1" t="s">
        <v>971</v>
      </c>
      <c r="F289" s="1" t="s">
        <v>545</v>
      </c>
      <c r="G289" s="1" t="s">
        <v>522</v>
      </c>
      <c r="I289" s="1" t="s">
        <v>568</v>
      </c>
      <c r="J289" s="1" t="s">
        <v>547</v>
      </c>
      <c r="K289" s="1" t="s">
        <v>548</v>
      </c>
      <c r="N289" s="1" t="s">
        <v>667</v>
      </c>
      <c r="O289" s="1" t="s">
        <v>668</v>
      </c>
      <c r="T289" s="1" t="s">
        <v>551</v>
      </c>
    </row>
    <row r="290" spans="1:20" hidden="1" x14ac:dyDescent="0.25">
      <c r="A290" s="1" t="s">
        <v>970</v>
      </c>
      <c r="B290" s="1" t="s">
        <v>543</v>
      </c>
      <c r="C290" s="1" t="s">
        <v>972</v>
      </c>
      <c r="F290" s="1" t="s">
        <v>545</v>
      </c>
      <c r="G290" s="1" t="s">
        <v>522</v>
      </c>
      <c r="H290" s="1" t="s">
        <v>555</v>
      </c>
      <c r="I290" s="1" t="s">
        <v>568</v>
      </c>
      <c r="J290" s="1" t="s">
        <v>547</v>
      </c>
      <c r="K290" s="1" t="s">
        <v>548</v>
      </c>
      <c r="N290" s="1" t="s">
        <v>735</v>
      </c>
      <c r="O290" s="1" t="s">
        <v>736</v>
      </c>
      <c r="T290" s="1" t="s">
        <v>551</v>
      </c>
    </row>
    <row r="291" spans="1:20" hidden="1" x14ac:dyDescent="0.25">
      <c r="A291" s="1" t="s">
        <v>973</v>
      </c>
      <c r="B291" s="1" t="s">
        <v>543</v>
      </c>
      <c r="C291" s="1" t="s">
        <v>972</v>
      </c>
      <c r="F291" s="1" t="s">
        <v>545</v>
      </c>
      <c r="G291" s="1" t="s">
        <v>522</v>
      </c>
      <c r="H291" s="1" t="s">
        <v>555</v>
      </c>
      <c r="I291" s="1" t="s">
        <v>568</v>
      </c>
      <c r="J291" s="1" t="s">
        <v>547</v>
      </c>
      <c r="K291" s="1" t="s">
        <v>548</v>
      </c>
      <c r="N291" s="1" t="s">
        <v>735</v>
      </c>
      <c r="O291" s="1" t="s">
        <v>736</v>
      </c>
      <c r="T291" s="1" t="s">
        <v>551</v>
      </c>
    </row>
    <row r="292" spans="1:20" hidden="1" x14ac:dyDescent="0.25">
      <c r="A292" s="1" t="s">
        <v>974</v>
      </c>
      <c r="B292" s="1" t="s">
        <v>543</v>
      </c>
      <c r="C292" s="1" t="s">
        <v>975</v>
      </c>
      <c r="E292" s="1" t="s">
        <v>614</v>
      </c>
      <c r="F292" s="1" t="s">
        <v>545</v>
      </c>
      <c r="G292" s="1" t="s">
        <v>522</v>
      </c>
      <c r="I292" s="1" t="s">
        <v>546</v>
      </c>
      <c r="J292" s="1" t="s">
        <v>547</v>
      </c>
      <c r="K292" s="1" t="s">
        <v>548</v>
      </c>
      <c r="N292" s="1" t="s">
        <v>577</v>
      </c>
      <c r="O292" s="1" t="s">
        <v>578</v>
      </c>
      <c r="T292" s="1" t="s">
        <v>551</v>
      </c>
    </row>
    <row r="293" spans="1:20" x14ac:dyDescent="0.25">
      <c r="A293" s="1" t="s">
        <v>974</v>
      </c>
      <c r="B293" s="1" t="s">
        <v>58</v>
      </c>
      <c r="C293" s="1" t="s">
        <v>621</v>
      </c>
      <c r="E293" s="1" t="s">
        <v>614</v>
      </c>
      <c r="F293" s="1" t="s">
        <v>545</v>
      </c>
      <c r="G293" s="1" t="s">
        <v>522</v>
      </c>
      <c r="I293" s="1" t="s">
        <v>617</v>
      </c>
      <c r="J293" s="1" t="s">
        <v>547</v>
      </c>
      <c r="K293" s="1" t="s">
        <v>548</v>
      </c>
      <c r="N293" s="1" t="s">
        <v>577</v>
      </c>
      <c r="O293" s="1" t="s">
        <v>578</v>
      </c>
      <c r="T293" s="1" t="s">
        <v>551</v>
      </c>
    </row>
    <row r="294" spans="1:20" hidden="1" x14ac:dyDescent="0.25">
      <c r="A294" s="1" t="s">
        <v>976</v>
      </c>
      <c r="B294" s="1" t="s">
        <v>543</v>
      </c>
      <c r="C294" s="1" t="s">
        <v>975</v>
      </c>
      <c r="F294" s="1" t="s">
        <v>545</v>
      </c>
      <c r="G294" s="1" t="s">
        <v>522</v>
      </c>
      <c r="I294" s="1" t="s">
        <v>546</v>
      </c>
      <c r="J294" s="1" t="s">
        <v>547</v>
      </c>
      <c r="K294" s="1" t="s">
        <v>548</v>
      </c>
      <c r="N294" s="1" t="s">
        <v>577</v>
      </c>
      <c r="O294" s="1" t="s">
        <v>578</v>
      </c>
      <c r="T294" s="1" t="s">
        <v>551</v>
      </c>
    </row>
    <row r="295" spans="1:20" x14ac:dyDescent="0.25">
      <c r="A295" s="1" t="s">
        <v>977</v>
      </c>
      <c r="B295" s="1" t="s">
        <v>58</v>
      </c>
      <c r="C295" s="1" t="s">
        <v>957</v>
      </c>
      <c r="E295" s="1" t="s">
        <v>614</v>
      </c>
      <c r="F295" s="1" t="s">
        <v>545</v>
      </c>
      <c r="G295" s="1" t="s">
        <v>522</v>
      </c>
      <c r="I295" s="1" t="s">
        <v>617</v>
      </c>
      <c r="J295" s="1" t="s">
        <v>547</v>
      </c>
      <c r="K295" s="1" t="s">
        <v>548</v>
      </c>
      <c r="N295" s="1" t="s">
        <v>549</v>
      </c>
      <c r="O295" s="1" t="s">
        <v>550</v>
      </c>
      <c r="T295" s="1" t="s">
        <v>551</v>
      </c>
    </row>
    <row r="296" spans="1:20" hidden="1" x14ac:dyDescent="0.25">
      <c r="A296" s="1" t="s">
        <v>977</v>
      </c>
      <c r="B296" s="1" t="s">
        <v>543</v>
      </c>
      <c r="C296" s="1" t="s">
        <v>978</v>
      </c>
      <c r="E296" s="1" t="s">
        <v>614</v>
      </c>
      <c r="F296" s="1" t="s">
        <v>545</v>
      </c>
      <c r="G296" s="1" t="s">
        <v>522</v>
      </c>
      <c r="I296" s="1" t="s">
        <v>546</v>
      </c>
      <c r="J296" s="1" t="s">
        <v>547</v>
      </c>
      <c r="K296" s="1" t="s">
        <v>548</v>
      </c>
      <c r="N296" s="1" t="s">
        <v>549</v>
      </c>
      <c r="O296" s="1" t="s">
        <v>550</v>
      </c>
      <c r="T296" s="1" t="s">
        <v>551</v>
      </c>
    </row>
    <row r="297" spans="1:20" hidden="1" x14ac:dyDescent="0.25">
      <c r="A297" s="1" t="s">
        <v>979</v>
      </c>
      <c r="B297" s="1" t="s">
        <v>543</v>
      </c>
      <c r="C297" s="1" t="s">
        <v>978</v>
      </c>
      <c r="F297" s="1" t="s">
        <v>545</v>
      </c>
      <c r="G297" s="1" t="s">
        <v>522</v>
      </c>
      <c r="I297" s="1" t="s">
        <v>546</v>
      </c>
      <c r="J297" s="1" t="s">
        <v>547</v>
      </c>
      <c r="K297" s="1" t="s">
        <v>548</v>
      </c>
      <c r="N297" s="1" t="s">
        <v>549</v>
      </c>
      <c r="O297" s="1" t="s">
        <v>550</v>
      </c>
      <c r="T297" s="1" t="s">
        <v>551</v>
      </c>
    </row>
    <row r="298" spans="1:20" x14ac:dyDescent="0.25">
      <c r="A298" s="1" t="s">
        <v>980</v>
      </c>
      <c r="B298" s="1" t="s">
        <v>58</v>
      </c>
      <c r="C298" s="1" t="s">
        <v>957</v>
      </c>
      <c r="E298" s="1" t="s">
        <v>614</v>
      </c>
      <c r="F298" s="1" t="s">
        <v>545</v>
      </c>
      <c r="G298" s="1" t="s">
        <v>522</v>
      </c>
      <c r="I298" s="1" t="s">
        <v>617</v>
      </c>
      <c r="J298" s="1" t="s">
        <v>547</v>
      </c>
      <c r="K298" s="1" t="s">
        <v>548</v>
      </c>
      <c r="N298" s="1" t="s">
        <v>549</v>
      </c>
      <c r="O298" s="1" t="s">
        <v>550</v>
      </c>
      <c r="T298" s="1" t="s">
        <v>551</v>
      </c>
    </row>
    <row r="299" spans="1:20" hidden="1" x14ac:dyDescent="0.25">
      <c r="A299" s="1" t="s">
        <v>980</v>
      </c>
      <c r="B299" s="1" t="s">
        <v>543</v>
      </c>
      <c r="C299" s="1" t="s">
        <v>981</v>
      </c>
      <c r="E299" s="1" t="s">
        <v>614</v>
      </c>
      <c r="F299" s="1" t="s">
        <v>545</v>
      </c>
      <c r="G299" s="1" t="s">
        <v>522</v>
      </c>
      <c r="I299" s="1" t="s">
        <v>546</v>
      </c>
      <c r="J299" s="1" t="s">
        <v>547</v>
      </c>
      <c r="K299" s="1" t="s">
        <v>548</v>
      </c>
      <c r="N299" s="1" t="s">
        <v>549</v>
      </c>
      <c r="O299" s="1" t="s">
        <v>550</v>
      </c>
      <c r="T299" s="1" t="s">
        <v>551</v>
      </c>
    </row>
    <row r="300" spans="1:20" hidden="1" x14ac:dyDescent="0.25">
      <c r="A300" s="1" t="s">
        <v>982</v>
      </c>
      <c r="B300" s="1" t="s">
        <v>543</v>
      </c>
      <c r="C300" s="1" t="s">
        <v>981</v>
      </c>
      <c r="F300" s="1" t="s">
        <v>545</v>
      </c>
      <c r="G300" s="1" t="s">
        <v>522</v>
      </c>
      <c r="I300" s="1" t="s">
        <v>546</v>
      </c>
      <c r="J300" s="1" t="s">
        <v>547</v>
      </c>
      <c r="K300" s="1" t="s">
        <v>548</v>
      </c>
      <c r="N300" s="1" t="s">
        <v>549</v>
      </c>
      <c r="O300" s="1" t="s">
        <v>550</v>
      </c>
      <c r="T300" s="1" t="s">
        <v>551</v>
      </c>
    </row>
    <row r="301" spans="1:20" x14ac:dyDescent="0.25">
      <c r="A301" s="1" t="s">
        <v>983</v>
      </c>
      <c r="B301" s="1" t="s">
        <v>58</v>
      </c>
      <c r="C301" s="1" t="s">
        <v>984</v>
      </c>
      <c r="F301" s="1" t="s">
        <v>545</v>
      </c>
      <c r="G301" s="1" t="s">
        <v>522</v>
      </c>
      <c r="I301" s="1" t="s">
        <v>568</v>
      </c>
      <c r="J301" s="1" t="s">
        <v>547</v>
      </c>
      <c r="K301" s="1" t="s">
        <v>548</v>
      </c>
      <c r="N301" s="1" t="s">
        <v>635</v>
      </c>
      <c r="O301" s="1" t="s">
        <v>636</v>
      </c>
      <c r="T301" s="1" t="s">
        <v>551</v>
      </c>
    </row>
    <row r="302" spans="1:20" hidden="1" x14ac:dyDescent="0.25">
      <c r="A302" s="1" t="s">
        <v>983</v>
      </c>
      <c r="B302" s="1" t="s">
        <v>543</v>
      </c>
      <c r="C302" s="1" t="s">
        <v>985</v>
      </c>
      <c r="F302" s="1" t="s">
        <v>545</v>
      </c>
      <c r="G302" s="1" t="s">
        <v>522</v>
      </c>
      <c r="I302" s="1" t="s">
        <v>568</v>
      </c>
      <c r="J302" s="1" t="s">
        <v>547</v>
      </c>
      <c r="K302" s="1" t="s">
        <v>548</v>
      </c>
      <c r="N302" s="1" t="s">
        <v>661</v>
      </c>
      <c r="O302" s="1" t="s">
        <v>662</v>
      </c>
      <c r="T302" s="1" t="s">
        <v>551</v>
      </c>
    </row>
    <row r="303" spans="1:20" hidden="1" x14ac:dyDescent="0.25">
      <c r="A303" s="1" t="s">
        <v>986</v>
      </c>
      <c r="B303" s="1" t="s">
        <v>543</v>
      </c>
      <c r="C303" s="1" t="s">
        <v>985</v>
      </c>
      <c r="F303" s="1" t="s">
        <v>545</v>
      </c>
      <c r="G303" s="1" t="s">
        <v>522</v>
      </c>
      <c r="I303" s="1" t="s">
        <v>568</v>
      </c>
      <c r="J303" s="1" t="s">
        <v>547</v>
      </c>
      <c r="K303" s="1" t="s">
        <v>548</v>
      </c>
      <c r="N303" s="1" t="s">
        <v>661</v>
      </c>
      <c r="O303" s="1" t="s">
        <v>662</v>
      </c>
      <c r="T303" s="1" t="s">
        <v>551</v>
      </c>
    </row>
    <row r="304" spans="1:20" hidden="1" x14ac:dyDescent="0.25">
      <c r="A304" s="1" t="s">
        <v>987</v>
      </c>
      <c r="B304" s="1" t="s">
        <v>543</v>
      </c>
      <c r="C304" s="1" t="s">
        <v>988</v>
      </c>
      <c r="F304" s="1" t="s">
        <v>545</v>
      </c>
      <c r="G304" s="1" t="s">
        <v>522</v>
      </c>
      <c r="I304" s="1" t="s">
        <v>568</v>
      </c>
      <c r="J304" s="1" t="s">
        <v>547</v>
      </c>
      <c r="K304" s="1" t="s">
        <v>548</v>
      </c>
      <c r="N304" s="1" t="s">
        <v>661</v>
      </c>
      <c r="O304" s="1" t="s">
        <v>662</v>
      </c>
      <c r="T304" s="1" t="s">
        <v>551</v>
      </c>
    </row>
    <row r="305" spans="1:20" x14ac:dyDescent="0.25">
      <c r="A305" s="1" t="s">
        <v>987</v>
      </c>
      <c r="B305" s="1" t="s">
        <v>58</v>
      </c>
      <c r="C305" s="1" t="s">
        <v>989</v>
      </c>
      <c r="F305" s="1" t="s">
        <v>545</v>
      </c>
      <c r="G305" s="1" t="s">
        <v>522</v>
      </c>
      <c r="I305" s="1" t="s">
        <v>568</v>
      </c>
      <c r="J305" s="1" t="s">
        <v>547</v>
      </c>
      <c r="K305" s="1" t="s">
        <v>548</v>
      </c>
      <c r="N305" s="1" t="s">
        <v>635</v>
      </c>
      <c r="O305" s="1" t="s">
        <v>636</v>
      </c>
      <c r="T305" s="1" t="s">
        <v>551</v>
      </c>
    </row>
    <row r="306" spans="1:20" hidden="1" x14ac:dyDescent="0.25">
      <c r="A306" s="1" t="s">
        <v>990</v>
      </c>
      <c r="B306" s="1" t="s">
        <v>543</v>
      </c>
      <c r="C306" s="1" t="s">
        <v>988</v>
      </c>
      <c r="F306" s="1" t="s">
        <v>545</v>
      </c>
      <c r="G306" s="1" t="s">
        <v>522</v>
      </c>
      <c r="I306" s="1" t="s">
        <v>568</v>
      </c>
      <c r="J306" s="1" t="s">
        <v>547</v>
      </c>
      <c r="K306" s="1" t="s">
        <v>548</v>
      </c>
      <c r="N306" s="1" t="s">
        <v>661</v>
      </c>
      <c r="O306" s="1" t="s">
        <v>662</v>
      </c>
      <c r="T306" s="1" t="s">
        <v>551</v>
      </c>
    </row>
    <row r="307" spans="1:20" hidden="1" x14ac:dyDescent="0.25">
      <c r="A307" s="1" t="s">
        <v>991</v>
      </c>
      <c r="B307" s="1" t="s">
        <v>543</v>
      </c>
      <c r="C307" s="1" t="s">
        <v>992</v>
      </c>
      <c r="F307" s="1" t="s">
        <v>545</v>
      </c>
      <c r="G307" s="1" t="s">
        <v>522</v>
      </c>
      <c r="I307" s="1" t="s">
        <v>568</v>
      </c>
      <c r="J307" s="1" t="s">
        <v>547</v>
      </c>
      <c r="K307" s="1" t="s">
        <v>548</v>
      </c>
      <c r="N307" s="1" t="s">
        <v>643</v>
      </c>
      <c r="O307" s="1" t="s">
        <v>644</v>
      </c>
      <c r="T307" s="1" t="s">
        <v>551</v>
      </c>
    </row>
    <row r="308" spans="1:20" x14ac:dyDescent="0.25">
      <c r="A308" s="1" t="s">
        <v>991</v>
      </c>
      <c r="B308" s="1" t="s">
        <v>58</v>
      </c>
      <c r="C308" s="1" t="s">
        <v>993</v>
      </c>
      <c r="F308" s="1" t="s">
        <v>545</v>
      </c>
      <c r="G308" s="1" t="s">
        <v>522</v>
      </c>
      <c r="I308" s="1" t="s">
        <v>568</v>
      </c>
      <c r="J308" s="1" t="s">
        <v>547</v>
      </c>
      <c r="K308" s="1" t="s">
        <v>548</v>
      </c>
      <c r="N308" s="1" t="s">
        <v>643</v>
      </c>
      <c r="O308" s="1" t="s">
        <v>644</v>
      </c>
      <c r="T308" s="1" t="s">
        <v>551</v>
      </c>
    </row>
    <row r="309" spans="1:20" hidden="1" x14ac:dyDescent="0.25">
      <c r="A309" s="1" t="s">
        <v>994</v>
      </c>
      <c r="B309" s="1" t="s">
        <v>543</v>
      </c>
      <c r="C309" s="1" t="s">
        <v>992</v>
      </c>
      <c r="F309" s="1" t="s">
        <v>545</v>
      </c>
      <c r="G309" s="1" t="s">
        <v>522</v>
      </c>
      <c r="I309" s="1" t="s">
        <v>568</v>
      </c>
      <c r="J309" s="1" t="s">
        <v>547</v>
      </c>
      <c r="K309" s="1" t="s">
        <v>548</v>
      </c>
      <c r="N309" s="1" t="s">
        <v>643</v>
      </c>
      <c r="O309" s="1" t="s">
        <v>644</v>
      </c>
      <c r="T309" s="1" t="s">
        <v>551</v>
      </c>
    </row>
    <row r="310" spans="1:20" hidden="1" x14ac:dyDescent="0.25">
      <c r="A310" s="1" t="s">
        <v>995</v>
      </c>
      <c r="B310" s="1" t="s">
        <v>543</v>
      </c>
      <c r="C310" s="1" t="s">
        <v>996</v>
      </c>
      <c r="E310" s="1" t="s">
        <v>614</v>
      </c>
      <c r="F310" s="1" t="s">
        <v>545</v>
      </c>
      <c r="G310" s="1" t="s">
        <v>522</v>
      </c>
      <c r="I310" s="1" t="s">
        <v>546</v>
      </c>
      <c r="J310" s="1" t="s">
        <v>547</v>
      </c>
      <c r="K310" s="1" t="s">
        <v>548</v>
      </c>
      <c r="N310" s="1" t="s">
        <v>577</v>
      </c>
      <c r="O310" s="1" t="s">
        <v>578</v>
      </c>
      <c r="T310" s="1" t="s">
        <v>551</v>
      </c>
    </row>
    <row r="311" spans="1:20" x14ac:dyDescent="0.25">
      <c r="A311" s="1" t="s">
        <v>995</v>
      </c>
      <c r="B311" s="1" t="s">
        <v>58</v>
      </c>
      <c r="C311" s="1" t="s">
        <v>997</v>
      </c>
      <c r="E311" s="1" t="s">
        <v>614</v>
      </c>
      <c r="F311" s="1" t="s">
        <v>545</v>
      </c>
      <c r="G311" s="1" t="s">
        <v>522</v>
      </c>
      <c r="I311" s="1" t="s">
        <v>617</v>
      </c>
      <c r="J311" s="1" t="s">
        <v>547</v>
      </c>
      <c r="K311" s="1" t="s">
        <v>548</v>
      </c>
      <c r="N311" s="1" t="s">
        <v>577</v>
      </c>
      <c r="O311" s="1" t="s">
        <v>578</v>
      </c>
      <c r="T311" s="1" t="s">
        <v>551</v>
      </c>
    </row>
    <row r="312" spans="1:20" hidden="1" x14ac:dyDescent="0.25">
      <c r="A312" s="1" t="s">
        <v>998</v>
      </c>
      <c r="B312" s="1" t="s">
        <v>543</v>
      </c>
      <c r="C312" s="1" t="s">
        <v>996</v>
      </c>
      <c r="F312" s="1" t="s">
        <v>545</v>
      </c>
      <c r="G312" s="1" t="s">
        <v>522</v>
      </c>
      <c r="I312" s="1" t="s">
        <v>546</v>
      </c>
      <c r="J312" s="1" t="s">
        <v>547</v>
      </c>
      <c r="K312" s="1" t="s">
        <v>548</v>
      </c>
      <c r="N312" s="1" t="s">
        <v>577</v>
      </c>
      <c r="O312" s="1" t="s">
        <v>578</v>
      </c>
      <c r="T312" s="1" t="s">
        <v>551</v>
      </c>
    </row>
    <row r="313" spans="1:20" x14ac:dyDescent="0.25">
      <c r="A313" s="1" t="s">
        <v>999</v>
      </c>
      <c r="B313" s="1" t="s">
        <v>58</v>
      </c>
      <c r="C313" s="1" t="s">
        <v>1000</v>
      </c>
      <c r="E313" s="1" t="s">
        <v>614</v>
      </c>
      <c r="F313" s="1" t="s">
        <v>545</v>
      </c>
      <c r="G313" s="1" t="s">
        <v>518</v>
      </c>
      <c r="I313" s="1" t="s">
        <v>617</v>
      </c>
      <c r="J313" s="1" t="s">
        <v>547</v>
      </c>
      <c r="K313" s="1" t="s">
        <v>548</v>
      </c>
      <c r="N313" s="1" t="s">
        <v>549</v>
      </c>
      <c r="O313" s="1" t="s">
        <v>550</v>
      </c>
      <c r="T313" s="1" t="s">
        <v>551</v>
      </c>
    </row>
    <row r="314" spans="1:20" hidden="1" x14ac:dyDescent="0.25">
      <c r="A314" s="1" t="s">
        <v>999</v>
      </c>
      <c r="B314" s="1" t="s">
        <v>543</v>
      </c>
      <c r="C314" s="1" t="s">
        <v>1001</v>
      </c>
      <c r="E314" s="1" t="s">
        <v>614</v>
      </c>
      <c r="F314" s="1" t="s">
        <v>545</v>
      </c>
      <c r="G314" s="1" t="s">
        <v>522</v>
      </c>
      <c r="I314" s="1" t="s">
        <v>546</v>
      </c>
      <c r="J314" s="1" t="s">
        <v>547</v>
      </c>
      <c r="K314" s="1" t="s">
        <v>548</v>
      </c>
      <c r="N314" s="1" t="s">
        <v>549</v>
      </c>
      <c r="O314" s="1" t="s">
        <v>550</v>
      </c>
      <c r="T314" s="1" t="s">
        <v>551</v>
      </c>
    </row>
    <row r="315" spans="1:20" hidden="1" x14ac:dyDescent="0.25">
      <c r="A315" s="1" t="s">
        <v>1002</v>
      </c>
      <c r="B315" s="1" t="s">
        <v>543</v>
      </c>
      <c r="C315" s="1" t="s">
        <v>1001</v>
      </c>
      <c r="F315" s="1" t="s">
        <v>545</v>
      </c>
      <c r="G315" s="1" t="s">
        <v>522</v>
      </c>
      <c r="I315" s="1" t="s">
        <v>546</v>
      </c>
      <c r="J315" s="1" t="s">
        <v>547</v>
      </c>
      <c r="K315" s="1" t="s">
        <v>548</v>
      </c>
      <c r="N315" s="1" t="s">
        <v>549</v>
      </c>
      <c r="O315" s="1" t="s">
        <v>550</v>
      </c>
      <c r="T315" s="1" t="s">
        <v>551</v>
      </c>
    </row>
    <row r="316" spans="1:20" hidden="1" x14ac:dyDescent="0.25">
      <c r="A316" s="1" t="s">
        <v>1003</v>
      </c>
      <c r="B316" s="1" t="s">
        <v>543</v>
      </c>
      <c r="C316" s="1" t="s">
        <v>1004</v>
      </c>
      <c r="F316" s="1" t="s">
        <v>545</v>
      </c>
      <c r="G316" s="1" t="s">
        <v>522</v>
      </c>
      <c r="I316" s="1" t="s">
        <v>568</v>
      </c>
      <c r="J316" s="1" t="s">
        <v>547</v>
      </c>
      <c r="K316" s="1" t="s">
        <v>548</v>
      </c>
      <c r="N316" s="1" t="s">
        <v>661</v>
      </c>
      <c r="O316" s="1" t="s">
        <v>662</v>
      </c>
      <c r="T316" s="1" t="s">
        <v>551</v>
      </c>
    </row>
    <row r="317" spans="1:20" x14ac:dyDescent="0.25">
      <c r="A317" s="1" t="s">
        <v>1003</v>
      </c>
      <c r="B317" s="1" t="s">
        <v>58</v>
      </c>
      <c r="C317" s="1" t="s">
        <v>989</v>
      </c>
      <c r="F317" s="1" t="s">
        <v>545</v>
      </c>
      <c r="G317" s="1" t="s">
        <v>522</v>
      </c>
      <c r="I317" s="1" t="s">
        <v>568</v>
      </c>
      <c r="J317" s="1" t="s">
        <v>547</v>
      </c>
      <c r="K317" s="1" t="s">
        <v>548</v>
      </c>
      <c r="N317" s="1" t="s">
        <v>635</v>
      </c>
      <c r="O317" s="1" t="s">
        <v>636</v>
      </c>
      <c r="T317" s="1" t="s">
        <v>551</v>
      </c>
    </row>
    <row r="318" spans="1:20" hidden="1" x14ac:dyDescent="0.25">
      <c r="A318" s="1" t="s">
        <v>1005</v>
      </c>
      <c r="B318" s="1" t="s">
        <v>543</v>
      </c>
      <c r="C318" s="1" t="s">
        <v>1004</v>
      </c>
      <c r="F318" s="1" t="s">
        <v>545</v>
      </c>
      <c r="G318" s="1" t="s">
        <v>522</v>
      </c>
      <c r="I318" s="1" t="s">
        <v>568</v>
      </c>
      <c r="J318" s="1" t="s">
        <v>547</v>
      </c>
      <c r="K318" s="1" t="s">
        <v>548</v>
      </c>
      <c r="N318" s="1" t="s">
        <v>661</v>
      </c>
      <c r="O318" s="1" t="s">
        <v>662</v>
      </c>
      <c r="T318" s="1" t="s">
        <v>551</v>
      </c>
    </row>
    <row r="319" spans="1:20" hidden="1" x14ac:dyDescent="0.25">
      <c r="A319" s="1" t="s">
        <v>1006</v>
      </c>
      <c r="B319" s="1" t="s">
        <v>543</v>
      </c>
      <c r="C319" s="1" t="s">
        <v>1007</v>
      </c>
      <c r="F319" s="1" t="s">
        <v>545</v>
      </c>
      <c r="G319" s="1" t="s">
        <v>522</v>
      </c>
      <c r="I319" s="1" t="s">
        <v>568</v>
      </c>
      <c r="J319" s="1" t="s">
        <v>547</v>
      </c>
      <c r="K319" s="1" t="s">
        <v>548</v>
      </c>
      <c r="N319" s="1" t="s">
        <v>667</v>
      </c>
      <c r="O319" s="1" t="s">
        <v>668</v>
      </c>
      <c r="T319" s="1" t="s">
        <v>551</v>
      </c>
    </row>
    <row r="320" spans="1:20" x14ac:dyDescent="0.25">
      <c r="A320" s="1" t="s">
        <v>1006</v>
      </c>
      <c r="B320" s="1" t="s">
        <v>58</v>
      </c>
      <c r="C320" s="1" t="s">
        <v>1008</v>
      </c>
      <c r="F320" s="1" t="s">
        <v>545</v>
      </c>
      <c r="G320" s="1" t="s">
        <v>522</v>
      </c>
      <c r="I320" s="1" t="s">
        <v>568</v>
      </c>
      <c r="J320" s="1" t="s">
        <v>547</v>
      </c>
      <c r="K320" s="1" t="s">
        <v>548</v>
      </c>
      <c r="N320" s="1" t="s">
        <v>667</v>
      </c>
      <c r="O320" s="1" t="s">
        <v>668</v>
      </c>
      <c r="T320" s="1" t="s">
        <v>551</v>
      </c>
    </row>
    <row r="321" spans="1:20" hidden="1" x14ac:dyDescent="0.25">
      <c r="A321" s="1" t="s">
        <v>1009</v>
      </c>
      <c r="B321" s="1" t="s">
        <v>543</v>
      </c>
      <c r="C321" s="1" t="s">
        <v>1007</v>
      </c>
      <c r="F321" s="1" t="s">
        <v>545</v>
      </c>
      <c r="G321" s="1" t="s">
        <v>522</v>
      </c>
      <c r="I321" s="1" t="s">
        <v>568</v>
      </c>
      <c r="J321" s="1" t="s">
        <v>547</v>
      </c>
      <c r="K321" s="1" t="s">
        <v>548</v>
      </c>
      <c r="N321" s="1" t="s">
        <v>667</v>
      </c>
      <c r="O321" s="1" t="s">
        <v>668</v>
      </c>
      <c r="T321" s="1" t="s">
        <v>551</v>
      </c>
    </row>
    <row r="322" spans="1:20" x14ac:dyDescent="0.25">
      <c r="A322" s="1" t="s">
        <v>1010</v>
      </c>
      <c r="B322" s="1" t="s">
        <v>58</v>
      </c>
      <c r="C322" s="1" t="s">
        <v>872</v>
      </c>
      <c r="D322" s="1" t="s">
        <v>613</v>
      </c>
      <c r="E322" s="1" t="s">
        <v>614</v>
      </c>
      <c r="F322" s="1" t="s">
        <v>545</v>
      </c>
      <c r="G322" s="1" t="s">
        <v>518</v>
      </c>
      <c r="H322" s="1" t="s">
        <v>555</v>
      </c>
      <c r="I322" s="1" t="s">
        <v>617</v>
      </c>
      <c r="J322" s="1" t="s">
        <v>547</v>
      </c>
      <c r="K322" s="1" t="s">
        <v>548</v>
      </c>
      <c r="N322" s="1" t="s">
        <v>574</v>
      </c>
      <c r="O322" s="1" t="s">
        <v>575</v>
      </c>
      <c r="T322" s="1" t="s">
        <v>551</v>
      </c>
    </row>
    <row r="323" spans="1:20" hidden="1" x14ac:dyDescent="0.25">
      <c r="A323" s="1" t="s">
        <v>1010</v>
      </c>
      <c r="B323" s="1" t="s">
        <v>543</v>
      </c>
      <c r="C323" s="1" t="s">
        <v>585</v>
      </c>
      <c r="E323" s="1" t="s">
        <v>614</v>
      </c>
      <c r="F323" s="1" t="s">
        <v>545</v>
      </c>
      <c r="G323" s="1" t="s">
        <v>522</v>
      </c>
      <c r="H323" s="1" t="s">
        <v>555</v>
      </c>
      <c r="I323" s="1" t="s">
        <v>546</v>
      </c>
      <c r="J323" s="1" t="s">
        <v>547</v>
      </c>
      <c r="K323" s="1" t="s">
        <v>548</v>
      </c>
      <c r="N323" s="1" t="s">
        <v>574</v>
      </c>
      <c r="O323" s="1" t="s">
        <v>575</v>
      </c>
      <c r="T323" s="1" t="s">
        <v>551</v>
      </c>
    </row>
    <row r="324" spans="1:20" hidden="1" x14ac:dyDescent="0.25">
      <c r="A324" s="1" t="s">
        <v>1011</v>
      </c>
      <c r="B324" s="1" t="s">
        <v>543</v>
      </c>
      <c r="C324" s="1" t="s">
        <v>585</v>
      </c>
      <c r="F324" s="1" t="s">
        <v>545</v>
      </c>
      <c r="G324" s="1" t="s">
        <v>522</v>
      </c>
      <c r="H324" s="1" t="s">
        <v>555</v>
      </c>
      <c r="I324" s="1" t="s">
        <v>546</v>
      </c>
      <c r="J324" s="1" t="s">
        <v>547</v>
      </c>
      <c r="K324" s="1" t="s">
        <v>548</v>
      </c>
      <c r="N324" s="1" t="s">
        <v>574</v>
      </c>
      <c r="O324" s="1" t="s">
        <v>575</v>
      </c>
      <c r="T324" s="1" t="s">
        <v>551</v>
      </c>
    </row>
    <row r="325" spans="1:20" hidden="1" x14ac:dyDescent="0.25">
      <c r="A325" s="1" t="s">
        <v>1012</v>
      </c>
      <c r="B325" s="1" t="s">
        <v>543</v>
      </c>
      <c r="C325" s="1" t="s">
        <v>562</v>
      </c>
      <c r="E325" s="1" t="s">
        <v>614</v>
      </c>
      <c r="F325" s="1" t="s">
        <v>545</v>
      </c>
      <c r="G325" s="1" t="s">
        <v>522</v>
      </c>
      <c r="H325" s="1" t="s">
        <v>555</v>
      </c>
      <c r="I325" s="1" t="s">
        <v>546</v>
      </c>
      <c r="J325" s="1" t="s">
        <v>547</v>
      </c>
      <c r="K325" s="1" t="s">
        <v>548</v>
      </c>
      <c r="N325" s="1" t="s">
        <v>563</v>
      </c>
      <c r="O325" s="1" t="s">
        <v>564</v>
      </c>
      <c r="T325" s="1" t="s">
        <v>551</v>
      </c>
    </row>
    <row r="326" spans="1:20" x14ac:dyDescent="0.25">
      <c r="A326" s="1" t="s">
        <v>1012</v>
      </c>
      <c r="B326" s="1" t="s">
        <v>58</v>
      </c>
      <c r="C326" s="1" t="s">
        <v>747</v>
      </c>
      <c r="E326" s="1" t="s">
        <v>614</v>
      </c>
      <c r="F326" s="1" t="s">
        <v>545</v>
      </c>
      <c r="G326" s="1" t="s">
        <v>522</v>
      </c>
      <c r="H326" s="1" t="s">
        <v>622</v>
      </c>
      <c r="I326" s="1" t="s">
        <v>617</v>
      </c>
      <c r="J326" s="1" t="s">
        <v>547</v>
      </c>
      <c r="K326" s="1" t="s">
        <v>548</v>
      </c>
      <c r="N326" s="1" t="s">
        <v>549</v>
      </c>
      <c r="O326" s="1" t="s">
        <v>550</v>
      </c>
      <c r="T326" s="1" t="s">
        <v>551</v>
      </c>
    </row>
    <row r="327" spans="1:20" hidden="1" x14ac:dyDescent="0.25">
      <c r="A327" s="1" t="s">
        <v>1013</v>
      </c>
      <c r="B327" s="1" t="s">
        <v>543</v>
      </c>
      <c r="C327" s="1" t="s">
        <v>562</v>
      </c>
      <c r="F327" s="1" t="s">
        <v>545</v>
      </c>
      <c r="G327" s="1" t="s">
        <v>522</v>
      </c>
      <c r="H327" s="1" t="s">
        <v>555</v>
      </c>
      <c r="I327" s="1" t="s">
        <v>546</v>
      </c>
      <c r="J327" s="1" t="s">
        <v>547</v>
      </c>
      <c r="K327" s="1" t="s">
        <v>548</v>
      </c>
      <c r="N327" s="1" t="s">
        <v>563</v>
      </c>
      <c r="O327" s="1" t="s">
        <v>564</v>
      </c>
      <c r="T327" s="1" t="s">
        <v>551</v>
      </c>
    </row>
    <row r="328" spans="1:20" hidden="1" x14ac:dyDescent="0.25">
      <c r="A328" s="1" t="s">
        <v>1014</v>
      </c>
      <c r="B328" s="1" t="s">
        <v>543</v>
      </c>
      <c r="C328" s="1" t="s">
        <v>565</v>
      </c>
      <c r="E328" s="1" t="s">
        <v>614</v>
      </c>
      <c r="F328" s="1" t="s">
        <v>545</v>
      </c>
      <c r="G328" s="1" t="s">
        <v>522</v>
      </c>
      <c r="H328" s="1" t="s">
        <v>555</v>
      </c>
      <c r="I328" s="1" t="s">
        <v>546</v>
      </c>
      <c r="J328" s="1" t="s">
        <v>547</v>
      </c>
      <c r="K328" s="1" t="s">
        <v>548</v>
      </c>
      <c r="N328" s="1" t="s">
        <v>558</v>
      </c>
      <c r="O328" s="1" t="s">
        <v>559</v>
      </c>
      <c r="T328" s="1" t="s">
        <v>551</v>
      </c>
    </row>
    <row r="329" spans="1:20" x14ac:dyDescent="0.25">
      <c r="A329" s="1" t="s">
        <v>1014</v>
      </c>
      <c r="B329" s="1" t="s">
        <v>58</v>
      </c>
      <c r="C329" s="1" t="s">
        <v>1015</v>
      </c>
      <c r="E329" s="1" t="s">
        <v>614</v>
      </c>
      <c r="F329" s="1" t="s">
        <v>545</v>
      </c>
      <c r="G329" s="1" t="s">
        <v>522</v>
      </c>
      <c r="H329" s="1" t="s">
        <v>622</v>
      </c>
      <c r="I329" s="1" t="s">
        <v>617</v>
      </c>
      <c r="J329" s="1" t="s">
        <v>547</v>
      </c>
      <c r="K329" s="1" t="s">
        <v>548</v>
      </c>
      <c r="N329" s="1" t="s">
        <v>549</v>
      </c>
      <c r="O329" s="1" t="s">
        <v>550</v>
      </c>
      <c r="T329" s="1" t="s">
        <v>551</v>
      </c>
    </row>
    <row r="330" spans="1:20" hidden="1" x14ac:dyDescent="0.25">
      <c r="A330" s="1" t="s">
        <v>1016</v>
      </c>
      <c r="B330" s="1" t="s">
        <v>543</v>
      </c>
      <c r="C330" s="1" t="s">
        <v>565</v>
      </c>
      <c r="F330" s="1" t="s">
        <v>545</v>
      </c>
      <c r="G330" s="1" t="s">
        <v>522</v>
      </c>
      <c r="H330" s="1" t="s">
        <v>555</v>
      </c>
      <c r="I330" s="1" t="s">
        <v>546</v>
      </c>
      <c r="J330" s="1" t="s">
        <v>547</v>
      </c>
      <c r="K330" s="1" t="s">
        <v>548</v>
      </c>
      <c r="N330" s="1" t="s">
        <v>558</v>
      </c>
      <c r="O330" s="1" t="s">
        <v>559</v>
      </c>
      <c r="T330" s="1" t="s">
        <v>551</v>
      </c>
    </row>
    <row r="331" spans="1:20" hidden="1" x14ac:dyDescent="0.25">
      <c r="A331" s="1" t="s">
        <v>1017</v>
      </c>
      <c r="B331" s="1" t="s">
        <v>543</v>
      </c>
      <c r="C331" s="1" t="s">
        <v>1018</v>
      </c>
      <c r="F331" s="1" t="s">
        <v>545</v>
      </c>
      <c r="G331" s="1" t="s">
        <v>522</v>
      </c>
      <c r="H331" s="1" t="s">
        <v>555</v>
      </c>
      <c r="I331" s="1" t="s">
        <v>568</v>
      </c>
      <c r="J331" s="1" t="s">
        <v>547</v>
      </c>
      <c r="K331" s="1" t="s">
        <v>548</v>
      </c>
      <c r="N331" s="1" t="s">
        <v>635</v>
      </c>
      <c r="O331" s="1" t="s">
        <v>636</v>
      </c>
      <c r="T331" s="1" t="s">
        <v>551</v>
      </c>
    </row>
    <row r="332" spans="1:20" x14ac:dyDescent="0.25">
      <c r="A332" s="1" t="s">
        <v>1017</v>
      </c>
      <c r="B332" s="1" t="s">
        <v>58</v>
      </c>
      <c r="C332" s="1" t="s">
        <v>1019</v>
      </c>
      <c r="F332" s="1" t="s">
        <v>545</v>
      </c>
      <c r="G332" s="1" t="s">
        <v>522</v>
      </c>
      <c r="H332" s="1" t="s">
        <v>555</v>
      </c>
      <c r="I332" s="1" t="s">
        <v>568</v>
      </c>
      <c r="J332" s="1" t="s">
        <v>547</v>
      </c>
      <c r="K332" s="1" t="s">
        <v>548</v>
      </c>
      <c r="N332" s="1" t="s">
        <v>635</v>
      </c>
      <c r="O332" s="1" t="s">
        <v>636</v>
      </c>
      <c r="T332" s="1" t="s">
        <v>551</v>
      </c>
    </row>
    <row r="333" spans="1:20" hidden="1" x14ac:dyDescent="0.25">
      <c r="A333" s="1" t="s">
        <v>1020</v>
      </c>
      <c r="B333" s="1" t="s">
        <v>543</v>
      </c>
      <c r="C333" s="1" t="s">
        <v>1018</v>
      </c>
      <c r="F333" s="1" t="s">
        <v>545</v>
      </c>
      <c r="G333" s="1" t="s">
        <v>522</v>
      </c>
      <c r="H333" s="1" t="s">
        <v>555</v>
      </c>
      <c r="I333" s="1" t="s">
        <v>568</v>
      </c>
      <c r="J333" s="1" t="s">
        <v>547</v>
      </c>
      <c r="K333" s="1" t="s">
        <v>548</v>
      </c>
      <c r="N333" s="1" t="s">
        <v>635</v>
      </c>
      <c r="O333" s="1" t="s">
        <v>636</v>
      </c>
      <c r="T333" s="1" t="s">
        <v>551</v>
      </c>
    </row>
    <row r="334" spans="1:20" x14ac:dyDescent="0.25">
      <c r="A334" s="1" t="s">
        <v>1021</v>
      </c>
      <c r="B334" s="1" t="s">
        <v>58</v>
      </c>
      <c r="C334" s="1" t="s">
        <v>1015</v>
      </c>
      <c r="F334" s="1" t="s">
        <v>545</v>
      </c>
      <c r="G334" s="1" t="s">
        <v>522</v>
      </c>
      <c r="H334" s="1" t="s">
        <v>555</v>
      </c>
      <c r="I334" s="1" t="s">
        <v>568</v>
      </c>
      <c r="J334" s="1" t="s">
        <v>547</v>
      </c>
      <c r="K334" s="1" t="s">
        <v>548</v>
      </c>
      <c r="N334" s="1" t="s">
        <v>667</v>
      </c>
      <c r="O334" s="1" t="s">
        <v>668</v>
      </c>
      <c r="T334" s="1" t="s">
        <v>551</v>
      </c>
    </row>
    <row r="335" spans="1:20" hidden="1" x14ac:dyDescent="0.25">
      <c r="A335" s="1" t="s">
        <v>1021</v>
      </c>
      <c r="B335" s="1" t="s">
        <v>543</v>
      </c>
      <c r="C335" s="1" t="s">
        <v>1022</v>
      </c>
      <c r="F335" s="1" t="s">
        <v>545</v>
      </c>
      <c r="G335" s="1" t="s">
        <v>522</v>
      </c>
      <c r="H335" s="1" t="s">
        <v>555</v>
      </c>
      <c r="I335" s="1" t="s">
        <v>568</v>
      </c>
      <c r="J335" s="1" t="s">
        <v>547</v>
      </c>
      <c r="K335" s="1" t="s">
        <v>548</v>
      </c>
      <c r="N335" s="1" t="s">
        <v>735</v>
      </c>
      <c r="O335" s="1" t="s">
        <v>736</v>
      </c>
      <c r="T335" s="1" t="s">
        <v>551</v>
      </c>
    </row>
    <row r="336" spans="1:20" hidden="1" x14ac:dyDescent="0.25">
      <c r="A336" s="1" t="s">
        <v>1023</v>
      </c>
      <c r="B336" s="1" t="s">
        <v>543</v>
      </c>
      <c r="C336" s="1" t="s">
        <v>1022</v>
      </c>
      <c r="F336" s="1" t="s">
        <v>545</v>
      </c>
      <c r="G336" s="1" t="s">
        <v>522</v>
      </c>
      <c r="H336" s="1" t="s">
        <v>555</v>
      </c>
      <c r="I336" s="1" t="s">
        <v>568</v>
      </c>
      <c r="J336" s="1" t="s">
        <v>547</v>
      </c>
      <c r="K336" s="1" t="s">
        <v>548</v>
      </c>
      <c r="N336" s="1" t="s">
        <v>735</v>
      </c>
      <c r="O336" s="1" t="s">
        <v>736</v>
      </c>
      <c r="T336" s="1" t="s">
        <v>551</v>
      </c>
    </row>
    <row r="337" spans="1:20" x14ac:dyDescent="0.25">
      <c r="A337" s="1" t="s">
        <v>1024</v>
      </c>
      <c r="B337" s="1" t="s">
        <v>58</v>
      </c>
      <c r="C337" s="1" t="s">
        <v>813</v>
      </c>
      <c r="D337" s="1" t="s">
        <v>613</v>
      </c>
      <c r="E337" s="1" t="s">
        <v>614</v>
      </c>
      <c r="F337" s="1" t="s">
        <v>545</v>
      </c>
      <c r="G337" s="1" t="s">
        <v>518</v>
      </c>
      <c r="H337" s="1" t="s">
        <v>555</v>
      </c>
      <c r="I337" s="1" t="s">
        <v>617</v>
      </c>
      <c r="J337" s="1" t="s">
        <v>547</v>
      </c>
      <c r="K337" s="1" t="s">
        <v>548</v>
      </c>
      <c r="N337" s="1" t="s">
        <v>577</v>
      </c>
      <c r="O337" s="1" t="s">
        <v>578</v>
      </c>
      <c r="T337" s="1" t="s">
        <v>551</v>
      </c>
    </row>
    <row r="338" spans="1:20" hidden="1" x14ac:dyDescent="0.25">
      <c r="A338" s="1" t="s">
        <v>1024</v>
      </c>
      <c r="B338" s="1" t="s">
        <v>543</v>
      </c>
      <c r="C338" s="1" t="s">
        <v>1025</v>
      </c>
      <c r="E338" s="1" t="s">
        <v>614</v>
      </c>
      <c r="F338" s="1" t="s">
        <v>545</v>
      </c>
      <c r="G338" s="1" t="s">
        <v>522</v>
      </c>
      <c r="H338" s="1" t="s">
        <v>555</v>
      </c>
      <c r="I338" s="1" t="s">
        <v>546</v>
      </c>
      <c r="J338" s="1" t="s">
        <v>547</v>
      </c>
      <c r="K338" s="1" t="s">
        <v>548</v>
      </c>
      <c r="N338" s="1" t="s">
        <v>577</v>
      </c>
      <c r="O338" s="1" t="s">
        <v>578</v>
      </c>
      <c r="T338" s="1" t="s">
        <v>551</v>
      </c>
    </row>
    <row r="339" spans="1:20" hidden="1" x14ac:dyDescent="0.25">
      <c r="A339" s="1" t="s">
        <v>1026</v>
      </c>
      <c r="B339" s="1" t="s">
        <v>543</v>
      </c>
      <c r="C339" s="1" t="s">
        <v>1025</v>
      </c>
      <c r="F339" s="1" t="s">
        <v>545</v>
      </c>
      <c r="G339" s="1" t="s">
        <v>522</v>
      </c>
      <c r="H339" s="1" t="s">
        <v>555</v>
      </c>
      <c r="I339" s="1" t="s">
        <v>546</v>
      </c>
      <c r="J339" s="1" t="s">
        <v>547</v>
      </c>
      <c r="K339" s="1" t="s">
        <v>548</v>
      </c>
      <c r="N339" s="1" t="s">
        <v>577</v>
      </c>
      <c r="O339" s="1" t="s">
        <v>578</v>
      </c>
      <c r="T339" s="1" t="s">
        <v>551</v>
      </c>
    </row>
    <row r="340" spans="1:20" x14ac:dyDescent="0.25">
      <c r="A340" s="1" t="s">
        <v>1027</v>
      </c>
      <c r="B340" s="1" t="s">
        <v>58</v>
      </c>
      <c r="C340" s="1" t="s">
        <v>1028</v>
      </c>
      <c r="E340" s="1" t="s">
        <v>614</v>
      </c>
      <c r="F340" s="1" t="s">
        <v>545</v>
      </c>
      <c r="G340" s="1" t="s">
        <v>522</v>
      </c>
      <c r="H340" s="1" t="s">
        <v>622</v>
      </c>
      <c r="I340" s="1" t="s">
        <v>617</v>
      </c>
      <c r="J340" s="1" t="s">
        <v>547</v>
      </c>
      <c r="K340" s="1" t="s">
        <v>548</v>
      </c>
      <c r="N340" s="1" t="s">
        <v>549</v>
      </c>
      <c r="O340" s="1" t="s">
        <v>550</v>
      </c>
      <c r="T340" s="1" t="s">
        <v>551</v>
      </c>
    </row>
    <row r="341" spans="1:20" hidden="1" x14ac:dyDescent="0.25">
      <c r="A341" s="1" t="s">
        <v>1027</v>
      </c>
      <c r="B341" s="1" t="s">
        <v>543</v>
      </c>
      <c r="C341" s="1" t="s">
        <v>1029</v>
      </c>
      <c r="E341" s="1" t="s">
        <v>614</v>
      </c>
      <c r="F341" s="1" t="s">
        <v>545</v>
      </c>
      <c r="G341" s="1" t="s">
        <v>522</v>
      </c>
      <c r="H341" s="1" t="s">
        <v>555</v>
      </c>
      <c r="I341" s="1" t="s">
        <v>546</v>
      </c>
      <c r="J341" s="1" t="s">
        <v>547</v>
      </c>
      <c r="K341" s="1" t="s">
        <v>548</v>
      </c>
      <c r="N341" s="1" t="s">
        <v>558</v>
      </c>
      <c r="O341" s="1" t="s">
        <v>559</v>
      </c>
      <c r="T341" s="1" t="s">
        <v>551</v>
      </c>
    </row>
    <row r="342" spans="1:20" hidden="1" x14ac:dyDescent="0.25">
      <c r="A342" s="1" t="s">
        <v>1030</v>
      </c>
      <c r="B342" s="1" t="s">
        <v>543</v>
      </c>
      <c r="C342" s="1" t="s">
        <v>1029</v>
      </c>
      <c r="F342" s="1" t="s">
        <v>545</v>
      </c>
      <c r="G342" s="1" t="s">
        <v>522</v>
      </c>
      <c r="H342" s="1" t="s">
        <v>555</v>
      </c>
      <c r="I342" s="1" t="s">
        <v>546</v>
      </c>
      <c r="J342" s="1" t="s">
        <v>547</v>
      </c>
      <c r="K342" s="1" t="s">
        <v>548</v>
      </c>
      <c r="N342" s="1" t="s">
        <v>558</v>
      </c>
      <c r="O342" s="1" t="s">
        <v>559</v>
      </c>
      <c r="T342" s="1" t="s">
        <v>551</v>
      </c>
    </row>
    <row r="343" spans="1:20" hidden="1" x14ac:dyDescent="0.25">
      <c r="A343" s="1" t="s">
        <v>1031</v>
      </c>
      <c r="B343" s="1" t="s">
        <v>543</v>
      </c>
      <c r="C343" s="1" t="s">
        <v>1032</v>
      </c>
      <c r="F343" s="1" t="s">
        <v>545</v>
      </c>
      <c r="G343" s="1" t="s">
        <v>522</v>
      </c>
      <c r="H343" s="1" t="s">
        <v>555</v>
      </c>
      <c r="I343" s="1" t="s">
        <v>568</v>
      </c>
      <c r="J343" s="1" t="s">
        <v>547</v>
      </c>
      <c r="K343" s="1" t="s">
        <v>548</v>
      </c>
      <c r="N343" s="1" t="s">
        <v>635</v>
      </c>
      <c r="O343" s="1" t="s">
        <v>636</v>
      </c>
      <c r="T343" s="1" t="s">
        <v>551</v>
      </c>
    </row>
    <row r="344" spans="1:20" x14ac:dyDescent="0.25">
      <c r="A344" s="1" t="s">
        <v>1031</v>
      </c>
      <c r="B344" s="1" t="s">
        <v>58</v>
      </c>
      <c r="C344" s="1" t="s">
        <v>1033</v>
      </c>
      <c r="F344" s="1" t="s">
        <v>545</v>
      </c>
      <c r="G344" s="1" t="s">
        <v>522</v>
      </c>
      <c r="H344" s="1" t="s">
        <v>555</v>
      </c>
      <c r="I344" s="1" t="s">
        <v>568</v>
      </c>
      <c r="J344" s="1" t="s">
        <v>547</v>
      </c>
      <c r="K344" s="1" t="s">
        <v>548</v>
      </c>
      <c r="N344" s="1" t="s">
        <v>638</v>
      </c>
      <c r="O344" s="1" t="s">
        <v>639</v>
      </c>
      <c r="T344" s="1" t="s">
        <v>551</v>
      </c>
    </row>
    <row r="345" spans="1:20" hidden="1" x14ac:dyDescent="0.25">
      <c r="A345" s="1" t="s">
        <v>1034</v>
      </c>
      <c r="B345" s="1" t="s">
        <v>543</v>
      </c>
      <c r="C345" s="1" t="s">
        <v>1032</v>
      </c>
      <c r="F345" s="1" t="s">
        <v>545</v>
      </c>
      <c r="G345" s="1" t="s">
        <v>522</v>
      </c>
      <c r="H345" s="1" t="s">
        <v>555</v>
      </c>
      <c r="I345" s="1" t="s">
        <v>568</v>
      </c>
      <c r="J345" s="1" t="s">
        <v>547</v>
      </c>
      <c r="K345" s="1" t="s">
        <v>548</v>
      </c>
      <c r="N345" s="1" t="s">
        <v>635</v>
      </c>
      <c r="O345" s="1" t="s">
        <v>636</v>
      </c>
      <c r="T345" s="1" t="s">
        <v>551</v>
      </c>
    </row>
    <row r="346" spans="1:20" x14ac:dyDescent="0.25">
      <c r="A346" s="1" t="s">
        <v>1035</v>
      </c>
      <c r="B346" s="1" t="s">
        <v>58</v>
      </c>
      <c r="C346" s="1" t="s">
        <v>1036</v>
      </c>
      <c r="F346" s="1" t="s">
        <v>545</v>
      </c>
      <c r="G346" s="1" t="s">
        <v>522</v>
      </c>
      <c r="H346" s="1" t="s">
        <v>622</v>
      </c>
      <c r="I346" s="1" t="s">
        <v>568</v>
      </c>
      <c r="J346" s="1" t="s">
        <v>547</v>
      </c>
      <c r="K346" s="1" t="s">
        <v>548</v>
      </c>
      <c r="N346" s="1" t="s">
        <v>643</v>
      </c>
      <c r="O346" s="1" t="s">
        <v>644</v>
      </c>
      <c r="T346" s="1" t="s">
        <v>551</v>
      </c>
    </row>
    <row r="347" spans="1:20" hidden="1" x14ac:dyDescent="0.25">
      <c r="A347" s="1" t="s">
        <v>1035</v>
      </c>
      <c r="B347" s="1" t="s">
        <v>543</v>
      </c>
      <c r="C347" s="1" t="s">
        <v>1037</v>
      </c>
      <c r="F347" s="1" t="s">
        <v>545</v>
      </c>
      <c r="G347" s="1" t="s">
        <v>522</v>
      </c>
      <c r="H347" s="1" t="s">
        <v>555</v>
      </c>
      <c r="I347" s="1" t="s">
        <v>568</v>
      </c>
      <c r="J347" s="1" t="s">
        <v>547</v>
      </c>
      <c r="K347" s="1" t="s">
        <v>548</v>
      </c>
      <c r="N347" s="1" t="s">
        <v>643</v>
      </c>
      <c r="O347" s="1" t="s">
        <v>644</v>
      </c>
      <c r="T347" s="1" t="s">
        <v>551</v>
      </c>
    </row>
    <row r="348" spans="1:20" hidden="1" x14ac:dyDescent="0.25">
      <c r="A348" s="1" t="s">
        <v>1038</v>
      </c>
      <c r="B348" s="1" t="s">
        <v>543</v>
      </c>
      <c r="C348" s="1" t="s">
        <v>1037</v>
      </c>
      <c r="F348" s="1" t="s">
        <v>545</v>
      </c>
      <c r="G348" s="1" t="s">
        <v>522</v>
      </c>
      <c r="H348" s="1" t="s">
        <v>555</v>
      </c>
      <c r="I348" s="1" t="s">
        <v>568</v>
      </c>
      <c r="J348" s="1" t="s">
        <v>547</v>
      </c>
      <c r="K348" s="1" t="s">
        <v>548</v>
      </c>
      <c r="N348" s="1" t="s">
        <v>643</v>
      </c>
      <c r="O348" s="1" t="s">
        <v>644</v>
      </c>
      <c r="T348" s="1" t="s">
        <v>551</v>
      </c>
    </row>
    <row r="349" spans="1:20" x14ac:dyDescent="0.25">
      <c r="A349" s="1" t="s">
        <v>1039</v>
      </c>
      <c r="B349" s="1" t="s">
        <v>58</v>
      </c>
      <c r="C349" s="1" t="s">
        <v>1040</v>
      </c>
      <c r="E349" s="1" t="s">
        <v>614</v>
      </c>
      <c r="F349" s="1" t="s">
        <v>545</v>
      </c>
      <c r="G349" s="1" t="s">
        <v>522</v>
      </c>
      <c r="H349" s="1" t="s">
        <v>622</v>
      </c>
      <c r="I349" s="1" t="s">
        <v>617</v>
      </c>
      <c r="J349" s="1" t="s">
        <v>547</v>
      </c>
      <c r="K349" s="1" t="s">
        <v>548</v>
      </c>
      <c r="N349" s="1" t="s">
        <v>577</v>
      </c>
      <c r="O349" s="1" t="s">
        <v>578</v>
      </c>
      <c r="T349" s="1" t="s">
        <v>551</v>
      </c>
    </row>
    <row r="350" spans="1:20" hidden="1" x14ac:dyDescent="0.25">
      <c r="A350" s="1" t="s">
        <v>1039</v>
      </c>
      <c r="B350" s="1" t="s">
        <v>543</v>
      </c>
      <c r="C350" s="1" t="s">
        <v>1041</v>
      </c>
      <c r="E350" s="1" t="s">
        <v>614</v>
      </c>
      <c r="F350" s="1" t="s">
        <v>545</v>
      </c>
      <c r="G350" s="1" t="s">
        <v>522</v>
      </c>
      <c r="H350" s="1" t="s">
        <v>555</v>
      </c>
      <c r="I350" s="1" t="s">
        <v>546</v>
      </c>
      <c r="J350" s="1" t="s">
        <v>547</v>
      </c>
      <c r="K350" s="1" t="s">
        <v>548</v>
      </c>
      <c r="N350" s="1" t="s">
        <v>577</v>
      </c>
      <c r="O350" s="1" t="s">
        <v>578</v>
      </c>
      <c r="T350" s="1" t="s">
        <v>551</v>
      </c>
    </row>
    <row r="351" spans="1:20" hidden="1" x14ac:dyDescent="0.25">
      <c r="A351" s="1" t="s">
        <v>1042</v>
      </c>
      <c r="B351" s="1" t="s">
        <v>543</v>
      </c>
      <c r="C351" s="1" t="s">
        <v>1041</v>
      </c>
      <c r="F351" s="1" t="s">
        <v>545</v>
      </c>
      <c r="G351" s="1" t="s">
        <v>522</v>
      </c>
      <c r="H351" s="1" t="s">
        <v>555</v>
      </c>
      <c r="I351" s="1" t="s">
        <v>546</v>
      </c>
      <c r="J351" s="1" t="s">
        <v>547</v>
      </c>
      <c r="K351" s="1" t="s">
        <v>548</v>
      </c>
      <c r="N351" s="1" t="s">
        <v>577</v>
      </c>
      <c r="O351" s="1" t="s">
        <v>578</v>
      </c>
      <c r="T351" s="1" t="s">
        <v>551</v>
      </c>
    </row>
    <row r="352" spans="1:20" x14ac:dyDescent="0.25">
      <c r="A352" s="1" t="s">
        <v>1043</v>
      </c>
      <c r="B352" s="1" t="s">
        <v>58</v>
      </c>
      <c r="C352" s="1" t="s">
        <v>1044</v>
      </c>
      <c r="E352" s="1" t="s">
        <v>614</v>
      </c>
      <c r="F352" s="1" t="s">
        <v>545</v>
      </c>
      <c r="G352" s="1" t="s">
        <v>522</v>
      </c>
      <c r="H352" s="1" t="s">
        <v>622</v>
      </c>
      <c r="I352" s="1" t="s">
        <v>617</v>
      </c>
      <c r="J352" s="1" t="s">
        <v>547</v>
      </c>
      <c r="K352" s="1" t="s">
        <v>548</v>
      </c>
      <c r="N352" s="1" t="s">
        <v>549</v>
      </c>
      <c r="O352" s="1" t="s">
        <v>550</v>
      </c>
      <c r="T352" s="1" t="s">
        <v>551</v>
      </c>
    </row>
    <row r="353" spans="1:20" hidden="1" x14ac:dyDescent="0.25">
      <c r="A353" s="1" t="s">
        <v>1043</v>
      </c>
      <c r="B353" s="1" t="s">
        <v>543</v>
      </c>
      <c r="C353" s="1" t="s">
        <v>1045</v>
      </c>
      <c r="E353" s="1" t="s">
        <v>614</v>
      </c>
      <c r="F353" s="1" t="s">
        <v>545</v>
      </c>
      <c r="G353" s="1" t="s">
        <v>522</v>
      </c>
      <c r="H353" s="1" t="s">
        <v>555</v>
      </c>
      <c r="I353" s="1" t="s">
        <v>546</v>
      </c>
      <c r="J353" s="1" t="s">
        <v>547</v>
      </c>
      <c r="K353" s="1" t="s">
        <v>548</v>
      </c>
      <c r="N353" s="1" t="s">
        <v>549</v>
      </c>
      <c r="O353" s="1" t="s">
        <v>550</v>
      </c>
      <c r="T353" s="1" t="s">
        <v>551</v>
      </c>
    </row>
    <row r="354" spans="1:20" hidden="1" x14ac:dyDescent="0.25">
      <c r="A354" s="1" t="s">
        <v>1046</v>
      </c>
      <c r="B354" s="1" t="s">
        <v>543</v>
      </c>
      <c r="C354" s="1" t="s">
        <v>1045</v>
      </c>
      <c r="F354" s="1" t="s">
        <v>545</v>
      </c>
      <c r="G354" s="1" t="s">
        <v>522</v>
      </c>
      <c r="H354" s="1" t="s">
        <v>555</v>
      </c>
      <c r="I354" s="1" t="s">
        <v>546</v>
      </c>
      <c r="J354" s="1" t="s">
        <v>547</v>
      </c>
      <c r="K354" s="1" t="s">
        <v>548</v>
      </c>
      <c r="N354" s="1" t="s">
        <v>549</v>
      </c>
      <c r="O354" s="1" t="s">
        <v>550</v>
      </c>
      <c r="T354" s="1" t="s">
        <v>551</v>
      </c>
    </row>
    <row r="355" spans="1:20" x14ac:dyDescent="0.25">
      <c r="A355" s="1" t="s">
        <v>1047</v>
      </c>
      <c r="B355" s="1" t="s">
        <v>58</v>
      </c>
      <c r="C355" s="1" t="s">
        <v>1048</v>
      </c>
      <c r="F355" s="1" t="s">
        <v>545</v>
      </c>
      <c r="G355" s="1" t="s">
        <v>522</v>
      </c>
      <c r="H355" s="1" t="s">
        <v>555</v>
      </c>
      <c r="I355" s="1" t="s">
        <v>568</v>
      </c>
      <c r="J355" s="1" t="s">
        <v>547</v>
      </c>
      <c r="K355" s="1" t="s">
        <v>548</v>
      </c>
      <c r="N355" s="1" t="s">
        <v>635</v>
      </c>
      <c r="O355" s="1" t="s">
        <v>636</v>
      </c>
      <c r="T355" s="1" t="s">
        <v>551</v>
      </c>
    </row>
    <row r="356" spans="1:20" hidden="1" x14ac:dyDescent="0.25">
      <c r="A356" s="1" t="s">
        <v>1047</v>
      </c>
      <c r="B356" s="1" t="s">
        <v>543</v>
      </c>
      <c r="C356" s="1" t="s">
        <v>1049</v>
      </c>
      <c r="F356" s="1" t="s">
        <v>545</v>
      </c>
      <c r="G356" s="1" t="s">
        <v>522</v>
      </c>
      <c r="H356" s="1" t="s">
        <v>555</v>
      </c>
      <c r="I356" s="1" t="s">
        <v>568</v>
      </c>
      <c r="J356" s="1" t="s">
        <v>547</v>
      </c>
      <c r="K356" s="1" t="s">
        <v>548</v>
      </c>
      <c r="N356" s="1" t="s">
        <v>635</v>
      </c>
      <c r="O356" s="1" t="s">
        <v>636</v>
      </c>
      <c r="T356" s="1" t="s">
        <v>551</v>
      </c>
    </row>
    <row r="357" spans="1:20" hidden="1" x14ac:dyDescent="0.25">
      <c r="A357" s="1" t="s">
        <v>1050</v>
      </c>
      <c r="B357" s="1" t="s">
        <v>543</v>
      </c>
      <c r="C357" s="1" t="s">
        <v>1049</v>
      </c>
      <c r="F357" s="1" t="s">
        <v>545</v>
      </c>
      <c r="G357" s="1" t="s">
        <v>522</v>
      </c>
      <c r="H357" s="1" t="s">
        <v>555</v>
      </c>
      <c r="I357" s="1" t="s">
        <v>568</v>
      </c>
      <c r="J357" s="1" t="s">
        <v>547</v>
      </c>
      <c r="K357" s="1" t="s">
        <v>548</v>
      </c>
      <c r="N357" s="1" t="s">
        <v>635</v>
      </c>
      <c r="O357" s="1" t="s">
        <v>636</v>
      </c>
      <c r="T357" s="1" t="s">
        <v>551</v>
      </c>
    </row>
    <row r="358" spans="1:20" x14ac:dyDescent="0.25">
      <c r="A358" s="1" t="s">
        <v>1051</v>
      </c>
      <c r="B358" s="1" t="s">
        <v>58</v>
      </c>
      <c r="C358" s="1" t="s">
        <v>1044</v>
      </c>
      <c r="F358" s="1" t="s">
        <v>545</v>
      </c>
      <c r="G358" s="1" t="s">
        <v>522</v>
      </c>
      <c r="H358" s="1" t="s">
        <v>555</v>
      </c>
      <c r="I358" s="1" t="s">
        <v>568</v>
      </c>
      <c r="J358" s="1" t="s">
        <v>547</v>
      </c>
      <c r="K358" s="1" t="s">
        <v>548</v>
      </c>
      <c r="N358" s="1" t="s">
        <v>667</v>
      </c>
      <c r="O358" s="1" t="s">
        <v>668</v>
      </c>
      <c r="T358" s="1" t="s">
        <v>551</v>
      </c>
    </row>
    <row r="359" spans="1:20" hidden="1" x14ac:dyDescent="0.25">
      <c r="A359" s="1" t="s">
        <v>1051</v>
      </c>
      <c r="B359" s="1" t="s">
        <v>543</v>
      </c>
      <c r="C359" s="1" t="s">
        <v>1052</v>
      </c>
      <c r="F359" s="1" t="s">
        <v>545</v>
      </c>
      <c r="G359" s="1" t="s">
        <v>522</v>
      </c>
      <c r="H359" s="1" t="s">
        <v>555</v>
      </c>
      <c r="I359" s="1" t="s">
        <v>568</v>
      </c>
      <c r="J359" s="1" t="s">
        <v>547</v>
      </c>
      <c r="K359" s="1" t="s">
        <v>548</v>
      </c>
      <c r="N359" s="1" t="s">
        <v>667</v>
      </c>
      <c r="O359" s="1" t="s">
        <v>668</v>
      </c>
      <c r="T359" s="1" t="s">
        <v>551</v>
      </c>
    </row>
    <row r="360" spans="1:20" hidden="1" x14ac:dyDescent="0.25">
      <c r="A360" s="1" t="s">
        <v>1053</v>
      </c>
      <c r="B360" s="1" t="s">
        <v>543</v>
      </c>
      <c r="C360" s="1" t="s">
        <v>1052</v>
      </c>
      <c r="F360" s="1" t="s">
        <v>545</v>
      </c>
      <c r="G360" s="1" t="s">
        <v>522</v>
      </c>
      <c r="H360" s="1" t="s">
        <v>555</v>
      </c>
      <c r="I360" s="1" t="s">
        <v>568</v>
      </c>
      <c r="J360" s="1" t="s">
        <v>547</v>
      </c>
      <c r="K360" s="1" t="s">
        <v>548</v>
      </c>
      <c r="N360" s="1" t="s">
        <v>667</v>
      </c>
      <c r="O360" s="1" t="s">
        <v>668</v>
      </c>
      <c r="T360" s="1" t="s">
        <v>551</v>
      </c>
    </row>
    <row r="361" spans="1:20" x14ac:dyDescent="0.25">
      <c r="A361" s="1" t="s">
        <v>1054</v>
      </c>
      <c r="B361" s="1" t="s">
        <v>58</v>
      </c>
      <c r="C361" s="1" t="s">
        <v>568</v>
      </c>
      <c r="D361" s="1" t="s">
        <v>613</v>
      </c>
      <c r="F361" s="1" t="s">
        <v>545</v>
      </c>
      <c r="G361" s="1" t="s">
        <v>518</v>
      </c>
      <c r="I361" s="1" t="s">
        <v>568</v>
      </c>
      <c r="J361" s="1" t="s">
        <v>547</v>
      </c>
      <c r="K361" s="1" t="s">
        <v>548</v>
      </c>
      <c r="N361" s="1" t="s">
        <v>638</v>
      </c>
      <c r="O361" s="1" t="s">
        <v>639</v>
      </c>
      <c r="T361" s="1" t="s">
        <v>551</v>
      </c>
    </row>
    <row r="362" spans="1:20" hidden="1" x14ac:dyDescent="0.25">
      <c r="A362" s="1" t="s">
        <v>1054</v>
      </c>
      <c r="B362" s="1" t="s">
        <v>543</v>
      </c>
      <c r="C362" s="1" t="s">
        <v>568</v>
      </c>
      <c r="D362" s="1" t="s">
        <v>613</v>
      </c>
      <c r="F362" s="1" t="s">
        <v>545</v>
      </c>
      <c r="G362" s="1" t="s">
        <v>518</v>
      </c>
      <c r="I362" s="1" t="s">
        <v>568</v>
      </c>
      <c r="J362" s="1" t="s">
        <v>547</v>
      </c>
      <c r="K362" s="1" t="s">
        <v>548</v>
      </c>
      <c r="N362" s="1" t="s">
        <v>661</v>
      </c>
      <c r="O362" s="1" t="s">
        <v>662</v>
      </c>
      <c r="T362" s="1" t="s">
        <v>551</v>
      </c>
    </row>
    <row r="363" spans="1:20" hidden="1" x14ac:dyDescent="0.25">
      <c r="A363" s="1" t="s">
        <v>1055</v>
      </c>
      <c r="B363" s="1" t="s">
        <v>543</v>
      </c>
      <c r="C363" s="1" t="s">
        <v>568</v>
      </c>
      <c r="D363" s="1" t="s">
        <v>613</v>
      </c>
      <c r="F363" s="1" t="s">
        <v>545</v>
      </c>
      <c r="G363" s="1" t="s">
        <v>518</v>
      </c>
      <c r="I363" s="1" t="s">
        <v>568</v>
      </c>
      <c r="J363" s="1" t="s">
        <v>547</v>
      </c>
      <c r="K363" s="1" t="s">
        <v>548</v>
      </c>
      <c r="N363" s="1" t="s">
        <v>661</v>
      </c>
      <c r="O363" s="1" t="s">
        <v>662</v>
      </c>
      <c r="T363" s="1" t="s">
        <v>551</v>
      </c>
    </row>
    <row r="364" spans="1:20" hidden="1" x14ac:dyDescent="0.25">
      <c r="A364" s="1" t="s">
        <v>1056</v>
      </c>
      <c r="B364" s="1" t="s">
        <v>543</v>
      </c>
      <c r="C364" s="1" t="s">
        <v>1057</v>
      </c>
      <c r="F364" s="1" t="s">
        <v>545</v>
      </c>
      <c r="G364" s="1" t="s">
        <v>522</v>
      </c>
      <c r="I364" s="1" t="s">
        <v>568</v>
      </c>
      <c r="J364" s="1" t="s">
        <v>547</v>
      </c>
      <c r="K364" s="1" t="s">
        <v>548</v>
      </c>
      <c r="N364" s="1" t="s">
        <v>661</v>
      </c>
      <c r="O364" s="1" t="s">
        <v>662</v>
      </c>
      <c r="T364" s="1" t="s">
        <v>551</v>
      </c>
    </row>
    <row r="365" spans="1:20" x14ac:dyDescent="0.25">
      <c r="A365" s="1" t="s">
        <v>1056</v>
      </c>
      <c r="B365" s="1" t="s">
        <v>58</v>
      </c>
      <c r="C365" s="1" t="s">
        <v>1058</v>
      </c>
      <c r="F365" s="1" t="s">
        <v>545</v>
      </c>
      <c r="G365" s="1" t="s">
        <v>518</v>
      </c>
      <c r="I365" s="1" t="s">
        <v>568</v>
      </c>
      <c r="J365" s="1" t="s">
        <v>547</v>
      </c>
      <c r="K365" s="1" t="s">
        <v>548</v>
      </c>
      <c r="N365" s="1" t="s">
        <v>635</v>
      </c>
      <c r="O365" s="1" t="s">
        <v>636</v>
      </c>
      <c r="T365" s="1" t="s">
        <v>551</v>
      </c>
    </row>
    <row r="366" spans="1:20" hidden="1" x14ac:dyDescent="0.25">
      <c r="A366" s="1" t="s">
        <v>1059</v>
      </c>
      <c r="B366" s="1" t="s">
        <v>543</v>
      </c>
      <c r="C366" s="1" t="s">
        <v>1057</v>
      </c>
      <c r="F366" s="1" t="s">
        <v>545</v>
      </c>
      <c r="G366" s="1" t="s">
        <v>522</v>
      </c>
      <c r="I366" s="1" t="s">
        <v>568</v>
      </c>
      <c r="J366" s="1" t="s">
        <v>547</v>
      </c>
      <c r="K366" s="1" t="s">
        <v>548</v>
      </c>
      <c r="N366" s="1" t="s">
        <v>661</v>
      </c>
      <c r="O366" s="1" t="s">
        <v>662</v>
      </c>
      <c r="T366" s="1" t="s">
        <v>551</v>
      </c>
    </row>
    <row r="367" spans="1:20" x14ac:dyDescent="0.25">
      <c r="A367" s="1" t="s">
        <v>1060</v>
      </c>
      <c r="B367" s="1" t="s">
        <v>58</v>
      </c>
      <c r="C367" s="1" t="s">
        <v>1040</v>
      </c>
      <c r="E367" s="1" t="s">
        <v>614</v>
      </c>
      <c r="F367" s="1" t="s">
        <v>545</v>
      </c>
      <c r="G367" s="1" t="s">
        <v>522</v>
      </c>
      <c r="I367" s="1" t="s">
        <v>617</v>
      </c>
      <c r="J367" s="1" t="s">
        <v>547</v>
      </c>
      <c r="K367" s="1" t="s">
        <v>548</v>
      </c>
      <c r="N367" s="1" t="s">
        <v>577</v>
      </c>
      <c r="O367" s="1" t="s">
        <v>578</v>
      </c>
      <c r="T367" s="1" t="s">
        <v>551</v>
      </c>
    </row>
    <row r="368" spans="1:20" hidden="1" x14ac:dyDescent="0.25">
      <c r="A368" s="1" t="s">
        <v>1060</v>
      </c>
      <c r="B368" s="1" t="s">
        <v>543</v>
      </c>
      <c r="C368" s="1" t="s">
        <v>1061</v>
      </c>
      <c r="E368" s="1" t="s">
        <v>614</v>
      </c>
      <c r="F368" s="1" t="s">
        <v>545</v>
      </c>
      <c r="G368" s="1" t="s">
        <v>522</v>
      </c>
      <c r="I368" s="1" t="s">
        <v>546</v>
      </c>
      <c r="J368" s="1" t="s">
        <v>547</v>
      </c>
      <c r="K368" s="1" t="s">
        <v>548</v>
      </c>
      <c r="N368" s="1" t="s">
        <v>577</v>
      </c>
      <c r="O368" s="1" t="s">
        <v>578</v>
      </c>
      <c r="T368" s="1" t="s">
        <v>551</v>
      </c>
    </row>
    <row r="369" spans="1:20" hidden="1" x14ac:dyDescent="0.25">
      <c r="A369" s="1" t="s">
        <v>1062</v>
      </c>
      <c r="B369" s="1" t="s">
        <v>543</v>
      </c>
      <c r="C369" s="1" t="s">
        <v>1061</v>
      </c>
      <c r="F369" s="1" t="s">
        <v>545</v>
      </c>
      <c r="G369" s="1" t="s">
        <v>522</v>
      </c>
      <c r="I369" s="1" t="s">
        <v>546</v>
      </c>
      <c r="J369" s="1" t="s">
        <v>547</v>
      </c>
      <c r="K369" s="1" t="s">
        <v>548</v>
      </c>
      <c r="N369" s="1" t="s">
        <v>577</v>
      </c>
      <c r="O369" s="1" t="s">
        <v>578</v>
      </c>
      <c r="T369" s="1" t="s">
        <v>551</v>
      </c>
    </row>
    <row r="370" spans="1:20" hidden="1" x14ac:dyDescent="0.25">
      <c r="A370" s="1" t="s">
        <v>1063</v>
      </c>
      <c r="B370" s="1" t="s">
        <v>543</v>
      </c>
      <c r="C370" s="1" t="s">
        <v>1064</v>
      </c>
      <c r="E370" s="1" t="s">
        <v>614</v>
      </c>
      <c r="F370" s="1" t="s">
        <v>545</v>
      </c>
      <c r="G370" s="1" t="s">
        <v>522</v>
      </c>
      <c r="I370" s="1" t="s">
        <v>546</v>
      </c>
      <c r="J370" s="1" t="s">
        <v>547</v>
      </c>
      <c r="K370" s="1" t="s">
        <v>548</v>
      </c>
      <c r="N370" s="1" t="s">
        <v>549</v>
      </c>
      <c r="O370" s="1" t="s">
        <v>550</v>
      </c>
      <c r="T370" s="1" t="s">
        <v>551</v>
      </c>
    </row>
    <row r="371" spans="1:20" x14ac:dyDescent="0.25">
      <c r="A371" s="1" t="s">
        <v>1063</v>
      </c>
      <c r="B371" s="1" t="s">
        <v>58</v>
      </c>
      <c r="C371" s="1" t="s">
        <v>673</v>
      </c>
      <c r="E371" s="1" t="s">
        <v>614</v>
      </c>
      <c r="F371" s="1" t="s">
        <v>545</v>
      </c>
      <c r="G371" s="1" t="s">
        <v>522</v>
      </c>
      <c r="I371" s="1" t="s">
        <v>617</v>
      </c>
      <c r="J371" s="1" t="s">
        <v>547</v>
      </c>
      <c r="K371" s="1" t="s">
        <v>548</v>
      </c>
      <c r="N371" s="1" t="s">
        <v>549</v>
      </c>
      <c r="O371" s="1" t="s">
        <v>550</v>
      </c>
      <c r="T371" s="1" t="s">
        <v>551</v>
      </c>
    </row>
    <row r="372" spans="1:20" hidden="1" x14ac:dyDescent="0.25">
      <c r="A372" s="1" t="s">
        <v>1065</v>
      </c>
      <c r="B372" s="1" t="s">
        <v>543</v>
      </c>
      <c r="C372" s="1" t="s">
        <v>1064</v>
      </c>
      <c r="F372" s="1" t="s">
        <v>545</v>
      </c>
      <c r="G372" s="1" t="s">
        <v>522</v>
      </c>
      <c r="I372" s="1" t="s">
        <v>546</v>
      </c>
      <c r="J372" s="1" t="s">
        <v>547</v>
      </c>
      <c r="K372" s="1" t="s">
        <v>548</v>
      </c>
      <c r="N372" s="1" t="s">
        <v>549</v>
      </c>
      <c r="O372" s="1" t="s">
        <v>550</v>
      </c>
      <c r="T372" s="1" t="s">
        <v>551</v>
      </c>
    </row>
    <row r="373" spans="1:20" hidden="1" x14ac:dyDescent="0.25">
      <c r="A373" s="1" t="s">
        <v>1066</v>
      </c>
      <c r="B373" s="1" t="s">
        <v>543</v>
      </c>
      <c r="C373" s="1" t="s">
        <v>1067</v>
      </c>
      <c r="F373" s="1" t="s">
        <v>545</v>
      </c>
      <c r="G373" s="1" t="s">
        <v>522</v>
      </c>
      <c r="I373" s="1" t="s">
        <v>568</v>
      </c>
      <c r="J373" s="1" t="s">
        <v>547</v>
      </c>
      <c r="K373" s="1" t="s">
        <v>548</v>
      </c>
      <c r="N373" s="1" t="s">
        <v>661</v>
      </c>
      <c r="O373" s="1" t="s">
        <v>662</v>
      </c>
      <c r="T373" s="1" t="s">
        <v>551</v>
      </c>
    </row>
    <row r="374" spans="1:20" x14ac:dyDescent="0.25">
      <c r="A374" s="1" t="s">
        <v>1066</v>
      </c>
      <c r="B374" s="1" t="s">
        <v>58</v>
      </c>
      <c r="C374" s="1" t="s">
        <v>1068</v>
      </c>
      <c r="F374" s="1" t="s">
        <v>545</v>
      </c>
      <c r="G374" s="1" t="s">
        <v>522</v>
      </c>
      <c r="I374" s="1" t="s">
        <v>568</v>
      </c>
      <c r="J374" s="1" t="s">
        <v>547</v>
      </c>
      <c r="K374" s="1" t="s">
        <v>548</v>
      </c>
      <c r="N374" s="1" t="s">
        <v>635</v>
      </c>
      <c r="O374" s="1" t="s">
        <v>636</v>
      </c>
      <c r="T374" s="1" t="s">
        <v>551</v>
      </c>
    </row>
    <row r="375" spans="1:20" hidden="1" x14ac:dyDescent="0.25">
      <c r="A375" s="1" t="s">
        <v>1069</v>
      </c>
      <c r="B375" s="1" t="s">
        <v>543</v>
      </c>
      <c r="C375" s="1" t="s">
        <v>1067</v>
      </c>
      <c r="F375" s="1" t="s">
        <v>545</v>
      </c>
      <c r="G375" s="1" t="s">
        <v>522</v>
      </c>
      <c r="I375" s="1" t="s">
        <v>568</v>
      </c>
      <c r="J375" s="1" t="s">
        <v>547</v>
      </c>
      <c r="K375" s="1" t="s">
        <v>548</v>
      </c>
      <c r="N375" s="1" t="s">
        <v>661</v>
      </c>
      <c r="O375" s="1" t="s">
        <v>662</v>
      </c>
      <c r="T375" s="1" t="s">
        <v>551</v>
      </c>
    </row>
    <row r="376" spans="1:20" hidden="1" x14ac:dyDescent="0.25">
      <c r="A376" s="1" t="s">
        <v>1070</v>
      </c>
      <c r="B376" s="1" t="s">
        <v>543</v>
      </c>
      <c r="C376" s="1" t="s">
        <v>1071</v>
      </c>
      <c r="F376" s="1" t="s">
        <v>545</v>
      </c>
      <c r="G376" s="1" t="s">
        <v>522</v>
      </c>
      <c r="I376" s="1" t="s">
        <v>568</v>
      </c>
      <c r="J376" s="1" t="s">
        <v>547</v>
      </c>
      <c r="K376" s="1" t="s">
        <v>548</v>
      </c>
      <c r="N376" s="1" t="s">
        <v>661</v>
      </c>
      <c r="O376" s="1" t="s">
        <v>662</v>
      </c>
      <c r="T376" s="1" t="s">
        <v>551</v>
      </c>
    </row>
    <row r="377" spans="1:20" x14ac:dyDescent="0.25">
      <c r="A377" s="1" t="s">
        <v>1070</v>
      </c>
      <c r="B377" s="1" t="s">
        <v>58</v>
      </c>
      <c r="C377" s="1" t="s">
        <v>1072</v>
      </c>
      <c r="F377" s="1" t="s">
        <v>545</v>
      </c>
      <c r="G377" s="1" t="s">
        <v>522</v>
      </c>
      <c r="I377" s="1" t="s">
        <v>568</v>
      </c>
      <c r="J377" s="1" t="s">
        <v>547</v>
      </c>
      <c r="K377" s="1" t="s">
        <v>548</v>
      </c>
      <c r="N377" s="1" t="s">
        <v>635</v>
      </c>
      <c r="O377" s="1" t="s">
        <v>636</v>
      </c>
      <c r="T377" s="1" t="s">
        <v>551</v>
      </c>
    </row>
    <row r="378" spans="1:20" hidden="1" x14ac:dyDescent="0.25">
      <c r="A378" s="1" t="s">
        <v>1073</v>
      </c>
      <c r="B378" s="1" t="s">
        <v>543</v>
      </c>
      <c r="C378" s="1" t="s">
        <v>1071</v>
      </c>
      <c r="F378" s="1" t="s">
        <v>545</v>
      </c>
      <c r="G378" s="1" t="s">
        <v>522</v>
      </c>
      <c r="I378" s="1" t="s">
        <v>568</v>
      </c>
      <c r="J378" s="1" t="s">
        <v>547</v>
      </c>
      <c r="K378" s="1" t="s">
        <v>548</v>
      </c>
      <c r="N378" s="1" t="s">
        <v>661</v>
      </c>
      <c r="O378" s="1" t="s">
        <v>662</v>
      </c>
      <c r="T378" s="1" t="s">
        <v>551</v>
      </c>
    </row>
    <row r="379" spans="1:20" x14ac:dyDescent="0.25">
      <c r="A379" s="1" t="s">
        <v>1074</v>
      </c>
      <c r="B379" s="1" t="s">
        <v>58</v>
      </c>
      <c r="C379" s="1" t="s">
        <v>1075</v>
      </c>
      <c r="F379" s="1" t="s">
        <v>545</v>
      </c>
      <c r="G379" s="1" t="s">
        <v>522</v>
      </c>
      <c r="I379" s="1" t="s">
        <v>568</v>
      </c>
      <c r="J379" s="1" t="s">
        <v>547</v>
      </c>
      <c r="K379" s="1" t="s">
        <v>548</v>
      </c>
      <c r="N379" s="1" t="s">
        <v>643</v>
      </c>
      <c r="O379" s="1" t="s">
        <v>644</v>
      </c>
      <c r="T379" s="1" t="s">
        <v>551</v>
      </c>
    </row>
    <row r="380" spans="1:20" hidden="1" x14ac:dyDescent="0.25">
      <c r="A380" s="1" t="s">
        <v>1074</v>
      </c>
      <c r="B380" s="1" t="s">
        <v>543</v>
      </c>
      <c r="C380" s="1" t="s">
        <v>1076</v>
      </c>
      <c r="F380" s="1" t="s">
        <v>545</v>
      </c>
      <c r="G380" s="1" t="s">
        <v>522</v>
      </c>
      <c r="I380" s="1" t="s">
        <v>568</v>
      </c>
      <c r="J380" s="1" t="s">
        <v>547</v>
      </c>
      <c r="K380" s="1" t="s">
        <v>548</v>
      </c>
      <c r="N380" s="1" t="s">
        <v>643</v>
      </c>
      <c r="O380" s="1" t="s">
        <v>644</v>
      </c>
      <c r="T380" s="1" t="s">
        <v>551</v>
      </c>
    </row>
    <row r="381" spans="1:20" hidden="1" x14ac:dyDescent="0.25">
      <c r="A381" s="1" t="s">
        <v>1077</v>
      </c>
      <c r="B381" s="1" t="s">
        <v>543</v>
      </c>
      <c r="C381" s="1" t="s">
        <v>1076</v>
      </c>
      <c r="F381" s="1" t="s">
        <v>545</v>
      </c>
      <c r="G381" s="1" t="s">
        <v>522</v>
      </c>
      <c r="I381" s="1" t="s">
        <v>568</v>
      </c>
      <c r="J381" s="1" t="s">
        <v>547</v>
      </c>
      <c r="K381" s="1" t="s">
        <v>548</v>
      </c>
      <c r="N381" s="1" t="s">
        <v>643</v>
      </c>
      <c r="O381" s="1" t="s">
        <v>644</v>
      </c>
      <c r="T381" s="1" t="s">
        <v>551</v>
      </c>
    </row>
    <row r="382" spans="1:20" x14ac:dyDescent="0.25">
      <c r="A382" s="1" t="s">
        <v>1078</v>
      </c>
      <c r="B382" s="1" t="s">
        <v>58</v>
      </c>
      <c r="C382" s="1" t="s">
        <v>681</v>
      </c>
      <c r="F382" s="1" t="s">
        <v>545</v>
      </c>
      <c r="G382" s="1" t="s">
        <v>522</v>
      </c>
      <c r="I382" s="1" t="s">
        <v>568</v>
      </c>
      <c r="J382" s="1" t="s">
        <v>547</v>
      </c>
      <c r="K382" s="1" t="s">
        <v>548</v>
      </c>
      <c r="N382" s="1" t="s">
        <v>667</v>
      </c>
      <c r="O382" s="1" t="s">
        <v>668</v>
      </c>
      <c r="T382" s="1" t="s">
        <v>551</v>
      </c>
    </row>
    <row r="383" spans="1:20" hidden="1" x14ac:dyDescent="0.25">
      <c r="A383" s="1" t="s">
        <v>1078</v>
      </c>
      <c r="B383" s="1" t="s">
        <v>543</v>
      </c>
      <c r="C383" s="1" t="s">
        <v>1079</v>
      </c>
      <c r="F383" s="1" t="s">
        <v>545</v>
      </c>
      <c r="G383" s="1" t="s">
        <v>522</v>
      </c>
      <c r="I383" s="1" t="s">
        <v>568</v>
      </c>
      <c r="J383" s="1" t="s">
        <v>547</v>
      </c>
      <c r="K383" s="1" t="s">
        <v>548</v>
      </c>
      <c r="N383" s="1" t="s">
        <v>667</v>
      </c>
      <c r="O383" s="1" t="s">
        <v>668</v>
      </c>
      <c r="T383" s="1" t="s">
        <v>551</v>
      </c>
    </row>
    <row r="384" spans="1:20" hidden="1" x14ac:dyDescent="0.25">
      <c r="A384" s="1" t="s">
        <v>1080</v>
      </c>
      <c r="B384" s="1" t="s">
        <v>543</v>
      </c>
      <c r="C384" s="1" t="s">
        <v>1079</v>
      </c>
      <c r="F384" s="1" t="s">
        <v>545</v>
      </c>
      <c r="G384" s="1" t="s">
        <v>522</v>
      </c>
      <c r="I384" s="1" t="s">
        <v>568</v>
      </c>
      <c r="J384" s="1" t="s">
        <v>547</v>
      </c>
      <c r="K384" s="1" t="s">
        <v>548</v>
      </c>
      <c r="N384" s="1" t="s">
        <v>667</v>
      </c>
      <c r="O384" s="1" t="s">
        <v>668</v>
      </c>
      <c r="T384" s="1" t="s">
        <v>551</v>
      </c>
    </row>
    <row r="385" spans="1:20" x14ac:dyDescent="0.25">
      <c r="A385" s="1" t="s">
        <v>1081</v>
      </c>
      <c r="B385" s="1" t="s">
        <v>58</v>
      </c>
      <c r="C385" s="1" t="s">
        <v>1082</v>
      </c>
      <c r="E385" s="1" t="s">
        <v>614</v>
      </c>
      <c r="F385" s="1" t="s">
        <v>545</v>
      </c>
      <c r="G385" s="1" t="s">
        <v>522</v>
      </c>
      <c r="I385" s="1" t="s">
        <v>617</v>
      </c>
      <c r="J385" s="1" t="s">
        <v>547</v>
      </c>
      <c r="K385" s="1" t="s">
        <v>548</v>
      </c>
      <c r="N385" s="1" t="s">
        <v>587</v>
      </c>
      <c r="O385" s="1" t="s">
        <v>588</v>
      </c>
      <c r="T385" s="1" t="s">
        <v>551</v>
      </c>
    </row>
    <row r="386" spans="1:20" hidden="1" x14ac:dyDescent="0.25">
      <c r="A386" s="1" t="s">
        <v>1081</v>
      </c>
      <c r="B386" s="1" t="s">
        <v>543</v>
      </c>
      <c r="C386" s="1" t="s">
        <v>586</v>
      </c>
      <c r="E386" s="1" t="s">
        <v>614</v>
      </c>
      <c r="F386" s="1" t="s">
        <v>545</v>
      </c>
      <c r="G386" s="1" t="s">
        <v>522</v>
      </c>
      <c r="I386" s="1" t="s">
        <v>546</v>
      </c>
      <c r="J386" s="1" t="s">
        <v>547</v>
      </c>
      <c r="K386" s="1" t="s">
        <v>548</v>
      </c>
      <c r="N386" s="1" t="s">
        <v>587</v>
      </c>
      <c r="O386" s="1" t="s">
        <v>588</v>
      </c>
      <c r="T386" s="1" t="s">
        <v>551</v>
      </c>
    </row>
    <row r="387" spans="1:20" hidden="1" x14ac:dyDescent="0.25">
      <c r="A387" s="1" t="s">
        <v>1083</v>
      </c>
      <c r="B387" s="1" t="s">
        <v>543</v>
      </c>
      <c r="C387" s="1" t="s">
        <v>586</v>
      </c>
      <c r="F387" s="1" t="s">
        <v>545</v>
      </c>
      <c r="G387" s="1" t="s">
        <v>522</v>
      </c>
      <c r="I387" s="1" t="s">
        <v>546</v>
      </c>
      <c r="J387" s="1" t="s">
        <v>547</v>
      </c>
      <c r="K387" s="1" t="s">
        <v>548</v>
      </c>
      <c r="N387" s="1" t="s">
        <v>587</v>
      </c>
      <c r="O387" s="1" t="s">
        <v>588</v>
      </c>
      <c r="T387" s="1" t="s">
        <v>551</v>
      </c>
    </row>
    <row r="388" spans="1:20" hidden="1" x14ac:dyDescent="0.25">
      <c r="A388" s="1" t="s">
        <v>1084</v>
      </c>
      <c r="B388" s="1" t="s">
        <v>543</v>
      </c>
      <c r="C388" s="1" t="s">
        <v>546</v>
      </c>
      <c r="D388" s="1" t="s">
        <v>613</v>
      </c>
      <c r="E388" s="1" t="s">
        <v>614</v>
      </c>
      <c r="F388" s="1" t="s">
        <v>545</v>
      </c>
      <c r="G388" s="1" t="s">
        <v>518</v>
      </c>
      <c r="I388" s="1" t="s">
        <v>546</v>
      </c>
      <c r="J388" s="1" t="s">
        <v>547</v>
      </c>
      <c r="K388" s="1" t="s">
        <v>548</v>
      </c>
      <c r="N388" s="1" t="s">
        <v>577</v>
      </c>
      <c r="O388" s="1" t="s">
        <v>578</v>
      </c>
      <c r="T388" s="1" t="s">
        <v>551</v>
      </c>
    </row>
    <row r="389" spans="1:20" x14ac:dyDescent="0.25">
      <c r="A389" s="1" t="s">
        <v>1084</v>
      </c>
      <c r="B389" s="1" t="s">
        <v>58</v>
      </c>
      <c r="C389" s="1" t="s">
        <v>617</v>
      </c>
      <c r="D389" s="1" t="s">
        <v>613</v>
      </c>
      <c r="E389" s="1" t="s">
        <v>614</v>
      </c>
      <c r="F389" s="1" t="s">
        <v>545</v>
      </c>
      <c r="G389" s="1" t="s">
        <v>518</v>
      </c>
      <c r="I389" s="1" t="s">
        <v>617</v>
      </c>
      <c r="J389" s="1" t="s">
        <v>547</v>
      </c>
      <c r="K389" s="1" t="s">
        <v>548</v>
      </c>
      <c r="N389" s="1" t="s">
        <v>577</v>
      </c>
      <c r="O389" s="1" t="s">
        <v>578</v>
      </c>
      <c r="T389" s="1" t="s">
        <v>551</v>
      </c>
    </row>
    <row r="390" spans="1:20" hidden="1" x14ac:dyDescent="0.25">
      <c r="A390" s="1" t="s">
        <v>1085</v>
      </c>
      <c r="B390" s="1" t="s">
        <v>543</v>
      </c>
      <c r="C390" s="1" t="s">
        <v>546</v>
      </c>
      <c r="D390" s="1" t="s">
        <v>613</v>
      </c>
      <c r="F390" s="1" t="s">
        <v>545</v>
      </c>
      <c r="G390" s="1" t="s">
        <v>518</v>
      </c>
      <c r="I390" s="1" t="s">
        <v>546</v>
      </c>
      <c r="J390" s="1" t="s">
        <v>547</v>
      </c>
      <c r="K390" s="1" t="s">
        <v>548</v>
      </c>
      <c r="N390" s="1" t="s">
        <v>577</v>
      </c>
      <c r="O390" s="1" t="s">
        <v>578</v>
      </c>
      <c r="T390" s="1" t="s">
        <v>551</v>
      </c>
    </row>
    <row r="391" spans="1:20" x14ac:dyDescent="0.25">
      <c r="A391" s="1" t="s">
        <v>1086</v>
      </c>
      <c r="B391" s="1" t="s">
        <v>58</v>
      </c>
      <c r="C391" s="1" t="s">
        <v>968</v>
      </c>
      <c r="F391" s="1" t="s">
        <v>545</v>
      </c>
      <c r="G391" s="1" t="s">
        <v>522</v>
      </c>
      <c r="I391" s="1" t="s">
        <v>568</v>
      </c>
      <c r="J391" s="1" t="s">
        <v>547</v>
      </c>
      <c r="K391" s="1" t="s">
        <v>548</v>
      </c>
      <c r="N391" s="1" t="s">
        <v>566</v>
      </c>
      <c r="O391" s="1" t="s">
        <v>569</v>
      </c>
      <c r="T391" s="1" t="s">
        <v>551</v>
      </c>
    </row>
    <row r="392" spans="1:20" hidden="1" x14ac:dyDescent="0.25">
      <c r="A392" s="1" t="s">
        <v>1086</v>
      </c>
      <c r="B392" s="1" t="s">
        <v>543</v>
      </c>
      <c r="C392" s="1" t="s">
        <v>567</v>
      </c>
      <c r="F392" s="1" t="s">
        <v>545</v>
      </c>
      <c r="G392" s="1" t="s">
        <v>522</v>
      </c>
      <c r="I392" s="1" t="s">
        <v>568</v>
      </c>
      <c r="J392" s="1" t="s">
        <v>547</v>
      </c>
      <c r="K392" s="1" t="s">
        <v>548</v>
      </c>
      <c r="N392" s="1" t="s">
        <v>566</v>
      </c>
      <c r="O392" s="1" t="s">
        <v>569</v>
      </c>
      <c r="T392" s="1" t="s">
        <v>551</v>
      </c>
    </row>
    <row r="393" spans="1:20" hidden="1" x14ac:dyDescent="0.25">
      <c r="A393" s="1" t="s">
        <v>1087</v>
      </c>
      <c r="B393" s="1" t="s">
        <v>543</v>
      </c>
      <c r="C393" s="1" t="s">
        <v>567</v>
      </c>
      <c r="F393" s="1" t="s">
        <v>545</v>
      </c>
      <c r="G393" s="1" t="s">
        <v>522</v>
      </c>
      <c r="I393" s="1" t="s">
        <v>568</v>
      </c>
      <c r="J393" s="1" t="s">
        <v>547</v>
      </c>
      <c r="K393" s="1" t="s">
        <v>548</v>
      </c>
      <c r="N393" s="1" t="s">
        <v>566</v>
      </c>
      <c r="O393" s="1" t="s">
        <v>569</v>
      </c>
      <c r="T393" s="1" t="s">
        <v>551</v>
      </c>
    </row>
    <row r="394" spans="1:20" hidden="1" x14ac:dyDescent="0.25">
      <c r="A394" s="1" t="s">
        <v>1088</v>
      </c>
      <c r="B394" s="1" t="s">
        <v>543</v>
      </c>
      <c r="C394" s="1" t="s">
        <v>1089</v>
      </c>
      <c r="E394" s="1" t="s">
        <v>614</v>
      </c>
      <c r="F394" s="1" t="s">
        <v>545</v>
      </c>
      <c r="G394" s="1" t="s">
        <v>522</v>
      </c>
      <c r="H394" s="1" t="s">
        <v>555</v>
      </c>
      <c r="I394" s="1" t="s">
        <v>546</v>
      </c>
      <c r="J394" s="1" t="s">
        <v>547</v>
      </c>
      <c r="K394" s="1" t="s">
        <v>548</v>
      </c>
      <c r="N394" s="1" t="s">
        <v>1090</v>
      </c>
      <c r="O394" s="1" t="s">
        <v>1091</v>
      </c>
      <c r="T394" s="1" t="s">
        <v>551</v>
      </c>
    </row>
    <row r="395" spans="1:20" x14ac:dyDescent="0.25">
      <c r="A395" s="1" t="s">
        <v>1088</v>
      </c>
      <c r="B395" s="1" t="s">
        <v>58</v>
      </c>
      <c r="C395" s="1" t="s">
        <v>927</v>
      </c>
      <c r="E395" s="1" t="s">
        <v>614</v>
      </c>
      <c r="F395" s="1" t="s">
        <v>545</v>
      </c>
      <c r="G395" s="1" t="s">
        <v>522</v>
      </c>
      <c r="I395" s="1" t="s">
        <v>617</v>
      </c>
      <c r="J395" s="1" t="s">
        <v>547</v>
      </c>
      <c r="K395" s="1" t="s">
        <v>548</v>
      </c>
      <c r="N395" s="1" t="s">
        <v>587</v>
      </c>
      <c r="O395" s="1" t="s">
        <v>588</v>
      </c>
      <c r="T395" s="1" t="s">
        <v>551</v>
      </c>
    </row>
    <row r="396" spans="1:20" hidden="1" x14ac:dyDescent="0.25">
      <c r="A396" s="1" t="s">
        <v>1092</v>
      </c>
      <c r="B396" s="1" t="s">
        <v>543</v>
      </c>
      <c r="C396" s="1" t="s">
        <v>1089</v>
      </c>
      <c r="F396" s="1" t="s">
        <v>545</v>
      </c>
      <c r="G396" s="1" t="s">
        <v>522</v>
      </c>
      <c r="H396" s="1" t="s">
        <v>555</v>
      </c>
      <c r="I396" s="1" t="s">
        <v>546</v>
      </c>
      <c r="J396" s="1" t="s">
        <v>547</v>
      </c>
      <c r="K396" s="1" t="s">
        <v>548</v>
      </c>
      <c r="N396" s="1" t="s">
        <v>1090</v>
      </c>
      <c r="O396" s="1" t="s">
        <v>1091</v>
      </c>
      <c r="T396" s="1" t="s">
        <v>551</v>
      </c>
    </row>
    <row r="397" spans="1:20" hidden="1" x14ac:dyDescent="0.25">
      <c r="A397" s="1" t="s">
        <v>1093</v>
      </c>
      <c r="B397" s="1" t="s">
        <v>543</v>
      </c>
      <c r="C397" s="1" t="s">
        <v>1094</v>
      </c>
      <c r="E397" s="1" t="s">
        <v>614</v>
      </c>
      <c r="F397" s="1" t="s">
        <v>545</v>
      </c>
      <c r="G397" s="1" t="s">
        <v>522</v>
      </c>
      <c r="H397" s="1" t="s">
        <v>555</v>
      </c>
      <c r="I397" s="1" t="s">
        <v>546</v>
      </c>
      <c r="J397" s="1" t="s">
        <v>547</v>
      </c>
      <c r="K397" s="1" t="s">
        <v>548</v>
      </c>
      <c r="N397" s="1" t="s">
        <v>549</v>
      </c>
      <c r="O397" s="1" t="s">
        <v>550</v>
      </c>
      <c r="T397" s="1" t="s">
        <v>551</v>
      </c>
    </row>
    <row r="398" spans="1:20" x14ac:dyDescent="0.25">
      <c r="A398" s="1" t="s">
        <v>1093</v>
      </c>
      <c r="B398" s="1" t="s">
        <v>58</v>
      </c>
      <c r="C398" s="1" t="s">
        <v>1082</v>
      </c>
      <c r="E398" s="1" t="s">
        <v>614</v>
      </c>
      <c r="F398" s="1" t="s">
        <v>545</v>
      </c>
      <c r="G398" s="1" t="s">
        <v>522</v>
      </c>
      <c r="H398" s="1" t="s">
        <v>622</v>
      </c>
      <c r="I398" s="1" t="s">
        <v>617</v>
      </c>
      <c r="J398" s="1" t="s">
        <v>547</v>
      </c>
      <c r="K398" s="1" t="s">
        <v>548</v>
      </c>
      <c r="N398" s="1" t="s">
        <v>549</v>
      </c>
      <c r="O398" s="1" t="s">
        <v>550</v>
      </c>
      <c r="T398" s="1" t="s">
        <v>551</v>
      </c>
    </row>
    <row r="399" spans="1:20" hidden="1" x14ac:dyDescent="0.25">
      <c r="A399" s="1" t="s">
        <v>1095</v>
      </c>
      <c r="B399" s="1" t="s">
        <v>543</v>
      </c>
      <c r="C399" s="1" t="s">
        <v>1094</v>
      </c>
      <c r="F399" s="1" t="s">
        <v>545</v>
      </c>
      <c r="G399" s="1" t="s">
        <v>522</v>
      </c>
      <c r="H399" s="1" t="s">
        <v>555</v>
      </c>
      <c r="I399" s="1" t="s">
        <v>546</v>
      </c>
      <c r="J399" s="1" t="s">
        <v>547</v>
      </c>
      <c r="K399" s="1" t="s">
        <v>548</v>
      </c>
      <c r="N399" s="1" t="s">
        <v>549</v>
      </c>
      <c r="O399" s="1" t="s">
        <v>550</v>
      </c>
      <c r="T399" s="1" t="s">
        <v>551</v>
      </c>
    </row>
    <row r="400" spans="1:20" x14ac:dyDescent="0.25">
      <c r="A400" s="1" t="s">
        <v>1096</v>
      </c>
      <c r="B400" s="1" t="s">
        <v>58</v>
      </c>
      <c r="C400" s="1" t="s">
        <v>1097</v>
      </c>
      <c r="F400" s="1" t="s">
        <v>545</v>
      </c>
      <c r="G400" s="1" t="s">
        <v>522</v>
      </c>
      <c r="I400" s="1" t="s">
        <v>568</v>
      </c>
      <c r="J400" s="1" t="s">
        <v>547</v>
      </c>
      <c r="K400" s="1" t="s">
        <v>548</v>
      </c>
      <c r="N400" s="1" t="s">
        <v>566</v>
      </c>
      <c r="O400" s="1" t="s">
        <v>569</v>
      </c>
      <c r="T400" s="1" t="s">
        <v>551</v>
      </c>
    </row>
    <row r="401" spans="1:20" hidden="1" x14ac:dyDescent="0.25">
      <c r="A401" s="1" t="s">
        <v>1096</v>
      </c>
      <c r="B401" s="1" t="s">
        <v>543</v>
      </c>
      <c r="C401" s="1" t="s">
        <v>1098</v>
      </c>
      <c r="F401" s="1" t="s">
        <v>545</v>
      </c>
      <c r="G401" s="1" t="s">
        <v>522</v>
      </c>
      <c r="I401" s="1" t="s">
        <v>568</v>
      </c>
      <c r="J401" s="1" t="s">
        <v>547</v>
      </c>
      <c r="K401" s="1" t="s">
        <v>548</v>
      </c>
      <c r="N401" s="1" t="s">
        <v>566</v>
      </c>
      <c r="O401" s="1" t="s">
        <v>569</v>
      </c>
      <c r="T401" s="1" t="s">
        <v>551</v>
      </c>
    </row>
    <row r="402" spans="1:20" hidden="1" x14ac:dyDescent="0.25">
      <c r="A402" s="1" t="s">
        <v>1099</v>
      </c>
      <c r="B402" s="1" t="s">
        <v>543</v>
      </c>
      <c r="C402" s="1" t="s">
        <v>1098</v>
      </c>
      <c r="F402" s="1" t="s">
        <v>545</v>
      </c>
      <c r="G402" s="1" t="s">
        <v>522</v>
      </c>
      <c r="I402" s="1" t="s">
        <v>568</v>
      </c>
      <c r="J402" s="1" t="s">
        <v>547</v>
      </c>
      <c r="K402" s="1" t="s">
        <v>548</v>
      </c>
      <c r="N402" s="1" t="s">
        <v>566</v>
      </c>
      <c r="O402" s="1" t="s">
        <v>569</v>
      </c>
      <c r="T402" s="1" t="s">
        <v>551</v>
      </c>
    </row>
    <row r="403" spans="1:20" hidden="1" x14ac:dyDescent="0.25">
      <c r="A403" s="1" t="s">
        <v>1100</v>
      </c>
      <c r="B403" s="1" t="s">
        <v>543</v>
      </c>
      <c r="C403" s="1" t="s">
        <v>1101</v>
      </c>
      <c r="F403" s="1" t="s">
        <v>545</v>
      </c>
      <c r="G403" s="1" t="s">
        <v>522</v>
      </c>
      <c r="I403" s="1" t="s">
        <v>568</v>
      </c>
      <c r="J403" s="1" t="s">
        <v>547</v>
      </c>
      <c r="K403" s="1" t="s">
        <v>548</v>
      </c>
      <c r="N403" s="1" t="s">
        <v>643</v>
      </c>
      <c r="O403" s="1" t="s">
        <v>644</v>
      </c>
      <c r="T403" s="1" t="s">
        <v>551</v>
      </c>
    </row>
    <row r="404" spans="1:20" x14ac:dyDescent="0.25">
      <c r="A404" s="1" t="s">
        <v>1100</v>
      </c>
      <c r="B404" s="1" t="s">
        <v>58</v>
      </c>
      <c r="C404" s="1" t="s">
        <v>1102</v>
      </c>
      <c r="F404" s="1" t="s">
        <v>545</v>
      </c>
      <c r="G404" s="1" t="s">
        <v>522</v>
      </c>
      <c r="I404" s="1" t="s">
        <v>568</v>
      </c>
      <c r="J404" s="1" t="s">
        <v>547</v>
      </c>
      <c r="K404" s="1" t="s">
        <v>548</v>
      </c>
      <c r="N404" s="1" t="s">
        <v>643</v>
      </c>
      <c r="O404" s="1" t="s">
        <v>644</v>
      </c>
      <c r="T404" s="1" t="s">
        <v>551</v>
      </c>
    </row>
    <row r="405" spans="1:20" hidden="1" x14ac:dyDescent="0.25">
      <c r="A405" s="1" t="s">
        <v>1103</v>
      </c>
      <c r="B405" s="1" t="s">
        <v>543</v>
      </c>
      <c r="C405" s="1" t="s">
        <v>1101</v>
      </c>
      <c r="F405" s="1" t="s">
        <v>545</v>
      </c>
      <c r="G405" s="1" t="s">
        <v>522</v>
      </c>
      <c r="I405" s="1" t="s">
        <v>568</v>
      </c>
      <c r="J405" s="1" t="s">
        <v>547</v>
      </c>
      <c r="K405" s="1" t="s">
        <v>548</v>
      </c>
      <c r="N405" s="1" t="s">
        <v>643</v>
      </c>
      <c r="O405" s="1" t="s">
        <v>644</v>
      </c>
      <c r="T405" s="1" t="s">
        <v>551</v>
      </c>
    </row>
    <row r="406" spans="1:20" hidden="1" x14ac:dyDescent="0.25">
      <c r="A406" s="1" t="s">
        <v>1104</v>
      </c>
      <c r="B406" s="1" t="s">
        <v>543</v>
      </c>
      <c r="C406" s="1" t="s">
        <v>724</v>
      </c>
      <c r="F406" s="1" t="s">
        <v>545</v>
      </c>
      <c r="G406" s="1" t="s">
        <v>522</v>
      </c>
      <c r="H406" s="1" t="s">
        <v>725</v>
      </c>
      <c r="I406" s="1" t="s">
        <v>568</v>
      </c>
      <c r="J406" s="1" t="s">
        <v>547</v>
      </c>
      <c r="K406" s="1" t="s">
        <v>548</v>
      </c>
      <c r="N406" s="1" t="s">
        <v>643</v>
      </c>
      <c r="O406" s="1" t="s">
        <v>644</v>
      </c>
      <c r="T406" s="1" t="s">
        <v>551</v>
      </c>
    </row>
    <row r="407" spans="1:20" hidden="1" x14ac:dyDescent="0.25">
      <c r="A407" s="1" t="s">
        <v>1104</v>
      </c>
      <c r="B407" s="1" t="s">
        <v>726</v>
      </c>
      <c r="C407" s="1" t="s">
        <v>527</v>
      </c>
      <c r="D407" s="1" t="s">
        <v>613</v>
      </c>
      <c r="F407" s="1" t="s">
        <v>727</v>
      </c>
      <c r="G407" s="1" t="s">
        <v>513</v>
      </c>
      <c r="I407" s="1" t="s">
        <v>527</v>
      </c>
      <c r="J407" s="1" t="s">
        <v>728</v>
      </c>
      <c r="K407" s="1" t="s">
        <v>548</v>
      </c>
      <c r="N407" s="1" t="s">
        <v>729</v>
      </c>
      <c r="O407" s="1" t="s">
        <v>730</v>
      </c>
      <c r="T407" s="1" t="s">
        <v>551</v>
      </c>
    </row>
    <row r="408" spans="1:20" x14ac:dyDescent="0.25">
      <c r="A408" s="1" t="s">
        <v>1104</v>
      </c>
      <c r="B408" s="1" t="s">
        <v>58</v>
      </c>
      <c r="C408" s="1" t="s">
        <v>568</v>
      </c>
      <c r="D408" s="1" t="s">
        <v>613</v>
      </c>
      <c r="F408" s="1" t="s">
        <v>545</v>
      </c>
      <c r="G408" s="1" t="s">
        <v>518</v>
      </c>
      <c r="I408" s="1" t="s">
        <v>568</v>
      </c>
      <c r="J408" s="1" t="s">
        <v>547</v>
      </c>
      <c r="K408" s="1" t="s">
        <v>548</v>
      </c>
      <c r="N408" s="1" t="s">
        <v>643</v>
      </c>
      <c r="O408" s="1" t="s">
        <v>644</v>
      </c>
      <c r="T408" s="1" t="s">
        <v>551</v>
      </c>
    </row>
    <row r="409" spans="1:20" hidden="1" x14ac:dyDescent="0.25">
      <c r="A409" s="1" t="s">
        <v>1105</v>
      </c>
      <c r="B409" s="1" t="s">
        <v>543</v>
      </c>
      <c r="C409" s="1" t="s">
        <v>724</v>
      </c>
      <c r="F409" s="1" t="s">
        <v>545</v>
      </c>
      <c r="G409" s="1" t="s">
        <v>522</v>
      </c>
      <c r="H409" s="1" t="s">
        <v>725</v>
      </c>
      <c r="I409" s="1" t="s">
        <v>568</v>
      </c>
      <c r="J409" s="1" t="s">
        <v>547</v>
      </c>
      <c r="K409" s="1" t="s">
        <v>548</v>
      </c>
      <c r="N409" s="1" t="s">
        <v>643</v>
      </c>
      <c r="O409" s="1" t="s">
        <v>644</v>
      </c>
      <c r="T409" s="1" t="s">
        <v>551</v>
      </c>
    </row>
    <row r="410" spans="1:20" hidden="1" x14ac:dyDescent="0.25"/>
  </sheetData>
  <autoFilter ref="A1:U410">
    <filterColumn colId="1">
      <filters>
        <filter val="00940"/>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0"/>
  <sheetViews>
    <sheetView workbookViewId="0">
      <selection activeCell="C8" sqref="C8"/>
    </sheetView>
  </sheetViews>
  <sheetFormatPr defaultRowHeight="15" x14ac:dyDescent="0.25"/>
  <cols>
    <col min="1" max="1" width="11" style="1" bestFit="1" customWidth="1"/>
    <col min="2" max="2" width="4.5703125" style="1" bestFit="1" customWidth="1"/>
    <col min="3" max="3" width="5.5703125" style="1" bestFit="1" customWidth="1"/>
    <col min="4" max="4" width="16.140625" style="1" bestFit="1" customWidth="1"/>
    <col min="5" max="5" width="13.140625" style="1" bestFit="1" customWidth="1"/>
    <col min="6" max="6" width="9.140625" style="1"/>
    <col min="7" max="7" width="5.5703125" style="1" bestFit="1" customWidth="1"/>
    <col min="8" max="8" width="8" style="1" bestFit="1" customWidth="1"/>
    <col min="9" max="9" width="11.28515625" style="1" bestFit="1" customWidth="1"/>
    <col min="10" max="10" width="9.140625" style="1"/>
    <col min="11" max="11" width="2" style="1" bestFit="1" customWidth="1"/>
    <col min="12" max="12" width="2.28515625" style="1" bestFit="1" customWidth="1"/>
    <col min="13" max="13" width="2" style="1" bestFit="1" customWidth="1"/>
    <col min="14" max="15" width="2.140625" style="1" bestFit="1" customWidth="1"/>
    <col min="16" max="17" width="9.140625" style="1"/>
    <col min="18" max="18" width="102.140625" style="1" bestFit="1" customWidth="1"/>
    <col min="19" max="16384" width="9.140625" style="1"/>
  </cols>
  <sheetData>
    <row r="1" spans="1:18" x14ac:dyDescent="0.25">
      <c r="A1" s="1" t="s">
        <v>612</v>
      </c>
      <c r="B1" s="1" t="s">
        <v>499</v>
      </c>
      <c r="C1" s="1" t="s">
        <v>500</v>
      </c>
      <c r="D1" s="1" t="s">
        <v>90</v>
      </c>
      <c r="E1" s="1" t="s">
        <v>1106</v>
      </c>
      <c r="G1" s="1" t="s">
        <v>47</v>
      </c>
      <c r="H1" s="1" t="s">
        <v>1107</v>
      </c>
      <c r="I1" s="1" t="s">
        <v>591</v>
      </c>
      <c r="K1" s="1" t="s">
        <v>518</v>
      </c>
      <c r="L1" s="1" t="s">
        <v>502</v>
      </c>
      <c r="M1" s="1" t="s">
        <v>530</v>
      </c>
      <c r="N1" s="1" t="s">
        <v>1108</v>
      </c>
      <c r="O1" s="1" t="s">
        <v>1108</v>
      </c>
    </row>
    <row r="2" spans="1:18" x14ac:dyDescent="0.25">
      <c r="A2" s="1" t="s">
        <v>618</v>
      </c>
      <c r="B2" s="1" t="s">
        <v>499</v>
      </c>
      <c r="C2" s="1" t="s">
        <v>500</v>
      </c>
      <c r="D2" s="1" t="s">
        <v>90</v>
      </c>
      <c r="E2" s="1" t="s">
        <v>1106</v>
      </c>
      <c r="G2" s="1" t="s">
        <v>47</v>
      </c>
      <c r="H2" s="1" t="s">
        <v>1107</v>
      </c>
      <c r="I2" s="1" t="s">
        <v>591</v>
      </c>
      <c r="K2" s="1" t="s">
        <v>518</v>
      </c>
      <c r="L2" s="1" t="s">
        <v>502</v>
      </c>
      <c r="M2" s="1" t="s">
        <v>530</v>
      </c>
      <c r="N2" s="1" t="s">
        <v>1108</v>
      </c>
      <c r="O2" s="1" t="s">
        <v>1108</v>
      </c>
    </row>
    <row r="3" spans="1:18" x14ac:dyDescent="0.25">
      <c r="A3" s="1" t="s">
        <v>619</v>
      </c>
      <c r="B3" s="1" t="s">
        <v>499</v>
      </c>
      <c r="C3" s="1" t="s">
        <v>500</v>
      </c>
      <c r="D3" s="1" t="s">
        <v>90</v>
      </c>
      <c r="E3" s="1" t="s">
        <v>1109</v>
      </c>
      <c r="G3" s="1" t="s">
        <v>13</v>
      </c>
      <c r="H3" s="1" t="s">
        <v>1110</v>
      </c>
      <c r="I3" s="1" t="s">
        <v>591</v>
      </c>
      <c r="K3" s="1" t="s">
        <v>516</v>
      </c>
      <c r="L3" s="1" t="s">
        <v>502</v>
      </c>
      <c r="M3" s="1" t="s">
        <v>530</v>
      </c>
      <c r="N3" s="1" t="s">
        <v>517</v>
      </c>
      <c r="O3" s="1" t="s">
        <v>516</v>
      </c>
      <c r="R3" s="1" t="s">
        <v>1111</v>
      </c>
    </row>
    <row r="4" spans="1:18" x14ac:dyDescent="0.25">
      <c r="A4" s="1" t="s">
        <v>623</v>
      </c>
      <c r="B4" s="1" t="s">
        <v>499</v>
      </c>
      <c r="C4" s="1" t="s">
        <v>500</v>
      </c>
      <c r="D4" s="1" t="s">
        <v>90</v>
      </c>
      <c r="E4" s="1" t="s">
        <v>1109</v>
      </c>
      <c r="G4" s="1" t="s">
        <v>13</v>
      </c>
      <c r="H4" s="1" t="s">
        <v>1110</v>
      </c>
      <c r="I4" s="1" t="s">
        <v>591</v>
      </c>
      <c r="K4" s="1" t="s">
        <v>516</v>
      </c>
      <c r="L4" s="1" t="s">
        <v>502</v>
      </c>
      <c r="M4" s="1" t="s">
        <v>530</v>
      </c>
      <c r="N4" s="1" t="s">
        <v>517</v>
      </c>
      <c r="O4" s="1" t="s">
        <v>516</v>
      </c>
      <c r="R4" s="1" t="s">
        <v>1111</v>
      </c>
    </row>
    <row r="5" spans="1:18" x14ac:dyDescent="0.25">
      <c r="A5" s="1" t="s">
        <v>624</v>
      </c>
      <c r="B5" s="1" t="s">
        <v>499</v>
      </c>
      <c r="C5" s="1" t="s">
        <v>500</v>
      </c>
      <c r="D5" s="1" t="s">
        <v>90</v>
      </c>
      <c r="E5" s="1" t="s">
        <v>1112</v>
      </c>
      <c r="G5" s="1" t="s">
        <v>47</v>
      </c>
      <c r="H5" s="1" t="s">
        <v>1113</v>
      </c>
      <c r="I5" s="1" t="s">
        <v>14</v>
      </c>
      <c r="K5" s="1" t="s">
        <v>518</v>
      </c>
      <c r="L5" s="1" t="s">
        <v>502</v>
      </c>
      <c r="M5" s="1" t="s">
        <v>530</v>
      </c>
      <c r="N5" s="1" t="s">
        <v>517</v>
      </c>
      <c r="O5" s="1" t="s">
        <v>1108</v>
      </c>
      <c r="R5" s="1" t="s">
        <v>1114</v>
      </c>
    </row>
    <row r="6" spans="1:18" x14ac:dyDescent="0.25">
      <c r="A6" s="1" t="s">
        <v>625</v>
      </c>
      <c r="B6" s="1" t="s">
        <v>499</v>
      </c>
      <c r="C6" s="1" t="s">
        <v>500</v>
      </c>
      <c r="D6" s="1" t="s">
        <v>90</v>
      </c>
      <c r="E6" s="1" t="s">
        <v>1112</v>
      </c>
      <c r="G6" s="1" t="s">
        <v>47</v>
      </c>
      <c r="H6" s="1" t="s">
        <v>1113</v>
      </c>
      <c r="I6" s="1" t="s">
        <v>14</v>
      </c>
      <c r="K6" s="1" t="s">
        <v>518</v>
      </c>
      <c r="L6" s="1" t="s">
        <v>502</v>
      </c>
      <c r="M6" s="1" t="s">
        <v>530</v>
      </c>
      <c r="N6" s="1" t="s">
        <v>517</v>
      </c>
      <c r="O6" s="1" t="s">
        <v>1108</v>
      </c>
      <c r="R6" s="1" t="s">
        <v>1114</v>
      </c>
    </row>
    <row r="7" spans="1:18" x14ac:dyDescent="0.25">
      <c r="A7" s="1" t="s">
        <v>626</v>
      </c>
      <c r="B7" s="1" t="s">
        <v>499</v>
      </c>
      <c r="C7" s="1" t="s">
        <v>500</v>
      </c>
      <c r="D7" s="1" t="s">
        <v>90</v>
      </c>
      <c r="E7" s="1" t="s">
        <v>1115</v>
      </c>
      <c r="G7" s="1" t="s">
        <v>13</v>
      </c>
      <c r="H7" s="1" t="s">
        <v>1116</v>
      </c>
      <c r="I7" s="1" t="s">
        <v>14</v>
      </c>
      <c r="K7" s="1" t="s">
        <v>516</v>
      </c>
      <c r="L7" s="1" t="s">
        <v>502</v>
      </c>
      <c r="M7" s="1" t="s">
        <v>530</v>
      </c>
      <c r="N7" s="1" t="s">
        <v>517</v>
      </c>
      <c r="O7" s="1" t="s">
        <v>516</v>
      </c>
      <c r="R7" s="1" t="s">
        <v>1117</v>
      </c>
    </row>
    <row r="8" spans="1:18" x14ac:dyDescent="0.25">
      <c r="A8" s="1" t="s">
        <v>632</v>
      </c>
      <c r="B8" s="1" t="s">
        <v>499</v>
      </c>
      <c r="C8" s="1" t="s">
        <v>500</v>
      </c>
      <c r="D8" s="1" t="s">
        <v>90</v>
      </c>
      <c r="E8" s="1" t="s">
        <v>1115</v>
      </c>
      <c r="G8" s="1" t="s">
        <v>13</v>
      </c>
      <c r="H8" s="1" t="s">
        <v>1116</v>
      </c>
      <c r="I8" s="1" t="s">
        <v>14</v>
      </c>
      <c r="K8" s="1" t="s">
        <v>516</v>
      </c>
      <c r="L8" s="1" t="s">
        <v>502</v>
      </c>
      <c r="M8" s="1" t="s">
        <v>530</v>
      </c>
      <c r="N8" s="1" t="s">
        <v>517</v>
      </c>
      <c r="O8" s="1" t="s">
        <v>516</v>
      </c>
      <c r="R8" s="1" t="s">
        <v>1117</v>
      </c>
    </row>
    <row r="9" spans="1:18" x14ac:dyDescent="0.25">
      <c r="A9" s="1" t="s">
        <v>633</v>
      </c>
      <c r="B9" s="1" t="s">
        <v>499</v>
      </c>
      <c r="C9" s="1" t="s">
        <v>500</v>
      </c>
      <c r="D9" s="1" t="s">
        <v>90</v>
      </c>
      <c r="E9" s="1" t="s">
        <v>1118</v>
      </c>
      <c r="G9" s="1" t="s">
        <v>13</v>
      </c>
      <c r="H9" s="1" t="s">
        <v>1119</v>
      </c>
      <c r="I9" s="1" t="s">
        <v>42</v>
      </c>
      <c r="K9" s="1" t="s">
        <v>516</v>
      </c>
      <c r="L9" s="1" t="s">
        <v>502</v>
      </c>
      <c r="M9" s="1" t="s">
        <v>530</v>
      </c>
      <c r="N9" s="1" t="s">
        <v>527</v>
      </c>
      <c r="O9" s="1" t="s">
        <v>516</v>
      </c>
    </row>
    <row r="10" spans="1:18" x14ac:dyDescent="0.25">
      <c r="A10" s="1" t="s">
        <v>640</v>
      </c>
      <c r="B10" s="1" t="s">
        <v>499</v>
      </c>
      <c r="C10" s="1" t="s">
        <v>500</v>
      </c>
      <c r="D10" s="1" t="s">
        <v>90</v>
      </c>
      <c r="E10" s="1" t="s">
        <v>1118</v>
      </c>
      <c r="G10" s="1" t="s">
        <v>13</v>
      </c>
      <c r="H10" s="1" t="s">
        <v>1119</v>
      </c>
      <c r="I10" s="1" t="s">
        <v>42</v>
      </c>
      <c r="K10" s="1" t="s">
        <v>516</v>
      </c>
      <c r="L10" s="1" t="s">
        <v>502</v>
      </c>
      <c r="M10" s="1" t="s">
        <v>530</v>
      </c>
      <c r="N10" s="1" t="s">
        <v>527</v>
      </c>
      <c r="O10" s="1" t="s">
        <v>516</v>
      </c>
    </row>
    <row r="11" spans="1:18" x14ac:dyDescent="0.25">
      <c r="A11" s="1" t="s">
        <v>641</v>
      </c>
      <c r="B11" s="1" t="s">
        <v>499</v>
      </c>
      <c r="C11" s="1" t="s">
        <v>500</v>
      </c>
      <c r="D11" s="1" t="s">
        <v>90</v>
      </c>
      <c r="E11" s="1" t="s">
        <v>1120</v>
      </c>
      <c r="G11" s="1" t="s">
        <v>13</v>
      </c>
      <c r="H11" s="1" t="s">
        <v>1121</v>
      </c>
      <c r="I11" s="1" t="s">
        <v>42</v>
      </c>
      <c r="K11" s="1" t="s">
        <v>516</v>
      </c>
      <c r="L11" s="1" t="s">
        <v>502</v>
      </c>
      <c r="M11" s="1" t="s">
        <v>530</v>
      </c>
      <c r="N11" s="1" t="s">
        <v>527</v>
      </c>
      <c r="O11" s="1" t="s">
        <v>516</v>
      </c>
      <c r="R11" s="1" t="s">
        <v>1122</v>
      </c>
    </row>
    <row r="12" spans="1:18" x14ac:dyDescent="0.25">
      <c r="A12" s="1" t="s">
        <v>646</v>
      </c>
      <c r="B12" s="1" t="s">
        <v>499</v>
      </c>
      <c r="C12" s="1" t="s">
        <v>500</v>
      </c>
      <c r="D12" s="1" t="s">
        <v>90</v>
      </c>
      <c r="E12" s="1" t="s">
        <v>1120</v>
      </c>
      <c r="G12" s="1" t="s">
        <v>13</v>
      </c>
      <c r="H12" s="1" t="s">
        <v>1121</v>
      </c>
      <c r="I12" s="1" t="s">
        <v>42</v>
      </c>
      <c r="K12" s="1" t="s">
        <v>516</v>
      </c>
      <c r="L12" s="1" t="s">
        <v>502</v>
      </c>
      <c r="M12" s="1" t="s">
        <v>530</v>
      </c>
      <c r="N12" s="1" t="s">
        <v>527</v>
      </c>
      <c r="O12" s="1" t="s">
        <v>516</v>
      </c>
      <c r="R12" s="1" t="s">
        <v>1123</v>
      </c>
    </row>
    <row r="13" spans="1:18" x14ac:dyDescent="0.25">
      <c r="A13" s="1" t="s">
        <v>647</v>
      </c>
      <c r="B13" s="1" t="s">
        <v>499</v>
      </c>
      <c r="C13" s="1" t="s">
        <v>500</v>
      </c>
      <c r="D13" s="1" t="s">
        <v>96</v>
      </c>
      <c r="E13" s="1" t="s">
        <v>589</v>
      </c>
      <c r="G13" s="1" t="s">
        <v>13</v>
      </c>
      <c r="H13" s="1" t="s">
        <v>590</v>
      </c>
      <c r="I13" s="1" t="s">
        <v>591</v>
      </c>
      <c r="K13" s="1" t="s">
        <v>516</v>
      </c>
      <c r="L13" s="1" t="s">
        <v>502</v>
      </c>
      <c r="M13" s="1" t="s">
        <v>530</v>
      </c>
      <c r="N13" s="1" t="s">
        <v>516</v>
      </c>
      <c r="O13" s="1" t="s">
        <v>516</v>
      </c>
    </row>
    <row r="14" spans="1:18" x14ac:dyDescent="0.25">
      <c r="A14" s="1" t="s">
        <v>649</v>
      </c>
      <c r="B14" s="1" t="s">
        <v>499</v>
      </c>
      <c r="C14" s="1" t="s">
        <v>500</v>
      </c>
      <c r="D14" s="1" t="s">
        <v>96</v>
      </c>
      <c r="E14" s="1" t="s">
        <v>589</v>
      </c>
      <c r="G14" s="1" t="s">
        <v>13</v>
      </c>
      <c r="H14" s="1" t="s">
        <v>590</v>
      </c>
      <c r="I14" s="1" t="s">
        <v>591</v>
      </c>
      <c r="K14" s="1" t="s">
        <v>516</v>
      </c>
      <c r="L14" s="1" t="s">
        <v>502</v>
      </c>
      <c r="M14" s="1" t="s">
        <v>530</v>
      </c>
      <c r="N14" s="1" t="s">
        <v>516</v>
      </c>
      <c r="O14" s="1" t="s">
        <v>516</v>
      </c>
    </row>
    <row r="15" spans="1:18" x14ac:dyDescent="0.25">
      <c r="A15" s="1" t="s">
        <v>650</v>
      </c>
      <c r="B15" s="1" t="s">
        <v>499</v>
      </c>
      <c r="C15" s="1" t="s">
        <v>500</v>
      </c>
      <c r="D15" s="1" t="s">
        <v>96</v>
      </c>
      <c r="E15" s="1" t="s">
        <v>592</v>
      </c>
      <c r="G15" s="1" t="s">
        <v>46</v>
      </c>
      <c r="H15" s="1" t="s">
        <v>593</v>
      </c>
      <c r="I15" s="1" t="s">
        <v>591</v>
      </c>
      <c r="K15" s="1" t="s">
        <v>521</v>
      </c>
      <c r="L15" s="1" t="s">
        <v>502</v>
      </c>
      <c r="M15" s="1" t="s">
        <v>530</v>
      </c>
      <c r="N15" s="1" t="s">
        <v>517</v>
      </c>
      <c r="O15" s="1" t="s">
        <v>516</v>
      </c>
    </row>
    <row r="16" spans="1:18" x14ac:dyDescent="0.25">
      <c r="A16" s="1" t="s">
        <v>652</v>
      </c>
      <c r="B16" s="1" t="s">
        <v>499</v>
      </c>
      <c r="C16" s="1" t="s">
        <v>500</v>
      </c>
      <c r="D16" s="1" t="s">
        <v>96</v>
      </c>
      <c r="E16" s="1" t="s">
        <v>592</v>
      </c>
      <c r="G16" s="1" t="s">
        <v>46</v>
      </c>
      <c r="H16" s="1" t="s">
        <v>593</v>
      </c>
      <c r="I16" s="1" t="s">
        <v>591</v>
      </c>
      <c r="K16" s="1" t="s">
        <v>521</v>
      </c>
      <c r="L16" s="1" t="s">
        <v>502</v>
      </c>
      <c r="M16" s="1" t="s">
        <v>530</v>
      </c>
      <c r="N16" s="1" t="s">
        <v>517</v>
      </c>
      <c r="O16" s="1" t="s">
        <v>516</v>
      </c>
    </row>
    <row r="17" spans="1:18" x14ac:dyDescent="0.25">
      <c r="A17" s="1" t="s">
        <v>653</v>
      </c>
      <c r="B17" s="1" t="s">
        <v>499</v>
      </c>
      <c r="C17" s="1" t="s">
        <v>500</v>
      </c>
      <c r="D17" s="1" t="s">
        <v>96</v>
      </c>
      <c r="E17" s="1" t="s">
        <v>514</v>
      </c>
      <c r="G17" s="1" t="s">
        <v>13</v>
      </c>
      <c r="H17" s="1" t="s">
        <v>515</v>
      </c>
      <c r="I17" s="1" t="s">
        <v>14</v>
      </c>
      <c r="K17" s="1" t="s">
        <v>516</v>
      </c>
      <c r="L17" s="1" t="s">
        <v>502</v>
      </c>
      <c r="M17" s="1" t="s">
        <v>530</v>
      </c>
      <c r="N17" s="1" t="s">
        <v>517</v>
      </c>
      <c r="O17" s="1" t="s">
        <v>516</v>
      </c>
      <c r="R17" s="1" t="s">
        <v>503</v>
      </c>
    </row>
    <row r="18" spans="1:18" x14ac:dyDescent="0.25">
      <c r="A18" s="1" t="s">
        <v>655</v>
      </c>
      <c r="B18" s="1" t="s">
        <v>499</v>
      </c>
      <c r="C18" s="1" t="s">
        <v>500</v>
      </c>
      <c r="D18" s="1" t="s">
        <v>96</v>
      </c>
      <c r="E18" s="1" t="s">
        <v>514</v>
      </c>
      <c r="G18" s="1" t="s">
        <v>13</v>
      </c>
      <c r="H18" s="1" t="s">
        <v>515</v>
      </c>
      <c r="I18" s="1" t="s">
        <v>14</v>
      </c>
      <c r="K18" s="1" t="s">
        <v>516</v>
      </c>
      <c r="L18" s="1" t="s">
        <v>502</v>
      </c>
      <c r="M18" s="1" t="s">
        <v>530</v>
      </c>
      <c r="N18" s="1" t="s">
        <v>517</v>
      </c>
      <c r="O18" s="1" t="s">
        <v>516</v>
      </c>
      <c r="R18" s="1" t="s">
        <v>503</v>
      </c>
    </row>
    <row r="19" spans="1:18" x14ac:dyDescent="0.25">
      <c r="A19" s="1" t="s">
        <v>656</v>
      </c>
      <c r="B19" s="1" t="s">
        <v>499</v>
      </c>
      <c r="C19" s="1" t="s">
        <v>500</v>
      </c>
      <c r="D19" s="1" t="s">
        <v>96</v>
      </c>
      <c r="E19" s="1" t="s">
        <v>519</v>
      </c>
      <c r="G19" s="1" t="s">
        <v>46</v>
      </c>
      <c r="H19" s="1" t="s">
        <v>520</v>
      </c>
      <c r="I19" s="1" t="s">
        <v>14</v>
      </c>
      <c r="K19" s="1" t="s">
        <v>521</v>
      </c>
      <c r="L19" s="1" t="s">
        <v>502</v>
      </c>
      <c r="M19" s="1" t="s">
        <v>530</v>
      </c>
      <c r="N19" s="1" t="s">
        <v>517</v>
      </c>
      <c r="O19" s="1" t="s">
        <v>516</v>
      </c>
      <c r="R19" s="1" t="s">
        <v>504</v>
      </c>
    </row>
    <row r="20" spans="1:18" x14ac:dyDescent="0.25">
      <c r="A20" s="1" t="s">
        <v>658</v>
      </c>
      <c r="B20" s="1" t="s">
        <v>499</v>
      </c>
      <c r="C20" s="1" t="s">
        <v>500</v>
      </c>
      <c r="D20" s="1" t="s">
        <v>96</v>
      </c>
      <c r="E20" s="1" t="s">
        <v>519</v>
      </c>
      <c r="G20" s="1" t="s">
        <v>46</v>
      </c>
      <c r="H20" s="1" t="s">
        <v>520</v>
      </c>
      <c r="I20" s="1" t="s">
        <v>14</v>
      </c>
      <c r="K20" s="1" t="s">
        <v>521</v>
      </c>
      <c r="L20" s="1" t="s">
        <v>502</v>
      </c>
      <c r="M20" s="1" t="s">
        <v>530</v>
      </c>
      <c r="N20" s="1" t="s">
        <v>517</v>
      </c>
      <c r="O20" s="1" t="s">
        <v>516</v>
      </c>
      <c r="R20" s="1" t="s">
        <v>504</v>
      </c>
    </row>
    <row r="21" spans="1:18" x14ac:dyDescent="0.25">
      <c r="A21" s="1" t="s">
        <v>659</v>
      </c>
      <c r="B21" s="1" t="s">
        <v>499</v>
      </c>
      <c r="C21" s="1" t="s">
        <v>500</v>
      </c>
      <c r="D21" s="1" t="s">
        <v>96</v>
      </c>
      <c r="E21" s="1" t="s">
        <v>1124</v>
      </c>
      <c r="G21" s="1" t="s">
        <v>17</v>
      </c>
      <c r="H21" s="1" t="s">
        <v>1125</v>
      </c>
      <c r="I21" s="1" t="s">
        <v>42</v>
      </c>
      <c r="K21" s="1" t="s">
        <v>516</v>
      </c>
      <c r="L21" s="1" t="s">
        <v>502</v>
      </c>
      <c r="M21" s="1" t="s">
        <v>530</v>
      </c>
      <c r="N21" s="1" t="s">
        <v>527</v>
      </c>
      <c r="O21" s="1" t="s">
        <v>516</v>
      </c>
    </row>
    <row r="22" spans="1:18" x14ac:dyDescent="0.25">
      <c r="A22" s="1" t="s">
        <v>664</v>
      </c>
      <c r="B22" s="1" t="s">
        <v>499</v>
      </c>
      <c r="C22" s="1" t="s">
        <v>500</v>
      </c>
      <c r="D22" s="1" t="s">
        <v>96</v>
      </c>
      <c r="E22" s="1" t="s">
        <v>1124</v>
      </c>
      <c r="G22" s="1" t="s">
        <v>17</v>
      </c>
      <c r="H22" s="1" t="s">
        <v>1125</v>
      </c>
      <c r="I22" s="1" t="s">
        <v>42</v>
      </c>
      <c r="K22" s="1" t="s">
        <v>516</v>
      </c>
      <c r="L22" s="1" t="s">
        <v>502</v>
      </c>
      <c r="M22" s="1" t="s">
        <v>530</v>
      </c>
      <c r="N22" s="1" t="s">
        <v>527</v>
      </c>
      <c r="O22" s="1" t="s">
        <v>516</v>
      </c>
    </row>
    <row r="23" spans="1:18" x14ac:dyDescent="0.25">
      <c r="A23" s="1" t="s">
        <v>665</v>
      </c>
      <c r="B23" s="1" t="s">
        <v>499</v>
      </c>
      <c r="C23" s="1" t="s">
        <v>500</v>
      </c>
      <c r="D23" s="1" t="s">
        <v>96</v>
      </c>
      <c r="E23" s="1" t="s">
        <v>1126</v>
      </c>
      <c r="G23" s="1" t="s">
        <v>17</v>
      </c>
      <c r="H23" s="1" t="s">
        <v>1127</v>
      </c>
      <c r="I23" s="1" t="s">
        <v>42</v>
      </c>
      <c r="K23" s="1" t="s">
        <v>516</v>
      </c>
      <c r="L23" s="1" t="s">
        <v>502</v>
      </c>
      <c r="M23" s="1" t="s">
        <v>530</v>
      </c>
      <c r="N23" s="1" t="s">
        <v>527</v>
      </c>
      <c r="O23" s="1" t="s">
        <v>516</v>
      </c>
      <c r="R23" s="1" t="s">
        <v>1128</v>
      </c>
    </row>
    <row r="24" spans="1:18" x14ac:dyDescent="0.25">
      <c r="A24" s="1" t="s">
        <v>670</v>
      </c>
      <c r="B24" s="1" t="s">
        <v>499</v>
      </c>
      <c r="C24" s="1" t="s">
        <v>500</v>
      </c>
      <c r="D24" s="1" t="s">
        <v>96</v>
      </c>
      <c r="E24" s="1" t="s">
        <v>1126</v>
      </c>
      <c r="G24" s="1" t="s">
        <v>17</v>
      </c>
      <c r="H24" s="1" t="s">
        <v>1127</v>
      </c>
      <c r="I24" s="1" t="s">
        <v>42</v>
      </c>
      <c r="K24" s="1" t="s">
        <v>516</v>
      </c>
      <c r="L24" s="1" t="s">
        <v>502</v>
      </c>
      <c r="M24" s="1" t="s">
        <v>530</v>
      </c>
      <c r="N24" s="1" t="s">
        <v>527</v>
      </c>
      <c r="O24" s="1" t="s">
        <v>516</v>
      </c>
      <c r="R24" s="1" t="s">
        <v>1129</v>
      </c>
    </row>
    <row r="25" spans="1:18" x14ac:dyDescent="0.25">
      <c r="A25" s="1" t="s">
        <v>671</v>
      </c>
      <c r="B25" s="1" t="s">
        <v>499</v>
      </c>
      <c r="C25" s="1" t="s">
        <v>500</v>
      </c>
      <c r="D25" s="1" t="s">
        <v>93</v>
      </c>
      <c r="E25" s="1" t="s">
        <v>1130</v>
      </c>
      <c r="G25" s="1" t="s">
        <v>13</v>
      </c>
      <c r="H25" s="1" t="s">
        <v>1131</v>
      </c>
      <c r="I25" s="1" t="s">
        <v>591</v>
      </c>
      <c r="K25" s="1" t="s">
        <v>516</v>
      </c>
      <c r="L25" s="1" t="s">
        <v>502</v>
      </c>
      <c r="M25" s="1" t="s">
        <v>530</v>
      </c>
      <c r="N25" s="1" t="s">
        <v>516</v>
      </c>
      <c r="O25" s="1" t="s">
        <v>516</v>
      </c>
    </row>
    <row r="26" spans="1:18" x14ac:dyDescent="0.25">
      <c r="A26" s="1" t="s">
        <v>674</v>
      </c>
      <c r="B26" s="1" t="s">
        <v>499</v>
      </c>
      <c r="C26" s="1" t="s">
        <v>500</v>
      </c>
      <c r="D26" s="1" t="s">
        <v>93</v>
      </c>
      <c r="E26" s="1" t="s">
        <v>1130</v>
      </c>
      <c r="G26" s="1" t="s">
        <v>13</v>
      </c>
      <c r="H26" s="1" t="s">
        <v>1131</v>
      </c>
      <c r="I26" s="1" t="s">
        <v>591</v>
      </c>
      <c r="K26" s="1" t="s">
        <v>516</v>
      </c>
      <c r="L26" s="1" t="s">
        <v>502</v>
      </c>
      <c r="M26" s="1" t="s">
        <v>530</v>
      </c>
      <c r="N26" s="1" t="s">
        <v>516</v>
      </c>
      <c r="O26" s="1" t="s">
        <v>516</v>
      </c>
    </row>
    <row r="27" spans="1:18" x14ac:dyDescent="0.25">
      <c r="A27" s="1" t="s">
        <v>675</v>
      </c>
      <c r="B27" s="1" t="s">
        <v>499</v>
      </c>
      <c r="C27" s="1" t="s">
        <v>500</v>
      </c>
      <c r="D27" s="1" t="s">
        <v>93</v>
      </c>
      <c r="E27" s="1" t="s">
        <v>1132</v>
      </c>
      <c r="G27" s="1" t="s">
        <v>13</v>
      </c>
      <c r="H27" s="1" t="s">
        <v>1133</v>
      </c>
      <c r="I27" s="1" t="s">
        <v>14</v>
      </c>
      <c r="K27" s="1" t="s">
        <v>516</v>
      </c>
      <c r="L27" s="1" t="s">
        <v>502</v>
      </c>
      <c r="M27" s="1" t="s">
        <v>530</v>
      </c>
      <c r="N27" s="1" t="s">
        <v>517</v>
      </c>
      <c r="O27" s="1" t="s">
        <v>516</v>
      </c>
      <c r="R27" s="1" t="s">
        <v>1134</v>
      </c>
    </row>
    <row r="28" spans="1:18" x14ac:dyDescent="0.25">
      <c r="A28" s="1" t="s">
        <v>678</v>
      </c>
      <c r="B28" s="1" t="s">
        <v>499</v>
      </c>
      <c r="C28" s="1" t="s">
        <v>500</v>
      </c>
      <c r="D28" s="1" t="s">
        <v>93</v>
      </c>
      <c r="E28" s="1" t="s">
        <v>1132</v>
      </c>
      <c r="G28" s="1" t="s">
        <v>13</v>
      </c>
      <c r="H28" s="1" t="s">
        <v>1133</v>
      </c>
      <c r="I28" s="1" t="s">
        <v>14</v>
      </c>
      <c r="K28" s="1" t="s">
        <v>516</v>
      </c>
      <c r="L28" s="1" t="s">
        <v>502</v>
      </c>
      <c r="M28" s="1" t="s">
        <v>530</v>
      </c>
      <c r="N28" s="1" t="s">
        <v>517</v>
      </c>
      <c r="O28" s="1" t="s">
        <v>516</v>
      </c>
      <c r="R28" s="1" t="s">
        <v>1134</v>
      </c>
    </row>
    <row r="29" spans="1:18" x14ac:dyDescent="0.25">
      <c r="A29" s="1" t="s">
        <v>679</v>
      </c>
      <c r="B29" s="1" t="s">
        <v>499</v>
      </c>
      <c r="C29" s="1" t="s">
        <v>500</v>
      </c>
      <c r="D29" s="1" t="s">
        <v>93</v>
      </c>
      <c r="E29" s="1" t="s">
        <v>1135</v>
      </c>
      <c r="G29" s="1" t="s">
        <v>13</v>
      </c>
      <c r="H29" s="1" t="s">
        <v>1136</v>
      </c>
      <c r="I29" s="1" t="s">
        <v>42</v>
      </c>
      <c r="K29" s="1" t="s">
        <v>516</v>
      </c>
      <c r="L29" s="1" t="s">
        <v>502</v>
      </c>
      <c r="M29" s="1" t="s">
        <v>530</v>
      </c>
      <c r="N29" s="1" t="s">
        <v>527</v>
      </c>
      <c r="O29" s="1" t="s">
        <v>516</v>
      </c>
    </row>
    <row r="30" spans="1:18" x14ac:dyDescent="0.25">
      <c r="A30" s="1" t="s">
        <v>682</v>
      </c>
      <c r="B30" s="1" t="s">
        <v>499</v>
      </c>
      <c r="C30" s="1" t="s">
        <v>500</v>
      </c>
      <c r="D30" s="1" t="s">
        <v>93</v>
      </c>
      <c r="E30" s="1" t="s">
        <v>1135</v>
      </c>
      <c r="G30" s="1" t="s">
        <v>13</v>
      </c>
      <c r="H30" s="1" t="s">
        <v>1136</v>
      </c>
      <c r="I30" s="1" t="s">
        <v>42</v>
      </c>
      <c r="K30" s="1" t="s">
        <v>516</v>
      </c>
      <c r="L30" s="1" t="s">
        <v>502</v>
      </c>
      <c r="M30" s="1" t="s">
        <v>530</v>
      </c>
      <c r="N30" s="1" t="s">
        <v>527</v>
      </c>
      <c r="O30" s="1" t="s">
        <v>516</v>
      </c>
    </row>
    <row r="31" spans="1:18" x14ac:dyDescent="0.25">
      <c r="A31" s="1" t="s">
        <v>683</v>
      </c>
      <c r="B31" s="1" t="s">
        <v>499</v>
      </c>
      <c r="C31" s="1" t="s">
        <v>500</v>
      </c>
      <c r="D31" s="1" t="s">
        <v>93</v>
      </c>
      <c r="E31" s="1" t="s">
        <v>1137</v>
      </c>
      <c r="G31" s="1" t="s">
        <v>13</v>
      </c>
      <c r="H31" s="1" t="s">
        <v>1138</v>
      </c>
      <c r="I31" s="1" t="s">
        <v>42</v>
      </c>
      <c r="K31" s="1" t="s">
        <v>516</v>
      </c>
      <c r="L31" s="1" t="s">
        <v>502</v>
      </c>
      <c r="M31" s="1" t="s">
        <v>530</v>
      </c>
      <c r="N31" s="1" t="s">
        <v>527</v>
      </c>
      <c r="O31" s="1" t="s">
        <v>516</v>
      </c>
      <c r="R31" s="1" t="s">
        <v>1139</v>
      </c>
    </row>
    <row r="32" spans="1:18" x14ac:dyDescent="0.25">
      <c r="A32" s="1" t="s">
        <v>686</v>
      </c>
      <c r="B32" s="1" t="s">
        <v>499</v>
      </c>
      <c r="C32" s="1" t="s">
        <v>500</v>
      </c>
      <c r="D32" s="1" t="s">
        <v>93</v>
      </c>
      <c r="E32" s="1" t="s">
        <v>1137</v>
      </c>
      <c r="G32" s="1" t="s">
        <v>13</v>
      </c>
      <c r="H32" s="1" t="s">
        <v>1138</v>
      </c>
      <c r="I32" s="1" t="s">
        <v>42</v>
      </c>
      <c r="K32" s="1" t="s">
        <v>516</v>
      </c>
      <c r="L32" s="1" t="s">
        <v>502</v>
      </c>
      <c r="M32" s="1" t="s">
        <v>530</v>
      </c>
      <c r="N32" s="1" t="s">
        <v>527</v>
      </c>
      <c r="O32" s="1" t="s">
        <v>516</v>
      </c>
      <c r="R32" s="1" t="s">
        <v>1140</v>
      </c>
    </row>
    <row r="33" spans="1:18" x14ac:dyDescent="0.25">
      <c r="A33" s="1" t="s">
        <v>687</v>
      </c>
      <c r="B33" s="1" t="s">
        <v>499</v>
      </c>
      <c r="C33" s="1" t="s">
        <v>500</v>
      </c>
      <c r="D33" s="1" t="s">
        <v>216</v>
      </c>
      <c r="E33" s="1" t="s">
        <v>1141</v>
      </c>
      <c r="G33" s="1" t="s">
        <v>13</v>
      </c>
      <c r="H33" s="1" t="s">
        <v>1142</v>
      </c>
      <c r="I33" s="1" t="s">
        <v>42</v>
      </c>
      <c r="K33" s="1" t="s">
        <v>516</v>
      </c>
      <c r="L33" s="1" t="s">
        <v>502</v>
      </c>
      <c r="M33" s="1" t="s">
        <v>530</v>
      </c>
      <c r="N33" s="1" t="s">
        <v>527</v>
      </c>
      <c r="O33" s="1" t="s">
        <v>516</v>
      </c>
    </row>
    <row r="34" spans="1:18" x14ac:dyDescent="0.25">
      <c r="A34" s="1" t="s">
        <v>690</v>
      </c>
      <c r="B34" s="1" t="s">
        <v>499</v>
      </c>
      <c r="C34" s="1" t="s">
        <v>500</v>
      </c>
      <c r="D34" s="1" t="s">
        <v>216</v>
      </c>
      <c r="E34" s="1" t="s">
        <v>1141</v>
      </c>
      <c r="G34" s="1" t="s">
        <v>13</v>
      </c>
      <c r="H34" s="1" t="s">
        <v>1142</v>
      </c>
      <c r="I34" s="1" t="s">
        <v>42</v>
      </c>
      <c r="K34" s="1" t="s">
        <v>516</v>
      </c>
      <c r="L34" s="1" t="s">
        <v>502</v>
      </c>
      <c r="M34" s="1" t="s">
        <v>530</v>
      </c>
      <c r="N34" s="1" t="s">
        <v>527</v>
      </c>
      <c r="O34" s="1" t="s">
        <v>516</v>
      </c>
    </row>
    <row r="35" spans="1:18" x14ac:dyDescent="0.25">
      <c r="A35" s="1" t="s">
        <v>691</v>
      </c>
      <c r="B35" s="1" t="s">
        <v>499</v>
      </c>
      <c r="C35" s="1" t="s">
        <v>500</v>
      </c>
      <c r="D35" s="1" t="s">
        <v>216</v>
      </c>
      <c r="E35" s="1" t="s">
        <v>1143</v>
      </c>
      <c r="G35" s="1" t="s">
        <v>13</v>
      </c>
      <c r="H35" s="1" t="s">
        <v>1144</v>
      </c>
      <c r="I35" s="1" t="s">
        <v>42</v>
      </c>
      <c r="K35" s="1" t="s">
        <v>516</v>
      </c>
      <c r="L35" s="1" t="s">
        <v>502</v>
      </c>
      <c r="M35" s="1" t="s">
        <v>530</v>
      </c>
      <c r="N35" s="1" t="s">
        <v>527</v>
      </c>
      <c r="O35" s="1" t="s">
        <v>516</v>
      </c>
      <c r="R35" s="1" t="s">
        <v>1145</v>
      </c>
    </row>
    <row r="36" spans="1:18" x14ac:dyDescent="0.25">
      <c r="A36" s="1" t="s">
        <v>694</v>
      </c>
      <c r="B36" s="1" t="s">
        <v>499</v>
      </c>
      <c r="C36" s="1" t="s">
        <v>500</v>
      </c>
      <c r="D36" s="1" t="s">
        <v>216</v>
      </c>
      <c r="E36" s="1" t="s">
        <v>1143</v>
      </c>
      <c r="G36" s="1" t="s">
        <v>13</v>
      </c>
      <c r="H36" s="1" t="s">
        <v>1144</v>
      </c>
      <c r="I36" s="1" t="s">
        <v>42</v>
      </c>
      <c r="K36" s="1" t="s">
        <v>516</v>
      </c>
      <c r="L36" s="1" t="s">
        <v>502</v>
      </c>
      <c r="M36" s="1" t="s">
        <v>530</v>
      </c>
      <c r="N36" s="1" t="s">
        <v>527</v>
      </c>
      <c r="O36" s="1" t="s">
        <v>516</v>
      </c>
      <c r="R36" s="1" t="s">
        <v>1146</v>
      </c>
    </row>
    <row r="37" spans="1:18" x14ac:dyDescent="0.25">
      <c r="A37" s="1" t="s">
        <v>695</v>
      </c>
      <c r="B37" s="1" t="s">
        <v>499</v>
      </c>
      <c r="C37" s="1" t="s">
        <v>500</v>
      </c>
      <c r="D37" s="1" t="s">
        <v>102</v>
      </c>
      <c r="E37" s="1" t="s">
        <v>594</v>
      </c>
      <c r="G37" s="1" t="s">
        <v>13</v>
      </c>
      <c r="H37" s="1" t="s">
        <v>595</v>
      </c>
      <c r="I37" s="1" t="s">
        <v>591</v>
      </c>
      <c r="K37" s="1" t="s">
        <v>516</v>
      </c>
      <c r="L37" s="1" t="s">
        <v>502</v>
      </c>
      <c r="M37" s="1" t="s">
        <v>530</v>
      </c>
      <c r="N37" s="1" t="s">
        <v>516</v>
      </c>
      <c r="O37" s="1" t="s">
        <v>516</v>
      </c>
    </row>
    <row r="38" spans="1:18" x14ac:dyDescent="0.25">
      <c r="A38" s="1" t="s">
        <v>697</v>
      </c>
      <c r="B38" s="1" t="s">
        <v>499</v>
      </c>
      <c r="C38" s="1" t="s">
        <v>500</v>
      </c>
      <c r="D38" s="1" t="s">
        <v>102</v>
      </c>
      <c r="E38" s="1" t="s">
        <v>594</v>
      </c>
      <c r="G38" s="1" t="s">
        <v>13</v>
      </c>
      <c r="H38" s="1" t="s">
        <v>595</v>
      </c>
      <c r="I38" s="1" t="s">
        <v>591</v>
      </c>
      <c r="K38" s="1" t="s">
        <v>516</v>
      </c>
      <c r="L38" s="1" t="s">
        <v>502</v>
      </c>
      <c r="M38" s="1" t="s">
        <v>530</v>
      </c>
      <c r="N38" s="1" t="s">
        <v>516</v>
      </c>
      <c r="O38" s="1" t="s">
        <v>516</v>
      </c>
    </row>
    <row r="39" spans="1:18" x14ac:dyDescent="0.25">
      <c r="A39" s="1" t="s">
        <v>698</v>
      </c>
      <c r="B39" s="1" t="s">
        <v>499</v>
      </c>
      <c r="C39" s="1" t="s">
        <v>500</v>
      </c>
      <c r="D39" s="1" t="s">
        <v>102</v>
      </c>
      <c r="E39" s="1" t="s">
        <v>523</v>
      </c>
      <c r="G39" s="1" t="s">
        <v>13</v>
      </c>
      <c r="H39" s="1" t="s">
        <v>524</v>
      </c>
      <c r="I39" s="1" t="s">
        <v>14</v>
      </c>
      <c r="K39" s="1" t="s">
        <v>516</v>
      </c>
      <c r="L39" s="1" t="s">
        <v>502</v>
      </c>
      <c r="M39" s="1" t="s">
        <v>530</v>
      </c>
      <c r="N39" s="1" t="s">
        <v>517</v>
      </c>
      <c r="O39" s="1" t="s">
        <v>516</v>
      </c>
      <c r="R39" s="1" t="s">
        <v>505</v>
      </c>
    </row>
    <row r="40" spans="1:18" x14ac:dyDescent="0.25">
      <c r="A40" s="1" t="s">
        <v>700</v>
      </c>
      <c r="B40" s="1" t="s">
        <v>499</v>
      </c>
      <c r="C40" s="1" t="s">
        <v>500</v>
      </c>
      <c r="D40" s="1" t="s">
        <v>102</v>
      </c>
      <c r="E40" s="1" t="s">
        <v>523</v>
      </c>
      <c r="G40" s="1" t="s">
        <v>13</v>
      </c>
      <c r="H40" s="1" t="s">
        <v>524</v>
      </c>
      <c r="I40" s="1" t="s">
        <v>14</v>
      </c>
      <c r="K40" s="1" t="s">
        <v>516</v>
      </c>
      <c r="L40" s="1" t="s">
        <v>502</v>
      </c>
      <c r="M40" s="1" t="s">
        <v>530</v>
      </c>
      <c r="N40" s="1" t="s">
        <v>517</v>
      </c>
      <c r="O40" s="1" t="s">
        <v>516</v>
      </c>
      <c r="R40" s="1" t="s">
        <v>505</v>
      </c>
    </row>
    <row r="41" spans="1:18" x14ac:dyDescent="0.25">
      <c r="A41" s="1" t="s">
        <v>701</v>
      </c>
      <c r="B41" s="1" t="s">
        <v>499</v>
      </c>
      <c r="C41" s="1" t="s">
        <v>500</v>
      </c>
      <c r="D41" s="1" t="s">
        <v>102</v>
      </c>
      <c r="E41" s="1" t="s">
        <v>1147</v>
      </c>
      <c r="G41" s="1" t="s">
        <v>17</v>
      </c>
      <c r="H41" s="1" t="s">
        <v>1148</v>
      </c>
      <c r="I41" s="1" t="s">
        <v>42</v>
      </c>
      <c r="K41" s="1" t="s">
        <v>516</v>
      </c>
      <c r="L41" s="1" t="s">
        <v>502</v>
      </c>
      <c r="M41" s="1" t="s">
        <v>530</v>
      </c>
      <c r="N41" s="1" t="s">
        <v>527</v>
      </c>
      <c r="O41" s="1" t="s">
        <v>516</v>
      </c>
    </row>
    <row r="42" spans="1:18" x14ac:dyDescent="0.25">
      <c r="A42" s="1" t="s">
        <v>704</v>
      </c>
      <c r="B42" s="1" t="s">
        <v>499</v>
      </c>
      <c r="C42" s="1" t="s">
        <v>500</v>
      </c>
      <c r="D42" s="1" t="s">
        <v>102</v>
      </c>
      <c r="E42" s="1" t="s">
        <v>1147</v>
      </c>
      <c r="G42" s="1" t="s">
        <v>17</v>
      </c>
      <c r="H42" s="1" t="s">
        <v>1148</v>
      </c>
      <c r="I42" s="1" t="s">
        <v>42</v>
      </c>
      <c r="K42" s="1" t="s">
        <v>516</v>
      </c>
      <c r="L42" s="1" t="s">
        <v>502</v>
      </c>
      <c r="M42" s="1" t="s">
        <v>530</v>
      </c>
      <c r="N42" s="1" t="s">
        <v>527</v>
      </c>
      <c r="O42" s="1" t="s">
        <v>516</v>
      </c>
    </row>
    <row r="43" spans="1:18" x14ac:dyDescent="0.25">
      <c r="A43" s="1" t="s">
        <v>705</v>
      </c>
      <c r="B43" s="1" t="s">
        <v>499</v>
      </c>
      <c r="C43" s="1" t="s">
        <v>500</v>
      </c>
      <c r="D43" s="1" t="s">
        <v>102</v>
      </c>
      <c r="E43" s="1" t="s">
        <v>1149</v>
      </c>
      <c r="G43" s="1" t="s">
        <v>47</v>
      </c>
      <c r="H43" s="1" t="s">
        <v>1150</v>
      </c>
      <c r="I43" s="1" t="s">
        <v>42</v>
      </c>
      <c r="K43" s="1" t="s">
        <v>518</v>
      </c>
      <c r="L43" s="1" t="s">
        <v>1151</v>
      </c>
      <c r="M43" s="1" t="s">
        <v>530</v>
      </c>
      <c r="N43" s="1" t="s">
        <v>527</v>
      </c>
      <c r="O43" s="1" t="s">
        <v>516</v>
      </c>
    </row>
    <row r="44" spans="1:18" x14ac:dyDescent="0.25">
      <c r="A44" s="1" t="s">
        <v>706</v>
      </c>
      <c r="B44" s="1" t="s">
        <v>499</v>
      </c>
      <c r="C44" s="1" t="s">
        <v>500</v>
      </c>
      <c r="D44" s="1" t="s">
        <v>102</v>
      </c>
      <c r="E44" s="1" t="s">
        <v>1149</v>
      </c>
      <c r="G44" s="1" t="s">
        <v>47</v>
      </c>
      <c r="H44" s="1" t="s">
        <v>1150</v>
      </c>
      <c r="I44" s="1" t="s">
        <v>42</v>
      </c>
      <c r="K44" s="1" t="s">
        <v>518</v>
      </c>
      <c r="L44" s="1" t="s">
        <v>1151</v>
      </c>
      <c r="M44" s="1" t="s">
        <v>530</v>
      </c>
      <c r="N44" s="1" t="s">
        <v>527</v>
      </c>
      <c r="O44" s="1" t="s">
        <v>516</v>
      </c>
    </row>
    <row r="45" spans="1:18" x14ac:dyDescent="0.25">
      <c r="A45" s="1" t="s">
        <v>707</v>
      </c>
      <c r="B45" s="1" t="s">
        <v>499</v>
      </c>
      <c r="C45" s="1" t="s">
        <v>500</v>
      </c>
      <c r="D45" s="1" t="s">
        <v>102</v>
      </c>
      <c r="E45" s="1" t="s">
        <v>1152</v>
      </c>
      <c r="G45" s="1" t="s">
        <v>17</v>
      </c>
      <c r="H45" s="1" t="s">
        <v>1153</v>
      </c>
      <c r="I45" s="1" t="s">
        <v>42</v>
      </c>
      <c r="K45" s="1" t="s">
        <v>516</v>
      </c>
      <c r="L45" s="1" t="s">
        <v>502</v>
      </c>
      <c r="M45" s="1" t="s">
        <v>530</v>
      </c>
      <c r="N45" s="1" t="s">
        <v>517</v>
      </c>
      <c r="O45" s="1" t="s">
        <v>516</v>
      </c>
      <c r="R45" s="1" t="s">
        <v>1154</v>
      </c>
    </row>
    <row r="46" spans="1:18" x14ac:dyDescent="0.25">
      <c r="A46" s="1" t="s">
        <v>710</v>
      </c>
      <c r="B46" s="1" t="s">
        <v>499</v>
      </c>
      <c r="C46" s="1" t="s">
        <v>500</v>
      </c>
      <c r="D46" s="1" t="s">
        <v>102</v>
      </c>
      <c r="E46" s="1" t="s">
        <v>1152</v>
      </c>
      <c r="G46" s="1" t="s">
        <v>17</v>
      </c>
      <c r="H46" s="1" t="s">
        <v>1153</v>
      </c>
      <c r="I46" s="1" t="s">
        <v>42</v>
      </c>
      <c r="K46" s="1" t="s">
        <v>516</v>
      </c>
      <c r="L46" s="1" t="s">
        <v>502</v>
      </c>
      <c r="M46" s="1" t="s">
        <v>530</v>
      </c>
      <c r="N46" s="1" t="s">
        <v>517</v>
      </c>
      <c r="O46" s="1" t="s">
        <v>516</v>
      </c>
      <c r="R46" s="1" t="s">
        <v>1155</v>
      </c>
    </row>
    <row r="47" spans="1:18" x14ac:dyDescent="0.25">
      <c r="A47" s="1" t="s">
        <v>711</v>
      </c>
      <c r="B47" s="1" t="s">
        <v>499</v>
      </c>
      <c r="C47" s="1" t="s">
        <v>500</v>
      </c>
      <c r="D47" s="1" t="s">
        <v>105</v>
      </c>
      <c r="E47" s="1" t="s">
        <v>596</v>
      </c>
      <c r="G47" s="1" t="s">
        <v>13</v>
      </c>
      <c r="H47" s="1" t="s">
        <v>597</v>
      </c>
      <c r="I47" s="1" t="s">
        <v>591</v>
      </c>
      <c r="K47" s="1" t="s">
        <v>516</v>
      </c>
      <c r="L47" s="1" t="s">
        <v>502</v>
      </c>
      <c r="M47" s="1" t="s">
        <v>530</v>
      </c>
      <c r="N47" s="1" t="s">
        <v>516</v>
      </c>
      <c r="O47" s="1" t="s">
        <v>516</v>
      </c>
    </row>
    <row r="48" spans="1:18" x14ac:dyDescent="0.25">
      <c r="A48" s="1" t="s">
        <v>713</v>
      </c>
      <c r="B48" s="1" t="s">
        <v>499</v>
      </c>
      <c r="C48" s="1" t="s">
        <v>500</v>
      </c>
      <c r="D48" s="1" t="s">
        <v>105</v>
      </c>
      <c r="E48" s="1" t="s">
        <v>596</v>
      </c>
      <c r="G48" s="1" t="s">
        <v>13</v>
      </c>
      <c r="H48" s="1" t="s">
        <v>597</v>
      </c>
      <c r="I48" s="1" t="s">
        <v>591</v>
      </c>
      <c r="K48" s="1" t="s">
        <v>516</v>
      </c>
      <c r="L48" s="1" t="s">
        <v>502</v>
      </c>
      <c r="M48" s="1" t="s">
        <v>530</v>
      </c>
      <c r="N48" s="1" t="s">
        <v>516</v>
      </c>
      <c r="O48" s="1" t="s">
        <v>516</v>
      </c>
    </row>
    <row r="49" spans="1:18" x14ac:dyDescent="0.25">
      <c r="A49" s="1" t="s">
        <v>714</v>
      </c>
      <c r="B49" s="1" t="s">
        <v>499</v>
      </c>
      <c r="C49" s="1" t="s">
        <v>500</v>
      </c>
      <c r="D49" s="1" t="s">
        <v>105</v>
      </c>
      <c r="E49" s="1" t="s">
        <v>525</v>
      </c>
      <c r="G49" s="1" t="s">
        <v>13</v>
      </c>
      <c r="H49" s="1" t="s">
        <v>526</v>
      </c>
      <c r="I49" s="1" t="s">
        <v>14</v>
      </c>
      <c r="K49" s="1" t="s">
        <v>516</v>
      </c>
      <c r="L49" s="1" t="s">
        <v>502</v>
      </c>
      <c r="M49" s="1" t="s">
        <v>530</v>
      </c>
      <c r="N49" s="1" t="s">
        <v>517</v>
      </c>
      <c r="O49" s="1" t="s">
        <v>516</v>
      </c>
      <c r="R49" s="1" t="s">
        <v>506</v>
      </c>
    </row>
    <row r="50" spans="1:18" x14ac:dyDescent="0.25">
      <c r="A50" s="1" t="s">
        <v>716</v>
      </c>
      <c r="B50" s="1" t="s">
        <v>499</v>
      </c>
      <c r="C50" s="1" t="s">
        <v>500</v>
      </c>
      <c r="D50" s="1" t="s">
        <v>105</v>
      </c>
      <c r="E50" s="1" t="s">
        <v>525</v>
      </c>
      <c r="G50" s="1" t="s">
        <v>13</v>
      </c>
      <c r="H50" s="1" t="s">
        <v>526</v>
      </c>
      <c r="I50" s="1" t="s">
        <v>14</v>
      </c>
      <c r="K50" s="1" t="s">
        <v>516</v>
      </c>
      <c r="L50" s="1" t="s">
        <v>502</v>
      </c>
      <c r="M50" s="1" t="s">
        <v>530</v>
      </c>
      <c r="N50" s="1" t="s">
        <v>517</v>
      </c>
      <c r="O50" s="1" t="s">
        <v>516</v>
      </c>
      <c r="R50" s="1" t="s">
        <v>506</v>
      </c>
    </row>
    <row r="51" spans="1:18" x14ac:dyDescent="0.25">
      <c r="A51" s="1" t="s">
        <v>717</v>
      </c>
      <c r="B51" s="1" t="s">
        <v>499</v>
      </c>
      <c r="C51" s="1" t="s">
        <v>500</v>
      </c>
      <c r="D51" s="1" t="s">
        <v>105</v>
      </c>
      <c r="E51" s="1" t="s">
        <v>1156</v>
      </c>
      <c r="G51" s="1" t="s">
        <v>17</v>
      </c>
      <c r="H51" s="1" t="s">
        <v>1157</v>
      </c>
      <c r="I51" s="1" t="s">
        <v>42</v>
      </c>
      <c r="K51" s="1" t="s">
        <v>516</v>
      </c>
      <c r="L51" s="1" t="s">
        <v>502</v>
      </c>
      <c r="M51" s="1" t="s">
        <v>530</v>
      </c>
      <c r="N51" s="1" t="s">
        <v>527</v>
      </c>
      <c r="O51" s="1" t="s">
        <v>516</v>
      </c>
    </row>
    <row r="52" spans="1:18" x14ac:dyDescent="0.25">
      <c r="A52" s="1" t="s">
        <v>720</v>
      </c>
      <c r="B52" s="1" t="s">
        <v>499</v>
      </c>
      <c r="C52" s="1" t="s">
        <v>500</v>
      </c>
      <c r="D52" s="1" t="s">
        <v>105</v>
      </c>
      <c r="E52" s="1" t="s">
        <v>1156</v>
      </c>
      <c r="G52" s="1" t="s">
        <v>17</v>
      </c>
      <c r="H52" s="1" t="s">
        <v>1157</v>
      </c>
      <c r="I52" s="1" t="s">
        <v>42</v>
      </c>
      <c r="K52" s="1" t="s">
        <v>516</v>
      </c>
      <c r="L52" s="1" t="s">
        <v>502</v>
      </c>
      <c r="M52" s="1" t="s">
        <v>530</v>
      </c>
      <c r="N52" s="1" t="s">
        <v>527</v>
      </c>
      <c r="O52" s="1" t="s">
        <v>516</v>
      </c>
    </row>
    <row r="53" spans="1:18" x14ac:dyDescent="0.25">
      <c r="A53" s="1" t="s">
        <v>721</v>
      </c>
      <c r="B53" s="1" t="s">
        <v>499</v>
      </c>
      <c r="C53" s="1" t="s">
        <v>500</v>
      </c>
      <c r="D53" s="1" t="s">
        <v>105</v>
      </c>
      <c r="E53" s="1" t="s">
        <v>1158</v>
      </c>
      <c r="G53" s="1" t="s">
        <v>47</v>
      </c>
      <c r="H53" s="1" t="s">
        <v>1159</v>
      </c>
      <c r="I53" s="1" t="s">
        <v>42</v>
      </c>
      <c r="K53" s="1" t="s">
        <v>518</v>
      </c>
      <c r="L53" s="1" t="s">
        <v>502</v>
      </c>
      <c r="M53" s="1" t="s">
        <v>530</v>
      </c>
      <c r="N53" s="1" t="s">
        <v>527</v>
      </c>
      <c r="O53" s="1" t="s">
        <v>516</v>
      </c>
    </row>
    <row r="54" spans="1:18" x14ac:dyDescent="0.25">
      <c r="A54" s="1" t="s">
        <v>722</v>
      </c>
      <c r="B54" s="1" t="s">
        <v>499</v>
      </c>
      <c r="C54" s="1" t="s">
        <v>500</v>
      </c>
      <c r="D54" s="1" t="s">
        <v>105</v>
      </c>
      <c r="E54" s="1" t="s">
        <v>1158</v>
      </c>
      <c r="G54" s="1" t="s">
        <v>47</v>
      </c>
      <c r="H54" s="1" t="s">
        <v>1159</v>
      </c>
      <c r="I54" s="1" t="s">
        <v>42</v>
      </c>
      <c r="K54" s="1" t="s">
        <v>518</v>
      </c>
      <c r="L54" s="1" t="s">
        <v>502</v>
      </c>
      <c r="M54" s="1" t="s">
        <v>530</v>
      </c>
      <c r="N54" s="1" t="s">
        <v>527</v>
      </c>
      <c r="O54" s="1" t="s">
        <v>516</v>
      </c>
    </row>
    <row r="55" spans="1:18" x14ac:dyDescent="0.25">
      <c r="A55" s="1" t="s">
        <v>723</v>
      </c>
      <c r="B55" s="1" t="s">
        <v>499</v>
      </c>
      <c r="C55" s="1" t="s">
        <v>500</v>
      </c>
      <c r="D55" s="1" t="s">
        <v>105</v>
      </c>
      <c r="E55" s="1" t="s">
        <v>1160</v>
      </c>
      <c r="G55" s="1" t="s">
        <v>47</v>
      </c>
      <c r="H55" s="1" t="s">
        <v>1161</v>
      </c>
      <c r="I55" s="1" t="s">
        <v>42</v>
      </c>
      <c r="K55" s="1" t="s">
        <v>518</v>
      </c>
      <c r="L55" s="1" t="s">
        <v>1151</v>
      </c>
      <c r="M55" s="1" t="s">
        <v>530</v>
      </c>
      <c r="N55" s="1" t="s">
        <v>1108</v>
      </c>
      <c r="O55" s="1" t="s">
        <v>1108</v>
      </c>
      <c r="R55" s="1" t="s">
        <v>1162</v>
      </c>
    </row>
    <row r="56" spans="1:18" x14ac:dyDescent="0.25">
      <c r="A56" s="1" t="s">
        <v>731</v>
      </c>
      <c r="B56" s="1" t="s">
        <v>499</v>
      </c>
      <c r="C56" s="1" t="s">
        <v>500</v>
      </c>
      <c r="D56" s="1" t="s">
        <v>105</v>
      </c>
      <c r="E56" s="1" t="s">
        <v>1160</v>
      </c>
      <c r="G56" s="1" t="s">
        <v>47</v>
      </c>
      <c r="H56" s="1" t="s">
        <v>1161</v>
      </c>
      <c r="I56" s="1" t="s">
        <v>42</v>
      </c>
      <c r="K56" s="1" t="s">
        <v>518</v>
      </c>
      <c r="L56" s="1" t="s">
        <v>1151</v>
      </c>
      <c r="M56" s="1" t="s">
        <v>530</v>
      </c>
      <c r="N56" s="1" t="s">
        <v>1108</v>
      </c>
      <c r="O56" s="1" t="s">
        <v>1108</v>
      </c>
      <c r="R56" s="1" t="s">
        <v>1163</v>
      </c>
    </row>
    <row r="57" spans="1:18" x14ac:dyDescent="0.25">
      <c r="A57" s="1" t="s">
        <v>732</v>
      </c>
      <c r="B57" s="1" t="s">
        <v>499</v>
      </c>
      <c r="C57" s="1" t="s">
        <v>500</v>
      </c>
      <c r="D57" s="1" t="s">
        <v>105</v>
      </c>
      <c r="E57" s="1" t="s">
        <v>1164</v>
      </c>
      <c r="G57" s="1" t="s">
        <v>17</v>
      </c>
      <c r="H57" s="1" t="s">
        <v>1165</v>
      </c>
      <c r="I57" s="1" t="s">
        <v>42</v>
      </c>
      <c r="K57" s="1" t="s">
        <v>516</v>
      </c>
      <c r="L57" s="1" t="s">
        <v>502</v>
      </c>
      <c r="M57" s="1" t="s">
        <v>530</v>
      </c>
      <c r="N57" s="1" t="s">
        <v>527</v>
      </c>
      <c r="O57" s="1" t="s">
        <v>516</v>
      </c>
      <c r="R57" s="1" t="s">
        <v>1166</v>
      </c>
    </row>
    <row r="58" spans="1:18" x14ac:dyDescent="0.25">
      <c r="A58" s="1" t="s">
        <v>737</v>
      </c>
      <c r="B58" s="1" t="s">
        <v>499</v>
      </c>
      <c r="C58" s="1" t="s">
        <v>500</v>
      </c>
      <c r="D58" s="1" t="s">
        <v>105</v>
      </c>
      <c r="E58" s="1" t="s">
        <v>1164</v>
      </c>
      <c r="G58" s="1" t="s">
        <v>17</v>
      </c>
      <c r="H58" s="1" t="s">
        <v>1165</v>
      </c>
      <c r="I58" s="1" t="s">
        <v>42</v>
      </c>
      <c r="K58" s="1" t="s">
        <v>516</v>
      </c>
      <c r="L58" s="1" t="s">
        <v>502</v>
      </c>
      <c r="M58" s="1" t="s">
        <v>530</v>
      </c>
      <c r="N58" s="1" t="s">
        <v>527</v>
      </c>
      <c r="O58" s="1" t="s">
        <v>516</v>
      </c>
      <c r="R58" s="1" t="s">
        <v>1167</v>
      </c>
    </row>
    <row r="59" spans="1:18" x14ac:dyDescent="0.25">
      <c r="A59" s="1" t="s">
        <v>738</v>
      </c>
      <c r="B59" s="1" t="s">
        <v>499</v>
      </c>
      <c r="C59" s="1" t="s">
        <v>500</v>
      </c>
      <c r="D59" s="1" t="s">
        <v>108</v>
      </c>
      <c r="E59" s="1" t="s">
        <v>1168</v>
      </c>
      <c r="G59" s="1" t="s">
        <v>13</v>
      </c>
      <c r="H59" s="1" t="s">
        <v>1169</v>
      </c>
      <c r="I59" s="1" t="s">
        <v>591</v>
      </c>
      <c r="K59" s="1" t="s">
        <v>516</v>
      </c>
      <c r="L59" s="1" t="s">
        <v>502</v>
      </c>
      <c r="M59" s="1" t="s">
        <v>530</v>
      </c>
      <c r="N59" s="1" t="s">
        <v>516</v>
      </c>
      <c r="O59" s="1" t="s">
        <v>516</v>
      </c>
    </row>
    <row r="60" spans="1:18" x14ac:dyDescent="0.25">
      <c r="A60" s="1" t="s">
        <v>741</v>
      </c>
      <c r="B60" s="1" t="s">
        <v>499</v>
      </c>
      <c r="C60" s="1" t="s">
        <v>500</v>
      </c>
      <c r="D60" s="1" t="s">
        <v>108</v>
      </c>
      <c r="E60" s="1" t="s">
        <v>1168</v>
      </c>
      <c r="G60" s="1" t="s">
        <v>13</v>
      </c>
      <c r="H60" s="1" t="s">
        <v>1169</v>
      </c>
      <c r="I60" s="1" t="s">
        <v>591</v>
      </c>
      <c r="K60" s="1" t="s">
        <v>516</v>
      </c>
      <c r="L60" s="1" t="s">
        <v>502</v>
      </c>
      <c r="M60" s="1" t="s">
        <v>530</v>
      </c>
      <c r="N60" s="1" t="s">
        <v>516</v>
      </c>
      <c r="O60" s="1" t="s">
        <v>516</v>
      </c>
    </row>
    <row r="61" spans="1:18" x14ac:dyDescent="0.25">
      <c r="A61" s="1" t="s">
        <v>742</v>
      </c>
      <c r="B61" s="1" t="s">
        <v>499</v>
      </c>
      <c r="C61" s="1" t="s">
        <v>500</v>
      </c>
      <c r="D61" s="1" t="s">
        <v>108</v>
      </c>
      <c r="E61" s="1" t="s">
        <v>1170</v>
      </c>
      <c r="G61" s="1" t="s">
        <v>46</v>
      </c>
      <c r="H61" s="1" t="s">
        <v>1171</v>
      </c>
      <c r="I61" s="1" t="s">
        <v>591</v>
      </c>
      <c r="K61" s="1" t="s">
        <v>521</v>
      </c>
      <c r="L61" s="1" t="s">
        <v>502</v>
      </c>
      <c r="M61" s="1" t="s">
        <v>530</v>
      </c>
      <c r="N61" s="1" t="s">
        <v>517</v>
      </c>
      <c r="O61" s="1" t="s">
        <v>516</v>
      </c>
    </row>
    <row r="62" spans="1:18" x14ac:dyDescent="0.25">
      <c r="A62" s="1" t="s">
        <v>745</v>
      </c>
      <c r="B62" s="1" t="s">
        <v>499</v>
      </c>
      <c r="C62" s="1" t="s">
        <v>500</v>
      </c>
      <c r="D62" s="1" t="s">
        <v>108</v>
      </c>
      <c r="E62" s="1" t="s">
        <v>1170</v>
      </c>
      <c r="G62" s="1" t="s">
        <v>46</v>
      </c>
      <c r="H62" s="1" t="s">
        <v>1171</v>
      </c>
      <c r="I62" s="1" t="s">
        <v>591</v>
      </c>
      <c r="K62" s="1" t="s">
        <v>521</v>
      </c>
      <c r="L62" s="1" t="s">
        <v>502</v>
      </c>
      <c r="M62" s="1" t="s">
        <v>530</v>
      </c>
      <c r="N62" s="1" t="s">
        <v>517</v>
      </c>
      <c r="O62" s="1" t="s">
        <v>516</v>
      </c>
    </row>
    <row r="63" spans="1:18" x14ac:dyDescent="0.25">
      <c r="A63" s="1" t="s">
        <v>746</v>
      </c>
      <c r="B63" s="1" t="s">
        <v>499</v>
      </c>
      <c r="C63" s="1" t="s">
        <v>500</v>
      </c>
      <c r="D63" s="1" t="s">
        <v>108</v>
      </c>
      <c r="E63" s="1" t="s">
        <v>1172</v>
      </c>
      <c r="G63" s="1" t="s">
        <v>13</v>
      </c>
      <c r="H63" s="1" t="s">
        <v>1173</v>
      </c>
      <c r="I63" s="1" t="s">
        <v>14</v>
      </c>
      <c r="K63" s="1" t="s">
        <v>516</v>
      </c>
      <c r="L63" s="1" t="s">
        <v>502</v>
      </c>
      <c r="M63" s="1" t="s">
        <v>530</v>
      </c>
      <c r="N63" s="1" t="s">
        <v>517</v>
      </c>
      <c r="O63" s="1" t="s">
        <v>516</v>
      </c>
      <c r="R63" s="1" t="s">
        <v>1174</v>
      </c>
    </row>
    <row r="64" spans="1:18" x14ac:dyDescent="0.25">
      <c r="A64" s="1" t="s">
        <v>749</v>
      </c>
      <c r="B64" s="1" t="s">
        <v>499</v>
      </c>
      <c r="C64" s="1" t="s">
        <v>500</v>
      </c>
      <c r="D64" s="1" t="s">
        <v>108</v>
      </c>
      <c r="E64" s="1" t="s">
        <v>1172</v>
      </c>
      <c r="G64" s="1" t="s">
        <v>13</v>
      </c>
      <c r="H64" s="1" t="s">
        <v>1173</v>
      </c>
      <c r="I64" s="1" t="s">
        <v>14</v>
      </c>
      <c r="K64" s="1" t="s">
        <v>516</v>
      </c>
      <c r="L64" s="1" t="s">
        <v>502</v>
      </c>
      <c r="M64" s="1" t="s">
        <v>530</v>
      </c>
      <c r="N64" s="1" t="s">
        <v>517</v>
      </c>
      <c r="O64" s="1" t="s">
        <v>516</v>
      </c>
      <c r="R64" s="1" t="s">
        <v>1174</v>
      </c>
    </row>
    <row r="65" spans="1:18" x14ac:dyDescent="0.25">
      <c r="A65" s="1" t="s">
        <v>750</v>
      </c>
      <c r="B65" s="1" t="s">
        <v>499</v>
      </c>
      <c r="C65" s="1" t="s">
        <v>500</v>
      </c>
      <c r="D65" s="1" t="s">
        <v>108</v>
      </c>
      <c r="E65" s="1" t="s">
        <v>1175</v>
      </c>
      <c r="G65" s="1" t="s">
        <v>13</v>
      </c>
      <c r="H65" s="1" t="s">
        <v>1176</v>
      </c>
      <c r="I65" s="1" t="s">
        <v>42</v>
      </c>
      <c r="K65" s="1" t="s">
        <v>516</v>
      </c>
      <c r="L65" s="1" t="s">
        <v>502</v>
      </c>
      <c r="M65" s="1" t="s">
        <v>530</v>
      </c>
      <c r="N65" s="1" t="s">
        <v>527</v>
      </c>
      <c r="O65" s="1" t="s">
        <v>516</v>
      </c>
    </row>
    <row r="66" spans="1:18" x14ac:dyDescent="0.25">
      <c r="A66" s="1" t="s">
        <v>753</v>
      </c>
      <c r="B66" s="1" t="s">
        <v>499</v>
      </c>
      <c r="C66" s="1" t="s">
        <v>500</v>
      </c>
      <c r="D66" s="1" t="s">
        <v>108</v>
      </c>
      <c r="E66" s="1" t="s">
        <v>1175</v>
      </c>
      <c r="G66" s="1" t="s">
        <v>13</v>
      </c>
      <c r="H66" s="1" t="s">
        <v>1176</v>
      </c>
      <c r="I66" s="1" t="s">
        <v>42</v>
      </c>
      <c r="K66" s="1" t="s">
        <v>516</v>
      </c>
      <c r="L66" s="1" t="s">
        <v>502</v>
      </c>
      <c r="M66" s="1" t="s">
        <v>530</v>
      </c>
      <c r="N66" s="1" t="s">
        <v>527</v>
      </c>
      <c r="O66" s="1" t="s">
        <v>516</v>
      </c>
    </row>
    <row r="67" spans="1:18" x14ac:dyDescent="0.25">
      <c r="A67" s="1" t="s">
        <v>754</v>
      </c>
      <c r="B67" s="1" t="s">
        <v>499</v>
      </c>
      <c r="C67" s="1" t="s">
        <v>500</v>
      </c>
      <c r="D67" s="1" t="s">
        <v>108</v>
      </c>
      <c r="E67" s="1" t="s">
        <v>1177</v>
      </c>
      <c r="G67" s="1" t="s">
        <v>13</v>
      </c>
      <c r="H67" s="1" t="s">
        <v>1178</v>
      </c>
      <c r="I67" s="1" t="s">
        <v>42</v>
      </c>
      <c r="K67" s="1" t="s">
        <v>521</v>
      </c>
      <c r="L67" s="1" t="s">
        <v>502</v>
      </c>
      <c r="M67" s="1" t="s">
        <v>530</v>
      </c>
      <c r="N67" s="1" t="s">
        <v>527</v>
      </c>
      <c r="O67" s="1" t="s">
        <v>516</v>
      </c>
      <c r="R67" s="1" t="s">
        <v>1179</v>
      </c>
    </row>
    <row r="68" spans="1:18" x14ac:dyDescent="0.25">
      <c r="A68" s="1" t="s">
        <v>757</v>
      </c>
      <c r="B68" s="1" t="s">
        <v>499</v>
      </c>
      <c r="C68" s="1" t="s">
        <v>500</v>
      </c>
      <c r="D68" s="1" t="s">
        <v>108</v>
      </c>
      <c r="E68" s="1" t="s">
        <v>1177</v>
      </c>
      <c r="G68" s="1" t="s">
        <v>13</v>
      </c>
      <c r="H68" s="1" t="s">
        <v>1178</v>
      </c>
      <c r="I68" s="1" t="s">
        <v>42</v>
      </c>
      <c r="K68" s="1" t="s">
        <v>521</v>
      </c>
      <c r="L68" s="1" t="s">
        <v>502</v>
      </c>
      <c r="M68" s="1" t="s">
        <v>530</v>
      </c>
      <c r="N68" s="1" t="s">
        <v>527</v>
      </c>
      <c r="O68" s="1" t="s">
        <v>516</v>
      </c>
      <c r="R68" s="1" t="s">
        <v>1180</v>
      </c>
    </row>
    <row r="69" spans="1:18" x14ac:dyDescent="0.25">
      <c r="A69" s="1" t="s">
        <v>758</v>
      </c>
      <c r="B69" s="1" t="s">
        <v>499</v>
      </c>
      <c r="C69" s="1" t="s">
        <v>500</v>
      </c>
      <c r="D69" s="1" t="s">
        <v>108</v>
      </c>
      <c r="E69" s="1" t="s">
        <v>1181</v>
      </c>
      <c r="G69" s="1" t="s">
        <v>46</v>
      </c>
      <c r="H69" s="1" t="s">
        <v>1182</v>
      </c>
      <c r="I69" s="1" t="s">
        <v>42</v>
      </c>
      <c r="K69" s="1" t="s">
        <v>521</v>
      </c>
      <c r="L69" s="1" t="s">
        <v>1151</v>
      </c>
      <c r="M69" s="1" t="s">
        <v>530</v>
      </c>
      <c r="N69" s="1" t="s">
        <v>527</v>
      </c>
      <c r="O69" s="1" t="s">
        <v>516</v>
      </c>
      <c r="R69" s="1" t="s">
        <v>1183</v>
      </c>
    </row>
    <row r="70" spans="1:18" x14ac:dyDescent="0.25">
      <c r="A70" s="1" t="s">
        <v>761</v>
      </c>
      <c r="B70" s="1" t="s">
        <v>499</v>
      </c>
      <c r="C70" s="1" t="s">
        <v>500</v>
      </c>
      <c r="D70" s="1" t="s">
        <v>108</v>
      </c>
      <c r="E70" s="1" t="s">
        <v>1181</v>
      </c>
      <c r="G70" s="1" t="s">
        <v>46</v>
      </c>
      <c r="H70" s="1" t="s">
        <v>1182</v>
      </c>
      <c r="I70" s="1" t="s">
        <v>42</v>
      </c>
      <c r="K70" s="1" t="s">
        <v>521</v>
      </c>
      <c r="L70" s="1" t="s">
        <v>1151</v>
      </c>
      <c r="M70" s="1" t="s">
        <v>530</v>
      </c>
      <c r="N70" s="1" t="s">
        <v>527</v>
      </c>
      <c r="O70" s="1" t="s">
        <v>516</v>
      </c>
      <c r="R70" s="1" t="s">
        <v>1184</v>
      </c>
    </row>
    <row r="71" spans="1:18" x14ac:dyDescent="0.25">
      <c r="A71" s="1" t="s">
        <v>762</v>
      </c>
      <c r="B71" s="1" t="s">
        <v>499</v>
      </c>
      <c r="C71" s="1" t="s">
        <v>500</v>
      </c>
      <c r="D71" s="1" t="s">
        <v>99</v>
      </c>
      <c r="E71" s="1" t="s">
        <v>1185</v>
      </c>
      <c r="G71" s="1" t="s">
        <v>13</v>
      </c>
      <c r="H71" s="1" t="s">
        <v>1186</v>
      </c>
      <c r="I71" s="1" t="s">
        <v>591</v>
      </c>
      <c r="K71" s="1" t="s">
        <v>516</v>
      </c>
      <c r="L71" s="1" t="s">
        <v>502</v>
      </c>
      <c r="M71" s="1" t="s">
        <v>530</v>
      </c>
      <c r="N71" s="1" t="s">
        <v>516</v>
      </c>
      <c r="O71" s="1" t="s">
        <v>516</v>
      </c>
    </row>
    <row r="72" spans="1:18" x14ac:dyDescent="0.25">
      <c r="A72" s="1" t="s">
        <v>765</v>
      </c>
      <c r="B72" s="1" t="s">
        <v>499</v>
      </c>
      <c r="C72" s="1" t="s">
        <v>500</v>
      </c>
      <c r="D72" s="1" t="s">
        <v>99</v>
      </c>
      <c r="E72" s="1" t="s">
        <v>1185</v>
      </c>
      <c r="G72" s="1" t="s">
        <v>13</v>
      </c>
      <c r="H72" s="1" t="s">
        <v>1186</v>
      </c>
      <c r="I72" s="1" t="s">
        <v>591</v>
      </c>
      <c r="K72" s="1" t="s">
        <v>516</v>
      </c>
      <c r="L72" s="1" t="s">
        <v>502</v>
      </c>
      <c r="M72" s="1" t="s">
        <v>530</v>
      </c>
      <c r="N72" s="1" t="s">
        <v>516</v>
      </c>
      <c r="O72" s="1" t="s">
        <v>516</v>
      </c>
    </row>
    <row r="73" spans="1:18" x14ac:dyDescent="0.25">
      <c r="A73" s="1" t="s">
        <v>766</v>
      </c>
      <c r="B73" s="1" t="s">
        <v>499</v>
      </c>
      <c r="C73" s="1" t="s">
        <v>500</v>
      </c>
      <c r="D73" s="1" t="s">
        <v>99</v>
      </c>
      <c r="E73" s="1" t="s">
        <v>1187</v>
      </c>
      <c r="G73" s="1" t="s">
        <v>13</v>
      </c>
      <c r="H73" s="1" t="s">
        <v>1188</v>
      </c>
      <c r="I73" s="1" t="s">
        <v>14</v>
      </c>
      <c r="K73" s="1" t="s">
        <v>516</v>
      </c>
      <c r="L73" s="1" t="s">
        <v>502</v>
      </c>
      <c r="M73" s="1" t="s">
        <v>530</v>
      </c>
      <c r="N73" s="1" t="s">
        <v>517</v>
      </c>
      <c r="O73" s="1" t="s">
        <v>516</v>
      </c>
      <c r="R73" s="1" t="s">
        <v>1189</v>
      </c>
    </row>
    <row r="74" spans="1:18" x14ac:dyDescent="0.25">
      <c r="A74" s="1" t="s">
        <v>769</v>
      </c>
      <c r="B74" s="1" t="s">
        <v>499</v>
      </c>
      <c r="C74" s="1" t="s">
        <v>500</v>
      </c>
      <c r="D74" s="1" t="s">
        <v>99</v>
      </c>
      <c r="E74" s="1" t="s">
        <v>1187</v>
      </c>
      <c r="G74" s="1" t="s">
        <v>13</v>
      </c>
      <c r="H74" s="1" t="s">
        <v>1188</v>
      </c>
      <c r="I74" s="1" t="s">
        <v>14</v>
      </c>
      <c r="K74" s="1" t="s">
        <v>516</v>
      </c>
      <c r="L74" s="1" t="s">
        <v>502</v>
      </c>
      <c r="M74" s="1" t="s">
        <v>530</v>
      </c>
      <c r="N74" s="1" t="s">
        <v>517</v>
      </c>
      <c r="O74" s="1" t="s">
        <v>516</v>
      </c>
      <c r="R74" s="1" t="s">
        <v>1189</v>
      </c>
    </row>
    <row r="75" spans="1:18" x14ac:dyDescent="0.25">
      <c r="A75" s="1" t="s">
        <v>770</v>
      </c>
      <c r="B75" s="1" t="s">
        <v>499</v>
      </c>
      <c r="C75" s="1" t="s">
        <v>500</v>
      </c>
      <c r="D75" s="1" t="s">
        <v>99</v>
      </c>
      <c r="E75" s="1" t="s">
        <v>1190</v>
      </c>
      <c r="G75" s="1" t="s">
        <v>13</v>
      </c>
      <c r="H75" s="1" t="s">
        <v>1191</v>
      </c>
      <c r="I75" s="1" t="s">
        <v>42</v>
      </c>
      <c r="K75" s="1" t="s">
        <v>516</v>
      </c>
      <c r="L75" s="1" t="s">
        <v>502</v>
      </c>
      <c r="M75" s="1" t="s">
        <v>530</v>
      </c>
      <c r="N75" s="1" t="s">
        <v>527</v>
      </c>
      <c r="O75" s="1" t="s">
        <v>516</v>
      </c>
    </row>
    <row r="76" spans="1:18" x14ac:dyDescent="0.25">
      <c r="A76" s="1" t="s">
        <v>773</v>
      </c>
      <c r="B76" s="1" t="s">
        <v>499</v>
      </c>
      <c r="C76" s="1" t="s">
        <v>500</v>
      </c>
      <c r="D76" s="1" t="s">
        <v>99</v>
      </c>
      <c r="E76" s="1" t="s">
        <v>1190</v>
      </c>
      <c r="G76" s="1" t="s">
        <v>13</v>
      </c>
      <c r="H76" s="1" t="s">
        <v>1191</v>
      </c>
      <c r="I76" s="1" t="s">
        <v>42</v>
      </c>
      <c r="K76" s="1" t="s">
        <v>516</v>
      </c>
      <c r="L76" s="1" t="s">
        <v>502</v>
      </c>
      <c r="M76" s="1" t="s">
        <v>530</v>
      </c>
      <c r="N76" s="1" t="s">
        <v>527</v>
      </c>
      <c r="O76" s="1" t="s">
        <v>516</v>
      </c>
    </row>
    <row r="77" spans="1:18" x14ac:dyDescent="0.25">
      <c r="A77" s="1" t="s">
        <v>774</v>
      </c>
      <c r="B77" s="1" t="s">
        <v>499</v>
      </c>
      <c r="C77" s="1" t="s">
        <v>500</v>
      </c>
      <c r="D77" s="1" t="s">
        <v>99</v>
      </c>
      <c r="E77" s="1" t="s">
        <v>1192</v>
      </c>
      <c r="G77" s="1" t="s">
        <v>13</v>
      </c>
      <c r="H77" s="1" t="s">
        <v>1193</v>
      </c>
      <c r="I77" s="1" t="s">
        <v>42</v>
      </c>
      <c r="K77" s="1" t="s">
        <v>516</v>
      </c>
      <c r="L77" s="1" t="s">
        <v>502</v>
      </c>
      <c r="M77" s="1" t="s">
        <v>530</v>
      </c>
      <c r="N77" s="1" t="s">
        <v>527</v>
      </c>
      <c r="O77" s="1" t="s">
        <v>516</v>
      </c>
      <c r="R77" s="1" t="s">
        <v>1194</v>
      </c>
    </row>
    <row r="78" spans="1:18" x14ac:dyDescent="0.25">
      <c r="A78" s="1" t="s">
        <v>777</v>
      </c>
      <c r="B78" s="1" t="s">
        <v>499</v>
      </c>
      <c r="C78" s="1" t="s">
        <v>500</v>
      </c>
      <c r="D78" s="1" t="s">
        <v>99</v>
      </c>
      <c r="E78" s="1" t="s">
        <v>1192</v>
      </c>
      <c r="G78" s="1" t="s">
        <v>13</v>
      </c>
      <c r="H78" s="1" t="s">
        <v>1193</v>
      </c>
      <c r="I78" s="1" t="s">
        <v>42</v>
      </c>
      <c r="K78" s="1" t="s">
        <v>516</v>
      </c>
      <c r="L78" s="1" t="s">
        <v>502</v>
      </c>
      <c r="M78" s="1" t="s">
        <v>530</v>
      </c>
      <c r="N78" s="1" t="s">
        <v>527</v>
      </c>
      <c r="O78" s="1" t="s">
        <v>516</v>
      </c>
      <c r="R78" s="1" t="s">
        <v>1195</v>
      </c>
    </row>
    <row r="79" spans="1:18" x14ac:dyDescent="0.25">
      <c r="A79" s="1" t="s">
        <v>778</v>
      </c>
      <c r="B79" s="1" t="s">
        <v>499</v>
      </c>
      <c r="C79" s="1" t="s">
        <v>500</v>
      </c>
      <c r="D79" s="1" t="s">
        <v>66</v>
      </c>
      <c r="E79" s="1" t="s">
        <v>1196</v>
      </c>
      <c r="G79" s="1" t="s">
        <v>13</v>
      </c>
      <c r="H79" s="1" t="s">
        <v>1197</v>
      </c>
      <c r="I79" s="1" t="s">
        <v>591</v>
      </c>
      <c r="K79" s="1" t="s">
        <v>516</v>
      </c>
      <c r="L79" s="1" t="s">
        <v>502</v>
      </c>
      <c r="M79" s="1" t="s">
        <v>530</v>
      </c>
      <c r="N79" s="1" t="s">
        <v>516</v>
      </c>
      <c r="O79" s="1" t="s">
        <v>516</v>
      </c>
    </row>
    <row r="80" spans="1:18" x14ac:dyDescent="0.25">
      <c r="A80" s="1" t="s">
        <v>781</v>
      </c>
      <c r="B80" s="1" t="s">
        <v>499</v>
      </c>
      <c r="C80" s="1" t="s">
        <v>500</v>
      </c>
      <c r="D80" s="1" t="s">
        <v>66</v>
      </c>
      <c r="E80" s="1" t="s">
        <v>1196</v>
      </c>
      <c r="G80" s="1" t="s">
        <v>13</v>
      </c>
      <c r="H80" s="1" t="s">
        <v>1197</v>
      </c>
      <c r="I80" s="1" t="s">
        <v>591</v>
      </c>
      <c r="K80" s="1" t="s">
        <v>516</v>
      </c>
      <c r="L80" s="1" t="s">
        <v>502</v>
      </c>
      <c r="M80" s="1" t="s">
        <v>530</v>
      </c>
      <c r="N80" s="1" t="s">
        <v>516</v>
      </c>
      <c r="O80" s="1" t="s">
        <v>516</v>
      </c>
    </row>
    <row r="81" spans="1:18" x14ac:dyDescent="0.25">
      <c r="A81" s="1" t="s">
        <v>782</v>
      </c>
      <c r="B81" s="1" t="s">
        <v>499</v>
      </c>
      <c r="C81" s="1" t="s">
        <v>500</v>
      </c>
      <c r="D81" s="1" t="s">
        <v>66</v>
      </c>
      <c r="E81" s="1" t="s">
        <v>1198</v>
      </c>
      <c r="G81" s="1" t="s">
        <v>47</v>
      </c>
      <c r="H81" s="1" t="s">
        <v>1199</v>
      </c>
      <c r="I81" s="1" t="s">
        <v>14</v>
      </c>
      <c r="K81" s="1" t="s">
        <v>518</v>
      </c>
      <c r="L81" s="1" t="s">
        <v>502</v>
      </c>
      <c r="M81" s="1" t="s">
        <v>530</v>
      </c>
      <c r="N81" s="1" t="s">
        <v>1108</v>
      </c>
      <c r="O81" s="1" t="s">
        <v>1108</v>
      </c>
      <c r="R81" s="1" t="s">
        <v>1200</v>
      </c>
    </row>
    <row r="82" spans="1:18" x14ac:dyDescent="0.25">
      <c r="A82" s="1" t="s">
        <v>783</v>
      </c>
      <c r="B82" s="1" t="s">
        <v>499</v>
      </c>
      <c r="C82" s="1" t="s">
        <v>500</v>
      </c>
      <c r="D82" s="1" t="s">
        <v>66</v>
      </c>
      <c r="E82" s="1" t="s">
        <v>1198</v>
      </c>
      <c r="G82" s="1" t="s">
        <v>47</v>
      </c>
      <c r="H82" s="1" t="s">
        <v>1199</v>
      </c>
      <c r="I82" s="1" t="s">
        <v>14</v>
      </c>
      <c r="K82" s="1" t="s">
        <v>518</v>
      </c>
      <c r="L82" s="1" t="s">
        <v>502</v>
      </c>
      <c r="M82" s="1" t="s">
        <v>530</v>
      </c>
      <c r="N82" s="1" t="s">
        <v>1108</v>
      </c>
      <c r="O82" s="1" t="s">
        <v>1108</v>
      </c>
      <c r="R82" s="1" t="s">
        <v>1200</v>
      </c>
    </row>
    <row r="83" spans="1:18" x14ac:dyDescent="0.25">
      <c r="A83" s="1" t="s">
        <v>784</v>
      </c>
      <c r="B83" s="1" t="s">
        <v>499</v>
      </c>
      <c r="C83" s="1" t="s">
        <v>500</v>
      </c>
      <c r="D83" s="1" t="s">
        <v>66</v>
      </c>
      <c r="E83" s="1" t="s">
        <v>1201</v>
      </c>
      <c r="G83" s="1" t="s">
        <v>13</v>
      </c>
      <c r="H83" s="1" t="s">
        <v>1202</v>
      </c>
      <c r="I83" s="1" t="s">
        <v>14</v>
      </c>
      <c r="K83" s="1" t="s">
        <v>516</v>
      </c>
      <c r="L83" s="1" t="s">
        <v>502</v>
      </c>
      <c r="M83" s="1" t="s">
        <v>530</v>
      </c>
      <c r="N83" s="1" t="s">
        <v>530</v>
      </c>
      <c r="O83" s="1" t="s">
        <v>516</v>
      </c>
      <c r="R83" s="1" t="s">
        <v>1203</v>
      </c>
    </row>
    <row r="84" spans="1:18" x14ac:dyDescent="0.25">
      <c r="A84" s="1" t="s">
        <v>787</v>
      </c>
      <c r="B84" s="1" t="s">
        <v>499</v>
      </c>
      <c r="C84" s="1" t="s">
        <v>500</v>
      </c>
      <c r="D84" s="1" t="s">
        <v>66</v>
      </c>
      <c r="E84" s="1" t="s">
        <v>1201</v>
      </c>
      <c r="G84" s="1" t="s">
        <v>13</v>
      </c>
      <c r="H84" s="1" t="s">
        <v>1202</v>
      </c>
      <c r="I84" s="1" t="s">
        <v>14</v>
      </c>
      <c r="K84" s="1" t="s">
        <v>516</v>
      </c>
      <c r="L84" s="1" t="s">
        <v>502</v>
      </c>
      <c r="M84" s="1" t="s">
        <v>530</v>
      </c>
      <c r="N84" s="1" t="s">
        <v>530</v>
      </c>
      <c r="O84" s="1" t="s">
        <v>516</v>
      </c>
      <c r="R84" s="1" t="s">
        <v>1203</v>
      </c>
    </row>
    <row r="85" spans="1:18" x14ac:dyDescent="0.25">
      <c r="A85" s="1" t="s">
        <v>788</v>
      </c>
      <c r="B85" s="1" t="s">
        <v>499</v>
      </c>
      <c r="C85" s="1" t="s">
        <v>500</v>
      </c>
      <c r="D85" s="1" t="s">
        <v>111</v>
      </c>
      <c r="E85" s="1" t="s">
        <v>1204</v>
      </c>
      <c r="G85" s="1" t="s">
        <v>47</v>
      </c>
      <c r="H85" s="1" t="s">
        <v>1205</v>
      </c>
      <c r="I85" s="1" t="s">
        <v>591</v>
      </c>
      <c r="K85" s="1" t="s">
        <v>518</v>
      </c>
      <c r="L85" s="1" t="s">
        <v>502</v>
      </c>
      <c r="M85" s="1" t="s">
        <v>530</v>
      </c>
      <c r="N85" s="1" t="s">
        <v>1108</v>
      </c>
      <c r="O85" s="1" t="s">
        <v>1108</v>
      </c>
    </row>
    <row r="86" spans="1:18" x14ac:dyDescent="0.25">
      <c r="A86" s="1" t="s">
        <v>789</v>
      </c>
      <c r="B86" s="1" t="s">
        <v>499</v>
      </c>
      <c r="C86" s="1" t="s">
        <v>500</v>
      </c>
      <c r="D86" s="1" t="s">
        <v>111</v>
      </c>
      <c r="E86" s="1" t="s">
        <v>1204</v>
      </c>
      <c r="G86" s="1" t="s">
        <v>47</v>
      </c>
      <c r="H86" s="1" t="s">
        <v>1205</v>
      </c>
      <c r="I86" s="1" t="s">
        <v>591</v>
      </c>
      <c r="K86" s="1" t="s">
        <v>518</v>
      </c>
      <c r="L86" s="1" t="s">
        <v>502</v>
      </c>
      <c r="M86" s="1" t="s">
        <v>530</v>
      </c>
      <c r="N86" s="1" t="s">
        <v>1108</v>
      </c>
      <c r="O86" s="1" t="s">
        <v>1108</v>
      </c>
    </row>
    <row r="87" spans="1:18" x14ac:dyDescent="0.25">
      <c r="A87" s="1" t="s">
        <v>790</v>
      </c>
      <c r="B87" s="1" t="s">
        <v>499</v>
      </c>
      <c r="C87" s="1" t="s">
        <v>500</v>
      </c>
      <c r="D87" s="1" t="s">
        <v>111</v>
      </c>
      <c r="E87" s="1" t="s">
        <v>598</v>
      </c>
      <c r="G87" s="1" t="s">
        <v>13</v>
      </c>
      <c r="H87" s="1" t="s">
        <v>599</v>
      </c>
      <c r="I87" s="1" t="s">
        <v>591</v>
      </c>
      <c r="K87" s="1" t="s">
        <v>516</v>
      </c>
      <c r="L87" s="1" t="s">
        <v>502</v>
      </c>
      <c r="M87" s="1" t="s">
        <v>530</v>
      </c>
      <c r="N87" s="1" t="s">
        <v>517</v>
      </c>
      <c r="O87" s="1" t="s">
        <v>516</v>
      </c>
      <c r="R87" s="1" t="s">
        <v>600</v>
      </c>
    </row>
    <row r="88" spans="1:18" x14ac:dyDescent="0.25">
      <c r="A88" s="1" t="s">
        <v>791</v>
      </c>
      <c r="B88" s="1" t="s">
        <v>499</v>
      </c>
      <c r="C88" s="1" t="s">
        <v>500</v>
      </c>
      <c r="D88" s="1" t="s">
        <v>111</v>
      </c>
      <c r="E88" s="1" t="s">
        <v>598</v>
      </c>
      <c r="G88" s="1" t="s">
        <v>13</v>
      </c>
      <c r="H88" s="1" t="s">
        <v>599</v>
      </c>
      <c r="I88" s="1" t="s">
        <v>591</v>
      </c>
      <c r="K88" s="1" t="s">
        <v>516</v>
      </c>
      <c r="L88" s="1" t="s">
        <v>502</v>
      </c>
      <c r="M88" s="1" t="s">
        <v>530</v>
      </c>
      <c r="N88" s="1" t="s">
        <v>517</v>
      </c>
      <c r="O88" s="1" t="s">
        <v>516</v>
      </c>
      <c r="R88" s="1" t="s">
        <v>600</v>
      </c>
    </row>
    <row r="89" spans="1:18" x14ac:dyDescent="0.25">
      <c r="A89" s="1" t="s">
        <v>792</v>
      </c>
      <c r="B89" s="1" t="s">
        <v>499</v>
      </c>
      <c r="C89" s="1" t="s">
        <v>500</v>
      </c>
      <c r="D89" s="1" t="s">
        <v>111</v>
      </c>
      <c r="E89" s="1" t="s">
        <v>1206</v>
      </c>
      <c r="G89" s="1" t="s">
        <v>47</v>
      </c>
      <c r="H89" s="1" t="s">
        <v>1207</v>
      </c>
      <c r="I89" s="1" t="s">
        <v>14</v>
      </c>
      <c r="K89" s="1" t="s">
        <v>518</v>
      </c>
      <c r="L89" s="1" t="s">
        <v>502</v>
      </c>
      <c r="M89" s="1" t="s">
        <v>530</v>
      </c>
      <c r="N89" s="1" t="s">
        <v>517</v>
      </c>
      <c r="O89" s="1" t="s">
        <v>516</v>
      </c>
      <c r="R89" s="1" t="s">
        <v>1208</v>
      </c>
    </row>
    <row r="90" spans="1:18" x14ac:dyDescent="0.25">
      <c r="A90" s="1" t="s">
        <v>793</v>
      </c>
      <c r="B90" s="1" t="s">
        <v>499</v>
      </c>
      <c r="C90" s="1" t="s">
        <v>500</v>
      </c>
      <c r="D90" s="1" t="s">
        <v>111</v>
      </c>
      <c r="E90" s="1" t="s">
        <v>1206</v>
      </c>
      <c r="G90" s="1" t="s">
        <v>47</v>
      </c>
      <c r="H90" s="1" t="s">
        <v>1207</v>
      </c>
      <c r="I90" s="1" t="s">
        <v>14</v>
      </c>
      <c r="K90" s="1" t="s">
        <v>518</v>
      </c>
      <c r="L90" s="1" t="s">
        <v>502</v>
      </c>
      <c r="M90" s="1" t="s">
        <v>530</v>
      </c>
      <c r="N90" s="1" t="s">
        <v>517</v>
      </c>
      <c r="O90" s="1" t="s">
        <v>516</v>
      </c>
      <c r="R90" s="1" t="s">
        <v>1208</v>
      </c>
    </row>
    <row r="91" spans="1:18" x14ac:dyDescent="0.25">
      <c r="A91" s="1" t="s">
        <v>794</v>
      </c>
      <c r="B91" s="1" t="s">
        <v>499</v>
      </c>
      <c r="C91" s="1" t="s">
        <v>500</v>
      </c>
      <c r="D91" s="1" t="s">
        <v>111</v>
      </c>
      <c r="E91" s="1" t="s">
        <v>528</v>
      </c>
      <c r="G91" s="1" t="s">
        <v>13</v>
      </c>
      <c r="H91" s="1" t="s">
        <v>529</v>
      </c>
      <c r="I91" s="1" t="s">
        <v>14</v>
      </c>
      <c r="K91" s="1" t="s">
        <v>516</v>
      </c>
      <c r="L91" s="1" t="s">
        <v>502</v>
      </c>
      <c r="M91" s="1" t="s">
        <v>530</v>
      </c>
      <c r="N91" s="1" t="s">
        <v>517</v>
      </c>
      <c r="O91" s="1" t="s">
        <v>516</v>
      </c>
      <c r="R91" s="1" t="s">
        <v>507</v>
      </c>
    </row>
    <row r="92" spans="1:18" x14ac:dyDescent="0.25">
      <c r="A92" s="1" t="s">
        <v>796</v>
      </c>
      <c r="B92" s="1" t="s">
        <v>499</v>
      </c>
      <c r="C92" s="1" t="s">
        <v>500</v>
      </c>
      <c r="D92" s="1" t="s">
        <v>111</v>
      </c>
      <c r="E92" s="1" t="s">
        <v>528</v>
      </c>
      <c r="G92" s="1" t="s">
        <v>13</v>
      </c>
      <c r="H92" s="1" t="s">
        <v>529</v>
      </c>
      <c r="I92" s="1" t="s">
        <v>14</v>
      </c>
      <c r="K92" s="1" t="s">
        <v>516</v>
      </c>
      <c r="L92" s="1" t="s">
        <v>502</v>
      </c>
      <c r="M92" s="1" t="s">
        <v>530</v>
      </c>
      <c r="N92" s="1" t="s">
        <v>517</v>
      </c>
      <c r="O92" s="1" t="s">
        <v>516</v>
      </c>
      <c r="R92" s="1" t="s">
        <v>507</v>
      </c>
    </row>
    <row r="93" spans="1:18" x14ac:dyDescent="0.25">
      <c r="A93" s="1" t="s">
        <v>797</v>
      </c>
      <c r="B93" s="1" t="s">
        <v>499</v>
      </c>
      <c r="C93" s="1" t="s">
        <v>500</v>
      </c>
      <c r="D93" s="1" t="s">
        <v>111</v>
      </c>
      <c r="E93" s="1" t="s">
        <v>1209</v>
      </c>
      <c r="G93" s="1" t="s">
        <v>17</v>
      </c>
      <c r="H93" s="1" t="s">
        <v>1210</v>
      </c>
      <c r="I93" s="1" t="s">
        <v>42</v>
      </c>
      <c r="K93" s="1" t="s">
        <v>516</v>
      </c>
      <c r="L93" s="1" t="s">
        <v>502</v>
      </c>
      <c r="M93" s="1" t="s">
        <v>530</v>
      </c>
      <c r="N93" s="1" t="s">
        <v>527</v>
      </c>
      <c r="O93" s="1" t="s">
        <v>516</v>
      </c>
    </row>
    <row r="94" spans="1:18" x14ac:dyDescent="0.25">
      <c r="A94" s="1" t="s">
        <v>800</v>
      </c>
      <c r="B94" s="1" t="s">
        <v>499</v>
      </c>
      <c r="C94" s="1" t="s">
        <v>500</v>
      </c>
      <c r="D94" s="1" t="s">
        <v>111</v>
      </c>
      <c r="E94" s="1" t="s">
        <v>1209</v>
      </c>
      <c r="G94" s="1" t="s">
        <v>17</v>
      </c>
      <c r="H94" s="1" t="s">
        <v>1210</v>
      </c>
      <c r="I94" s="1" t="s">
        <v>42</v>
      </c>
      <c r="K94" s="1" t="s">
        <v>516</v>
      </c>
      <c r="L94" s="1" t="s">
        <v>502</v>
      </c>
      <c r="M94" s="1" t="s">
        <v>530</v>
      </c>
      <c r="N94" s="1" t="s">
        <v>527</v>
      </c>
      <c r="O94" s="1" t="s">
        <v>516</v>
      </c>
    </row>
    <row r="95" spans="1:18" x14ac:dyDescent="0.25">
      <c r="A95" s="1" t="s">
        <v>801</v>
      </c>
      <c r="B95" s="1" t="s">
        <v>499</v>
      </c>
      <c r="C95" s="1" t="s">
        <v>500</v>
      </c>
      <c r="D95" s="1" t="s">
        <v>111</v>
      </c>
      <c r="E95" s="1" t="s">
        <v>1211</v>
      </c>
      <c r="G95" s="1" t="s">
        <v>47</v>
      </c>
      <c r="H95" s="1" t="s">
        <v>1212</v>
      </c>
      <c r="I95" s="1" t="s">
        <v>42</v>
      </c>
      <c r="K95" s="1" t="s">
        <v>518</v>
      </c>
      <c r="L95" s="1" t="s">
        <v>1151</v>
      </c>
      <c r="M95" s="1" t="s">
        <v>530</v>
      </c>
      <c r="N95" s="1" t="s">
        <v>516</v>
      </c>
      <c r="O95" s="1" t="s">
        <v>516</v>
      </c>
      <c r="R95" s="1" t="s">
        <v>1213</v>
      </c>
    </row>
    <row r="96" spans="1:18" x14ac:dyDescent="0.25">
      <c r="A96" s="1" t="s">
        <v>802</v>
      </c>
      <c r="B96" s="1" t="s">
        <v>499</v>
      </c>
      <c r="C96" s="1" t="s">
        <v>500</v>
      </c>
      <c r="D96" s="1" t="s">
        <v>111</v>
      </c>
      <c r="E96" s="1" t="s">
        <v>1211</v>
      </c>
      <c r="G96" s="1" t="s">
        <v>47</v>
      </c>
      <c r="H96" s="1" t="s">
        <v>1212</v>
      </c>
      <c r="I96" s="1" t="s">
        <v>42</v>
      </c>
      <c r="K96" s="1" t="s">
        <v>518</v>
      </c>
      <c r="L96" s="1" t="s">
        <v>1151</v>
      </c>
      <c r="M96" s="1" t="s">
        <v>530</v>
      </c>
      <c r="N96" s="1" t="s">
        <v>516</v>
      </c>
      <c r="O96" s="1" t="s">
        <v>516</v>
      </c>
      <c r="R96" s="1" t="s">
        <v>1214</v>
      </c>
    </row>
    <row r="97" spans="1:18" x14ac:dyDescent="0.25">
      <c r="A97" s="1" t="s">
        <v>803</v>
      </c>
      <c r="B97" s="1" t="s">
        <v>499</v>
      </c>
      <c r="C97" s="1" t="s">
        <v>500</v>
      </c>
      <c r="D97" s="1" t="s">
        <v>111</v>
      </c>
      <c r="E97" s="1" t="s">
        <v>1215</v>
      </c>
      <c r="G97" s="1" t="s">
        <v>17</v>
      </c>
      <c r="H97" s="1" t="s">
        <v>1216</v>
      </c>
      <c r="I97" s="1" t="s">
        <v>42</v>
      </c>
      <c r="K97" s="1" t="s">
        <v>516</v>
      </c>
      <c r="L97" s="1" t="s">
        <v>502</v>
      </c>
      <c r="M97" s="1" t="s">
        <v>530</v>
      </c>
      <c r="N97" s="1" t="s">
        <v>527</v>
      </c>
      <c r="O97" s="1" t="s">
        <v>516</v>
      </c>
      <c r="R97" s="1" t="s">
        <v>1217</v>
      </c>
    </row>
    <row r="98" spans="1:18" x14ac:dyDescent="0.25">
      <c r="A98" s="1" t="s">
        <v>807</v>
      </c>
      <c r="B98" s="1" t="s">
        <v>499</v>
      </c>
      <c r="C98" s="1" t="s">
        <v>500</v>
      </c>
      <c r="D98" s="1" t="s">
        <v>111</v>
      </c>
      <c r="E98" s="1" t="s">
        <v>1215</v>
      </c>
      <c r="G98" s="1" t="s">
        <v>17</v>
      </c>
      <c r="H98" s="1" t="s">
        <v>1216</v>
      </c>
      <c r="I98" s="1" t="s">
        <v>42</v>
      </c>
      <c r="K98" s="1" t="s">
        <v>516</v>
      </c>
      <c r="L98" s="1" t="s">
        <v>502</v>
      </c>
      <c r="M98" s="1" t="s">
        <v>530</v>
      </c>
      <c r="N98" s="1" t="s">
        <v>527</v>
      </c>
      <c r="O98" s="1" t="s">
        <v>516</v>
      </c>
      <c r="R98" s="1" t="s">
        <v>1218</v>
      </c>
    </row>
    <row r="99" spans="1:18" x14ac:dyDescent="0.25">
      <c r="A99" s="1" t="s">
        <v>808</v>
      </c>
      <c r="B99" s="1" t="s">
        <v>499</v>
      </c>
      <c r="C99" s="1" t="s">
        <v>500</v>
      </c>
      <c r="D99" s="1" t="s">
        <v>113</v>
      </c>
      <c r="E99" s="1" t="s">
        <v>1219</v>
      </c>
      <c r="G99" s="1" t="s">
        <v>13</v>
      </c>
      <c r="H99" s="1" t="s">
        <v>1220</v>
      </c>
      <c r="I99" s="1" t="s">
        <v>591</v>
      </c>
      <c r="K99" s="1" t="s">
        <v>516</v>
      </c>
      <c r="L99" s="1" t="s">
        <v>502</v>
      </c>
      <c r="M99" s="1" t="s">
        <v>530</v>
      </c>
      <c r="N99" s="1" t="s">
        <v>516</v>
      </c>
      <c r="O99" s="1" t="s">
        <v>516</v>
      </c>
    </row>
    <row r="100" spans="1:18" x14ac:dyDescent="0.25">
      <c r="A100" s="1" t="s">
        <v>811</v>
      </c>
      <c r="B100" s="1" t="s">
        <v>499</v>
      </c>
      <c r="C100" s="1" t="s">
        <v>500</v>
      </c>
      <c r="D100" s="1" t="s">
        <v>113</v>
      </c>
      <c r="E100" s="1" t="s">
        <v>1219</v>
      </c>
      <c r="G100" s="1" t="s">
        <v>13</v>
      </c>
      <c r="H100" s="1" t="s">
        <v>1220</v>
      </c>
      <c r="I100" s="1" t="s">
        <v>591</v>
      </c>
      <c r="K100" s="1" t="s">
        <v>516</v>
      </c>
      <c r="L100" s="1" t="s">
        <v>502</v>
      </c>
      <c r="M100" s="1" t="s">
        <v>530</v>
      </c>
      <c r="N100" s="1" t="s">
        <v>516</v>
      </c>
      <c r="O100" s="1" t="s">
        <v>516</v>
      </c>
    </row>
    <row r="101" spans="1:18" x14ac:dyDescent="0.25">
      <c r="A101" s="1" t="s">
        <v>812</v>
      </c>
      <c r="B101" s="1" t="s">
        <v>499</v>
      </c>
      <c r="C101" s="1" t="s">
        <v>500</v>
      </c>
      <c r="D101" s="1" t="s">
        <v>113</v>
      </c>
      <c r="E101" s="1" t="s">
        <v>1221</v>
      </c>
      <c r="G101" s="1" t="s">
        <v>13</v>
      </c>
      <c r="H101" s="1" t="s">
        <v>1222</v>
      </c>
      <c r="I101" s="1" t="s">
        <v>14</v>
      </c>
      <c r="K101" s="1" t="s">
        <v>516</v>
      </c>
      <c r="L101" s="1" t="s">
        <v>502</v>
      </c>
      <c r="M101" s="1" t="s">
        <v>530</v>
      </c>
      <c r="N101" s="1" t="s">
        <v>517</v>
      </c>
      <c r="O101" s="1" t="s">
        <v>516</v>
      </c>
      <c r="R101" s="1" t="s">
        <v>1223</v>
      </c>
    </row>
    <row r="102" spans="1:18" x14ac:dyDescent="0.25">
      <c r="A102" s="1" t="s">
        <v>815</v>
      </c>
      <c r="B102" s="1" t="s">
        <v>499</v>
      </c>
      <c r="C102" s="1" t="s">
        <v>500</v>
      </c>
      <c r="D102" s="1" t="s">
        <v>113</v>
      </c>
      <c r="E102" s="1" t="s">
        <v>1221</v>
      </c>
      <c r="G102" s="1" t="s">
        <v>13</v>
      </c>
      <c r="H102" s="1" t="s">
        <v>1222</v>
      </c>
      <c r="I102" s="1" t="s">
        <v>14</v>
      </c>
      <c r="K102" s="1" t="s">
        <v>516</v>
      </c>
      <c r="L102" s="1" t="s">
        <v>502</v>
      </c>
      <c r="M102" s="1" t="s">
        <v>530</v>
      </c>
      <c r="N102" s="1" t="s">
        <v>517</v>
      </c>
      <c r="O102" s="1" t="s">
        <v>516</v>
      </c>
      <c r="R102" s="1" t="s">
        <v>1223</v>
      </c>
    </row>
    <row r="103" spans="1:18" x14ac:dyDescent="0.25">
      <c r="A103" s="1" t="s">
        <v>816</v>
      </c>
      <c r="B103" s="1" t="s">
        <v>499</v>
      </c>
      <c r="C103" s="1" t="s">
        <v>500</v>
      </c>
      <c r="D103" s="1" t="s">
        <v>113</v>
      </c>
      <c r="E103" s="1" t="s">
        <v>1224</v>
      </c>
      <c r="G103" s="1" t="s">
        <v>13</v>
      </c>
      <c r="H103" s="1" t="s">
        <v>1225</v>
      </c>
      <c r="I103" s="1" t="s">
        <v>42</v>
      </c>
      <c r="K103" s="1" t="s">
        <v>516</v>
      </c>
      <c r="L103" s="1" t="s">
        <v>502</v>
      </c>
      <c r="M103" s="1" t="s">
        <v>530</v>
      </c>
      <c r="N103" s="1" t="s">
        <v>527</v>
      </c>
      <c r="O103" s="1" t="s">
        <v>516</v>
      </c>
      <c r="R103" s="1" t="s">
        <v>1226</v>
      </c>
    </row>
    <row r="104" spans="1:18" x14ac:dyDescent="0.25">
      <c r="A104" s="1" t="s">
        <v>819</v>
      </c>
      <c r="B104" s="1" t="s">
        <v>499</v>
      </c>
      <c r="C104" s="1" t="s">
        <v>500</v>
      </c>
      <c r="D104" s="1" t="s">
        <v>113</v>
      </c>
      <c r="E104" s="1" t="s">
        <v>1224</v>
      </c>
      <c r="G104" s="1" t="s">
        <v>13</v>
      </c>
      <c r="H104" s="1" t="s">
        <v>1225</v>
      </c>
      <c r="I104" s="1" t="s">
        <v>42</v>
      </c>
      <c r="K104" s="1" t="s">
        <v>516</v>
      </c>
      <c r="L104" s="1" t="s">
        <v>502</v>
      </c>
      <c r="M104" s="1" t="s">
        <v>530</v>
      </c>
      <c r="N104" s="1" t="s">
        <v>527</v>
      </c>
      <c r="O104" s="1" t="s">
        <v>516</v>
      </c>
      <c r="R104" s="1" t="s">
        <v>1226</v>
      </c>
    </row>
    <row r="105" spans="1:18" x14ac:dyDescent="0.25">
      <c r="A105" s="1" t="s">
        <v>820</v>
      </c>
      <c r="B105" s="1" t="s">
        <v>499</v>
      </c>
      <c r="C105" s="1" t="s">
        <v>500</v>
      </c>
      <c r="D105" s="1" t="s">
        <v>113</v>
      </c>
      <c r="E105" s="1" t="s">
        <v>1227</v>
      </c>
      <c r="G105" s="1" t="s">
        <v>13</v>
      </c>
      <c r="H105" s="1" t="s">
        <v>1228</v>
      </c>
      <c r="I105" s="1" t="s">
        <v>42</v>
      </c>
      <c r="K105" s="1" t="s">
        <v>516</v>
      </c>
      <c r="L105" s="1" t="s">
        <v>502</v>
      </c>
      <c r="M105" s="1" t="s">
        <v>530</v>
      </c>
      <c r="N105" s="1" t="s">
        <v>527</v>
      </c>
      <c r="O105" s="1" t="s">
        <v>516</v>
      </c>
      <c r="R105" s="1" t="s">
        <v>1229</v>
      </c>
    </row>
    <row r="106" spans="1:18" x14ac:dyDescent="0.25">
      <c r="A106" s="1" t="s">
        <v>823</v>
      </c>
      <c r="B106" s="1" t="s">
        <v>499</v>
      </c>
      <c r="C106" s="1" t="s">
        <v>500</v>
      </c>
      <c r="D106" s="1" t="s">
        <v>113</v>
      </c>
      <c r="E106" s="1" t="s">
        <v>1227</v>
      </c>
      <c r="G106" s="1" t="s">
        <v>13</v>
      </c>
      <c r="H106" s="1" t="s">
        <v>1228</v>
      </c>
      <c r="I106" s="1" t="s">
        <v>42</v>
      </c>
      <c r="K106" s="1" t="s">
        <v>516</v>
      </c>
      <c r="L106" s="1" t="s">
        <v>502</v>
      </c>
      <c r="M106" s="1" t="s">
        <v>530</v>
      </c>
      <c r="N106" s="1" t="s">
        <v>527</v>
      </c>
      <c r="O106" s="1" t="s">
        <v>516</v>
      </c>
      <c r="R106" s="1" t="s">
        <v>1230</v>
      </c>
    </row>
    <row r="107" spans="1:18" x14ac:dyDescent="0.25">
      <c r="A107" s="1" t="s">
        <v>824</v>
      </c>
      <c r="B107" s="1" t="s">
        <v>499</v>
      </c>
      <c r="C107" s="1" t="s">
        <v>500</v>
      </c>
      <c r="D107" s="1" t="s">
        <v>116</v>
      </c>
      <c r="E107" s="1" t="s">
        <v>601</v>
      </c>
      <c r="G107" s="1" t="s">
        <v>13</v>
      </c>
      <c r="H107" s="1" t="s">
        <v>602</v>
      </c>
      <c r="I107" s="1" t="s">
        <v>591</v>
      </c>
      <c r="K107" s="1" t="s">
        <v>516</v>
      </c>
      <c r="L107" s="1" t="s">
        <v>502</v>
      </c>
      <c r="M107" s="1" t="s">
        <v>530</v>
      </c>
      <c r="N107" s="1" t="s">
        <v>516</v>
      </c>
      <c r="O107" s="1" t="s">
        <v>516</v>
      </c>
    </row>
    <row r="108" spans="1:18" x14ac:dyDescent="0.25">
      <c r="A108" s="1" t="s">
        <v>825</v>
      </c>
      <c r="B108" s="1" t="s">
        <v>499</v>
      </c>
      <c r="C108" s="1" t="s">
        <v>500</v>
      </c>
      <c r="D108" s="1" t="s">
        <v>116</v>
      </c>
      <c r="E108" s="1" t="s">
        <v>601</v>
      </c>
      <c r="G108" s="1" t="s">
        <v>13</v>
      </c>
      <c r="H108" s="1" t="s">
        <v>602</v>
      </c>
      <c r="I108" s="1" t="s">
        <v>591</v>
      </c>
      <c r="K108" s="1" t="s">
        <v>516</v>
      </c>
      <c r="L108" s="1" t="s">
        <v>502</v>
      </c>
      <c r="M108" s="1" t="s">
        <v>530</v>
      </c>
      <c r="N108" s="1" t="s">
        <v>516</v>
      </c>
      <c r="O108" s="1" t="s">
        <v>516</v>
      </c>
    </row>
    <row r="109" spans="1:18" x14ac:dyDescent="0.25">
      <c r="A109" s="1" t="s">
        <v>826</v>
      </c>
      <c r="B109" s="1" t="s">
        <v>499</v>
      </c>
      <c r="C109" s="1" t="s">
        <v>500</v>
      </c>
      <c r="D109" s="1" t="s">
        <v>116</v>
      </c>
      <c r="E109" s="1" t="s">
        <v>531</v>
      </c>
      <c r="G109" s="1" t="s">
        <v>13</v>
      </c>
      <c r="H109" s="1" t="s">
        <v>532</v>
      </c>
      <c r="I109" s="1" t="s">
        <v>14</v>
      </c>
      <c r="K109" s="1" t="s">
        <v>516</v>
      </c>
      <c r="L109" s="1" t="s">
        <v>502</v>
      </c>
      <c r="M109" s="1" t="s">
        <v>530</v>
      </c>
      <c r="N109" s="1" t="s">
        <v>517</v>
      </c>
      <c r="O109" s="1" t="s">
        <v>516</v>
      </c>
      <c r="R109" s="1" t="s">
        <v>508</v>
      </c>
    </row>
    <row r="110" spans="1:18" x14ac:dyDescent="0.25">
      <c r="A110" s="1" t="s">
        <v>828</v>
      </c>
      <c r="B110" s="1" t="s">
        <v>499</v>
      </c>
      <c r="C110" s="1" t="s">
        <v>500</v>
      </c>
      <c r="D110" s="1" t="s">
        <v>116</v>
      </c>
      <c r="E110" s="1" t="s">
        <v>531</v>
      </c>
      <c r="G110" s="1" t="s">
        <v>13</v>
      </c>
      <c r="H110" s="1" t="s">
        <v>532</v>
      </c>
      <c r="I110" s="1" t="s">
        <v>14</v>
      </c>
      <c r="K110" s="1" t="s">
        <v>516</v>
      </c>
      <c r="L110" s="1" t="s">
        <v>502</v>
      </c>
      <c r="M110" s="1" t="s">
        <v>530</v>
      </c>
      <c r="N110" s="1" t="s">
        <v>517</v>
      </c>
      <c r="O110" s="1" t="s">
        <v>516</v>
      </c>
      <c r="R110" s="1" t="s">
        <v>508</v>
      </c>
    </row>
    <row r="111" spans="1:18" x14ac:dyDescent="0.25">
      <c r="A111" s="1" t="s">
        <v>829</v>
      </c>
      <c r="B111" s="1" t="s">
        <v>499</v>
      </c>
      <c r="C111" s="1" t="s">
        <v>500</v>
      </c>
      <c r="D111" s="1" t="s">
        <v>116</v>
      </c>
      <c r="E111" s="1" t="s">
        <v>533</v>
      </c>
      <c r="G111" s="1" t="s">
        <v>46</v>
      </c>
      <c r="H111" s="1" t="s">
        <v>534</v>
      </c>
      <c r="I111" s="1" t="s">
        <v>14</v>
      </c>
      <c r="K111" s="1" t="s">
        <v>521</v>
      </c>
      <c r="L111" s="1" t="s">
        <v>502</v>
      </c>
      <c r="M111" s="1" t="s">
        <v>530</v>
      </c>
      <c r="N111" s="1" t="s">
        <v>517</v>
      </c>
      <c r="O111" s="1" t="s">
        <v>516</v>
      </c>
      <c r="R111" s="1" t="s">
        <v>509</v>
      </c>
    </row>
    <row r="112" spans="1:18" x14ac:dyDescent="0.25">
      <c r="A112" s="1" t="s">
        <v>831</v>
      </c>
      <c r="B112" s="1" t="s">
        <v>499</v>
      </c>
      <c r="C112" s="1" t="s">
        <v>500</v>
      </c>
      <c r="D112" s="1" t="s">
        <v>116</v>
      </c>
      <c r="E112" s="1" t="s">
        <v>533</v>
      </c>
      <c r="G112" s="1" t="s">
        <v>46</v>
      </c>
      <c r="H112" s="1" t="s">
        <v>534</v>
      </c>
      <c r="I112" s="1" t="s">
        <v>14</v>
      </c>
      <c r="K112" s="1" t="s">
        <v>521</v>
      </c>
      <c r="L112" s="1" t="s">
        <v>502</v>
      </c>
      <c r="M112" s="1" t="s">
        <v>530</v>
      </c>
      <c r="N112" s="1" t="s">
        <v>517</v>
      </c>
      <c r="O112" s="1" t="s">
        <v>516</v>
      </c>
      <c r="R112" s="1" t="s">
        <v>509</v>
      </c>
    </row>
    <row r="113" spans="1:18" x14ac:dyDescent="0.25">
      <c r="A113" s="1" t="s">
        <v>832</v>
      </c>
      <c r="B113" s="1" t="s">
        <v>499</v>
      </c>
      <c r="C113" s="1" t="s">
        <v>500</v>
      </c>
      <c r="D113" s="1" t="s">
        <v>116</v>
      </c>
      <c r="E113" s="1" t="s">
        <v>1231</v>
      </c>
      <c r="G113" s="1" t="s">
        <v>17</v>
      </c>
      <c r="H113" s="1" t="s">
        <v>1232</v>
      </c>
      <c r="I113" s="1" t="s">
        <v>42</v>
      </c>
      <c r="K113" s="1" t="s">
        <v>521</v>
      </c>
      <c r="L113" s="1" t="s">
        <v>502</v>
      </c>
      <c r="M113" s="1" t="s">
        <v>530</v>
      </c>
      <c r="N113" s="1" t="s">
        <v>527</v>
      </c>
      <c r="O113" s="1" t="s">
        <v>516</v>
      </c>
    </row>
    <row r="114" spans="1:18" x14ac:dyDescent="0.25">
      <c r="A114" s="1" t="s">
        <v>835</v>
      </c>
      <c r="B114" s="1" t="s">
        <v>499</v>
      </c>
      <c r="C114" s="1" t="s">
        <v>500</v>
      </c>
      <c r="D114" s="1" t="s">
        <v>116</v>
      </c>
      <c r="E114" s="1" t="s">
        <v>1231</v>
      </c>
      <c r="G114" s="1" t="s">
        <v>17</v>
      </c>
      <c r="H114" s="1" t="s">
        <v>1232</v>
      </c>
      <c r="I114" s="1" t="s">
        <v>42</v>
      </c>
      <c r="K114" s="1" t="s">
        <v>521</v>
      </c>
      <c r="L114" s="1" t="s">
        <v>502</v>
      </c>
      <c r="M114" s="1" t="s">
        <v>530</v>
      </c>
      <c r="N114" s="1" t="s">
        <v>527</v>
      </c>
      <c r="O114" s="1" t="s">
        <v>516</v>
      </c>
    </row>
    <row r="115" spans="1:18" x14ac:dyDescent="0.25">
      <c r="A115" s="1" t="s">
        <v>836</v>
      </c>
      <c r="B115" s="1" t="s">
        <v>499</v>
      </c>
      <c r="C115" s="1" t="s">
        <v>500</v>
      </c>
      <c r="D115" s="1" t="s">
        <v>116</v>
      </c>
      <c r="E115" s="1" t="s">
        <v>1233</v>
      </c>
      <c r="G115" s="1" t="s">
        <v>48</v>
      </c>
      <c r="H115" s="1" t="s">
        <v>1234</v>
      </c>
      <c r="I115" s="1" t="s">
        <v>42</v>
      </c>
      <c r="K115" s="1" t="s">
        <v>521</v>
      </c>
      <c r="L115" s="1" t="s">
        <v>502</v>
      </c>
      <c r="M115" s="1" t="s">
        <v>530</v>
      </c>
      <c r="N115" s="1" t="s">
        <v>527</v>
      </c>
      <c r="O115" s="1" t="s">
        <v>516</v>
      </c>
    </row>
    <row r="116" spans="1:18" x14ac:dyDescent="0.25">
      <c r="A116" s="1" t="s">
        <v>839</v>
      </c>
      <c r="B116" s="1" t="s">
        <v>499</v>
      </c>
      <c r="C116" s="1" t="s">
        <v>500</v>
      </c>
      <c r="D116" s="1" t="s">
        <v>116</v>
      </c>
      <c r="E116" s="1" t="s">
        <v>1233</v>
      </c>
      <c r="G116" s="1" t="s">
        <v>48</v>
      </c>
      <c r="H116" s="1" t="s">
        <v>1234</v>
      </c>
      <c r="I116" s="1" t="s">
        <v>42</v>
      </c>
      <c r="K116" s="1" t="s">
        <v>521</v>
      </c>
      <c r="L116" s="1" t="s">
        <v>502</v>
      </c>
      <c r="M116" s="1" t="s">
        <v>530</v>
      </c>
      <c r="N116" s="1" t="s">
        <v>527</v>
      </c>
      <c r="O116" s="1" t="s">
        <v>516</v>
      </c>
    </row>
    <row r="117" spans="1:18" x14ac:dyDescent="0.25">
      <c r="A117" s="1" t="s">
        <v>840</v>
      </c>
      <c r="B117" s="1" t="s">
        <v>499</v>
      </c>
      <c r="C117" s="1" t="s">
        <v>500</v>
      </c>
      <c r="D117" s="1" t="s">
        <v>116</v>
      </c>
      <c r="E117" s="1" t="s">
        <v>1235</v>
      </c>
      <c r="G117" s="1" t="s">
        <v>17</v>
      </c>
      <c r="H117" s="1" t="s">
        <v>1236</v>
      </c>
      <c r="I117" s="1" t="s">
        <v>42</v>
      </c>
      <c r="K117" s="1" t="s">
        <v>521</v>
      </c>
      <c r="L117" s="1" t="s">
        <v>502</v>
      </c>
      <c r="M117" s="1" t="s">
        <v>530</v>
      </c>
      <c r="N117" s="1" t="s">
        <v>527</v>
      </c>
      <c r="O117" s="1" t="s">
        <v>516</v>
      </c>
    </row>
    <row r="118" spans="1:18" x14ac:dyDescent="0.25">
      <c r="A118" s="1" t="s">
        <v>843</v>
      </c>
      <c r="B118" s="1" t="s">
        <v>499</v>
      </c>
      <c r="C118" s="1" t="s">
        <v>500</v>
      </c>
      <c r="D118" s="1" t="s">
        <v>116</v>
      </c>
      <c r="E118" s="1" t="s">
        <v>1235</v>
      </c>
      <c r="G118" s="1" t="s">
        <v>17</v>
      </c>
      <c r="H118" s="1" t="s">
        <v>1236</v>
      </c>
      <c r="I118" s="1" t="s">
        <v>42</v>
      </c>
      <c r="K118" s="1" t="s">
        <v>521</v>
      </c>
      <c r="L118" s="1" t="s">
        <v>502</v>
      </c>
      <c r="M118" s="1" t="s">
        <v>530</v>
      </c>
      <c r="N118" s="1" t="s">
        <v>527</v>
      </c>
      <c r="O118" s="1" t="s">
        <v>516</v>
      </c>
      <c r="R118" s="1" t="s">
        <v>1237</v>
      </c>
    </row>
    <row r="119" spans="1:18" x14ac:dyDescent="0.25">
      <c r="A119" s="1" t="s">
        <v>844</v>
      </c>
      <c r="B119" s="1" t="s">
        <v>499</v>
      </c>
      <c r="C119" s="1" t="s">
        <v>500</v>
      </c>
      <c r="D119" s="1" t="s">
        <v>116</v>
      </c>
      <c r="E119" s="1" t="s">
        <v>1238</v>
      </c>
      <c r="G119" s="1" t="s">
        <v>48</v>
      </c>
      <c r="H119" s="1" t="s">
        <v>1239</v>
      </c>
      <c r="I119" s="1" t="s">
        <v>42</v>
      </c>
      <c r="K119" s="1" t="s">
        <v>521</v>
      </c>
      <c r="L119" s="1" t="s">
        <v>1151</v>
      </c>
      <c r="M119" s="1" t="s">
        <v>530</v>
      </c>
      <c r="N119" s="1" t="s">
        <v>527</v>
      </c>
      <c r="O119" s="1" t="s">
        <v>516</v>
      </c>
      <c r="R119" s="1" t="s">
        <v>1240</v>
      </c>
    </row>
    <row r="120" spans="1:18" x14ac:dyDescent="0.25">
      <c r="A120" s="1" t="s">
        <v>847</v>
      </c>
      <c r="B120" s="1" t="s">
        <v>499</v>
      </c>
      <c r="C120" s="1" t="s">
        <v>500</v>
      </c>
      <c r="D120" s="1" t="s">
        <v>116</v>
      </c>
      <c r="E120" s="1" t="s">
        <v>1238</v>
      </c>
      <c r="G120" s="1" t="s">
        <v>48</v>
      </c>
      <c r="H120" s="1" t="s">
        <v>1239</v>
      </c>
      <c r="I120" s="1" t="s">
        <v>42</v>
      </c>
      <c r="K120" s="1" t="s">
        <v>521</v>
      </c>
      <c r="L120" s="1" t="s">
        <v>1151</v>
      </c>
      <c r="M120" s="1" t="s">
        <v>530</v>
      </c>
      <c r="N120" s="1" t="s">
        <v>527</v>
      </c>
      <c r="O120" s="1" t="s">
        <v>516</v>
      </c>
      <c r="R120" s="1" t="s">
        <v>1241</v>
      </c>
    </row>
    <row r="121" spans="1:18" x14ac:dyDescent="0.25">
      <c r="A121" s="1" t="s">
        <v>848</v>
      </c>
      <c r="B121" s="1" t="s">
        <v>499</v>
      </c>
      <c r="C121" s="1" t="s">
        <v>500</v>
      </c>
      <c r="D121" s="1" t="s">
        <v>87</v>
      </c>
      <c r="E121" s="1" t="s">
        <v>603</v>
      </c>
      <c r="G121" s="1" t="s">
        <v>13</v>
      </c>
      <c r="H121" s="1" t="s">
        <v>604</v>
      </c>
      <c r="I121" s="1" t="s">
        <v>591</v>
      </c>
      <c r="K121" s="1" t="s">
        <v>516</v>
      </c>
      <c r="L121" s="1" t="s">
        <v>502</v>
      </c>
      <c r="M121" s="1" t="s">
        <v>530</v>
      </c>
      <c r="N121" s="1" t="s">
        <v>516</v>
      </c>
      <c r="O121" s="1" t="s">
        <v>516</v>
      </c>
    </row>
    <row r="122" spans="1:18" x14ac:dyDescent="0.25">
      <c r="A122" s="1" t="s">
        <v>850</v>
      </c>
      <c r="B122" s="1" t="s">
        <v>499</v>
      </c>
      <c r="C122" s="1" t="s">
        <v>500</v>
      </c>
      <c r="D122" s="1" t="s">
        <v>87</v>
      </c>
      <c r="E122" s="1" t="s">
        <v>603</v>
      </c>
      <c r="G122" s="1" t="s">
        <v>13</v>
      </c>
      <c r="H122" s="1" t="s">
        <v>604</v>
      </c>
      <c r="I122" s="1" t="s">
        <v>591</v>
      </c>
      <c r="K122" s="1" t="s">
        <v>516</v>
      </c>
      <c r="L122" s="1" t="s">
        <v>502</v>
      </c>
      <c r="M122" s="1" t="s">
        <v>530</v>
      </c>
      <c r="N122" s="1" t="s">
        <v>516</v>
      </c>
      <c r="O122" s="1" t="s">
        <v>516</v>
      </c>
    </row>
    <row r="123" spans="1:18" x14ac:dyDescent="0.25">
      <c r="A123" s="1" t="s">
        <v>851</v>
      </c>
      <c r="B123" s="1" t="s">
        <v>499</v>
      </c>
      <c r="C123" s="1" t="s">
        <v>500</v>
      </c>
      <c r="D123" s="1" t="s">
        <v>87</v>
      </c>
      <c r="E123" s="1" t="s">
        <v>536</v>
      </c>
      <c r="G123" s="1" t="s">
        <v>13</v>
      </c>
      <c r="H123" s="1" t="s">
        <v>537</v>
      </c>
      <c r="I123" s="1" t="s">
        <v>14</v>
      </c>
      <c r="K123" s="1" t="s">
        <v>516</v>
      </c>
      <c r="L123" s="1" t="s">
        <v>502</v>
      </c>
      <c r="M123" s="1" t="s">
        <v>530</v>
      </c>
      <c r="N123" s="1" t="s">
        <v>517</v>
      </c>
      <c r="O123" s="1" t="s">
        <v>516</v>
      </c>
      <c r="R123" s="1" t="s">
        <v>510</v>
      </c>
    </row>
    <row r="124" spans="1:18" x14ac:dyDescent="0.25">
      <c r="A124" s="1" t="s">
        <v>853</v>
      </c>
      <c r="B124" s="1" t="s">
        <v>499</v>
      </c>
      <c r="C124" s="1" t="s">
        <v>500</v>
      </c>
      <c r="D124" s="1" t="s">
        <v>87</v>
      </c>
      <c r="E124" s="1" t="s">
        <v>536</v>
      </c>
      <c r="G124" s="1" t="s">
        <v>13</v>
      </c>
      <c r="H124" s="1" t="s">
        <v>537</v>
      </c>
      <c r="I124" s="1" t="s">
        <v>14</v>
      </c>
      <c r="K124" s="1" t="s">
        <v>516</v>
      </c>
      <c r="L124" s="1" t="s">
        <v>502</v>
      </c>
      <c r="M124" s="1" t="s">
        <v>530</v>
      </c>
      <c r="N124" s="1" t="s">
        <v>517</v>
      </c>
      <c r="O124" s="1" t="s">
        <v>516</v>
      </c>
      <c r="R124" s="1" t="s">
        <v>510</v>
      </c>
    </row>
    <row r="125" spans="1:18" x14ac:dyDescent="0.25">
      <c r="A125" s="1" t="s">
        <v>854</v>
      </c>
      <c r="B125" s="1" t="s">
        <v>499</v>
      </c>
      <c r="C125" s="1" t="s">
        <v>500</v>
      </c>
      <c r="D125" s="1" t="s">
        <v>87</v>
      </c>
      <c r="E125" s="1" t="s">
        <v>1242</v>
      </c>
      <c r="G125" s="1" t="s">
        <v>17</v>
      </c>
      <c r="H125" s="1" t="s">
        <v>1243</v>
      </c>
      <c r="I125" s="1" t="s">
        <v>42</v>
      </c>
      <c r="K125" s="1" t="s">
        <v>516</v>
      </c>
      <c r="L125" s="1" t="s">
        <v>502</v>
      </c>
      <c r="M125" s="1" t="s">
        <v>530</v>
      </c>
      <c r="N125" s="1" t="s">
        <v>527</v>
      </c>
      <c r="O125" s="1" t="s">
        <v>516</v>
      </c>
    </row>
    <row r="126" spans="1:18" x14ac:dyDescent="0.25">
      <c r="A126" s="1" t="s">
        <v>857</v>
      </c>
      <c r="B126" s="1" t="s">
        <v>499</v>
      </c>
      <c r="C126" s="1" t="s">
        <v>500</v>
      </c>
      <c r="D126" s="1" t="s">
        <v>87</v>
      </c>
      <c r="E126" s="1" t="s">
        <v>1242</v>
      </c>
      <c r="G126" s="1" t="s">
        <v>17</v>
      </c>
      <c r="H126" s="1" t="s">
        <v>1243</v>
      </c>
      <c r="I126" s="1" t="s">
        <v>42</v>
      </c>
      <c r="K126" s="1" t="s">
        <v>516</v>
      </c>
      <c r="L126" s="1" t="s">
        <v>502</v>
      </c>
      <c r="M126" s="1" t="s">
        <v>530</v>
      </c>
      <c r="N126" s="1" t="s">
        <v>527</v>
      </c>
      <c r="O126" s="1" t="s">
        <v>516</v>
      </c>
    </row>
    <row r="127" spans="1:18" x14ac:dyDescent="0.25">
      <c r="A127" s="1" t="s">
        <v>858</v>
      </c>
      <c r="B127" s="1" t="s">
        <v>499</v>
      </c>
      <c r="C127" s="1" t="s">
        <v>500</v>
      </c>
      <c r="D127" s="1" t="s">
        <v>87</v>
      </c>
      <c r="E127" s="1" t="s">
        <v>1244</v>
      </c>
      <c r="G127" s="1" t="s">
        <v>47</v>
      </c>
      <c r="H127" s="1" t="s">
        <v>1245</v>
      </c>
      <c r="I127" s="1" t="s">
        <v>42</v>
      </c>
      <c r="K127" s="1" t="s">
        <v>518</v>
      </c>
      <c r="L127" s="1" t="s">
        <v>1151</v>
      </c>
      <c r="M127" s="1" t="s">
        <v>530</v>
      </c>
      <c r="N127" s="1" t="s">
        <v>527</v>
      </c>
      <c r="O127" s="1" t="s">
        <v>516</v>
      </c>
    </row>
    <row r="128" spans="1:18" x14ac:dyDescent="0.25">
      <c r="A128" s="1" t="s">
        <v>859</v>
      </c>
      <c r="B128" s="1" t="s">
        <v>499</v>
      </c>
      <c r="C128" s="1" t="s">
        <v>500</v>
      </c>
      <c r="D128" s="1" t="s">
        <v>87</v>
      </c>
      <c r="E128" s="1" t="s">
        <v>1244</v>
      </c>
      <c r="G128" s="1" t="s">
        <v>47</v>
      </c>
      <c r="H128" s="1" t="s">
        <v>1245</v>
      </c>
      <c r="I128" s="1" t="s">
        <v>42</v>
      </c>
      <c r="K128" s="1" t="s">
        <v>518</v>
      </c>
      <c r="L128" s="1" t="s">
        <v>1151</v>
      </c>
      <c r="M128" s="1" t="s">
        <v>530</v>
      </c>
      <c r="N128" s="1" t="s">
        <v>527</v>
      </c>
      <c r="O128" s="1" t="s">
        <v>516</v>
      </c>
    </row>
    <row r="129" spans="1:18" x14ac:dyDescent="0.25">
      <c r="A129" s="1" t="s">
        <v>860</v>
      </c>
      <c r="B129" s="1" t="s">
        <v>499</v>
      </c>
      <c r="C129" s="1" t="s">
        <v>500</v>
      </c>
      <c r="D129" s="1" t="s">
        <v>87</v>
      </c>
      <c r="E129" s="1" t="s">
        <v>1246</v>
      </c>
      <c r="G129" s="1" t="s">
        <v>17</v>
      </c>
      <c r="H129" s="1" t="s">
        <v>1247</v>
      </c>
      <c r="I129" s="1" t="s">
        <v>42</v>
      </c>
      <c r="K129" s="1" t="s">
        <v>516</v>
      </c>
      <c r="L129" s="1" t="s">
        <v>502</v>
      </c>
      <c r="M129" s="1" t="s">
        <v>530</v>
      </c>
      <c r="N129" s="1" t="s">
        <v>527</v>
      </c>
      <c r="O129" s="1" t="s">
        <v>516</v>
      </c>
      <c r="R129" s="1" t="s">
        <v>1248</v>
      </c>
    </row>
    <row r="130" spans="1:18" x14ac:dyDescent="0.25">
      <c r="A130" s="1" t="s">
        <v>863</v>
      </c>
      <c r="B130" s="1" t="s">
        <v>499</v>
      </c>
      <c r="C130" s="1" t="s">
        <v>500</v>
      </c>
      <c r="D130" s="1" t="s">
        <v>87</v>
      </c>
      <c r="E130" s="1" t="s">
        <v>1246</v>
      </c>
      <c r="G130" s="1" t="s">
        <v>17</v>
      </c>
      <c r="H130" s="1" t="s">
        <v>1247</v>
      </c>
      <c r="I130" s="1" t="s">
        <v>42</v>
      </c>
      <c r="K130" s="1" t="s">
        <v>516</v>
      </c>
      <c r="L130" s="1" t="s">
        <v>502</v>
      </c>
      <c r="M130" s="1" t="s">
        <v>530</v>
      </c>
      <c r="N130" s="1" t="s">
        <v>527</v>
      </c>
      <c r="O130" s="1" t="s">
        <v>516</v>
      </c>
      <c r="R130" s="1" t="s">
        <v>1249</v>
      </c>
    </row>
    <row r="131" spans="1:18" x14ac:dyDescent="0.25">
      <c r="A131" s="1" t="s">
        <v>864</v>
      </c>
      <c r="B131" s="1" t="s">
        <v>499</v>
      </c>
      <c r="C131" s="1" t="s">
        <v>500</v>
      </c>
      <c r="D131" s="1" t="s">
        <v>50</v>
      </c>
      <c r="E131" s="1" t="s">
        <v>1250</v>
      </c>
      <c r="G131" s="1" t="s">
        <v>13</v>
      </c>
      <c r="H131" s="1" t="s">
        <v>1251</v>
      </c>
      <c r="I131" s="1" t="s">
        <v>591</v>
      </c>
      <c r="K131" s="1" t="s">
        <v>516</v>
      </c>
      <c r="L131" s="1" t="s">
        <v>502</v>
      </c>
      <c r="M131" s="1" t="s">
        <v>530</v>
      </c>
      <c r="N131" s="1" t="s">
        <v>517</v>
      </c>
      <c r="O131" s="1" t="s">
        <v>516</v>
      </c>
    </row>
    <row r="132" spans="1:18" x14ac:dyDescent="0.25">
      <c r="A132" s="1" t="s">
        <v>867</v>
      </c>
      <c r="B132" s="1" t="s">
        <v>499</v>
      </c>
      <c r="C132" s="1" t="s">
        <v>500</v>
      </c>
      <c r="D132" s="1" t="s">
        <v>50</v>
      </c>
      <c r="E132" s="1" t="s">
        <v>1250</v>
      </c>
      <c r="G132" s="1" t="s">
        <v>13</v>
      </c>
      <c r="H132" s="1" t="s">
        <v>1251</v>
      </c>
      <c r="I132" s="1" t="s">
        <v>591</v>
      </c>
      <c r="K132" s="1" t="s">
        <v>516</v>
      </c>
      <c r="L132" s="1" t="s">
        <v>502</v>
      </c>
      <c r="M132" s="1" t="s">
        <v>530</v>
      </c>
      <c r="N132" s="1" t="s">
        <v>517</v>
      </c>
      <c r="O132" s="1" t="s">
        <v>516</v>
      </c>
    </row>
    <row r="133" spans="1:18" x14ac:dyDescent="0.25">
      <c r="A133" s="1" t="s">
        <v>868</v>
      </c>
      <c r="B133" s="1" t="s">
        <v>499</v>
      </c>
      <c r="C133" s="1" t="s">
        <v>500</v>
      </c>
      <c r="D133" s="1" t="s">
        <v>50</v>
      </c>
      <c r="E133" s="1" t="s">
        <v>1252</v>
      </c>
      <c r="G133" s="1" t="s">
        <v>46</v>
      </c>
      <c r="H133" s="1" t="s">
        <v>1253</v>
      </c>
      <c r="I133" s="1" t="s">
        <v>591</v>
      </c>
      <c r="K133" s="1" t="s">
        <v>521</v>
      </c>
      <c r="L133" s="1" t="s">
        <v>502</v>
      </c>
      <c r="M133" s="1" t="s">
        <v>530</v>
      </c>
      <c r="N133" s="1" t="s">
        <v>517</v>
      </c>
      <c r="O133" s="1" t="s">
        <v>516</v>
      </c>
    </row>
    <row r="134" spans="1:18" x14ac:dyDescent="0.25">
      <c r="A134" s="1" t="s">
        <v>870</v>
      </c>
      <c r="B134" s="1" t="s">
        <v>499</v>
      </c>
      <c r="C134" s="1" t="s">
        <v>500</v>
      </c>
      <c r="D134" s="1" t="s">
        <v>50</v>
      </c>
      <c r="E134" s="1" t="s">
        <v>1252</v>
      </c>
      <c r="G134" s="1" t="s">
        <v>46</v>
      </c>
      <c r="H134" s="1" t="s">
        <v>1253</v>
      </c>
      <c r="I134" s="1" t="s">
        <v>591</v>
      </c>
      <c r="K134" s="1" t="s">
        <v>521</v>
      </c>
      <c r="L134" s="1" t="s">
        <v>502</v>
      </c>
      <c r="M134" s="1" t="s">
        <v>530</v>
      </c>
      <c r="N134" s="1" t="s">
        <v>517</v>
      </c>
      <c r="O134" s="1" t="s">
        <v>516</v>
      </c>
    </row>
    <row r="135" spans="1:18" x14ac:dyDescent="0.25">
      <c r="A135" s="1" t="s">
        <v>871</v>
      </c>
      <c r="B135" s="1" t="s">
        <v>499</v>
      </c>
      <c r="C135" s="1" t="s">
        <v>500</v>
      </c>
      <c r="D135" s="1" t="s">
        <v>50</v>
      </c>
      <c r="E135" s="1" t="s">
        <v>1254</v>
      </c>
      <c r="G135" s="1" t="s">
        <v>13</v>
      </c>
      <c r="H135" s="1" t="s">
        <v>1255</v>
      </c>
      <c r="I135" s="1" t="s">
        <v>14</v>
      </c>
      <c r="K135" s="1" t="s">
        <v>516</v>
      </c>
      <c r="L135" s="1" t="s">
        <v>502</v>
      </c>
      <c r="M135" s="1" t="s">
        <v>530</v>
      </c>
      <c r="N135" s="1" t="s">
        <v>517</v>
      </c>
      <c r="O135" s="1" t="s">
        <v>516</v>
      </c>
      <c r="R135" s="1" t="s">
        <v>1256</v>
      </c>
    </row>
    <row r="136" spans="1:18" x14ac:dyDescent="0.25">
      <c r="A136" s="1" t="s">
        <v>874</v>
      </c>
      <c r="B136" s="1" t="s">
        <v>499</v>
      </c>
      <c r="C136" s="1" t="s">
        <v>500</v>
      </c>
      <c r="D136" s="1" t="s">
        <v>50</v>
      </c>
      <c r="E136" s="1" t="s">
        <v>1254</v>
      </c>
      <c r="G136" s="1" t="s">
        <v>13</v>
      </c>
      <c r="H136" s="1" t="s">
        <v>1255</v>
      </c>
      <c r="I136" s="1" t="s">
        <v>14</v>
      </c>
      <c r="K136" s="1" t="s">
        <v>516</v>
      </c>
      <c r="L136" s="1" t="s">
        <v>502</v>
      </c>
      <c r="M136" s="1" t="s">
        <v>530</v>
      </c>
      <c r="N136" s="1" t="s">
        <v>517</v>
      </c>
      <c r="O136" s="1" t="s">
        <v>516</v>
      </c>
      <c r="R136" s="1" t="s">
        <v>1256</v>
      </c>
    </row>
    <row r="137" spans="1:18" x14ac:dyDescent="0.25">
      <c r="A137" s="1" t="s">
        <v>875</v>
      </c>
      <c r="B137" s="1" t="s">
        <v>499</v>
      </c>
      <c r="C137" s="1" t="s">
        <v>500</v>
      </c>
      <c r="D137" s="1" t="s">
        <v>50</v>
      </c>
      <c r="E137" s="1" t="s">
        <v>1257</v>
      </c>
      <c r="G137" s="1" t="s">
        <v>13</v>
      </c>
      <c r="H137" s="1" t="s">
        <v>1258</v>
      </c>
      <c r="I137" s="1" t="s">
        <v>42</v>
      </c>
      <c r="K137" s="1" t="s">
        <v>516</v>
      </c>
      <c r="L137" s="1" t="s">
        <v>502</v>
      </c>
      <c r="M137" s="1" t="s">
        <v>530</v>
      </c>
      <c r="N137" s="1" t="s">
        <v>527</v>
      </c>
      <c r="O137" s="1" t="s">
        <v>516</v>
      </c>
    </row>
    <row r="138" spans="1:18" x14ac:dyDescent="0.25">
      <c r="A138" s="1" t="s">
        <v>878</v>
      </c>
      <c r="B138" s="1" t="s">
        <v>499</v>
      </c>
      <c r="C138" s="1" t="s">
        <v>500</v>
      </c>
      <c r="D138" s="1" t="s">
        <v>50</v>
      </c>
      <c r="E138" s="1" t="s">
        <v>1257</v>
      </c>
      <c r="G138" s="1" t="s">
        <v>13</v>
      </c>
      <c r="H138" s="1" t="s">
        <v>1258</v>
      </c>
      <c r="I138" s="1" t="s">
        <v>42</v>
      </c>
      <c r="K138" s="1" t="s">
        <v>516</v>
      </c>
      <c r="L138" s="1" t="s">
        <v>502</v>
      </c>
      <c r="M138" s="1" t="s">
        <v>530</v>
      </c>
      <c r="N138" s="1" t="s">
        <v>527</v>
      </c>
      <c r="O138" s="1" t="s">
        <v>516</v>
      </c>
    </row>
    <row r="139" spans="1:18" x14ac:dyDescent="0.25">
      <c r="A139" s="1" t="s">
        <v>879</v>
      </c>
      <c r="B139" s="1" t="s">
        <v>499</v>
      </c>
      <c r="C139" s="1" t="s">
        <v>500</v>
      </c>
      <c r="D139" s="1" t="s">
        <v>50</v>
      </c>
      <c r="E139" s="1" t="s">
        <v>1259</v>
      </c>
      <c r="G139" s="1" t="s">
        <v>13</v>
      </c>
      <c r="H139" s="1" t="s">
        <v>1260</v>
      </c>
      <c r="I139" s="1" t="s">
        <v>42</v>
      </c>
      <c r="K139" s="1" t="s">
        <v>516</v>
      </c>
      <c r="L139" s="1" t="s">
        <v>502</v>
      </c>
      <c r="M139" s="1" t="s">
        <v>530</v>
      </c>
      <c r="N139" s="1" t="s">
        <v>527</v>
      </c>
      <c r="O139" s="1" t="s">
        <v>516</v>
      </c>
      <c r="R139" s="1" t="s">
        <v>1261</v>
      </c>
    </row>
    <row r="140" spans="1:18" x14ac:dyDescent="0.25">
      <c r="A140" s="1" t="s">
        <v>882</v>
      </c>
      <c r="B140" s="1" t="s">
        <v>499</v>
      </c>
      <c r="C140" s="1" t="s">
        <v>500</v>
      </c>
      <c r="D140" s="1" t="s">
        <v>50</v>
      </c>
      <c r="E140" s="1" t="s">
        <v>1259</v>
      </c>
      <c r="G140" s="1" t="s">
        <v>13</v>
      </c>
      <c r="H140" s="1" t="s">
        <v>1260</v>
      </c>
      <c r="I140" s="1" t="s">
        <v>42</v>
      </c>
      <c r="K140" s="1" t="s">
        <v>516</v>
      </c>
      <c r="L140" s="1" t="s">
        <v>502</v>
      </c>
      <c r="M140" s="1" t="s">
        <v>530</v>
      </c>
      <c r="N140" s="1" t="s">
        <v>527</v>
      </c>
      <c r="O140" s="1" t="s">
        <v>516</v>
      </c>
      <c r="R140" s="1" t="s">
        <v>1262</v>
      </c>
    </row>
    <row r="141" spans="1:18" x14ac:dyDescent="0.25">
      <c r="A141" s="1" t="s">
        <v>883</v>
      </c>
      <c r="B141" s="1" t="s">
        <v>499</v>
      </c>
      <c r="C141" s="1" t="s">
        <v>500</v>
      </c>
      <c r="D141" s="1" t="s">
        <v>69</v>
      </c>
      <c r="E141" s="1" t="s">
        <v>605</v>
      </c>
      <c r="G141" s="1" t="s">
        <v>13</v>
      </c>
      <c r="H141" s="1" t="s">
        <v>606</v>
      </c>
      <c r="I141" s="1" t="s">
        <v>591</v>
      </c>
      <c r="K141" s="1" t="s">
        <v>516</v>
      </c>
      <c r="L141" s="1" t="s">
        <v>502</v>
      </c>
      <c r="M141" s="1" t="s">
        <v>530</v>
      </c>
      <c r="N141" s="1" t="s">
        <v>517</v>
      </c>
      <c r="O141" s="1" t="s">
        <v>516</v>
      </c>
    </row>
    <row r="142" spans="1:18" x14ac:dyDescent="0.25">
      <c r="A142" s="1" t="s">
        <v>884</v>
      </c>
      <c r="B142" s="1" t="s">
        <v>499</v>
      </c>
      <c r="C142" s="1" t="s">
        <v>500</v>
      </c>
      <c r="D142" s="1" t="s">
        <v>69</v>
      </c>
      <c r="E142" s="1" t="s">
        <v>605</v>
      </c>
      <c r="G142" s="1" t="s">
        <v>13</v>
      </c>
      <c r="H142" s="1" t="s">
        <v>606</v>
      </c>
      <c r="I142" s="1" t="s">
        <v>591</v>
      </c>
      <c r="K142" s="1" t="s">
        <v>516</v>
      </c>
      <c r="L142" s="1" t="s">
        <v>502</v>
      </c>
      <c r="M142" s="1" t="s">
        <v>530</v>
      </c>
      <c r="N142" s="1" t="s">
        <v>517</v>
      </c>
      <c r="O142" s="1" t="s">
        <v>516</v>
      </c>
    </row>
    <row r="143" spans="1:18" x14ac:dyDescent="0.25">
      <c r="A143" s="1" t="s">
        <v>885</v>
      </c>
      <c r="B143" s="1" t="s">
        <v>499</v>
      </c>
      <c r="C143" s="1" t="s">
        <v>500</v>
      </c>
      <c r="D143" s="1" t="s">
        <v>69</v>
      </c>
      <c r="E143" s="1" t="s">
        <v>1263</v>
      </c>
      <c r="G143" s="1" t="s">
        <v>47</v>
      </c>
      <c r="H143" s="1" t="s">
        <v>1264</v>
      </c>
      <c r="I143" s="1" t="s">
        <v>591</v>
      </c>
      <c r="K143" s="1" t="s">
        <v>518</v>
      </c>
      <c r="L143" s="1" t="s">
        <v>1151</v>
      </c>
      <c r="M143" s="1" t="s">
        <v>530</v>
      </c>
      <c r="N143" s="1" t="s">
        <v>517</v>
      </c>
      <c r="O143" s="1" t="s">
        <v>1108</v>
      </c>
    </row>
    <row r="144" spans="1:18" x14ac:dyDescent="0.25">
      <c r="A144" s="1" t="s">
        <v>886</v>
      </c>
      <c r="B144" s="1" t="s">
        <v>499</v>
      </c>
      <c r="C144" s="1" t="s">
        <v>500</v>
      </c>
      <c r="D144" s="1" t="s">
        <v>69</v>
      </c>
      <c r="E144" s="1" t="s">
        <v>1263</v>
      </c>
      <c r="G144" s="1" t="s">
        <v>47</v>
      </c>
      <c r="H144" s="1" t="s">
        <v>1264</v>
      </c>
      <c r="I144" s="1" t="s">
        <v>591</v>
      </c>
      <c r="K144" s="1" t="s">
        <v>518</v>
      </c>
      <c r="L144" s="1" t="s">
        <v>1151</v>
      </c>
      <c r="M144" s="1" t="s">
        <v>530</v>
      </c>
      <c r="N144" s="1" t="s">
        <v>517</v>
      </c>
      <c r="O144" s="1" t="s">
        <v>1108</v>
      </c>
    </row>
    <row r="145" spans="1:18" x14ac:dyDescent="0.25">
      <c r="A145" s="1" t="s">
        <v>887</v>
      </c>
      <c r="B145" s="1" t="s">
        <v>499</v>
      </c>
      <c r="C145" s="1" t="s">
        <v>500</v>
      </c>
      <c r="D145" s="1" t="s">
        <v>69</v>
      </c>
      <c r="E145" s="1" t="s">
        <v>1265</v>
      </c>
      <c r="G145" s="1" t="s">
        <v>13</v>
      </c>
      <c r="H145" s="1" t="s">
        <v>1266</v>
      </c>
      <c r="I145" s="1" t="s">
        <v>1267</v>
      </c>
      <c r="K145" s="1" t="s">
        <v>516</v>
      </c>
      <c r="L145" s="1" t="s">
        <v>502</v>
      </c>
      <c r="M145" s="1" t="s">
        <v>530</v>
      </c>
      <c r="N145" s="1" t="s">
        <v>517</v>
      </c>
      <c r="O145" s="1" t="s">
        <v>516</v>
      </c>
      <c r="R145" s="1" t="s">
        <v>1268</v>
      </c>
    </row>
    <row r="146" spans="1:18" x14ac:dyDescent="0.25">
      <c r="A146" s="1" t="s">
        <v>890</v>
      </c>
      <c r="B146" s="1" t="s">
        <v>499</v>
      </c>
      <c r="C146" s="1" t="s">
        <v>500</v>
      </c>
      <c r="D146" s="1" t="s">
        <v>69</v>
      </c>
      <c r="E146" s="1" t="s">
        <v>1265</v>
      </c>
      <c r="G146" s="1" t="s">
        <v>13</v>
      </c>
      <c r="H146" s="1" t="s">
        <v>1266</v>
      </c>
      <c r="I146" s="1" t="s">
        <v>1267</v>
      </c>
      <c r="K146" s="1" t="s">
        <v>516</v>
      </c>
      <c r="L146" s="1" t="s">
        <v>502</v>
      </c>
      <c r="M146" s="1" t="s">
        <v>530</v>
      </c>
      <c r="N146" s="1" t="s">
        <v>517</v>
      </c>
      <c r="O146" s="1" t="s">
        <v>516</v>
      </c>
      <c r="R146" s="1" t="s">
        <v>1268</v>
      </c>
    </row>
    <row r="147" spans="1:18" x14ac:dyDescent="0.25">
      <c r="A147" s="1" t="s">
        <v>891</v>
      </c>
      <c r="B147" s="1" t="s">
        <v>499</v>
      </c>
      <c r="C147" s="1" t="s">
        <v>500</v>
      </c>
      <c r="D147" s="1" t="s">
        <v>69</v>
      </c>
      <c r="E147" s="1" t="s">
        <v>1269</v>
      </c>
      <c r="G147" s="1" t="s">
        <v>17</v>
      </c>
      <c r="H147" s="1" t="s">
        <v>1270</v>
      </c>
      <c r="I147" s="1" t="s">
        <v>42</v>
      </c>
      <c r="K147" s="1" t="s">
        <v>521</v>
      </c>
      <c r="L147" s="1" t="s">
        <v>502</v>
      </c>
      <c r="M147" s="1" t="s">
        <v>530</v>
      </c>
      <c r="N147" s="1" t="s">
        <v>527</v>
      </c>
      <c r="O147" s="1" t="s">
        <v>516</v>
      </c>
    </row>
    <row r="148" spans="1:18" x14ac:dyDescent="0.25">
      <c r="A148" s="1" t="s">
        <v>894</v>
      </c>
      <c r="B148" s="1" t="s">
        <v>499</v>
      </c>
      <c r="C148" s="1" t="s">
        <v>500</v>
      </c>
      <c r="D148" s="1" t="s">
        <v>69</v>
      </c>
      <c r="E148" s="1" t="s">
        <v>1269</v>
      </c>
      <c r="G148" s="1" t="s">
        <v>17</v>
      </c>
      <c r="H148" s="1" t="s">
        <v>1270</v>
      </c>
      <c r="I148" s="1" t="s">
        <v>42</v>
      </c>
      <c r="K148" s="1" t="s">
        <v>521</v>
      </c>
      <c r="L148" s="1" t="s">
        <v>502</v>
      </c>
      <c r="M148" s="1" t="s">
        <v>530</v>
      </c>
      <c r="N148" s="1" t="s">
        <v>527</v>
      </c>
      <c r="O148" s="1" t="s">
        <v>516</v>
      </c>
    </row>
    <row r="149" spans="1:18" x14ac:dyDescent="0.25">
      <c r="A149" s="1" t="s">
        <v>895</v>
      </c>
      <c r="B149" s="1" t="s">
        <v>499</v>
      </c>
      <c r="C149" s="1" t="s">
        <v>500</v>
      </c>
      <c r="D149" s="1" t="s">
        <v>69</v>
      </c>
      <c r="E149" s="1" t="s">
        <v>1271</v>
      </c>
      <c r="G149" s="1" t="s">
        <v>48</v>
      </c>
      <c r="H149" s="1" t="s">
        <v>1272</v>
      </c>
      <c r="I149" s="1" t="s">
        <v>42</v>
      </c>
      <c r="K149" s="1" t="s">
        <v>521</v>
      </c>
      <c r="L149" s="1" t="s">
        <v>1151</v>
      </c>
      <c r="M149" s="1" t="s">
        <v>530</v>
      </c>
      <c r="N149" s="1" t="s">
        <v>527</v>
      </c>
      <c r="O149" s="1" t="s">
        <v>516</v>
      </c>
    </row>
    <row r="150" spans="1:18" x14ac:dyDescent="0.25">
      <c r="A150" s="1" t="s">
        <v>898</v>
      </c>
      <c r="B150" s="1" t="s">
        <v>499</v>
      </c>
      <c r="C150" s="1" t="s">
        <v>500</v>
      </c>
      <c r="D150" s="1" t="s">
        <v>69</v>
      </c>
      <c r="E150" s="1" t="s">
        <v>1271</v>
      </c>
      <c r="G150" s="1" t="s">
        <v>48</v>
      </c>
      <c r="H150" s="1" t="s">
        <v>1272</v>
      </c>
      <c r="I150" s="1" t="s">
        <v>42</v>
      </c>
      <c r="K150" s="1" t="s">
        <v>521</v>
      </c>
      <c r="L150" s="1" t="s">
        <v>1151</v>
      </c>
      <c r="M150" s="1" t="s">
        <v>530</v>
      </c>
      <c r="N150" s="1" t="s">
        <v>527</v>
      </c>
      <c r="O150" s="1" t="s">
        <v>516</v>
      </c>
    </row>
    <row r="151" spans="1:18" x14ac:dyDescent="0.25">
      <c r="A151" s="1" t="s">
        <v>899</v>
      </c>
      <c r="B151" s="1" t="s">
        <v>499</v>
      </c>
      <c r="C151" s="1" t="s">
        <v>500</v>
      </c>
      <c r="D151" s="1" t="s">
        <v>69</v>
      </c>
      <c r="E151" s="1" t="s">
        <v>1126</v>
      </c>
      <c r="G151" s="1" t="s">
        <v>17</v>
      </c>
      <c r="H151" s="1" t="s">
        <v>1273</v>
      </c>
      <c r="I151" s="1" t="s">
        <v>42</v>
      </c>
      <c r="K151" s="1" t="s">
        <v>516</v>
      </c>
      <c r="L151" s="1" t="s">
        <v>502</v>
      </c>
      <c r="M151" s="1" t="s">
        <v>530</v>
      </c>
      <c r="N151" s="1" t="s">
        <v>527</v>
      </c>
      <c r="O151" s="1" t="s">
        <v>516</v>
      </c>
      <c r="R151" s="1" t="s">
        <v>1274</v>
      </c>
    </row>
    <row r="152" spans="1:18" x14ac:dyDescent="0.25">
      <c r="A152" s="1" t="s">
        <v>902</v>
      </c>
      <c r="B152" s="1" t="s">
        <v>499</v>
      </c>
      <c r="C152" s="1" t="s">
        <v>500</v>
      </c>
      <c r="D152" s="1" t="s">
        <v>69</v>
      </c>
      <c r="E152" s="1" t="s">
        <v>1126</v>
      </c>
      <c r="G152" s="1" t="s">
        <v>17</v>
      </c>
      <c r="H152" s="1" t="s">
        <v>1273</v>
      </c>
      <c r="I152" s="1" t="s">
        <v>42</v>
      </c>
      <c r="K152" s="1" t="s">
        <v>516</v>
      </c>
      <c r="L152" s="1" t="s">
        <v>502</v>
      </c>
      <c r="M152" s="1" t="s">
        <v>530</v>
      </c>
      <c r="N152" s="1" t="s">
        <v>527</v>
      </c>
      <c r="O152" s="1" t="s">
        <v>516</v>
      </c>
      <c r="R152" s="1" t="s">
        <v>1275</v>
      </c>
    </row>
    <row r="153" spans="1:18" x14ac:dyDescent="0.25">
      <c r="A153" s="1" t="s">
        <v>903</v>
      </c>
      <c r="B153" s="1" t="s">
        <v>499</v>
      </c>
      <c r="C153" s="1" t="s">
        <v>500</v>
      </c>
      <c r="D153" s="1" t="s">
        <v>69</v>
      </c>
      <c r="E153" s="1" t="s">
        <v>1276</v>
      </c>
      <c r="G153" s="1" t="s">
        <v>47</v>
      </c>
      <c r="H153" s="1" t="s">
        <v>1277</v>
      </c>
      <c r="I153" s="1" t="s">
        <v>42</v>
      </c>
      <c r="K153" s="1" t="s">
        <v>518</v>
      </c>
      <c r="L153" s="1" t="s">
        <v>1151</v>
      </c>
      <c r="M153" s="1" t="s">
        <v>530</v>
      </c>
      <c r="N153" s="1" t="s">
        <v>1108</v>
      </c>
      <c r="O153" s="1" t="s">
        <v>1108</v>
      </c>
      <c r="R153" s="1" t="s">
        <v>1278</v>
      </c>
    </row>
    <row r="154" spans="1:18" x14ac:dyDescent="0.25">
      <c r="A154" s="1" t="s">
        <v>905</v>
      </c>
      <c r="B154" s="1" t="s">
        <v>499</v>
      </c>
      <c r="C154" s="1" t="s">
        <v>500</v>
      </c>
      <c r="D154" s="1" t="s">
        <v>69</v>
      </c>
      <c r="E154" s="1" t="s">
        <v>1276</v>
      </c>
      <c r="G154" s="1" t="s">
        <v>47</v>
      </c>
      <c r="H154" s="1" t="s">
        <v>1277</v>
      </c>
      <c r="I154" s="1" t="s">
        <v>42</v>
      </c>
      <c r="K154" s="1" t="s">
        <v>518</v>
      </c>
      <c r="L154" s="1" t="s">
        <v>1151</v>
      </c>
      <c r="M154" s="1" t="s">
        <v>530</v>
      </c>
      <c r="N154" s="1" t="s">
        <v>1108</v>
      </c>
      <c r="O154" s="1" t="s">
        <v>1108</v>
      </c>
      <c r="R154" s="1" t="s">
        <v>1279</v>
      </c>
    </row>
    <row r="155" spans="1:18" x14ac:dyDescent="0.25">
      <c r="A155" s="1" t="s">
        <v>906</v>
      </c>
      <c r="B155" s="1" t="s">
        <v>499</v>
      </c>
      <c r="C155" s="1" t="s">
        <v>500</v>
      </c>
      <c r="D155" s="1" t="s">
        <v>72</v>
      </c>
      <c r="E155" s="1" t="s">
        <v>1280</v>
      </c>
      <c r="G155" s="1" t="s">
        <v>13</v>
      </c>
      <c r="H155" s="1" t="s">
        <v>1281</v>
      </c>
      <c r="I155" s="1" t="s">
        <v>591</v>
      </c>
      <c r="K155" s="1" t="s">
        <v>516</v>
      </c>
      <c r="L155" s="1" t="s">
        <v>502</v>
      </c>
      <c r="M155" s="1" t="s">
        <v>530</v>
      </c>
      <c r="N155" s="1" t="s">
        <v>516</v>
      </c>
      <c r="O155" s="1" t="s">
        <v>516</v>
      </c>
    </row>
    <row r="156" spans="1:18" x14ac:dyDescent="0.25">
      <c r="A156" s="1" t="s">
        <v>909</v>
      </c>
      <c r="B156" s="1" t="s">
        <v>499</v>
      </c>
      <c r="C156" s="1" t="s">
        <v>500</v>
      </c>
      <c r="D156" s="1" t="s">
        <v>72</v>
      </c>
      <c r="E156" s="1" t="s">
        <v>1280</v>
      </c>
      <c r="G156" s="1" t="s">
        <v>13</v>
      </c>
      <c r="H156" s="1" t="s">
        <v>1281</v>
      </c>
      <c r="I156" s="1" t="s">
        <v>591</v>
      </c>
      <c r="K156" s="1" t="s">
        <v>516</v>
      </c>
      <c r="L156" s="1" t="s">
        <v>502</v>
      </c>
      <c r="M156" s="1" t="s">
        <v>530</v>
      </c>
      <c r="N156" s="1" t="s">
        <v>516</v>
      </c>
      <c r="O156" s="1" t="s">
        <v>516</v>
      </c>
    </row>
    <row r="157" spans="1:18" x14ac:dyDescent="0.25">
      <c r="A157" s="1" t="s">
        <v>910</v>
      </c>
      <c r="B157" s="1" t="s">
        <v>499</v>
      </c>
      <c r="C157" s="1" t="s">
        <v>500</v>
      </c>
      <c r="D157" s="1" t="s">
        <v>72</v>
      </c>
      <c r="E157" s="1" t="s">
        <v>1282</v>
      </c>
      <c r="G157" s="1" t="s">
        <v>46</v>
      </c>
      <c r="H157" s="1" t="s">
        <v>1283</v>
      </c>
      <c r="I157" s="1" t="s">
        <v>591</v>
      </c>
      <c r="K157" s="1" t="s">
        <v>521</v>
      </c>
      <c r="L157" s="1" t="s">
        <v>502</v>
      </c>
      <c r="M157" s="1" t="s">
        <v>530</v>
      </c>
      <c r="N157" s="1" t="s">
        <v>517</v>
      </c>
      <c r="O157" s="1" t="s">
        <v>516</v>
      </c>
    </row>
    <row r="158" spans="1:18" x14ac:dyDescent="0.25">
      <c r="A158" s="1" t="s">
        <v>913</v>
      </c>
      <c r="B158" s="1" t="s">
        <v>499</v>
      </c>
      <c r="C158" s="1" t="s">
        <v>500</v>
      </c>
      <c r="D158" s="1" t="s">
        <v>72</v>
      </c>
      <c r="E158" s="1" t="s">
        <v>1282</v>
      </c>
      <c r="G158" s="1" t="s">
        <v>46</v>
      </c>
      <c r="H158" s="1" t="s">
        <v>1283</v>
      </c>
      <c r="I158" s="1" t="s">
        <v>591</v>
      </c>
      <c r="K158" s="1" t="s">
        <v>521</v>
      </c>
      <c r="L158" s="1" t="s">
        <v>502</v>
      </c>
      <c r="M158" s="1" t="s">
        <v>530</v>
      </c>
      <c r="N158" s="1" t="s">
        <v>517</v>
      </c>
      <c r="O158" s="1" t="s">
        <v>516</v>
      </c>
    </row>
    <row r="159" spans="1:18" x14ac:dyDescent="0.25">
      <c r="A159" s="1" t="s">
        <v>914</v>
      </c>
      <c r="B159" s="1" t="s">
        <v>499</v>
      </c>
      <c r="C159" s="1" t="s">
        <v>500</v>
      </c>
      <c r="D159" s="1" t="s">
        <v>72</v>
      </c>
      <c r="E159" s="1" t="s">
        <v>525</v>
      </c>
      <c r="G159" s="1" t="s">
        <v>13</v>
      </c>
      <c r="H159" s="1" t="s">
        <v>1284</v>
      </c>
      <c r="I159" s="1" t="s">
        <v>14</v>
      </c>
      <c r="K159" s="1" t="s">
        <v>516</v>
      </c>
      <c r="L159" s="1" t="s">
        <v>502</v>
      </c>
      <c r="M159" s="1" t="s">
        <v>530</v>
      </c>
      <c r="N159" s="1" t="s">
        <v>517</v>
      </c>
      <c r="O159" s="1" t="s">
        <v>516</v>
      </c>
      <c r="R159" s="1" t="s">
        <v>1285</v>
      </c>
    </row>
    <row r="160" spans="1:18" x14ac:dyDescent="0.25">
      <c r="A160" s="1" t="s">
        <v>916</v>
      </c>
      <c r="B160" s="1" t="s">
        <v>499</v>
      </c>
      <c r="C160" s="1" t="s">
        <v>500</v>
      </c>
      <c r="D160" s="1" t="s">
        <v>72</v>
      </c>
      <c r="E160" s="1" t="s">
        <v>525</v>
      </c>
      <c r="G160" s="1" t="s">
        <v>13</v>
      </c>
      <c r="H160" s="1" t="s">
        <v>1284</v>
      </c>
      <c r="I160" s="1" t="s">
        <v>14</v>
      </c>
      <c r="K160" s="1" t="s">
        <v>516</v>
      </c>
      <c r="L160" s="1" t="s">
        <v>502</v>
      </c>
      <c r="M160" s="1" t="s">
        <v>530</v>
      </c>
      <c r="N160" s="1" t="s">
        <v>517</v>
      </c>
      <c r="O160" s="1" t="s">
        <v>516</v>
      </c>
      <c r="R160" s="1" t="s">
        <v>1285</v>
      </c>
    </row>
    <row r="161" spans="1:18" x14ac:dyDescent="0.25">
      <c r="A161" s="1" t="s">
        <v>917</v>
      </c>
      <c r="B161" s="1" t="s">
        <v>499</v>
      </c>
      <c r="C161" s="1" t="s">
        <v>500</v>
      </c>
      <c r="D161" s="1" t="s">
        <v>72</v>
      </c>
      <c r="E161" s="1" t="s">
        <v>1286</v>
      </c>
      <c r="G161" s="1" t="s">
        <v>47</v>
      </c>
      <c r="H161" s="1" t="s">
        <v>1287</v>
      </c>
      <c r="I161" s="1" t="s">
        <v>14</v>
      </c>
      <c r="K161" s="1" t="s">
        <v>518</v>
      </c>
      <c r="L161" s="1" t="s">
        <v>502</v>
      </c>
      <c r="M161" s="1" t="s">
        <v>530</v>
      </c>
      <c r="N161" s="1" t="s">
        <v>517</v>
      </c>
      <c r="O161" s="1" t="s">
        <v>516</v>
      </c>
      <c r="R161" s="1" t="s">
        <v>1288</v>
      </c>
    </row>
    <row r="162" spans="1:18" x14ac:dyDescent="0.25">
      <c r="A162" s="1" t="s">
        <v>918</v>
      </c>
      <c r="B162" s="1" t="s">
        <v>499</v>
      </c>
      <c r="C162" s="1" t="s">
        <v>500</v>
      </c>
      <c r="D162" s="1" t="s">
        <v>72</v>
      </c>
      <c r="E162" s="1" t="s">
        <v>1286</v>
      </c>
      <c r="G162" s="1" t="s">
        <v>47</v>
      </c>
      <c r="H162" s="1" t="s">
        <v>1287</v>
      </c>
      <c r="I162" s="1" t="s">
        <v>14</v>
      </c>
      <c r="K162" s="1" t="s">
        <v>518</v>
      </c>
      <c r="L162" s="1" t="s">
        <v>502</v>
      </c>
      <c r="M162" s="1" t="s">
        <v>530</v>
      </c>
      <c r="N162" s="1" t="s">
        <v>517</v>
      </c>
      <c r="O162" s="1" t="s">
        <v>516</v>
      </c>
      <c r="R162" s="1" t="s">
        <v>1288</v>
      </c>
    </row>
    <row r="163" spans="1:18" x14ac:dyDescent="0.25">
      <c r="A163" s="1" t="s">
        <v>919</v>
      </c>
      <c r="B163" s="1" t="s">
        <v>499</v>
      </c>
      <c r="C163" s="1" t="s">
        <v>500</v>
      </c>
      <c r="D163" s="1" t="s">
        <v>72</v>
      </c>
      <c r="E163" s="1" t="s">
        <v>1289</v>
      </c>
      <c r="G163" s="1" t="s">
        <v>13</v>
      </c>
      <c r="H163" s="1" t="s">
        <v>1290</v>
      </c>
      <c r="I163" s="1" t="s">
        <v>42</v>
      </c>
      <c r="K163" s="1" t="s">
        <v>516</v>
      </c>
      <c r="L163" s="1" t="s">
        <v>502</v>
      </c>
      <c r="M163" s="1" t="s">
        <v>530</v>
      </c>
      <c r="N163" s="1" t="s">
        <v>527</v>
      </c>
      <c r="O163" s="1" t="s">
        <v>516</v>
      </c>
    </row>
    <row r="164" spans="1:18" x14ac:dyDescent="0.25">
      <c r="A164" s="1" t="s">
        <v>921</v>
      </c>
      <c r="B164" s="1" t="s">
        <v>499</v>
      </c>
      <c r="C164" s="1" t="s">
        <v>500</v>
      </c>
      <c r="D164" s="1" t="s">
        <v>72</v>
      </c>
      <c r="E164" s="1" t="s">
        <v>1289</v>
      </c>
      <c r="G164" s="1" t="s">
        <v>13</v>
      </c>
      <c r="H164" s="1" t="s">
        <v>1290</v>
      </c>
      <c r="I164" s="1" t="s">
        <v>42</v>
      </c>
      <c r="K164" s="1" t="s">
        <v>516</v>
      </c>
      <c r="L164" s="1" t="s">
        <v>502</v>
      </c>
      <c r="M164" s="1" t="s">
        <v>530</v>
      </c>
      <c r="N164" s="1" t="s">
        <v>527</v>
      </c>
      <c r="O164" s="1" t="s">
        <v>516</v>
      </c>
    </row>
    <row r="165" spans="1:18" x14ac:dyDescent="0.25">
      <c r="A165" s="1" t="s">
        <v>922</v>
      </c>
      <c r="B165" s="1" t="s">
        <v>499</v>
      </c>
      <c r="C165" s="1" t="s">
        <v>500</v>
      </c>
      <c r="D165" s="1" t="s">
        <v>72</v>
      </c>
      <c r="E165" s="1" t="s">
        <v>1291</v>
      </c>
      <c r="G165" s="1" t="s">
        <v>13</v>
      </c>
      <c r="H165" s="1" t="s">
        <v>1292</v>
      </c>
      <c r="I165" s="1" t="s">
        <v>42</v>
      </c>
      <c r="K165" s="1" t="s">
        <v>516</v>
      </c>
      <c r="L165" s="1" t="s">
        <v>502</v>
      </c>
      <c r="M165" s="1" t="s">
        <v>530</v>
      </c>
      <c r="N165" s="1" t="s">
        <v>527</v>
      </c>
      <c r="O165" s="1" t="s">
        <v>516</v>
      </c>
      <c r="R165" s="1" t="s">
        <v>1293</v>
      </c>
    </row>
    <row r="166" spans="1:18" x14ac:dyDescent="0.25">
      <c r="A166" s="1" t="s">
        <v>925</v>
      </c>
      <c r="B166" s="1" t="s">
        <v>499</v>
      </c>
      <c r="C166" s="1" t="s">
        <v>500</v>
      </c>
      <c r="D166" s="1" t="s">
        <v>72</v>
      </c>
      <c r="E166" s="1" t="s">
        <v>1291</v>
      </c>
      <c r="G166" s="1" t="s">
        <v>13</v>
      </c>
      <c r="H166" s="1" t="s">
        <v>1292</v>
      </c>
      <c r="I166" s="1" t="s">
        <v>42</v>
      </c>
      <c r="K166" s="1" t="s">
        <v>516</v>
      </c>
      <c r="L166" s="1" t="s">
        <v>502</v>
      </c>
      <c r="M166" s="1" t="s">
        <v>530</v>
      </c>
      <c r="N166" s="1" t="s">
        <v>527</v>
      </c>
      <c r="O166" s="1" t="s">
        <v>516</v>
      </c>
      <c r="R166" s="1" t="s">
        <v>1294</v>
      </c>
    </row>
    <row r="167" spans="1:18" x14ac:dyDescent="0.25">
      <c r="A167" s="1" t="s">
        <v>926</v>
      </c>
      <c r="B167" s="1" t="s">
        <v>499</v>
      </c>
      <c r="C167" s="1" t="s">
        <v>500</v>
      </c>
      <c r="D167" s="1" t="s">
        <v>72</v>
      </c>
      <c r="E167" s="1" t="s">
        <v>1295</v>
      </c>
      <c r="G167" s="1" t="s">
        <v>46</v>
      </c>
      <c r="H167" s="1" t="s">
        <v>1296</v>
      </c>
      <c r="I167" s="1" t="s">
        <v>42</v>
      </c>
      <c r="K167" s="1" t="s">
        <v>521</v>
      </c>
      <c r="L167" s="1" t="s">
        <v>1151</v>
      </c>
      <c r="M167" s="1" t="s">
        <v>530</v>
      </c>
      <c r="N167" s="1" t="s">
        <v>527</v>
      </c>
      <c r="O167" s="1" t="s">
        <v>516</v>
      </c>
      <c r="R167" s="1" t="s">
        <v>1297</v>
      </c>
    </row>
    <row r="168" spans="1:18" x14ac:dyDescent="0.25">
      <c r="A168" s="1" t="s">
        <v>929</v>
      </c>
      <c r="B168" s="1" t="s">
        <v>499</v>
      </c>
      <c r="C168" s="1" t="s">
        <v>500</v>
      </c>
      <c r="D168" s="1" t="s">
        <v>72</v>
      </c>
      <c r="E168" s="1" t="s">
        <v>1295</v>
      </c>
      <c r="G168" s="1" t="s">
        <v>46</v>
      </c>
      <c r="H168" s="1" t="s">
        <v>1296</v>
      </c>
      <c r="I168" s="1" t="s">
        <v>42</v>
      </c>
      <c r="K168" s="1" t="s">
        <v>521</v>
      </c>
      <c r="L168" s="1" t="s">
        <v>1151</v>
      </c>
      <c r="M168" s="1" t="s">
        <v>530</v>
      </c>
      <c r="N168" s="1" t="s">
        <v>527</v>
      </c>
      <c r="O168" s="1" t="s">
        <v>516</v>
      </c>
      <c r="R168" s="1" t="s">
        <v>1298</v>
      </c>
    </row>
    <row r="169" spans="1:18" x14ac:dyDescent="0.25">
      <c r="A169" s="1" t="s">
        <v>930</v>
      </c>
      <c r="B169" s="1" t="s">
        <v>499</v>
      </c>
      <c r="C169" s="1" t="s">
        <v>500</v>
      </c>
      <c r="D169" s="1" t="s">
        <v>126</v>
      </c>
      <c r="E169" s="1" t="s">
        <v>1299</v>
      </c>
      <c r="G169" s="1" t="s">
        <v>13</v>
      </c>
      <c r="H169" s="1" t="s">
        <v>1300</v>
      </c>
      <c r="I169" s="1" t="s">
        <v>591</v>
      </c>
      <c r="K169" s="1" t="s">
        <v>516</v>
      </c>
      <c r="L169" s="1" t="s">
        <v>502</v>
      </c>
      <c r="M169" s="1" t="s">
        <v>530</v>
      </c>
      <c r="N169" s="1" t="s">
        <v>516</v>
      </c>
      <c r="O169" s="1" t="s">
        <v>516</v>
      </c>
    </row>
    <row r="170" spans="1:18" x14ac:dyDescent="0.25">
      <c r="A170" s="1" t="s">
        <v>933</v>
      </c>
      <c r="B170" s="1" t="s">
        <v>499</v>
      </c>
      <c r="C170" s="1" t="s">
        <v>500</v>
      </c>
      <c r="D170" s="1" t="s">
        <v>126</v>
      </c>
      <c r="E170" s="1" t="s">
        <v>1299</v>
      </c>
      <c r="G170" s="1" t="s">
        <v>13</v>
      </c>
      <c r="H170" s="1" t="s">
        <v>1300</v>
      </c>
      <c r="I170" s="1" t="s">
        <v>591</v>
      </c>
      <c r="K170" s="1" t="s">
        <v>516</v>
      </c>
      <c r="L170" s="1" t="s">
        <v>502</v>
      </c>
      <c r="M170" s="1" t="s">
        <v>530</v>
      </c>
      <c r="N170" s="1" t="s">
        <v>516</v>
      </c>
      <c r="O170" s="1" t="s">
        <v>516</v>
      </c>
    </row>
    <row r="171" spans="1:18" x14ac:dyDescent="0.25">
      <c r="A171" s="1" t="s">
        <v>934</v>
      </c>
      <c r="B171" s="1" t="s">
        <v>499</v>
      </c>
      <c r="C171" s="1" t="s">
        <v>500</v>
      </c>
      <c r="D171" s="1" t="s">
        <v>126</v>
      </c>
      <c r="E171" s="1" t="s">
        <v>1301</v>
      </c>
      <c r="G171" s="1" t="s">
        <v>13</v>
      </c>
      <c r="H171" s="1" t="s">
        <v>1302</v>
      </c>
      <c r="I171" s="1" t="s">
        <v>14</v>
      </c>
      <c r="K171" s="1" t="s">
        <v>516</v>
      </c>
      <c r="L171" s="1" t="s">
        <v>502</v>
      </c>
      <c r="M171" s="1" t="s">
        <v>530</v>
      </c>
      <c r="N171" s="1" t="s">
        <v>517</v>
      </c>
      <c r="O171" s="1" t="s">
        <v>516</v>
      </c>
      <c r="R171" s="1" t="s">
        <v>1303</v>
      </c>
    </row>
    <row r="172" spans="1:18" x14ac:dyDescent="0.25">
      <c r="A172" s="1" t="s">
        <v>936</v>
      </c>
      <c r="B172" s="1" t="s">
        <v>499</v>
      </c>
      <c r="C172" s="1" t="s">
        <v>500</v>
      </c>
      <c r="D172" s="1" t="s">
        <v>126</v>
      </c>
      <c r="E172" s="1" t="s">
        <v>1301</v>
      </c>
      <c r="G172" s="1" t="s">
        <v>13</v>
      </c>
      <c r="H172" s="1" t="s">
        <v>1302</v>
      </c>
      <c r="I172" s="1" t="s">
        <v>14</v>
      </c>
      <c r="K172" s="1" t="s">
        <v>516</v>
      </c>
      <c r="L172" s="1" t="s">
        <v>502</v>
      </c>
      <c r="M172" s="1" t="s">
        <v>530</v>
      </c>
      <c r="N172" s="1" t="s">
        <v>517</v>
      </c>
      <c r="O172" s="1" t="s">
        <v>516</v>
      </c>
      <c r="R172" s="1" t="s">
        <v>1303</v>
      </c>
    </row>
    <row r="173" spans="1:18" x14ac:dyDescent="0.25">
      <c r="A173" s="1" t="s">
        <v>937</v>
      </c>
      <c r="B173" s="1" t="s">
        <v>499</v>
      </c>
      <c r="C173" s="1" t="s">
        <v>500</v>
      </c>
      <c r="D173" s="1" t="s">
        <v>126</v>
      </c>
      <c r="E173" s="1" t="s">
        <v>1304</v>
      </c>
      <c r="G173" s="1" t="s">
        <v>13</v>
      </c>
      <c r="H173" s="1" t="s">
        <v>1305</v>
      </c>
      <c r="I173" s="1" t="s">
        <v>42</v>
      </c>
      <c r="K173" s="1" t="s">
        <v>516</v>
      </c>
      <c r="L173" s="1" t="s">
        <v>502</v>
      </c>
      <c r="M173" s="1" t="s">
        <v>530</v>
      </c>
      <c r="N173" s="1" t="s">
        <v>527</v>
      </c>
      <c r="O173" s="1" t="s">
        <v>516</v>
      </c>
    </row>
    <row r="174" spans="1:18" x14ac:dyDescent="0.25">
      <c r="A174" s="1" t="s">
        <v>940</v>
      </c>
      <c r="B174" s="1" t="s">
        <v>499</v>
      </c>
      <c r="C174" s="1" t="s">
        <v>500</v>
      </c>
      <c r="D174" s="1" t="s">
        <v>126</v>
      </c>
      <c r="E174" s="1" t="s">
        <v>1304</v>
      </c>
      <c r="G174" s="1" t="s">
        <v>13</v>
      </c>
      <c r="H174" s="1" t="s">
        <v>1305</v>
      </c>
      <c r="I174" s="1" t="s">
        <v>42</v>
      </c>
      <c r="K174" s="1" t="s">
        <v>516</v>
      </c>
      <c r="L174" s="1" t="s">
        <v>502</v>
      </c>
      <c r="M174" s="1" t="s">
        <v>530</v>
      </c>
      <c r="N174" s="1" t="s">
        <v>527</v>
      </c>
      <c r="O174" s="1" t="s">
        <v>516</v>
      </c>
    </row>
    <row r="175" spans="1:18" x14ac:dyDescent="0.25">
      <c r="A175" s="1" t="s">
        <v>941</v>
      </c>
      <c r="B175" s="1" t="s">
        <v>499</v>
      </c>
      <c r="C175" s="1" t="s">
        <v>500</v>
      </c>
      <c r="D175" s="1" t="s">
        <v>126</v>
      </c>
      <c r="E175" s="1" t="s">
        <v>1227</v>
      </c>
      <c r="G175" s="1" t="s">
        <v>13</v>
      </c>
      <c r="H175" s="1" t="s">
        <v>1306</v>
      </c>
      <c r="I175" s="1" t="s">
        <v>42</v>
      </c>
      <c r="K175" s="1" t="s">
        <v>516</v>
      </c>
      <c r="L175" s="1" t="s">
        <v>502</v>
      </c>
      <c r="M175" s="1" t="s">
        <v>530</v>
      </c>
      <c r="N175" s="1" t="s">
        <v>527</v>
      </c>
      <c r="O175" s="1" t="s">
        <v>516</v>
      </c>
      <c r="R175" s="1" t="s">
        <v>1307</v>
      </c>
    </row>
    <row r="176" spans="1:18" x14ac:dyDescent="0.25">
      <c r="A176" s="1" t="s">
        <v>944</v>
      </c>
      <c r="B176" s="1" t="s">
        <v>499</v>
      </c>
      <c r="C176" s="1" t="s">
        <v>500</v>
      </c>
      <c r="D176" s="1" t="s">
        <v>126</v>
      </c>
      <c r="E176" s="1" t="s">
        <v>1227</v>
      </c>
      <c r="G176" s="1" t="s">
        <v>13</v>
      </c>
      <c r="H176" s="1" t="s">
        <v>1306</v>
      </c>
      <c r="I176" s="1" t="s">
        <v>42</v>
      </c>
      <c r="K176" s="1" t="s">
        <v>516</v>
      </c>
      <c r="L176" s="1" t="s">
        <v>502</v>
      </c>
      <c r="M176" s="1" t="s">
        <v>530</v>
      </c>
      <c r="N176" s="1" t="s">
        <v>527</v>
      </c>
      <c r="O176" s="1" t="s">
        <v>516</v>
      </c>
      <c r="R176" s="1" t="s">
        <v>1308</v>
      </c>
    </row>
    <row r="177" spans="1:18" x14ac:dyDescent="0.25">
      <c r="A177" s="1" t="s">
        <v>945</v>
      </c>
      <c r="B177" s="1" t="s">
        <v>499</v>
      </c>
      <c r="C177" s="1" t="s">
        <v>500</v>
      </c>
      <c r="D177" s="1" t="s">
        <v>122</v>
      </c>
      <c r="E177" s="1" t="s">
        <v>1309</v>
      </c>
      <c r="G177" s="1" t="s">
        <v>13</v>
      </c>
      <c r="H177" s="1" t="s">
        <v>1310</v>
      </c>
      <c r="I177" s="1" t="s">
        <v>591</v>
      </c>
      <c r="K177" s="1" t="s">
        <v>516</v>
      </c>
      <c r="L177" s="1" t="s">
        <v>502</v>
      </c>
      <c r="M177" s="1" t="s">
        <v>530</v>
      </c>
      <c r="N177" s="1" t="s">
        <v>516</v>
      </c>
      <c r="O177" s="1" t="s">
        <v>516</v>
      </c>
    </row>
    <row r="178" spans="1:18" x14ac:dyDescent="0.25">
      <c r="A178" s="1" t="s">
        <v>948</v>
      </c>
      <c r="B178" s="1" t="s">
        <v>499</v>
      </c>
      <c r="C178" s="1" t="s">
        <v>500</v>
      </c>
      <c r="D178" s="1" t="s">
        <v>122</v>
      </c>
      <c r="E178" s="1" t="s">
        <v>1309</v>
      </c>
      <c r="G178" s="1" t="s">
        <v>13</v>
      </c>
      <c r="H178" s="1" t="s">
        <v>1310</v>
      </c>
      <c r="I178" s="1" t="s">
        <v>591</v>
      </c>
      <c r="K178" s="1" t="s">
        <v>516</v>
      </c>
      <c r="L178" s="1" t="s">
        <v>502</v>
      </c>
      <c r="M178" s="1" t="s">
        <v>530</v>
      </c>
      <c r="N178" s="1" t="s">
        <v>516</v>
      </c>
      <c r="O178" s="1" t="s">
        <v>516</v>
      </c>
    </row>
    <row r="179" spans="1:18" x14ac:dyDescent="0.25">
      <c r="A179" s="1" t="s">
        <v>949</v>
      </c>
      <c r="B179" s="1" t="s">
        <v>499</v>
      </c>
      <c r="C179" s="1" t="s">
        <v>500</v>
      </c>
      <c r="D179" s="1" t="s">
        <v>122</v>
      </c>
      <c r="E179" s="1" t="s">
        <v>1311</v>
      </c>
      <c r="G179" s="1" t="s">
        <v>13</v>
      </c>
      <c r="H179" s="1" t="s">
        <v>1312</v>
      </c>
      <c r="I179" s="1" t="s">
        <v>14</v>
      </c>
      <c r="K179" s="1" t="s">
        <v>516</v>
      </c>
      <c r="L179" s="1" t="s">
        <v>502</v>
      </c>
      <c r="M179" s="1" t="s">
        <v>530</v>
      </c>
      <c r="N179" s="1" t="s">
        <v>517</v>
      </c>
      <c r="O179" s="1" t="s">
        <v>516</v>
      </c>
      <c r="R179" s="1" t="s">
        <v>1313</v>
      </c>
    </row>
    <row r="180" spans="1:18" x14ac:dyDescent="0.25">
      <c r="A180" s="1" t="s">
        <v>951</v>
      </c>
      <c r="B180" s="1" t="s">
        <v>499</v>
      </c>
      <c r="C180" s="1" t="s">
        <v>500</v>
      </c>
      <c r="D180" s="1" t="s">
        <v>122</v>
      </c>
      <c r="E180" s="1" t="s">
        <v>1311</v>
      </c>
      <c r="G180" s="1" t="s">
        <v>13</v>
      </c>
      <c r="H180" s="1" t="s">
        <v>1312</v>
      </c>
      <c r="I180" s="1" t="s">
        <v>14</v>
      </c>
      <c r="K180" s="1" t="s">
        <v>516</v>
      </c>
      <c r="L180" s="1" t="s">
        <v>502</v>
      </c>
      <c r="M180" s="1" t="s">
        <v>530</v>
      </c>
      <c r="N180" s="1" t="s">
        <v>517</v>
      </c>
      <c r="O180" s="1" t="s">
        <v>516</v>
      </c>
      <c r="R180" s="1" t="s">
        <v>1313</v>
      </c>
    </row>
    <row r="181" spans="1:18" x14ac:dyDescent="0.25">
      <c r="A181" s="1" t="s">
        <v>952</v>
      </c>
      <c r="B181" s="1" t="s">
        <v>499</v>
      </c>
      <c r="C181" s="1" t="s">
        <v>500</v>
      </c>
      <c r="D181" s="1" t="s">
        <v>122</v>
      </c>
      <c r="E181" s="1" t="s">
        <v>1314</v>
      </c>
      <c r="G181" s="1" t="s">
        <v>13</v>
      </c>
      <c r="H181" s="1" t="s">
        <v>1315</v>
      </c>
      <c r="I181" s="1" t="s">
        <v>42</v>
      </c>
      <c r="K181" s="1" t="s">
        <v>516</v>
      </c>
      <c r="L181" s="1" t="s">
        <v>502</v>
      </c>
      <c r="M181" s="1" t="s">
        <v>530</v>
      </c>
      <c r="N181" s="1" t="s">
        <v>527</v>
      </c>
      <c r="O181" s="1" t="s">
        <v>516</v>
      </c>
    </row>
    <row r="182" spans="1:18" x14ac:dyDescent="0.25">
      <c r="A182" s="1" t="s">
        <v>954</v>
      </c>
      <c r="B182" s="1" t="s">
        <v>499</v>
      </c>
      <c r="C182" s="1" t="s">
        <v>500</v>
      </c>
      <c r="D182" s="1" t="s">
        <v>122</v>
      </c>
      <c r="E182" s="1" t="s">
        <v>1314</v>
      </c>
      <c r="G182" s="1" t="s">
        <v>13</v>
      </c>
      <c r="H182" s="1" t="s">
        <v>1315</v>
      </c>
      <c r="I182" s="1" t="s">
        <v>42</v>
      </c>
      <c r="K182" s="1" t="s">
        <v>516</v>
      </c>
      <c r="L182" s="1" t="s">
        <v>502</v>
      </c>
      <c r="M182" s="1" t="s">
        <v>530</v>
      </c>
      <c r="N182" s="1" t="s">
        <v>527</v>
      </c>
      <c r="O182" s="1" t="s">
        <v>516</v>
      </c>
    </row>
    <row r="183" spans="1:18" x14ac:dyDescent="0.25">
      <c r="A183" s="1" t="s">
        <v>955</v>
      </c>
      <c r="B183" s="1" t="s">
        <v>499</v>
      </c>
      <c r="C183" s="1" t="s">
        <v>500</v>
      </c>
      <c r="D183" s="1" t="s">
        <v>122</v>
      </c>
      <c r="E183" s="1" t="s">
        <v>1316</v>
      </c>
      <c r="G183" s="1" t="s">
        <v>13</v>
      </c>
      <c r="H183" s="1" t="s">
        <v>1317</v>
      </c>
      <c r="I183" s="1" t="s">
        <v>42</v>
      </c>
      <c r="K183" s="1" t="s">
        <v>516</v>
      </c>
      <c r="L183" s="1" t="s">
        <v>502</v>
      </c>
      <c r="M183" s="1" t="s">
        <v>530</v>
      </c>
      <c r="N183" s="1" t="s">
        <v>527</v>
      </c>
      <c r="O183" s="1" t="s">
        <v>516</v>
      </c>
    </row>
    <row r="184" spans="1:18" x14ac:dyDescent="0.25">
      <c r="A184" s="1" t="s">
        <v>958</v>
      </c>
      <c r="B184" s="1" t="s">
        <v>499</v>
      </c>
      <c r="C184" s="1" t="s">
        <v>500</v>
      </c>
      <c r="D184" s="1" t="s">
        <v>122</v>
      </c>
      <c r="E184" s="1" t="s">
        <v>1316</v>
      </c>
      <c r="G184" s="1" t="s">
        <v>13</v>
      </c>
      <c r="H184" s="1" t="s">
        <v>1317</v>
      </c>
      <c r="I184" s="1" t="s">
        <v>42</v>
      </c>
      <c r="K184" s="1" t="s">
        <v>516</v>
      </c>
      <c r="L184" s="1" t="s">
        <v>502</v>
      </c>
      <c r="M184" s="1" t="s">
        <v>530</v>
      </c>
      <c r="N184" s="1" t="s">
        <v>527</v>
      </c>
      <c r="O184" s="1" t="s">
        <v>516</v>
      </c>
      <c r="R184" s="1" t="s">
        <v>1318</v>
      </c>
    </row>
    <row r="185" spans="1:18" x14ac:dyDescent="0.25">
      <c r="A185" s="1" t="s">
        <v>959</v>
      </c>
      <c r="B185" s="1" t="s">
        <v>499</v>
      </c>
      <c r="C185" s="1" t="s">
        <v>500</v>
      </c>
      <c r="D185" s="1" t="s">
        <v>119</v>
      </c>
      <c r="E185" s="1" t="s">
        <v>1319</v>
      </c>
      <c r="G185" s="1" t="s">
        <v>13</v>
      </c>
      <c r="H185" s="1" t="s">
        <v>1320</v>
      </c>
      <c r="I185" s="1" t="s">
        <v>591</v>
      </c>
      <c r="K185" s="1" t="s">
        <v>516</v>
      </c>
      <c r="L185" s="1" t="s">
        <v>502</v>
      </c>
      <c r="M185" s="1" t="s">
        <v>530</v>
      </c>
      <c r="N185" s="1" t="s">
        <v>516</v>
      </c>
      <c r="O185" s="1" t="s">
        <v>516</v>
      </c>
      <c r="R185" s="1" t="s">
        <v>1321</v>
      </c>
    </row>
    <row r="186" spans="1:18" x14ac:dyDescent="0.25">
      <c r="A186" s="1" t="s">
        <v>961</v>
      </c>
      <c r="B186" s="1" t="s">
        <v>499</v>
      </c>
      <c r="C186" s="1" t="s">
        <v>500</v>
      </c>
      <c r="D186" s="1" t="s">
        <v>119</v>
      </c>
      <c r="E186" s="1" t="s">
        <v>1319</v>
      </c>
      <c r="G186" s="1" t="s">
        <v>13</v>
      </c>
      <c r="H186" s="1" t="s">
        <v>1320</v>
      </c>
      <c r="I186" s="1" t="s">
        <v>591</v>
      </c>
      <c r="K186" s="1" t="s">
        <v>516</v>
      </c>
      <c r="L186" s="1" t="s">
        <v>502</v>
      </c>
      <c r="M186" s="1" t="s">
        <v>530</v>
      </c>
      <c r="N186" s="1" t="s">
        <v>516</v>
      </c>
      <c r="O186" s="1" t="s">
        <v>516</v>
      </c>
      <c r="R186" s="1" t="s">
        <v>1321</v>
      </c>
    </row>
    <row r="187" spans="1:18" x14ac:dyDescent="0.25">
      <c r="A187" s="1" t="s">
        <v>962</v>
      </c>
      <c r="B187" s="1" t="s">
        <v>499</v>
      </c>
      <c r="C187" s="1" t="s">
        <v>500</v>
      </c>
      <c r="D187" s="1" t="s">
        <v>119</v>
      </c>
      <c r="E187" s="1" t="s">
        <v>1322</v>
      </c>
      <c r="G187" s="1" t="s">
        <v>13</v>
      </c>
      <c r="H187" s="1" t="s">
        <v>1323</v>
      </c>
      <c r="I187" s="1" t="s">
        <v>14</v>
      </c>
      <c r="K187" s="1" t="s">
        <v>516</v>
      </c>
      <c r="L187" s="1" t="s">
        <v>502</v>
      </c>
      <c r="M187" s="1" t="s">
        <v>530</v>
      </c>
      <c r="N187" s="1" t="s">
        <v>517</v>
      </c>
      <c r="O187" s="1" t="s">
        <v>516</v>
      </c>
      <c r="R187" s="1" t="s">
        <v>1324</v>
      </c>
    </row>
    <row r="188" spans="1:18" x14ac:dyDescent="0.25">
      <c r="A188" s="1" t="s">
        <v>965</v>
      </c>
      <c r="B188" s="1" t="s">
        <v>499</v>
      </c>
      <c r="C188" s="1" t="s">
        <v>500</v>
      </c>
      <c r="D188" s="1" t="s">
        <v>119</v>
      </c>
      <c r="E188" s="1" t="s">
        <v>1322</v>
      </c>
      <c r="G188" s="1" t="s">
        <v>13</v>
      </c>
      <c r="H188" s="1" t="s">
        <v>1323</v>
      </c>
      <c r="I188" s="1" t="s">
        <v>14</v>
      </c>
      <c r="K188" s="1" t="s">
        <v>516</v>
      </c>
      <c r="L188" s="1" t="s">
        <v>502</v>
      </c>
      <c r="M188" s="1" t="s">
        <v>530</v>
      </c>
      <c r="N188" s="1" t="s">
        <v>517</v>
      </c>
      <c r="O188" s="1" t="s">
        <v>516</v>
      </c>
      <c r="R188" s="1" t="s">
        <v>1324</v>
      </c>
    </row>
    <row r="189" spans="1:18" x14ac:dyDescent="0.25">
      <c r="A189" s="1" t="s">
        <v>966</v>
      </c>
      <c r="B189" s="1" t="s">
        <v>499</v>
      </c>
      <c r="C189" s="1" t="s">
        <v>500</v>
      </c>
      <c r="D189" s="1" t="s">
        <v>119</v>
      </c>
      <c r="E189" s="1" t="s">
        <v>1325</v>
      </c>
      <c r="G189" s="1" t="s">
        <v>13</v>
      </c>
      <c r="H189" s="1" t="s">
        <v>1326</v>
      </c>
      <c r="I189" s="1" t="s">
        <v>42</v>
      </c>
      <c r="K189" s="1" t="s">
        <v>516</v>
      </c>
      <c r="L189" s="1" t="s">
        <v>502</v>
      </c>
      <c r="M189" s="1" t="s">
        <v>530</v>
      </c>
      <c r="N189" s="1" t="s">
        <v>527</v>
      </c>
      <c r="O189" s="1" t="s">
        <v>516</v>
      </c>
    </row>
    <row r="190" spans="1:18" x14ac:dyDescent="0.25">
      <c r="A190" s="1" t="s">
        <v>969</v>
      </c>
      <c r="B190" s="1" t="s">
        <v>499</v>
      </c>
      <c r="C190" s="1" t="s">
        <v>500</v>
      </c>
      <c r="D190" s="1" t="s">
        <v>119</v>
      </c>
      <c r="E190" s="1" t="s">
        <v>1325</v>
      </c>
      <c r="G190" s="1" t="s">
        <v>13</v>
      </c>
      <c r="H190" s="1" t="s">
        <v>1326</v>
      </c>
      <c r="I190" s="1" t="s">
        <v>42</v>
      </c>
      <c r="K190" s="1" t="s">
        <v>516</v>
      </c>
      <c r="L190" s="1" t="s">
        <v>502</v>
      </c>
      <c r="M190" s="1" t="s">
        <v>530</v>
      </c>
      <c r="N190" s="1" t="s">
        <v>527</v>
      </c>
      <c r="O190" s="1" t="s">
        <v>516</v>
      </c>
    </row>
    <row r="191" spans="1:18" x14ac:dyDescent="0.25">
      <c r="A191" s="1" t="s">
        <v>970</v>
      </c>
      <c r="B191" s="1" t="s">
        <v>499</v>
      </c>
      <c r="C191" s="1" t="s">
        <v>500</v>
      </c>
      <c r="D191" s="1" t="s">
        <v>119</v>
      </c>
      <c r="E191" s="1" t="s">
        <v>1327</v>
      </c>
      <c r="G191" s="1" t="s">
        <v>13</v>
      </c>
      <c r="H191" s="1" t="s">
        <v>1328</v>
      </c>
      <c r="I191" s="1" t="s">
        <v>42</v>
      </c>
      <c r="K191" s="1" t="s">
        <v>516</v>
      </c>
      <c r="L191" s="1" t="s">
        <v>502</v>
      </c>
      <c r="M191" s="1" t="s">
        <v>530</v>
      </c>
      <c r="N191" s="1" t="s">
        <v>527</v>
      </c>
      <c r="O191" s="1" t="s">
        <v>516</v>
      </c>
      <c r="R191" s="1" t="s">
        <v>1329</v>
      </c>
    </row>
    <row r="192" spans="1:18" x14ac:dyDescent="0.25">
      <c r="A192" s="1" t="s">
        <v>973</v>
      </c>
      <c r="B192" s="1" t="s">
        <v>499</v>
      </c>
      <c r="C192" s="1" t="s">
        <v>500</v>
      </c>
      <c r="D192" s="1" t="s">
        <v>119</v>
      </c>
      <c r="E192" s="1" t="s">
        <v>1327</v>
      </c>
      <c r="G192" s="1" t="s">
        <v>13</v>
      </c>
      <c r="H192" s="1" t="s">
        <v>1328</v>
      </c>
      <c r="I192" s="1" t="s">
        <v>42</v>
      </c>
      <c r="K192" s="1" t="s">
        <v>516</v>
      </c>
      <c r="L192" s="1" t="s">
        <v>502</v>
      </c>
      <c r="M192" s="1" t="s">
        <v>530</v>
      </c>
      <c r="N192" s="1" t="s">
        <v>527</v>
      </c>
      <c r="O192" s="1" t="s">
        <v>516</v>
      </c>
      <c r="R192" s="1" t="s">
        <v>1330</v>
      </c>
    </row>
    <row r="193" spans="1:18" x14ac:dyDescent="0.25">
      <c r="A193" s="1" t="s">
        <v>974</v>
      </c>
      <c r="B193" s="1" t="s">
        <v>499</v>
      </c>
      <c r="C193" s="1" t="s">
        <v>500</v>
      </c>
      <c r="D193" s="1" t="s">
        <v>63</v>
      </c>
      <c r="E193" s="1" t="s">
        <v>1331</v>
      </c>
      <c r="G193" s="1" t="s">
        <v>13</v>
      </c>
      <c r="H193" s="1" t="s">
        <v>1332</v>
      </c>
      <c r="I193" s="1" t="s">
        <v>591</v>
      </c>
      <c r="K193" s="1" t="s">
        <v>516</v>
      </c>
      <c r="L193" s="1" t="s">
        <v>502</v>
      </c>
      <c r="M193" s="1" t="s">
        <v>530</v>
      </c>
      <c r="N193" s="1" t="s">
        <v>516</v>
      </c>
      <c r="O193" s="1" t="s">
        <v>516</v>
      </c>
    </row>
    <row r="194" spans="1:18" x14ac:dyDescent="0.25">
      <c r="A194" s="1" t="s">
        <v>976</v>
      </c>
      <c r="B194" s="1" t="s">
        <v>499</v>
      </c>
      <c r="C194" s="1" t="s">
        <v>500</v>
      </c>
      <c r="D194" s="1" t="s">
        <v>63</v>
      </c>
      <c r="E194" s="1" t="s">
        <v>1331</v>
      </c>
      <c r="G194" s="1" t="s">
        <v>13</v>
      </c>
      <c r="H194" s="1" t="s">
        <v>1332</v>
      </c>
      <c r="I194" s="1" t="s">
        <v>591</v>
      </c>
      <c r="K194" s="1" t="s">
        <v>516</v>
      </c>
      <c r="L194" s="1" t="s">
        <v>502</v>
      </c>
      <c r="M194" s="1" t="s">
        <v>530</v>
      </c>
      <c r="N194" s="1" t="s">
        <v>516</v>
      </c>
      <c r="O194" s="1" t="s">
        <v>516</v>
      </c>
    </row>
    <row r="195" spans="1:18" x14ac:dyDescent="0.25">
      <c r="A195" s="1" t="s">
        <v>977</v>
      </c>
      <c r="B195" s="1" t="s">
        <v>499</v>
      </c>
      <c r="C195" s="1" t="s">
        <v>500</v>
      </c>
      <c r="D195" s="1" t="s">
        <v>63</v>
      </c>
      <c r="E195" s="1" t="s">
        <v>1333</v>
      </c>
      <c r="G195" s="1" t="s">
        <v>13</v>
      </c>
      <c r="H195" s="1" t="s">
        <v>1334</v>
      </c>
      <c r="I195" s="1" t="s">
        <v>14</v>
      </c>
      <c r="K195" s="1" t="s">
        <v>516</v>
      </c>
      <c r="L195" s="1" t="s">
        <v>502</v>
      </c>
      <c r="M195" s="1" t="s">
        <v>530</v>
      </c>
      <c r="N195" s="1" t="s">
        <v>517</v>
      </c>
      <c r="O195" s="1" t="s">
        <v>516</v>
      </c>
      <c r="R195" s="1" t="s">
        <v>1335</v>
      </c>
    </row>
    <row r="196" spans="1:18" x14ac:dyDescent="0.25">
      <c r="A196" s="1" t="s">
        <v>979</v>
      </c>
      <c r="B196" s="1" t="s">
        <v>499</v>
      </c>
      <c r="C196" s="1" t="s">
        <v>500</v>
      </c>
      <c r="D196" s="1" t="s">
        <v>63</v>
      </c>
      <c r="E196" s="1" t="s">
        <v>1333</v>
      </c>
      <c r="G196" s="1" t="s">
        <v>13</v>
      </c>
      <c r="H196" s="1" t="s">
        <v>1334</v>
      </c>
      <c r="I196" s="1" t="s">
        <v>14</v>
      </c>
      <c r="K196" s="1" t="s">
        <v>516</v>
      </c>
      <c r="L196" s="1" t="s">
        <v>502</v>
      </c>
      <c r="M196" s="1" t="s">
        <v>530</v>
      </c>
      <c r="N196" s="1" t="s">
        <v>517</v>
      </c>
      <c r="O196" s="1" t="s">
        <v>516</v>
      </c>
      <c r="R196" s="1" t="s">
        <v>1335</v>
      </c>
    </row>
    <row r="197" spans="1:18" x14ac:dyDescent="0.25">
      <c r="A197" s="1" t="s">
        <v>980</v>
      </c>
      <c r="B197" s="1" t="s">
        <v>499</v>
      </c>
      <c r="C197" s="1" t="s">
        <v>500</v>
      </c>
      <c r="D197" s="1" t="s">
        <v>63</v>
      </c>
      <c r="E197" s="1" t="s">
        <v>1336</v>
      </c>
      <c r="G197" s="1" t="s">
        <v>46</v>
      </c>
      <c r="H197" s="1" t="s">
        <v>1337</v>
      </c>
      <c r="I197" s="1" t="s">
        <v>14</v>
      </c>
      <c r="K197" s="1" t="s">
        <v>521</v>
      </c>
      <c r="L197" s="1" t="s">
        <v>502</v>
      </c>
      <c r="M197" s="1" t="s">
        <v>530</v>
      </c>
      <c r="N197" s="1" t="s">
        <v>517</v>
      </c>
      <c r="O197" s="1" t="s">
        <v>516</v>
      </c>
      <c r="R197" s="1" t="s">
        <v>1338</v>
      </c>
    </row>
    <row r="198" spans="1:18" x14ac:dyDescent="0.25">
      <c r="A198" s="1" t="s">
        <v>982</v>
      </c>
      <c r="B198" s="1" t="s">
        <v>499</v>
      </c>
      <c r="C198" s="1" t="s">
        <v>500</v>
      </c>
      <c r="D198" s="1" t="s">
        <v>63</v>
      </c>
      <c r="E198" s="1" t="s">
        <v>1336</v>
      </c>
      <c r="G198" s="1" t="s">
        <v>46</v>
      </c>
      <c r="H198" s="1" t="s">
        <v>1337</v>
      </c>
      <c r="I198" s="1" t="s">
        <v>14</v>
      </c>
      <c r="K198" s="1" t="s">
        <v>521</v>
      </c>
      <c r="L198" s="1" t="s">
        <v>502</v>
      </c>
      <c r="M198" s="1" t="s">
        <v>530</v>
      </c>
      <c r="N198" s="1" t="s">
        <v>517</v>
      </c>
      <c r="O198" s="1" t="s">
        <v>516</v>
      </c>
      <c r="R198" s="1" t="s">
        <v>1338</v>
      </c>
    </row>
    <row r="199" spans="1:18" x14ac:dyDescent="0.25">
      <c r="A199" s="1" t="s">
        <v>983</v>
      </c>
      <c r="B199" s="1" t="s">
        <v>499</v>
      </c>
      <c r="C199" s="1" t="s">
        <v>500</v>
      </c>
      <c r="D199" s="1" t="s">
        <v>63</v>
      </c>
      <c r="E199" s="1" t="s">
        <v>1339</v>
      </c>
      <c r="G199" s="1" t="s">
        <v>13</v>
      </c>
      <c r="H199" s="1" t="s">
        <v>1340</v>
      </c>
      <c r="I199" s="1" t="s">
        <v>42</v>
      </c>
      <c r="K199" s="1" t="s">
        <v>521</v>
      </c>
      <c r="L199" s="1" t="s">
        <v>502</v>
      </c>
      <c r="M199" s="1" t="s">
        <v>530</v>
      </c>
      <c r="N199" s="1" t="s">
        <v>527</v>
      </c>
      <c r="O199" s="1" t="s">
        <v>516</v>
      </c>
    </row>
    <row r="200" spans="1:18" x14ac:dyDescent="0.25">
      <c r="A200" s="1" t="s">
        <v>986</v>
      </c>
      <c r="B200" s="1" t="s">
        <v>499</v>
      </c>
      <c r="C200" s="1" t="s">
        <v>500</v>
      </c>
      <c r="D200" s="1" t="s">
        <v>63</v>
      </c>
      <c r="E200" s="1" t="s">
        <v>1339</v>
      </c>
      <c r="G200" s="1" t="s">
        <v>13</v>
      </c>
      <c r="H200" s="1" t="s">
        <v>1340</v>
      </c>
      <c r="I200" s="1" t="s">
        <v>42</v>
      </c>
      <c r="K200" s="1" t="s">
        <v>521</v>
      </c>
      <c r="L200" s="1" t="s">
        <v>502</v>
      </c>
      <c r="M200" s="1" t="s">
        <v>530</v>
      </c>
      <c r="N200" s="1" t="s">
        <v>527</v>
      </c>
      <c r="O200" s="1" t="s">
        <v>516</v>
      </c>
    </row>
    <row r="201" spans="1:18" x14ac:dyDescent="0.25">
      <c r="A201" s="1" t="s">
        <v>987</v>
      </c>
      <c r="B201" s="1" t="s">
        <v>499</v>
      </c>
      <c r="C201" s="1" t="s">
        <v>500</v>
      </c>
      <c r="D201" s="1" t="s">
        <v>63</v>
      </c>
      <c r="E201" s="1" t="s">
        <v>1341</v>
      </c>
      <c r="G201" s="1" t="s">
        <v>46</v>
      </c>
      <c r="H201" s="1" t="s">
        <v>1342</v>
      </c>
      <c r="I201" s="1" t="s">
        <v>42</v>
      </c>
      <c r="K201" s="1" t="s">
        <v>521</v>
      </c>
      <c r="L201" s="1" t="s">
        <v>1151</v>
      </c>
      <c r="M201" s="1" t="s">
        <v>530</v>
      </c>
      <c r="N201" s="1" t="s">
        <v>527</v>
      </c>
      <c r="O201" s="1" t="s">
        <v>516</v>
      </c>
    </row>
    <row r="202" spans="1:18" x14ac:dyDescent="0.25">
      <c r="A202" s="1" t="s">
        <v>990</v>
      </c>
      <c r="B202" s="1" t="s">
        <v>499</v>
      </c>
      <c r="C202" s="1" t="s">
        <v>500</v>
      </c>
      <c r="D202" s="1" t="s">
        <v>63</v>
      </c>
      <c r="E202" s="1" t="s">
        <v>1341</v>
      </c>
      <c r="G202" s="1" t="s">
        <v>46</v>
      </c>
      <c r="H202" s="1" t="s">
        <v>1342</v>
      </c>
      <c r="I202" s="1" t="s">
        <v>42</v>
      </c>
      <c r="K202" s="1" t="s">
        <v>521</v>
      </c>
      <c r="L202" s="1" t="s">
        <v>1151</v>
      </c>
      <c r="M202" s="1" t="s">
        <v>530</v>
      </c>
      <c r="N202" s="1" t="s">
        <v>527</v>
      </c>
      <c r="O202" s="1" t="s">
        <v>516</v>
      </c>
    </row>
    <row r="203" spans="1:18" x14ac:dyDescent="0.25">
      <c r="A203" s="1" t="s">
        <v>991</v>
      </c>
      <c r="B203" s="1" t="s">
        <v>499</v>
      </c>
      <c r="C203" s="1" t="s">
        <v>500</v>
      </c>
      <c r="D203" s="1" t="s">
        <v>63</v>
      </c>
      <c r="E203" s="1" t="s">
        <v>1343</v>
      </c>
      <c r="G203" s="1" t="s">
        <v>13</v>
      </c>
      <c r="H203" s="1" t="s">
        <v>1344</v>
      </c>
      <c r="I203" s="1" t="s">
        <v>42</v>
      </c>
      <c r="K203" s="1" t="s">
        <v>516</v>
      </c>
      <c r="L203" s="1" t="s">
        <v>502</v>
      </c>
      <c r="M203" s="1" t="s">
        <v>530</v>
      </c>
      <c r="N203" s="1" t="s">
        <v>527</v>
      </c>
      <c r="O203" s="1" t="s">
        <v>516</v>
      </c>
      <c r="R203" s="1" t="s">
        <v>1345</v>
      </c>
    </row>
    <row r="204" spans="1:18" x14ac:dyDescent="0.25">
      <c r="A204" s="1" t="s">
        <v>994</v>
      </c>
      <c r="B204" s="1" t="s">
        <v>499</v>
      </c>
      <c r="C204" s="1" t="s">
        <v>500</v>
      </c>
      <c r="D204" s="1" t="s">
        <v>63</v>
      </c>
      <c r="E204" s="1" t="s">
        <v>1343</v>
      </c>
      <c r="G204" s="1" t="s">
        <v>13</v>
      </c>
      <c r="H204" s="1" t="s">
        <v>1344</v>
      </c>
      <c r="I204" s="1" t="s">
        <v>42</v>
      </c>
      <c r="K204" s="1" t="s">
        <v>516</v>
      </c>
      <c r="L204" s="1" t="s">
        <v>502</v>
      </c>
      <c r="M204" s="1" t="s">
        <v>530</v>
      </c>
      <c r="N204" s="1" t="s">
        <v>527</v>
      </c>
      <c r="O204" s="1" t="s">
        <v>516</v>
      </c>
      <c r="R204" s="1" t="s">
        <v>1346</v>
      </c>
    </row>
    <row r="205" spans="1:18" x14ac:dyDescent="0.25">
      <c r="A205" s="1" t="s">
        <v>995</v>
      </c>
      <c r="B205" s="1" t="s">
        <v>499</v>
      </c>
      <c r="C205" s="1" t="s">
        <v>500</v>
      </c>
      <c r="D205" s="1" t="s">
        <v>75</v>
      </c>
      <c r="E205" s="1" t="s">
        <v>1347</v>
      </c>
      <c r="G205" s="1" t="s">
        <v>13</v>
      </c>
      <c r="H205" s="1" t="s">
        <v>1348</v>
      </c>
      <c r="I205" s="1" t="s">
        <v>591</v>
      </c>
      <c r="K205" s="1" t="s">
        <v>516</v>
      </c>
      <c r="L205" s="1" t="s">
        <v>502</v>
      </c>
      <c r="M205" s="1" t="s">
        <v>530</v>
      </c>
      <c r="N205" s="1" t="s">
        <v>516</v>
      </c>
      <c r="O205" s="1" t="s">
        <v>516</v>
      </c>
    </row>
    <row r="206" spans="1:18" x14ac:dyDescent="0.25">
      <c r="A206" s="1" t="s">
        <v>998</v>
      </c>
      <c r="B206" s="1" t="s">
        <v>499</v>
      </c>
      <c r="C206" s="1" t="s">
        <v>500</v>
      </c>
      <c r="D206" s="1" t="s">
        <v>75</v>
      </c>
      <c r="E206" s="1" t="s">
        <v>1347</v>
      </c>
      <c r="G206" s="1" t="s">
        <v>13</v>
      </c>
      <c r="H206" s="1" t="s">
        <v>1348</v>
      </c>
      <c r="I206" s="1" t="s">
        <v>591</v>
      </c>
      <c r="K206" s="1" t="s">
        <v>516</v>
      </c>
      <c r="L206" s="1" t="s">
        <v>502</v>
      </c>
      <c r="M206" s="1" t="s">
        <v>530</v>
      </c>
      <c r="N206" s="1" t="s">
        <v>516</v>
      </c>
      <c r="O206" s="1" t="s">
        <v>516</v>
      </c>
    </row>
    <row r="207" spans="1:18" x14ac:dyDescent="0.25">
      <c r="A207" s="1" t="s">
        <v>999</v>
      </c>
      <c r="B207" s="1" t="s">
        <v>499</v>
      </c>
      <c r="C207" s="1" t="s">
        <v>500</v>
      </c>
      <c r="D207" s="1" t="s">
        <v>75</v>
      </c>
      <c r="E207" s="1" t="s">
        <v>1349</v>
      </c>
      <c r="G207" s="1" t="s">
        <v>13</v>
      </c>
      <c r="H207" s="1" t="s">
        <v>1350</v>
      </c>
      <c r="I207" s="1" t="s">
        <v>14</v>
      </c>
      <c r="K207" s="1" t="s">
        <v>516</v>
      </c>
      <c r="L207" s="1" t="s">
        <v>502</v>
      </c>
      <c r="M207" s="1" t="s">
        <v>530</v>
      </c>
      <c r="N207" s="1" t="s">
        <v>517</v>
      </c>
      <c r="O207" s="1" t="s">
        <v>516</v>
      </c>
      <c r="R207" s="1" t="s">
        <v>1351</v>
      </c>
    </row>
    <row r="208" spans="1:18" x14ac:dyDescent="0.25">
      <c r="A208" s="1" t="s">
        <v>1002</v>
      </c>
      <c r="B208" s="1" t="s">
        <v>499</v>
      </c>
      <c r="C208" s="1" t="s">
        <v>500</v>
      </c>
      <c r="D208" s="1" t="s">
        <v>75</v>
      </c>
      <c r="E208" s="1" t="s">
        <v>1349</v>
      </c>
      <c r="G208" s="1" t="s">
        <v>13</v>
      </c>
      <c r="H208" s="1" t="s">
        <v>1350</v>
      </c>
      <c r="I208" s="1" t="s">
        <v>14</v>
      </c>
      <c r="K208" s="1" t="s">
        <v>516</v>
      </c>
      <c r="L208" s="1" t="s">
        <v>502</v>
      </c>
      <c r="M208" s="1" t="s">
        <v>530</v>
      </c>
      <c r="N208" s="1" t="s">
        <v>517</v>
      </c>
      <c r="O208" s="1" t="s">
        <v>516</v>
      </c>
      <c r="R208" s="1" t="s">
        <v>1351</v>
      </c>
    </row>
    <row r="209" spans="1:18" x14ac:dyDescent="0.25">
      <c r="A209" s="1" t="s">
        <v>1003</v>
      </c>
      <c r="B209" s="1" t="s">
        <v>499</v>
      </c>
      <c r="C209" s="1" t="s">
        <v>500</v>
      </c>
      <c r="D209" s="1" t="s">
        <v>75</v>
      </c>
      <c r="E209" s="1" t="s">
        <v>1352</v>
      </c>
      <c r="G209" s="1" t="s">
        <v>13</v>
      </c>
      <c r="H209" s="1" t="s">
        <v>1353</v>
      </c>
      <c r="I209" s="1" t="s">
        <v>42</v>
      </c>
      <c r="K209" s="1" t="s">
        <v>516</v>
      </c>
      <c r="L209" s="1" t="s">
        <v>502</v>
      </c>
      <c r="M209" s="1" t="s">
        <v>530</v>
      </c>
      <c r="N209" s="1" t="s">
        <v>527</v>
      </c>
      <c r="O209" s="1" t="s">
        <v>516</v>
      </c>
    </row>
    <row r="210" spans="1:18" x14ac:dyDescent="0.25">
      <c r="A210" s="1" t="s">
        <v>1005</v>
      </c>
      <c r="B210" s="1" t="s">
        <v>499</v>
      </c>
      <c r="C210" s="1" t="s">
        <v>500</v>
      </c>
      <c r="D210" s="1" t="s">
        <v>75</v>
      </c>
      <c r="E210" s="1" t="s">
        <v>1352</v>
      </c>
      <c r="G210" s="1" t="s">
        <v>13</v>
      </c>
      <c r="H210" s="1" t="s">
        <v>1353</v>
      </c>
      <c r="I210" s="1" t="s">
        <v>42</v>
      </c>
      <c r="K210" s="1" t="s">
        <v>516</v>
      </c>
      <c r="L210" s="1" t="s">
        <v>502</v>
      </c>
      <c r="M210" s="1" t="s">
        <v>530</v>
      </c>
      <c r="N210" s="1" t="s">
        <v>527</v>
      </c>
      <c r="O210" s="1" t="s">
        <v>516</v>
      </c>
    </row>
    <row r="211" spans="1:18" x14ac:dyDescent="0.25">
      <c r="A211" s="1" t="s">
        <v>1006</v>
      </c>
      <c r="B211" s="1" t="s">
        <v>499</v>
      </c>
      <c r="C211" s="1" t="s">
        <v>500</v>
      </c>
      <c r="D211" s="1" t="s">
        <v>75</v>
      </c>
      <c r="E211" s="1" t="s">
        <v>1354</v>
      </c>
      <c r="G211" s="1" t="s">
        <v>13</v>
      </c>
      <c r="H211" s="1" t="s">
        <v>1355</v>
      </c>
      <c r="I211" s="1" t="s">
        <v>42</v>
      </c>
      <c r="K211" s="1" t="s">
        <v>516</v>
      </c>
      <c r="L211" s="1" t="s">
        <v>502</v>
      </c>
      <c r="M211" s="1" t="s">
        <v>530</v>
      </c>
      <c r="N211" s="1" t="s">
        <v>527</v>
      </c>
      <c r="O211" s="1" t="s">
        <v>516</v>
      </c>
      <c r="R211" s="1" t="s">
        <v>1356</v>
      </c>
    </row>
    <row r="212" spans="1:18" x14ac:dyDescent="0.25">
      <c r="A212" s="1" t="s">
        <v>1009</v>
      </c>
      <c r="B212" s="1" t="s">
        <v>499</v>
      </c>
      <c r="C212" s="1" t="s">
        <v>500</v>
      </c>
      <c r="D212" s="1" t="s">
        <v>75</v>
      </c>
      <c r="E212" s="1" t="s">
        <v>1354</v>
      </c>
      <c r="G212" s="1" t="s">
        <v>13</v>
      </c>
      <c r="H212" s="1" t="s">
        <v>1355</v>
      </c>
      <c r="I212" s="1" t="s">
        <v>42</v>
      </c>
      <c r="K212" s="1" t="s">
        <v>516</v>
      </c>
      <c r="L212" s="1" t="s">
        <v>502</v>
      </c>
      <c r="M212" s="1" t="s">
        <v>530</v>
      </c>
      <c r="N212" s="1" t="s">
        <v>527</v>
      </c>
      <c r="O212" s="1" t="s">
        <v>516</v>
      </c>
      <c r="R212" s="1" t="s">
        <v>1357</v>
      </c>
    </row>
    <row r="213" spans="1:18" x14ac:dyDescent="0.25">
      <c r="A213" s="1" t="s">
        <v>1010</v>
      </c>
      <c r="B213" s="1" t="s">
        <v>499</v>
      </c>
      <c r="C213" s="1" t="s">
        <v>500</v>
      </c>
      <c r="D213" s="1" t="s">
        <v>78</v>
      </c>
      <c r="E213" s="1" t="s">
        <v>607</v>
      </c>
      <c r="G213" s="1" t="s">
        <v>13</v>
      </c>
      <c r="H213" s="1" t="s">
        <v>608</v>
      </c>
      <c r="I213" s="1" t="s">
        <v>591</v>
      </c>
      <c r="K213" s="1" t="s">
        <v>516</v>
      </c>
      <c r="L213" s="1" t="s">
        <v>502</v>
      </c>
      <c r="M213" s="1" t="s">
        <v>530</v>
      </c>
      <c r="N213" s="1" t="s">
        <v>516</v>
      </c>
      <c r="O213" s="1" t="s">
        <v>516</v>
      </c>
      <c r="R213" s="1" t="s">
        <v>609</v>
      </c>
    </row>
    <row r="214" spans="1:18" x14ac:dyDescent="0.25">
      <c r="A214" s="1" t="s">
        <v>1011</v>
      </c>
      <c r="B214" s="1" t="s">
        <v>499</v>
      </c>
      <c r="C214" s="1" t="s">
        <v>500</v>
      </c>
      <c r="D214" s="1" t="s">
        <v>78</v>
      </c>
      <c r="E214" s="1" t="s">
        <v>607</v>
      </c>
      <c r="G214" s="1" t="s">
        <v>13</v>
      </c>
      <c r="H214" s="1" t="s">
        <v>608</v>
      </c>
      <c r="I214" s="1" t="s">
        <v>591</v>
      </c>
      <c r="K214" s="1" t="s">
        <v>516</v>
      </c>
      <c r="L214" s="1" t="s">
        <v>502</v>
      </c>
      <c r="M214" s="1" t="s">
        <v>530</v>
      </c>
      <c r="N214" s="1" t="s">
        <v>516</v>
      </c>
      <c r="O214" s="1" t="s">
        <v>516</v>
      </c>
      <c r="R214" s="1" t="s">
        <v>609</v>
      </c>
    </row>
    <row r="215" spans="1:18" x14ac:dyDescent="0.25">
      <c r="A215" s="1" t="s">
        <v>1012</v>
      </c>
      <c r="B215" s="1" t="s">
        <v>499</v>
      </c>
      <c r="C215" s="1" t="s">
        <v>500</v>
      </c>
      <c r="D215" s="1" t="s">
        <v>78</v>
      </c>
      <c r="E215" s="1" t="s">
        <v>538</v>
      </c>
      <c r="G215" s="1" t="s">
        <v>13</v>
      </c>
      <c r="H215" s="1" t="s">
        <v>539</v>
      </c>
      <c r="I215" s="1" t="s">
        <v>14</v>
      </c>
      <c r="K215" s="1" t="s">
        <v>516</v>
      </c>
      <c r="L215" s="1" t="s">
        <v>502</v>
      </c>
      <c r="M215" s="1" t="s">
        <v>530</v>
      </c>
      <c r="N215" s="1" t="s">
        <v>517</v>
      </c>
      <c r="O215" s="1" t="s">
        <v>516</v>
      </c>
      <c r="R215" s="1" t="s">
        <v>511</v>
      </c>
    </row>
    <row r="216" spans="1:18" x14ac:dyDescent="0.25">
      <c r="A216" s="1" t="s">
        <v>1013</v>
      </c>
      <c r="B216" s="1" t="s">
        <v>499</v>
      </c>
      <c r="C216" s="1" t="s">
        <v>500</v>
      </c>
      <c r="D216" s="1" t="s">
        <v>78</v>
      </c>
      <c r="E216" s="1" t="s">
        <v>538</v>
      </c>
      <c r="G216" s="1" t="s">
        <v>13</v>
      </c>
      <c r="H216" s="1" t="s">
        <v>539</v>
      </c>
      <c r="I216" s="1" t="s">
        <v>14</v>
      </c>
      <c r="K216" s="1" t="s">
        <v>516</v>
      </c>
      <c r="L216" s="1" t="s">
        <v>502</v>
      </c>
      <c r="M216" s="1" t="s">
        <v>530</v>
      </c>
      <c r="N216" s="1" t="s">
        <v>517</v>
      </c>
      <c r="O216" s="1" t="s">
        <v>516</v>
      </c>
      <c r="R216" s="1" t="s">
        <v>511</v>
      </c>
    </row>
    <row r="217" spans="1:18" x14ac:dyDescent="0.25">
      <c r="A217" s="1" t="s">
        <v>1014</v>
      </c>
      <c r="B217" s="1" t="s">
        <v>499</v>
      </c>
      <c r="C217" s="1" t="s">
        <v>500</v>
      </c>
      <c r="D217" s="1" t="s">
        <v>78</v>
      </c>
      <c r="E217" s="1" t="s">
        <v>541</v>
      </c>
      <c r="G217" s="1" t="s">
        <v>46</v>
      </c>
      <c r="H217" s="1" t="s">
        <v>542</v>
      </c>
      <c r="I217" s="1" t="s">
        <v>14</v>
      </c>
      <c r="K217" s="1" t="s">
        <v>521</v>
      </c>
      <c r="L217" s="1" t="s">
        <v>502</v>
      </c>
      <c r="M217" s="1" t="s">
        <v>530</v>
      </c>
      <c r="N217" s="1" t="s">
        <v>517</v>
      </c>
      <c r="O217" s="1" t="s">
        <v>516</v>
      </c>
      <c r="R217" s="1" t="s">
        <v>512</v>
      </c>
    </row>
    <row r="218" spans="1:18" x14ac:dyDescent="0.25">
      <c r="A218" s="1" t="s">
        <v>1016</v>
      </c>
      <c r="B218" s="1" t="s">
        <v>499</v>
      </c>
      <c r="C218" s="1" t="s">
        <v>500</v>
      </c>
      <c r="D218" s="1" t="s">
        <v>78</v>
      </c>
      <c r="E218" s="1" t="s">
        <v>541</v>
      </c>
      <c r="G218" s="1" t="s">
        <v>46</v>
      </c>
      <c r="H218" s="1" t="s">
        <v>542</v>
      </c>
      <c r="I218" s="1" t="s">
        <v>14</v>
      </c>
      <c r="K218" s="1" t="s">
        <v>521</v>
      </c>
      <c r="L218" s="1" t="s">
        <v>502</v>
      </c>
      <c r="M218" s="1" t="s">
        <v>530</v>
      </c>
      <c r="N218" s="1" t="s">
        <v>517</v>
      </c>
      <c r="O218" s="1" t="s">
        <v>516</v>
      </c>
      <c r="R218" s="1" t="s">
        <v>512</v>
      </c>
    </row>
    <row r="219" spans="1:18" x14ac:dyDescent="0.25">
      <c r="A219" s="1" t="s">
        <v>1017</v>
      </c>
      <c r="B219" s="1" t="s">
        <v>499</v>
      </c>
      <c r="C219" s="1" t="s">
        <v>500</v>
      </c>
      <c r="D219" s="1" t="s">
        <v>78</v>
      </c>
      <c r="E219" s="1" t="s">
        <v>1358</v>
      </c>
      <c r="G219" s="1" t="s">
        <v>17</v>
      </c>
      <c r="H219" s="1" t="s">
        <v>1359</v>
      </c>
      <c r="I219" s="1" t="s">
        <v>42</v>
      </c>
      <c r="K219" s="1" t="s">
        <v>516</v>
      </c>
      <c r="L219" s="1" t="s">
        <v>502</v>
      </c>
      <c r="M219" s="1" t="s">
        <v>530</v>
      </c>
      <c r="N219" s="1" t="s">
        <v>527</v>
      </c>
      <c r="O219" s="1" t="s">
        <v>516</v>
      </c>
    </row>
    <row r="220" spans="1:18" x14ac:dyDescent="0.25">
      <c r="A220" s="1" t="s">
        <v>1020</v>
      </c>
      <c r="B220" s="1" t="s">
        <v>499</v>
      </c>
      <c r="C220" s="1" t="s">
        <v>500</v>
      </c>
      <c r="D220" s="1" t="s">
        <v>78</v>
      </c>
      <c r="E220" s="1" t="s">
        <v>1358</v>
      </c>
      <c r="G220" s="1" t="s">
        <v>17</v>
      </c>
      <c r="H220" s="1" t="s">
        <v>1359</v>
      </c>
      <c r="I220" s="1" t="s">
        <v>42</v>
      </c>
      <c r="K220" s="1" t="s">
        <v>516</v>
      </c>
      <c r="L220" s="1" t="s">
        <v>502</v>
      </c>
      <c r="M220" s="1" t="s">
        <v>530</v>
      </c>
      <c r="N220" s="1" t="s">
        <v>527</v>
      </c>
      <c r="O220" s="1" t="s">
        <v>516</v>
      </c>
    </row>
    <row r="221" spans="1:18" x14ac:dyDescent="0.25">
      <c r="A221" s="1" t="s">
        <v>1021</v>
      </c>
      <c r="B221" s="1" t="s">
        <v>499</v>
      </c>
      <c r="C221" s="1" t="s">
        <v>500</v>
      </c>
      <c r="D221" s="1" t="s">
        <v>78</v>
      </c>
      <c r="E221" s="1" t="s">
        <v>1360</v>
      </c>
      <c r="G221" s="1" t="s">
        <v>17</v>
      </c>
      <c r="H221" s="1" t="s">
        <v>1361</v>
      </c>
      <c r="I221" s="1" t="s">
        <v>42</v>
      </c>
      <c r="K221" s="1" t="s">
        <v>516</v>
      </c>
      <c r="L221" s="1" t="s">
        <v>502</v>
      </c>
      <c r="M221" s="1" t="s">
        <v>530</v>
      </c>
      <c r="N221" s="1" t="s">
        <v>527</v>
      </c>
      <c r="O221" s="1" t="s">
        <v>516</v>
      </c>
      <c r="R221" s="1" t="s">
        <v>1362</v>
      </c>
    </row>
    <row r="222" spans="1:18" x14ac:dyDescent="0.25">
      <c r="A222" s="1" t="s">
        <v>1023</v>
      </c>
      <c r="B222" s="1" t="s">
        <v>499</v>
      </c>
      <c r="C222" s="1" t="s">
        <v>500</v>
      </c>
      <c r="D222" s="1" t="s">
        <v>78</v>
      </c>
      <c r="E222" s="1" t="s">
        <v>1360</v>
      </c>
      <c r="G222" s="1" t="s">
        <v>17</v>
      </c>
      <c r="H222" s="1" t="s">
        <v>1361</v>
      </c>
      <c r="I222" s="1" t="s">
        <v>42</v>
      </c>
      <c r="K222" s="1" t="s">
        <v>516</v>
      </c>
      <c r="L222" s="1" t="s">
        <v>502</v>
      </c>
      <c r="M222" s="1" t="s">
        <v>530</v>
      </c>
      <c r="N222" s="1" t="s">
        <v>527</v>
      </c>
      <c r="O222" s="1" t="s">
        <v>516</v>
      </c>
      <c r="R222" s="1" t="s">
        <v>1363</v>
      </c>
    </row>
    <row r="223" spans="1:18" x14ac:dyDescent="0.25">
      <c r="A223" s="1" t="s">
        <v>1024</v>
      </c>
      <c r="B223" s="1" t="s">
        <v>499</v>
      </c>
      <c r="C223" s="1" t="s">
        <v>500</v>
      </c>
      <c r="D223" s="1" t="s">
        <v>81</v>
      </c>
      <c r="E223" s="1" t="s">
        <v>598</v>
      </c>
      <c r="G223" s="1" t="s">
        <v>13</v>
      </c>
      <c r="H223" s="1" t="s">
        <v>1364</v>
      </c>
      <c r="I223" s="1" t="s">
        <v>591</v>
      </c>
      <c r="K223" s="1" t="s">
        <v>516</v>
      </c>
      <c r="L223" s="1" t="s">
        <v>502</v>
      </c>
      <c r="M223" s="1" t="s">
        <v>530</v>
      </c>
      <c r="N223" s="1" t="s">
        <v>516</v>
      </c>
      <c r="O223" s="1" t="s">
        <v>516</v>
      </c>
    </row>
    <row r="224" spans="1:18" x14ac:dyDescent="0.25">
      <c r="A224" s="1" t="s">
        <v>1026</v>
      </c>
      <c r="B224" s="1" t="s">
        <v>499</v>
      </c>
      <c r="C224" s="1" t="s">
        <v>500</v>
      </c>
      <c r="D224" s="1" t="s">
        <v>81</v>
      </c>
      <c r="E224" s="1" t="s">
        <v>598</v>
      </c>
      <c r="G224" s="1" t="s">
        <v>13</v>
      </c>
      <c r="H224" s="1" t="s">
        <v>1364</v>
      </c>
      <c r="I224" s="1" t="s">
        <v>591</v>
      </c>
      <c r="K224" s="1" t="s">
        <v>516</v>
      </c>
      <c r="L224" s="1" t="s">
        <v>502</v>
      </c>
      <c r="M224" s="1" t="s">
        <v>530</v>
      </c>
      <c r="N224" s="1" t="s">
        <v>516</v>
      </c>
      <c r="O224" s="1" t="s">
        <v>516</v>
      </c>
    </row>
    <row r="225" spans="1:18" x14ac:dyDescent="0.25">
      <c r="A225" s="1" t="s">
        <v>1027</v>
      </c>
      <c r="B225" s="1" t="s">
        <v>499</v>
      </c>
      <c r="C225" s="1" t="s">
        <v>500</v>
      </c>
      <c r="D225" s="1" t="s">
        <v>81</v>
      </c>
      <c r="E225" s="1" t="s">
        <v>1365</v>
      </c>
      <c r="G225" s="1" t="s">
        <v>13</v>
      </c>
      <c r="H225" s="1" t="s">
        <v>1366</v>
      </c>
      <c r="I225" s="1" t="s">
        <v>14</v>
      </c>
      <c r="K225" s="1" t="s">
        <v>516</v>
      </c>
      <c r="L225" s="1" t="s">
        <v>502</v>
      </c>
      <c r="M225" s="1" t="s">
        <v>530</v>
      </c>
      <c r="N225" s="1" t="s">
        <v>517</v>
      </c>
      <c r="O225" s="1" t="s">
        <v>516</v>
      </c>
      <c r="R225" s="1" t="s">
        <v>1367</v>
      </c>
    </row>
    <row r="226" spans="1:18" x14ac:dyDescent="0.25">
      <c r="A226" s="1" t="s">
        <v>1030</v>
      </c>
      <c r="B226" s="1" t="s">
        <v>499</v>
      </c>
      <c r="C226" s="1" t="s">
        <v>500</v>
      </c>
      <c r="D226" s="1" t="s">
        <v>81</v>
      </c>
      <c r="E226" s="1" t="s">
        <v>1365</v>
      </c>
      <c r="G226" s="1" t="s">
        <v>13</v>
      </c>
      <c r="H226" s="1" t="s">
        <v>1366</v>
      </c>
      <c r="I226" s="1" t="s">
        <v>14</v>
      </c>
      <c r="K226" s="1" t="s">
        <v>516</v>
      </c>
      <c r="L226" s="1" t="s">
        <v>502</v>
      </c>
      <c r="M226" s="1" t="s">
        <v>530</v>
      </c>
      <c r="N226" s="1" t="s">
        <v>517</v>
      </c>
      <c r="O226" s="1" t="s">
        <v>516</v>
      </c>
      <c r="R226" s="1" t="s">
        <v>1367</v>
      </c>
    </row>
    <row r="227" spans="1:18" x14ac:dyDescent="0.25">
      <c r="A227" s="1" t="s">
        <v>1031</v>
      </c>
      <c r="B227" s="1" t="s">
        <v>499</v>
      </c>
      <c r="C227" s="1" t="s">
        <v>500</v>
      </c>
      <c r="D227" s="1" t="s">
        <v>81</v>
      </c>
      <c r="E227" s="1" t="s">
        <v>1368</v>
      </c>
      <c r="G227" s="1" t="s">
        <v>13</v>
      </c>
      <c r="H227" s="1" t="s">
        <v>1369</v>
      </c>
      <c r="I227" s="1" t="s">
        <v>42</v>
      </c>
      <c r="K227" s="1" t="s">
        <v>516</v>
      </c>
      <c r="L227" s="1" t="s">
        <v>502</v>
      </c>
      <c r="M227" s="1" t="s">
        <v>530</v>
      </c>
      <c r="N227" s="1" t="s">
        <v>527</v>
      </c>
      <c r="O227" s="1" t="s">
        <v>516</v>
      </c>
    </row>
    <row r="228" spans="1:18" x14ac:dyDescent="0.25">
      <c r="A228" s="1" t="s">
        <v>1034</v>
      </c>
      <c r="B228" s="1" t="s">
        <v>499</v>
      </c>
      <c r="C228" s="1" t="s">
        <v>500</v>
      </c>
      <c r="D228" s="1" t="s">
        <v>81</v>
      </c>
      <c r="E228" s="1" t="s">
        <v>1368</v>
      </c>
      <c r="G228" s="1" t="s">
        <v>13</v>
      </c>
      <c r="H228" s="1" t="s">
        <v>1369</v>
      </c>
      <c r="I228" s="1" t="s">
        <v>42</v>
      </c>
      <c r="K228" s="1" t="s">
        <v>516</v>
      </c>
      <c r="L228" s="1" t="s">
        <v>502</v>
      </c>
      <c r="M228" s="1" t="s">
        <v>530</v>
      </c>
      <c r="N228" s="1" t="s">
        <v>527</v>
      </c>
      <c r="O228" s="1" t="s">
        <v>516</v>
      </c>
    </row>
    <row r="229" spans="1:18" x14ac:dyDescent="0.25">
      <c r="A229" s="1" t="s">
        <v>1035</v>
      </c>
      <c r="B229" s="1" t="s">
        <v>499</v>
      </c>
      <c r="C229" s="1" t="s">
        <v>500</v>
      </c>
      <c r="D229" s="1" t="s">
        <v>81</v>
      </c>
      <c r="E229" s="1" t="s">
        <v>1370</v>
      </c>
      <c r="G229" s="1" t="s">
        <v>13</v>
      </c>
      <c r="H229" s="1" t="s">
        <v>1371</v>
      </c>
      <c r="I229" s="1" t="s">
        <v>42</v>
      </c>
      <c r="K229" s="1" t="s">
        <v>516</v>
      </c>
      <c r="L229" s="1" t="s">
        <v>502</v>
      </c>
      <c r="M229" s="1" t="s">
        <v>530</v>
      </c>
      <c r="N229" s="1" t="s">
        <v>527</v>
      </c>
      <c r="O229" s="1" t="s">
        <v>516</v>
      </c>
      <c r="R229" s="1" t="s">
        <v>1372</v>
      </c>
    </row>
    <row r="230" spans="1:18" x14ac:dyDescent="0.25">
      <c r="A230" s="1" t="s">
        <v>1038</v>
      </c>
      <c r="B230" s="1" t="s">
        <v>499</v>
      </c>
      <c r="C230" s="1" t="s">
        <v>500</v>
      </c>
      <c r="D230" s="1" t="s">
        <v>81</v>
      </c>
      <c r="E230" s="1" t="s">
        <v>1370</v>
      </c>
      <c r="G230" s="1" t="s">
        <v>13</v>
      </c>
      <c r="H230" s="1" t="s">
        <v>1371</v>
      </c>
      <c r="I230" s="1" t="s">
        <v>42</v>
      </c>
      <c r="K230" s="1" t="s">
        <v>516</v>
      </c>
      <c r="L230" s="1" t="s">
        <v>502</v>
      </c>
      <c r="M230" s="1" t="s">
        <v>530</v>
      </c>
      <c r="N230" s="1" t="s">
        <v>527</v>
      </c>
      <c r="O230" s="1" t="s">
        <v>516</v>
      </c>
      <c r="R230" s="1" t="s">
        <v>1373</v>
      </c>
    </row>
    <row r="231" spans="1:18" x14ac:dyDescent="0.25">
      <c r="A231" s="1" t="s">
        <v>1039</v>
      </c>
      <c r="B231" s="1" t="s">
        <v>499</v>
      </c>
      <c r="C231" s="1" t="s">
        <v>500</v>
      </c>
      <c r="D231" s="1" t="s">
        <v>84</v>
      </c>
      <c r="E231" s="1" t="s">
        <v>1374</v>
      </c>
      <c r="G231" s="1" t="s">
        <v>13</v>
      </c>
      <c r="H231" s="1" t="s">
        <v>1375</v>
      </c>
      <c r="I231" s="1" t="s">
        <v>591</v>
      </c>
      <c r="K231" s="1" t="s">
        <v>516</v>
      </c>
      <c r="L231" s="1" t="s">
        <v>502</v>
      </c>
      <c r="M231" s="1" t="s">
        <v>530</v>
      </c>
      <c r="N231" s="1" t="s">
        <v>516</v>
      </c>
      <c r="O231" s="1" t="s">
        <v>516</v>
      </c>
    </row>
    <row r="232" spans="1:18" x14ac:dyDescent="0.25">
      <c r="A232" s="1" t="s">
        <v>1042</v>
      </c>
      <c r="B232" s="1" t="s">
        <v>499</v>
      </c>
      <c r="C232" s="1" t="s">
        <v>500</v>
      </c>
      <c r="D232" s="1" t="s">
        <v>84</v>
      </c>
      <c r="E232" s="1" t="s">
        <v>1374</v>
      </c>
      <c r="G232" s="1" t="s">
        <v>13</v>
      </c>
      <c r="H232" s="1" t="s">
        <v>1375</v>
      </c>
      <c r="I232" s="1" t="s">
        <v>591</v>
      </c>
      <c r="K232" s="1" t="s">
        <v>516</v>
      </c>
      <c r="L232" s="1" t="s">
        <v>502</v>
      </c>
      <c r="M232" s="1" t="s">
        <v>530</v>
      </c>
      <c r="N232" s="1" t="s">
        <v>516</v>
      </c>
      <c r="O232" s="1" t="s">
        <v>516</v>
      </c>
    </row>
    <row r="233" spans="1:18" x14ac:dyDescent="0.25">
      <c r="A233" s="1" t="s">
        <v>1043</v>
      </c>
      <c r="B233" s="1" t="s">
        <v>499</v>
      </c>
      <c r="C233" s="1" t="s">
        <v>500</v>
      </c>
      <c r="D233" s="1" t="s">
        <v>84</v>
      </c>
      <c r="E233" s="1" t="s">
        <v>1376</v>
      </c>
      <c r="G233" s="1" t="s">
        <v>13</v>
      </c>
      <c r="H233" s="1" t="s">
        <v>1377</v>
      </c>
      <c r="I233" s="1" t="s">
        <v>14</v>
      </c>
      <c r="K233" s="1" t="s">
        <v>516</v>
      </c>
      <c r="L233" s="1" t="s">
        <v>502</v>
      </c>
      <c r="M233" s="1" t="s">
        <v>530</v>
      </c>
      <c r="N233" s="1" t="s">
        <v>517</v>
      </c>
      <c r="O233" s="1" t="s">
        <v>516</v>
      </c>
      <c r="R233" s="1" t="s">
        <v>1378</v>
      </c>
    </row>
    <row r="234" spans="1:18" x14ac:dyDescent="0.25">
      <c r="A234" s="1" t="s">
        <v>1046</v>
      </c>
      <c r="B234" s="1" t="s">
        <v>499</v>
      </c>
      <c r="C234" s="1" t="s">
        <v>500</v>
      </c>
      <c r="D234" s="1" t="s">
        <v>84</v>
      </c>
      <c r="E234" s="1" t="s">
        <v>1376</v>
      </c>
      <c r="G234" s="1" t="s">
        <v>13</v>
      </c>
      <c r="H234" s="1" t="s">
        <v>1377</v>
      </c>
      <c r="I234" s="1" t="s">
        <v>14</v>
      </c>
      <c r="K234" s="1" t="s">
        <v>516</v>
      </c>
      <c r="L234" s="1" t="s">
        <v>502</v>
      </c>
      <c r="M234" s="1" t="s">
        <v>530</v>
      </c>
      <c r="N234" s="1" t="s">
        <v>517</v>
      </c>
      <c r="O234" s="1" t="s">
        <v>516</v>
      </c>
      <c r="R234" s="1" t="s">
        <v>1378</v>
      </c>
    </row>
    <row r="235" spans="1:18" x14ac:dyDescent="0.25">
      <c r="A235" s="1" t="s">
        <v>1047</v>
      </c>
      <c r="B235" s="1" t="s">
        <v>499</v>
      </c>
      <c r="C235" s="1" t="s">
        <v>500</v>
      </c>
      <c r="D235" s="1" t="s">
        <v>84</v>
      </c>
      <c r="E235" s="1" t="s">
        <v>1379</v>
      </c>
      <c r="G235" s="1" t="s">
        <v>13</v>
      </c>
      <c r="H235" s="1" t="s">
        <v>1380</v>
      </c>
      <c r="I235" s="1" t="s">
        <v>42</v>
      </c>
      <c r="K235" s="1" t="s">
        <v>516</v>
      </c>
      <c r="L235" s="1" t="s">
        <v>502</v>
      </c>
      <c r="M235" s="1" t="s">
        <v>530</v>
      </c>
      <c r="N235" s="1" t="s">
        <v>527</v>
      </c>
      <c r="O235" s="1" t="s">
        <v>516</v>
      </c>
    </row>
    <row r="236" spans="1:18" x14ac:dyDescent="0.25">
      <c r="A236" s="1" t="s">
        <v>1050</v>
      </c>
      <c r="B236" s="1" t="s">
        <v>499</v>
      </c>
      <c r="C236" s="1" t="s">
        <v>500</v>
      </c>
      <c r="D236" s="1" t="s">
        <v>84</v>
      </c>
      <c r="E236" s="1" t="s">
        <v>1379</v>
      </c>
      <c r="G236" s="1" t="s">
        <v>13</v>
      </c>
      <c r="H236" s="1" t="s">
        <v>1380</v>
      </c>
      <c r="I236" s="1" t="s">
        <v>42</v>
      </c>
      <c r="K236" s="1" t="s">
        <v>516</v>
      </c>
      <c r="L236" s="1" t="s">
        <v>502</v>
      </c>
      <c r="M236" s="1" t="s">
        <v>530</v>
      </c>
      <c r="N236" s="1" t="s">
        <v>527</v>
      </c>
      <c r="O236" s="1" t="s">
        <v>516</v>
      </c>
    </row>
    <row r="237" spans="1:18" x14ac:dyDescent="0.25">
      <c r="A237" s="1" t="s">
        <v>1051</v>
      </c>
      <c r="B237" s="1" t="s">
        <v>499</v>
      </c>
      <c r="C237" s="1" t="s">
        <v>500</v>
      </c>
      <c r="D237" s="1" t="s">
        <v>84</v>
      </c>
      <c r="E237" s="1" t="s">
        <v>1381</v>
      </c>
      <c r="G237" s="1" t="s">
        <v>13</v>
      </c>
      <c r="H237" s="1" t="s">
        <v>1382</v>
      </c>
      <c r="I237" s="1" t="s">
        <v>42</v>
      </c>
      <c r="K237" s="1" t="s">
        <v>516</v>
      </c>
      <c r="L237" s="1" t="s">
        <v>502</v>
      </c>
      <c r="M237" s="1" t="s">
        <v>530</v>
      </c>
      <c r="N237" s="1" t="s">
        <v>527</v>
      </c>
      <c r="O237" s="1" t="s">
        <v>516</v>
      </c>
      <c r="R237" s="1" t="s">
        <v>1383</v>
      </c>
    </row>
    <row r="238" spans="1:18" x14ac:dyDescent="0.25">
      <c r="A238" s="1" t="s">
        <v>1053</v>
      </c>
      <c r="B238" s="1" t="s">
        <v>499</v>
      </c>
      <c r="C238" s="1" t="s">
        <v>500</v>
      </c>
      <c r="D238" s="1" t="s">
        <v>84</v>
      </c>
      <c r="E238" s="1" t="s">
        <v>1381</v>
      </c>
      <c r="G238" s="1" t="s">
        <v>13</v>
      </c>
      <c r="H238" s="1" t="s">
        <v>1382</v>
      </c>
      <c r="I238" s="1" t="s">
        <v>42</v>
      </c>
      <c r="K238" s="1" t="s">
        <v>516</v>
      </c>
      <c r="L238" s="1" t="s">
        <v>502</v>
      </c>
      <c r="M238" s="1" t="s">
        <v>530</v>
      </c>
      <c r="N238" s="1" t="s">
        <v>527</v>
      </c>
      <c r="O238" s="1" t="s">
        <v>516</v>
      </c>
      <c r="R238" s="1" t="s">
        <v>1384</v>
      </c>
    </row>
    <row r="239" spans="1:18" x14ac:dyDescent="0.25">
      <c r="A239" s="1" t="s">
        <v>1054</v>
      </c>
      <c r="B239" s="1" t="s">
        <v>499</v>
      </c>
      <c r="C239" s="1" t="s">
        <v>500</v>
      </c>
      <c r="D239" s="1" t="s">
        <v>225</v>
      </c>
      <c r="E239" s="1" t="s">
        <v>1385</v>
      </c>
      <c r="G239" s="1" t="s">
        <v>47</v>
      </c>
      <c r="H239" s="1" t="s">
        <v>1386</v>
      </c>
      <c r="I239" s="1" t="s">
        <v>42</v>
      </c>
      <c r="K239" s="1" t="s">
        <v>518</v>
      </c>
      <c r="L239" s="1" t="s">
        <v>1151</v>
      </c>
      <c r="M239" s="1" t="s">
        <v>530</v>
      </c>
      <c r="N239" s="1" t="s">
        <v>527</v>
      </c>
      <c r="O239" s="1" t="s">
        <v>516</v>
      </c>
    </row>
    <row r="240" spans="1:18" x14ac:dyDescent="0.25">
      <c r="A240" s="1" t="s">
        <v>1055</v>
      </c>
      <c r="B240" s="1" t="s">
        <v>499</v>
      </c>
      <c r="C240" s="1" t="s">
        <v>500</v>
      </c>
      <c r="D240" s="1" t="s">
        <v>225</v>
      </c>
      <c r="E240" s="1" t="s">
        <v>1385</v>
      </c>
      <c r="G240" s="1" t="s">
        <v>47</v>
      </c>
      <c r="H240" s="1" t="s">
        <v>1386</v>
      </c>
      <c r="I240" s="1" t="s">
        <v>42</v>
      </c>
      <c r="K240" s="1" t="s">
        <v>518</v>
      </c>
      <c r="L240" s="1" t="s">
        <v>1151</v>
      </c>
      <c r="M240" s="1" t="s">
        <v>530</v>
      </c>
      <c r="N240" s="1" t="s">
        <v>527</v>
      </c>
      <c r="O240" s="1" t="s">
        <v>516</v>
      </c>
    </row>
    <row r="241" spans="1:18" x14ac:dyDescent="0.25">
      <c r="A241" s="1" t="s">
        <v>1056</v>
      </c>
      <c r="B241" s="1" t="s">
        <v>499</v>
      </c>
      <c r="C241" s="1" t="s">
        <v>500</v>
      </c>
      <c r="D241" s="1" t="s">
        <v>225</v>
      </c>
      <c r="E241" s="1" t="s">
        <v>1387</v>
      </c>
      <c r="G241" s="1" t="s">
        <v>17</v>
      </c>
      <c r="H241" s="1" t="s">
        <v>1388</v>
      </c>
      <c r="I241" s="1" t="s">
        <v>42</v>
      </c>
      <c r="K241" s="1" t="s">
        <v>516</v>
      </c>
      <c r="L241" s="1" t="s">
        <v>1151</v>
      </c>
      <c r="M241" s="1" t="s">
        <v>530</v>
      </c>
      <c r="N241" s="1" t="s">
        <v>527</v>
      </c>
      <c r="O241" s="1" t="s">
        <v>516</v>
      </c>
    </row>
    <row r="242" spans="1:18" x14ac:dyDescent="0.25">
      <c r="A242" s="1" t="s">
        <v>1059</v>
      </c>
      <c r="B242" s="1" t="s">
        <v>499</v>
      </c>
      <c r="C242" s="1" t="s">
        <v>500</v>
      </c>
      <c r="D242" s="1" t="s">
        <v>225</v>
      </c>
      <c r="E242" s="1" t="s">
        <v>1387</v>
      </c>
      <c r="G242" s="1" t="s">
        <v>17</v>
      </c>
      <c r="H242" s="1" t="s">
        <v>1388</v>
      </c>
      <c r="I242" s="1" t="s">
        <v>42</v>
      </c>
      <c r="K242" s="1" t="s">
        <v>516</v>
      </c>
      <c r="L242" s="1" t="s">
        <v>1151</v>
      </c>
      <c r="M242" s="1" t="s">
        <v>530</v>
      </c>
      <c r="N242" s="1" t="s">
        <v>527</v>
      </c>
      <c r="O242" s="1" t="s">
        <v>516</v>
      </c>
    </row>
    <row r="243" spans="1:18" x14ac:dyDescent="0.25">
      <c r="A243" s="1" t="s">
        <v>1060</v>
      </c>
      <c r="B243" s="1" t="s">
        <v>499</v>
      </c>
      <c r="C243" s="1" t="s">
        <v>500</v>
      </c>
      <c r="D243" s="1" t="s">
        <v>53</v>
      </c>
      <c r="E243" s="1" t="s">
        <v>1389</v>
      </c>
      <c r="G243" s="1" t="s">
        <v>13</v>
      </c>
      <c r="H243" s="1" t="s">
        <v>1390</v>
      </c>
      <c r="I243" s="1" t="s">
        <v>591</v>
      </c>
      <c r="K243" s="1" t="s">
        <v>516</v>
      </c>
      <c r="L243" s="1" t="s">
        <v>502</v>
      </c>
      <c r="M243" s="1" t="s">
        <v>530</v>
      </c>
      <c r="N243" s="1" t="s">
        <v>517</v>
      </c>
      <c r="O243" s="1" t="s">
        <v>516</v>
      </c>
    </row>
    <row r="244" spans="1:18" x14ac:dyDescent="0.25">
      <c r="A244" s="1" t="s">
        <v>1062</v>
      </c>
      <c r="B244" s="1" t="s">
        <v>499</v>
      </c>
      <c r="C244" s="1" t="s">
        <v>500</v>
      </c>
      <c r="D244" s="1" t="s">
        <v>53</v>
      </c>
      <c r="E244" s="1" t="s">
        <v>1389</v>
      </c>
      <c r="G244" s="1" t="s">
        <v>13</v>
      </c>
      <c r="H244" s="1" t="s">
        <v>1390</v>
      </c>
      <c r="I244" s="1" t="s">
        <v>591</v>
      </c>
      <c r="K244" s="1" t="s">
        <v>516</v>
      </c>
      <c r="L244" s="1" t="s">
        <v>502</v>
      </c>
      <c r="M244" s="1" t="s">
        <v>530</v>
      </c>
      <c r="N244" s="1" t="s">
        <v>517</v>
      </c>
      <c r="O244" s="1" t="s">
        <v>516</v>
      </c>
    </row>
    <row r="245" spans="1:18" x14ac:dyDescent="0.25">
      <c r="A245" s="1" t="s">
        <v>1063</v>
      </c>
      <c r="B245" s="1" t="s">
        <v>499</v>
      </c>
      <c r="C245" s="1" t="s">
        <v>500</v>
      </c>
      <c r="D245" s="1" t="s">
        <v>53</v>
      </c>
      <c r="E245" s="1" t="s">
        <v>1391</v>
      </c>
      <c r="G245" s="1" t="s">
        <v>13</v>
      </c>
      <c r="H245" s="1" t="s">
        <v>1392</v>
      </c>
      <c r="I245" s="1" t="s">
        <v>14</v>
      </c>
      <c r="K245" s="1" t="s">
        <v>516</v>
      </c>
      <c r="L245" s="1" t="s">
        <v>502</v>
      </c>
      <c r="M245" s="1" t="s">
        <v>530</v>
      </c>
      <c r="N245" s="1" t="s">
        <v>517</v>
      </c>
      <c r="O245" s="1" t="s">
        <v>516</v>
      </c>
      <c r="R245" s="1" t="s">
        <v>1393</v>
      </c>
    </row>
    <row r="246" spans="1:18" x14ac:dyDescent="0.25">
      <c r="A246" s="1" t="s">
        <v>1065</v>
      </c>
      <c r="B246" s="1" t="s">
        <v>499</v>
      </c>
      <c r="C246" s="1" t="s">
        <v>500</v>
      </c>
      <c r="D246" s="1" t="s">
        <v>53</v>
      </c>
      <c r="E246" s="1" t="s">
        <v>1391</v>
      </c>
      <c r="G246" s="1" t="s">
        <v>13</v>
      </c>
      <c r="H246" s="1" t="s">
        <v>1392</v>
      </c>
      <c r="I246" s="1" t="s">
        <v>14</v>
      </c>
      <c r="K246" s="1" t="s">
        <v>516</v>
      </c>
      <c r="L246" s="1" t="s">
        <v>502</v>
      </c>
      <c r="M246" s="1" t="s">
        <v>530</v>
      </c>
      <c r="N246" s="1" t="s">
        <v>517</v>
      </c>
      <c r="O246" s="1" t="s">
        <v>516</v>
      </c>
      <c r="R246" s="1" t="s">
        <v>1393</v>
      </c>
    </row>
    <row r="247" spans="1:18" x14ac:dyDescent="0.25">
      <c r="A247" s="1" t="s">
        <v>1066</v>
      </c>
      <c r="B247" s="1" t="s">
        <v>499</v>
      </c>
      <c r="C247" s="1" t="s">
        <v>500</v>
      </c>
      <c r="D247" s="1" t="s">
        <v>53</v>
      </c>
      <c r="E247" s="1" t="s">
        <v>1394</v>
      </c>
      <c r="G247" s="1" t="s">
        <v>13</v>
      </c>
      <c r="H247" s="1" t="s">
        <v>1395</v>
      </c>
      <c r="I247" s="1" t="s">
        <v>42</v>
      </c>
      <c r="K247" s="1" t="s">
        <v>516</v>
      </c>
      <c r="L247" s="1" t="s">
        <v>502</v>
      </c>
      <c r="M247" s="1" t="s">
        <v>530</v>
      </c>
      <c r="N247" s="1" t="s">
        <v>527</v>
      </c>
      <c r="O247" s="1" t="s">
        <v>516</v>
      </c>
    </row>
    <row r="248" spans="1:18" x14ac:dyDescent="0.25">
      <c r="A248" s="1" t="s">
        <v>1069</v>
      </c>
      <c r="B248" s="1" t="s">
        <v>499</v>
      </c>
      <c r="C248" s="1" t="s">
        <v>500</v>
      </c>
      <c r="D248" s="1" t="s">
        <v>53</v>
      </c>
      <c r="E248" s="1" t="s">
        <v>1394</v>
      </c>
      <c r="G248" s="1" t="s">
        <v>13</v>
      </c>
      <c r="H248" s="1" t="s">
        <v>1395</v>
      </c>
      <c r="I248" s="1" t="s">
        <v>42</v>
      </c>
      <c r="K248" s="1" t="s">
        <v>516</v>
      </c>
      <c r="L248" s="1" t="s">
        <v>502</v>
      </c>
      <c r="M248" s="1" t="s">
        <v>530</v>
      </c>
      <c r="N248" s="1" t="s">
        <v>527</v>
      </c>
      <c r="O248" s="1" t="s">
        <v>516</v>
      </c>
    </row>
    <row r="249" spans="1:18" x14ac:dyDescent="0.25">
      <c r="A249" s="1" t="s">
        <v>1070</v>
      </c>
      <c r="B249" s="1" t="s">
        <v>499</v>
      </c>
      <c r="C249" s="1" t="s">
        <v>500</v>
      </c>
      <c r="D249" s="1" t="s">
        <v>53</v>
      </c>
      <c r="E249" s="1" t="s">
        <v>1396</v>
      </c>
      <c r="G249" s="1" t="s">
        <v>46</v>
      </c>
      <c r="H249" s="1" t="s">
        <v>1397</v>
      </c>
      <c r="I249" s="1" t="s">
        <v>42</v>
      </c>
      <c r="K249" s="1" t="s">
        <v>521</v>
      </c>
      <c r="L249" s="1" t="s">
        <v>1151</v>
      </c>
      <c r="M249" s="1" t="s">
        <v>530</v>
      </c>
      <c r="N249" s="1" t="s">
        <v>527</v>
      </c>
      <c r="O249" s="1" t="s">
        <v>516</v>
      </c>
    </row>
    <row r="250" spans="1:18" x14ac:dyDescent="0.25">
      <c r="A250" s="1" t="s">
        <v>1073</v>
      </c>
      <c r="B250" s="1" t="s">
        <v>499</v>
      </c>
      <c r="C250" s="1" t="s">
        <v>500</v>
      </c>
      <c r="D250" s="1" t="s">
        <v>53</v>
      </c>
      <c r="E250" s="1" t="s">
        <v>1396</v>
      </c>
      <c r="G250" s="1" t="s">
        <v>46</v>
      </c>
      <c r="H250" s="1" t="s">
        <v>1397</v>
      </c>
      <c r="I250" s="1" t="s">
        <v>42</v>
      </c>
      <c r="K250" s="1" t="s">
        <v>521</v>
      </c>
      <c r="L250" s="1" t="s">
        <v>1151</v>
      </c>
      <c r="M250" s="1" t="s">
        <v>530</v>
      </c>
      <c r="N250" s="1" t="s">
        <v>527</v>
      </c>
      <c r="O250" s="1" t="s">
        <v>516</v>
      </c>
    </row>
    <row r="251" spans="1:18" x14ac:dyDescent="0.25">
      <c r="A251" s="1" t="s">
        <v>1074</v>
      </c>
      <c r="B251" s="1" t="s">
        <v>499</v>
      </c>
      <c r="C251" s="1" t="s">
        <v>500</v>
      </c>
      <c r="D251" s="1" t="s">
        <v>53</v>
      </c>
      <c r="E251" s="1" t="s">
        <v>1398</v>
      </c>
      <c r="G251" s="1" t="s">
        <v>13</v>
      </c>
      <c r="H251" s="1" t="s">
        <v>1399</v>
      </c>
      <c r="I251" s="1" t="s">
        <v>42</v>
      </c>
      <c r="K251" s="1" t="s">
        <v>521</v>
      </c>
      <c r="L251" s="1" t="s">
        <v>502</v>
      </c>
      <c r="M251" s="1" t="s">
        <v>530</v>
      </c>
      <c r="N251" s="1" t="s">
        <v>527</v>
      </c>
      <c r="O251" s="1" t="s">
        <v>516</v>
      </c>
      <c r="R251" s="1" t="s">
        <v>1400</v>
      </c>
    </row>
    <row r="252" spans="1:18" x14ac:dyDescent="0.25">
      <c r="A252" s="1" t="s">
        <v>1077</v>
      </c>
      <c r="B252" s="1" t="s">
        <v>499</v>
      </c>
      <c r="C252" s="1" t="s">
        <v>500</v>
      </c>
      <c r="D252" s="1" t="s">
        <v>53</v>
      </c>
      <c r="E252" s="1" t="s">
        <v>1398</v>
      </c>
      <c r="G252" s="1" t="s">
        <v>13</v>
      </c>
      <c r="H252" s="1" t="s">
        <v>1399</v>
      </c>
      <c r="I252" s="1" t="s">
        <v>42</v>
      </c>
      <c r="K252" s="1" t="s">
        <v>521</v>
      </c>
      <c r="L252" s="1" t="s">
        <v>502</v>
      </c>
      <c r="M252" s="1" t="s">
        <v>530</v>
      </c>
      <c r="N252" s="1" t="s">
        <v>527</v>
      </c>
      <c r="O252" s="1" t="s">
        <v>516</v>
      </c>
      <c r="R252" s="1" t="s">
        <v>1401</v>
      </c>
    </row>
    <row r="253" spans="1:18" x14ac:dyDescent="0.25">
      <c r="A253" s="1" t="s">
        <v>1078</v>
      </c>
      <c r="B253" s="1" t="s">
        <v>499</v>
      </c>
      <c r="C253" s="1" t="s">
        <v>500</v>
      </c>
      <c r="D253" s="1" t="s">
        <v>53</v>
      </c>
      <c r="E253" s="1" t="s">
        <v>1402</v>
      </c>
      <c r="G253" s="1" t="s">
        <v>46</v>
      </c>
      <c r="H253" s="1" t="s">
        <v>1403</v>
      </c>
      <c r="I253" s="1" t="s">
        <v>42</v>
      </c>
      <c r="K253" s="1" t="s">
        <v>521</v>
      </c>
      <c r="L253" s="1" t="s">
        <v>1151</v>
      </c>
      <c r="M253" s="1" t="s">
        <v>530</v>
      </c>
      <c r="N253" s="1" t="s">
        <v>527</v>
      </c>
      <c r="O253" s="1" t="s">
        <v>516</v>
      </c>
      <c r="R253" s="1" t="s">
        <v>1404</v>
      </c>
    </row>
    <row r="254" spans="1:18" x14ac:dyDescent="0.25">
      <c r="A254" s="1" t="s">
        <v>1080</v>
      </c>
      <c r="B254" s="1" t="s">
        <v>499</v>
      </c>
      <c r="C254" s="1" t="s">
        <v>500</v>
      </c>
      <c r="D254" s="1" t="s">
        <v>53</v>
      </c>
      <c r="E254" s="1" t="s">
        <v>1402</v>
      </c>
      <c r="G254" s="1" t="s">
        <v>46</v>
      </c>
      <c r="H254" s="1" t="s">
        <v>1403</v>
      </c>
      <c r="I254" s="1" t="s">
        <v>42</v>
      </c>
      <c r="K254" s="1" t="s">
        <v>521</v>
      </c>
      <c r="L254" s="1" t="s">
        <v>1151</v>
      </c>
      <c r="M254" s="1" t="s">
        <v>530</v>
      </c>
      <c r="N254" s="1" t="s">
        <v>527</v>
      </c>
      <c r="O254" s="1" t="s">
        <v>516</v>
      </c>
      <c r="R254" s="1" t="s">
        <v>1405</v>
      </c>
    </row>
    <row r="255" spans="1:18" x14ac:dyDescent="0.25">
      <c r="A255" s="1" t="s">
        <v>1081</v>
      </c>
      <c r="B255" s="1" t="s">
        <v>499</v>
      </c>
      <c r="C255" s="1" t="s">
        <v>500</v>
      </c>
      <c r="D255" s="1" t="s">
        <v>56</v>
      </c>
      <c r="E255" s="1" t="s">
        <v>610</v>
      </c>
      <c r="G255" s="1" t="s">
        <v>13</v>
      </c>
      <c r="H255" s="1" t="s">
        <v>611</v>
      </c>
      <c r="I255" s="1" t="s">
        <v>591</v>
      </c>
      <c r="K255" s="1" t="s">
        <v>516</v>
      </c>
      <c r="L255" s="1" t="s">
        <v>502</v>
      </c>
      <c r="M255" s="1" t="s">
        <v>530</v>
      </c>
      <c r="N255" s="1" t="s">
        <v>517</v>
      </c>
      <c r="O255" s="1" t="s">
        <v>516</v>
      </c>
    </row>
    <row r="256" spans="1:18" x14ac:dyDescent="0.25">
      <c r="A256" s="1" t="s">
        <v>1083</v>
      </c>
      <c r="B256" s="1" t="s">
        <v>499</v>
      </c>
      <c r="C256" s="1" t="s">
        <v>500</v>
      </c>
      <c r="D256" s="1" t="s">
        <v>56</v>
      </c>
      <c r="E256" s="1" t="s">
        <v>610</v>
      </c>
      <c r="G256" s="1" t="s">
        <v>13</v>
      </c>
      <c r="H256" s="1" t="s">
        <v>611</v>
      </c>
      <c r="I256" s="1" t="s">
        <v>591</v>
      </c>
      <c r="K256" s="1" t="s">
        <v>516</v>
      </c>
      <c r="L256" s="1" t="s">
        <v>502</v>
      </c>
      <c r="M256" s="1" t="s">
        <v>530</v>
      </c>
      <c r="N256" s="1" t="s">
        <v>517</v>
      </c>
      <c r="O256" s="1" t="s">
        <v>516</v>
      </c>
    </row>
    <row r="257" spans="1:18" x14ac:dyDescent="0.25">
      <c r="A257" s="1" t="s">
        <v>1084</v>
      </c>
      <c r="B257" s="1" t="s">
        <v>499</v>
      </c>
      <c r="C257" s="1" t="s">
        <v>500</v>
      </c>
      <c r="D257" s="1" t="s">
        <v>56</v>
      </c>
      <c r="E257" s="1" t="s">
        <v>1406</v>
      </c>
      <c r="G257" s="1" t="s">
        <v>47</v>
      </c>
      <c r="H257" s="1" t="s">
        <v>1407</v>
      </c>
      <c r="I257" s="1" t="s">
        <v>591</v>
      </c>
      <c r="K257" s="1" t="s">
        <v>518</v>
      </c>
      <c r="L257" s="1" t="s">
        <v>1151</v>
      </c>
      <c r="M257" s="1" t="s">
        <v>530</v>
      </c>
      <c r="N257" s="1" t="s">
        <v>517</v>
      </c>
      <c r="O257" s="1" t="s">
        <v>1108</v>
      </c>
    </row>
    <row r="258" spans="1:18" x14ac:dyDescent="0.25">
      <c r="A258" s="1" t="s">
        <v>1085</v>
      </c>
      <c r="B258" s="1" t="s">
        <v>499</v>
      </c>
      <c r="C258" s="1" t="s">
        <v>500</v>
      </c>
      <c r="D258" s="1" t="s">
        <v>56</v>
      </c>
      <c r="E258" s="1" t="s">
        <v>1406</v>
      </c>
      <c r="G258" s="1" t="s">
        <v>47</v>
      </c>
      <c r="H258" s="1" t="s">
        <v>1407</v>
      </c>
      <c r="I258" s="1" t="s">
        <v>591</v>
      </c>
      <c r="K258" s="1" t="s">
        <v>518</v>
      </c>
      <c r="L258" s="1" t="s">
        <v>1151</v>
      </c>
      <c r="M258" s="1" t="s">
        <v>530</v>
      </c>
      <c r="N258" s="1" t="s">
        <v>517</v>
      </c>
      <c r="O258" s="1" t="s">
        <v>1108</v>
      </c>
    </row>
    <row r="259" spans="1:18" x14ac:dyDescent="0.25">
      <c r="A259" s="1" t="s">
        <v>1086</v>
      </c>
      <c r="B259" s="1" t="s">
        <v>499</v>
      </c>
      <c r="C259" s="1" t="s">
        <v>500</v>
      </c>
      <c r="D259" s="1" t="s">
        <v>56</v>
      </c>
      <c r="E259" s="1" t="s">
        <v>570</v>
      </c>
      <c r="G259" s="1" t="s">
        <v>13</v>
      </c>
      <c r="H259" s="1" t="s">
        <v>571</v>
      </c>
      <c r="I259" s="1" t="s">
        <v>42</v>
      </c>
      <c r="K259" s="1" t="s">
        <v>516</v>
      </c>
      <c r="L259" s="1" t="s">
        <v>502</v>
      </c>
      <c r="M259" s="1" t="s">
        <v>530</v>
      </c>
      <c r="N259" s="1" t="s">
        <v>527</v>
      </c>
      <c r="O259" s="1" t="s">
        <v>516</v>
      </c>
      <c r="R259" s="1" t="s">
        <v>572</v>
      </c>
    </row>
    <row r="260" spans="1:18" x14ac:dyDescent="0.25">
      <c r="A260" s="1" t="s">
        <v>1087</v>
      </c>
      <c r="B260" s="1" t="s">
        <v>499</v>
      </c>
      <c r="C260" s="1" t="s">
        <v>500</v>
      </c>
      <c r="D260" s="1" t="s">
        <v>56</v>
      </c>
      <c r="E260" s="1" t="s">
        <v>570</v>
      </c>
      <c r="G260" s="1" t="s">
        <v>13</v>
      </c>
      <c r="H260" s="1" t="s">
        <v>571</v>
      </c>
      <c r="I260" s="1" t="s">
        <v>42</v>
      </c>
      <c r="K260" s="1" t="s">
        <v>516</v>
      </c>
      <c r="L260" s="1" t="s">
        <v>502</v>
      </c>
      <c r="M260" s="1" t="s">
        <v>530</v>
      </c>
      <c r="N260" s="1" t="s">
        <v>527</v>
      </c>
      <c r="O260" s="1" t="s">
        <v>516</v>
      </c>
      <c r="R260" s="1" t="s">
        <v>572</v>
      </c>
    </row>
    <row r="261" spans="1:18" x14ac:dyDescent="0.25">
      <c r="A261" s="1" t="s">
        <v>1088</v>
      </c>
      <c r="B261" s="1" t="s">
        <v>499</v>
      </c>
      <c r="C261" s="1" t="s">
        <v>500</v>
      </c>
      <c r="D261" s="1" t="s">
        <v>60</v>
      </c>
      <c r="E261" s="1" t="s">
        <v>1408</v>
      </c>
      <c r="G261" s="1" t="s">
        <v>13</v>
      </c>
      <c r="H261" s="1" t="s">
        <v>1409</v>
      </c>
      <c r="I261" s="1" t="s">
        <v>591</v>
      </c>
      <c r="K261" s="1" t="s">
        <v>516</v>
      </c>
      <c r="L261" s="1" t="s">
        <v>502</v>
      </c>
      <c r="M261" s="1" t="s">
        <v>530</v>
      </c>
      <c r="N261" s="1" t="s">
        <v>516</v>
      </c>
      <c r="O261" s="1" t="s">
        <v>516</v>
      </c>
    </row>
    <row r="262" spans="1:18" x14ac:dyDescent="0.25">
      <c r="A262" s="1" t="s">
        <v>1092</v>
      </c>
      <c r="B262" s="1" t="s">
        <v>499</v>
      </c>
      <c r="C262" s="1" t="s">
        <v>500</v>
      </c>
      <c r="D262" s="1" t="s">
        <v>60</v>
      </c>
      <c r="E262" s="1" t="s">
        <v>1408</v>
      </c>
      <c r="G262" s="1" t="s">
        <v>13</v>
      </c>
      <c r="H262" s="1" t="s">
        <v>1409</v>
      </c>
      <c r="I262" s="1" t="s">
        <v>591</v>
      </c>
      <c r="K262" s="1" t="s">
        <v>516</v>
      </c>
      <c r="L262" s="1" t="s">
        <v>502</v>
      </c>
      <c r="M262" s="1" t="s">
        <v>530</v>
      </c>
      <c r="N262" s="1" t="s">
        <v>516</v>
      </c>
      <c r="O262" s="1" t="s">
        <v>516</v>
      </c>
    </row>
    <row r="263" spans="1:18" x14ac:dyDescent="0.25">
      <c r="A263" s="1" t="s">
        <v>1093</v>
      </c>
      <c r="B263" s="1" t="s">
        <v>499</v>
      </c>
      <c r="C263" s="1" t="s">
        <v>500</v>
      </c>
      <c r="D263" s="1" t="s">
        <v>60</v>
      </c>
      <c r="E263" s="1" t="s">
        <v>1410</v>
      </c>
      <c r="G263" s="1" t="s">
        <v>13</v>
      </c>
      <c r="H263" s="1" t="s">
        <v>1411</v>
      </c>
      <c r="I263" s="1" t="s">
        <v>14</v>
      </c>
      <c r="K263" s="1" t="s">
        <v>516</v>
      </c>
      <c r="L263" s="1" t="s">
        <v>502</v>
      </c>
      <c r="M263" s="1" t="s">
        <v>530</v>
      </c>
      <c r="N263" s="1" t="s">
        <v>517</v>
      </c>
      <c r="O263" s="1" t="s">
        <v>516</v>
      </c>
    </row>
    <row r="264" spans="1:18" x14ac:dyDescent="0.25">
      <c r="A264" s="1" t="s">
        <v>1095</v>
      </c>
      <c r="B264" s="1" t="s">
        <v>499</v>
      </c>
      <c r="C264" s="1" t="s">
        <v>500</v>
      </c>
      <c r="D264" s="1" t="s">
        <v>60</v>
      </c>
      <c r="E264" s="1" t="s">
        <v>1410</v>
      </c>
      <c r="G264" s="1" t="s">
        <v>13</v>
      </c>
      <c r="H264" s="1" t="s">
        <v>1411</v>
      </c>
      <c r="I264" s="1" t="s">
        <v>14</v>
      </c>
      <c r="K264" s="1" t="s">
        <v>516</v>
      </c>
      <c r="L264" s="1" t="s">
        <v>502</v>
      </c>
      <c r="M264" s="1" t="s">
        <v>530</v>
      </c>
      <c r="N264" s="1" t="s">
        <v>517</v>
      </c>
      <c r="O264" s="1" t="s">
        <v>516</v>
      </c>
    </row>
    <row r="265" spans="1:18" x14ac:dyDescent="0.25">
      <c r="A265" s="1" t="s">
        <v>1096</v>
      </c>
      <c r="B265" s="1" t="s">
        <v>499</v>
      </c>
      <c r="C265" s="1" t="s">
        <v>500</v>
      </c>
      <c r="D265" s="1" t="s">
        <v>60</v>
      </c>
      <c r="E265" s="1" t="s">
        <v>1412</v>
      </c>
      <c r="G265" s="1" t="s">
        <v>13</v>
      </c>
      <c r="H265" s="1" t="s">
        <v>1413</v>
      </c>
      <c r="I265" s="1" t="s">
        <v>42</v>
      </c>
      <c r="K265" s="1" t="s">
        <v>516</v>
      </c>
      <c r="L265" s="1" t="s">
        <v>502</v>
      </c>
      <c r="M265" s="1" t="s">
        <v>530</v>
      </c>
      <c r="N265" s="1" t="s">
        <v>527</v>
      </c>
      <c r="O265" s="1" t="s">
        <v>516</v>
      </c>
      <c r="R265" s="1" t="s">
        <v>1414</v>
      </c>
    </row>
    <row r="266" spans="1:18" x14ac:dyDescent="0.25">
      <c r="A266" s="1" t="s">
        <v>1099</v>
      </c>
      <c r="B266" s="1" t="s">
        <v>499</v>
      </c>
      <c r="C266" s="1" t="s">
        <v>500</v>
      </c>
      <c r="D266" s="1" t="s">
        <v>60</v>
      </c>
      <c r="E266" s="1" t="s">
        <v>1412</v>
      </c>
      <c r="G266" s="1" t="s">
        <v>13</v>
      </c>
      <c r="H266" s="1" t="s">
        <v>1413</v>
      </c>
      <c r="I266" s="1" t="s">
        <v>42</v>
      </c>
      <c r="K266" s="1" t="s">
        <v>516</v>
      </c>
      <c r="L266" s="1" t="s">
        <v>502</v>
      </c>
      <c r="M266" s="1" t="s">
        <v>530</v>
      </c>
      <c r="N266" s="1" t="s">
        <v>527</v>
      </c>
      <c r="O266" s="1" t="s">
        <v>516</v>
      </c>
      <c r="R266" s="1" t="s">
        <v>1414</v>
      </c>
    </row>
    <row r="267" spans="1:18" x14ac:dyDescent="0.25">
      <c r="A267" s="1" t="s">
        <v>1100</v>
      </c>
      <c r="B267" s="1" t="s">
        <v>499</v>
      </c>
      <c r="C267" s="1" t="s">
        <v>500</v>
      </c>
      <c r="D267" s="1" t="s">
        <v>60</v>
      </c>
      <c r="E267" s="1" t="s">
        <v>1415</v>
      </c>
      <c r="G267" s="1" t="s">
        <v>13</v>
      </c>
      <c r="H267" s="1" t="s">
        <v>1416</v>
      </c>
      <c r="I267" s="1" t="s">
        <v>42</v>
      </c>
      <c r="K267" s="1" t="s">
        <v>516</v>
      </c>
      <c r="L267" s="1" t="s">
        <v>502</v>
      </c>
      <c r="M267" s="1" t="s">
        <v>530</v>
      </c>
      <c r="N267" s="1" t="s">
        <v>517</v>
      </c>
      <c r="O267" s="1" t="s">
        <v>516</v>
      </c>
      <c r="R267" s="1" t="s">
        <v>1417</v>
      </c>
    </row>
    <row r="268" spans="1:18" x14ac:dyDescent="0.25">
      <c r="A268" s="1" t="s">
        <v>1103</v>
      </c>
      <c r="B268" s="1" t="s">
        <v>499</v>
      </c>
      <c r="C268" s="1" t="s">
        <v>500</v>
      </c>
      <c r="D268" s="1" t="s">
        <v>60</v>
      </c>
      <c r="E268" s="1" t="s">
        <v>1415</v>
      </c>
      <c r="G268" s="1" t="s">
        <v>13</v>
      </c>
      <c r="H268" s="1" t="s">
        <v>1416</v>
      </c>
      <c r="I268" s="1" t="s">
        <v>42</v>
      </c>
      <c r="K268" s="1" t="s">
        <v>516</v>
      </c>
      <c r="L268" s="1" t="s">
        <v>502</v>
      </c>
      <c r="M268" s="1" t="s">
        <v>530</v>
      </c>
      <c r="N268" s="1" t="s">
        <v>517</v>
      </c>
      <c r="O268" s="1" t="s">
        <v>516</v>
      </c>
      <c r="R268" s="1" t="s">
        <v>1418</v>
      </c>
    </row>
    <row r="269" spans="1:18" x14ac:dyDescent="0.25">
      <c r="A269" s="1" t="s">
        <v>1104</v>
      </c>
      <c r="B269" s="1" t="s">
        <v>499</v>
      </c>
      <c r="C269" s="1" t="s">
        <v>500</v>
      </c>
      <c r="D269" s="1" t="s">
        <v>60</v>
      </c>
      <c r="E269" s="1" t="s">
        <v>1419</v>
      </c>
      <c r="G269" s="1" t="s">
        <v>47</v>
      </c>
      <c r="H269" s="1" t="s">
        <v>1420</v>
      </c>
      <c r="I269" s="1" t="s">
        <v>42</v>
      </c>
      <c r="K269" s="1" t="s">
        <v>518</v>
      </c>
      <c r="L269" s="1" t="s">
        <v>1151</v>
      </c>
      <c r="M269" s="1" t="s">
        <v>530</v>
      </c>
      <c r="N269" s="1" t="s">
        <v>1108</v>
      </c>
      <c r="O269" s="1" t="s">
        <v>1108</v>
      </c>
      <c r="R269" s="1" t="s">
        <v>1421</v>
      </c>
    </row>
    <row r="270" spans="1:18" x14ac:dyDescent="0.25">
      <c r="A270" s="1" t="s">
        <v>1105</v>
      </c>
      <c r="B270" s="1" t="s">
        <v>499</v>
      </c>
      <c r="C270" s="1" t="s">
        <v>500</v>
      </c>
      <c r="D270" s="1" t="s">
        <v>60</v>
      </c>
      <c r="E270" s="1" t="s">
        <v>1419</v>
      </c>
      <c r="G270" s="1" t="s">
        <v>47</v>
      </c>
      <c r="H270" s="1" t="s">
        <v>1420</v>
      </c>
      <c r="I270" s="1" t="s">
        <v>42</v>
      </c>
      <c r="K270" s="1" t="s">
        <v>518</v>
      </c>
      <c r="L270" s="1" t="s">
        <v>1151</v>
      </c>
      <c r="M270" s="1" t="s">
        <v>530</v>
      </c>
      <c r="N270" s="1" t="s">
        <v>1108</v>
      </c>
      <c r="O270" s="1" t="s">
        <v>1108</v>
      </c>
      <c r="R270" s="1" t="s">
        <v>1422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6"/>
  <sheetViews>
    <sheetView topLeftCell="A6" workbookViewId="0">
      <selection activeCell="A6" sqref="A1:XFD1048576"/>
    </sheetView>
  </sheetViews>
  <sheetFormatPr defaultRowHeight="15" x14ac:dyDescent="0.25"/>
  <cols>
    <col min="1" max="1" width="11" style="1" bestFit="1" customWidth="1"/>
    <col min="2" max="2" width="4.5703125" bestFit="1" customWidth="1"/>
    <col min="3" max="3" width="5.5703125" bestFit="1" customWidth="1"/>
    <col min="4" max="4" width="16.140625" bestFit="1" customWidth="1"/>
    <col min="5" max="5" width="13.140625" bestFit="1" customWidth="1"/>
    <col min="7" max="7" width="5.5703125" bestFit="1" customWidth="1"/>
    <col min="8" max="8" width="8" bestFit="1" customWidth="1"/>
    <col min="9" max="9" width="11.28515625" bestFit="1" customWidth="1"/>
    <col min="11" max="11" width="2" bestFit="1" customWidth="1"/>
    <col min="12" max="12" width="2.28515625" bestFit="1" customWidth="1"/>
    <col min="13" max="13" width="2" bestFit="1" customWidth="1"/>
    <col min="14" max="14" width="2.140625" bestFit="1" customWidth="1"/>
    <col min="17" max="17" width="102.140625" bestFit="1" customWidth="1"/>
  </cols>
  <sheetData>
    <row r="1" spans="1:17" x14ac:dyDescent="0.25">
      <c r="A1" s="1" t="s">
        <v>612</v>
      </c>
      <c r="B1" t="str">
        <f>VLOOKUP($A1,QWDX_samples!$A:$R,2,FALSE)</f>
        <v>CO1</v>
      </c>
      <c r="C1" t="str">
        <f>VLOOKUP($A1,QWDX_samples!$A:$R,3,FALSE)</f>
        <v>USGS</v>
      </c>
      <c r="D1" t="str">
        <f>VLOOKUP($A1,QWDX_samples!$A:$R,4,FALSE)</f>
        <v>391435106230801</v>
      </c>
      <c r="E1" t="str">
        <f>VLOOKUP($A1,QWDX_samples!$A:$R,5,FALSE)</f>
        <v>201305301352</v>
      </c>
      <c r="G1" t="str">
        <f>VLOOKUP($A1,QWDX_samples!$A:$R,7,FALSE)</f>
        <v>OAQ</v>
      </c>
      <c r="H1" t="str">
        <f>VLOOKUP($A1,QWDX_samples!$A:$R,8,FALSE)</f>
        <v>2340111</v>
      </c>
      <c r="I1" t="str">
        <f>VLOOKUP($A1,QWDX_samples!$A:$R,9,FALSE)</f>
        <v>009YD2900</v>
      </c>
      <c r="K1" t="str">
        <f>VLOOKUP($A1,QWDX_samples!$A:$R,11,FALSE)</f>
        <v>2</v>
      </c>
      <c r="L1" t="str">
        <f>VLOOKUP($A1,QWDX_samples!$A:$R,12,FALSE)</f>
        <v>U</v>
      </c>
      <c r="M1" t="str">
        <f>VLOOKUP($A1,QWDX_samples!$A:$R,13,FALSE)</f>
        <v>6</v>
      </c>
      <c r="N1" t="str">
        <f>VLOOKUP($A1,QWDX_samples!$A:$R,15,FALSE)</f>
        <v>X</v>
      </c>
    </row>
    <row r="2" spans="1:17" x14ac:dyDescent="0.25">
      <c r="A2" s="1" t="s">
        <v>619</v>
      </c>
      <c r="B2" t="str">
        <f>VLOOKUP(A2,QWDX_samples!A:R,2,FALSE)</f>
        <v>CO1</v>
      </c>
      <c r="C2" t="str">
        <f>VLOOKUP($A2,QWDX_samples!$A:$R,3,FALSE)</f>
        <v>USGS</v>
      </c>
      <c r="D2" t="str">
        <f>VLOOKUP($A2,QWDX_samples!$A:$R,4,FALSE)</f>
        <v>391435106230801</v>
      </c>
      <c r="E2" t="str">
        <f>VLOOKUP($A2,QWDX_samples!$A:$R,5,FALSE)</f>
        <v>201305301405</v>
      </c>
      <c r="G2" t="str">
        <f>VLOOKUP($A2,QWDX_samples!$A:$R,7,FALSE)</f>
        <v xml:space="preserve">WG </v>
      </c>
      <c r="H2" t="str">
        <f>VLOOKUP($A2,QWDX_samples!$A:$R,8,FALSE)</f>
        <v>2340112</v>
      </c>
      <c r="I2" t="str">
        <f>VLOOKUP($A2,QWDX_samples!$A:$R,9,FALSE)</f>
        <v>009YD2900</v>
      </c>
      <c r="K2" t="str">
        <f>VLOOKUP($A2,QWDX_samples!$A:$R,11,FALSE)</f>
        <v>9</v>
      </c>
      <c r="L2" t="str">
        <f>VLOOKUP($A2,QWDX_samples!$A:$R,12,FALSE)</f>
        <v>U</v>
      </c>
      <c r="M2" t="str">
        <f>VLOOKUP($A2,QWDX_samples!$A:$R,13,FALSE)</f>
        <v>6</v>
      </c>
      <c r="N2" t="str">
        <f>VLOOKUP($A2,QWDX_samples!$A:$R,15,FALSE)</f>
        <v>9</v>
      </c>
      <c r="Q2" t="str">
        <f>VLOOKUP($A2,QWDX_samples!$A:$R,18,FALSE)</f>
        <v>L-2340112 WSC emailed regarding smpl type 2,paa,8/30/13..  smpl type changed from 2 to 9 per Katie,paa,9/3/13</v>
      </c>
    </row>
    <row r="3" spans="1:17" x14ac:dyDescent="0.25">
      <c r="A3" s="1" t="s">
        <v>624</v>
      </c>
      <c r="B3" t="str">
        <f>VLOOKUP(A3,QWDX_samples!A:R,2,FALSE)</f>
        <v>CO1</v>
      </c>
      <c r="C3" t="str">
        <f>VLOOKUP($A3,QWDX_samples!$A:$R,3,FALSE)</f>
        <v>USGS</v>
      </c>
      <c r="D3" t="str">
        <f>VLOOKUP($A3,QWDX_samples!$A:$R,4,FALSE)</f>
        <v>391435106230801</v>
      </c>
      <c r="E3" t="str">
        <f>VLOOKUP($A3,QWDX_samples!$A:$R,5,FALSE)</f>
        <v>201309191442</v>
      </c>
      <c r="G3" t="str">
        <f>VLOOKUP($A3,QWDX_samples!$A:$R,7,FALSE)</f>
        <v>OAQ</v>
      </c>
      <c r="H3" t="str">
        <f>VLOOKUP($A3,QWDX_samples!$A:$R,8,FALSE)</f>
        <v>3020056</v>
      </c>
      <c r="I3" t="str">
        <f>VLOOKUP($A3,QWDX_samples!$A:$R,9,FALSE)</f>
        <v>009YD0200</v>
      </c>
      <c r="K3" t="str">
        <f>VLOOKUP($A3,QWDX_samples!$A:$R,11,FALSE)</f>
        <v>2</v>
      </c>
      <c r="L3" t="str">
        <f>VLOOKUP($A3,QWDX_samples!$A:$R,12,FALSE)</f>
        <v>U</v>
      </c>
      <c r="M3" t="str">
        <f>VLOOKUP($A3,QWDX_samples!$A:$R,13,FALSE)</f>
        <v>6</v>
      </c>
      <c r="N3" t="str">
        <f>VLOOKUP($A3,QWDX_samples!$A:$R,15,FALSE)</f>
        <v>X</v>
      </c>
      <c r="Q3" t="str">
        <f>VLOOKUP($A3,QWDX_samples!$A:$R,18,FALSE)</f>
        <v>L-3020056 X=improper sample container FU - 125mL</v>
      </c>
    </row>
    <row r="4" spans="1:17" x14ac:dyDescent="0.25">
      <c r="A4" s="1" t="s">
        <v>626</v>
      </c>
      <c r="B4" t="str">
        <f>VLOOKUP(A4,QWDX_samples!A:R,2,FALSE)</f>
        <v>CO1</v>
      </c>
      <c r="C4" t="str">
        <f>VLOOKUP($A4,QWDX_samples!$A:$R,3,FALSE)</f>
        <v>USGS</v>
      </c>
      <c r="D4" t="str">
        <f>VLOOKUP($A4,QWDX_samples!$A:$R,4,FALSE)</f>
        <v>391435106230801</v>
      </c>
      <c r="E4" t="str">
        <f>VLOOKUP($A4,QWDX_samples!$A:$R,5,FALSE)</f>
        <v>201309191445</v>
      </c>
      <c r="G4" t="str">
        <f>VLOOKUP($A4,QWDX_samples!$A:$R,7,FALSE)</f>
        <v xml:space="preserve">WG </v>
      </c>
      <c r="H4" t="str">
        <f>VLOOKUP($A4,QWDX_samples!$A:$R,8,FALSE)</f>
        <v>3020057</v>
      </c>
      <c r="I4" t="str">
        <f>VLOOKUP($A4,QWDX_samples!$A:$R,9,FALSE)</f>
        <v>009YD0200</v>
      </c>
      <c r="K4" t="str">
        <f>VLOOKUP($A4,QWDX_samples!$A:$R,11,FALSE)</f>
        <v>9</v>
      </c>
      <c r="L4" t="str">
        <f>VLOOKUP($A4,QWDX_samples!$A:$R,12,FALSE)</f>
        <v>U</v>
      </c>
      <c r="M4" t="str">
        <f>VLOOKUP($A4,QWDX_samples!$A:$R,13,FALSE)</f>
        <v>6</v>
      </c>
      <c r="N4" t="str">
        <f>VLOOKUP($A4,QWDX_samples!$A:$R,15,FALSE)</f>
        <v>9</v>
      </c>
      <c r="Q4" t="str">
        <f>VLOOKUP($A4,QWDX_samples!$A:$R,18,FALSE)</f>
        <v>L-3020057 X=improper sample container FU - 125mL</v>
      </c>
    </row>
    <row r="5" spans="1:17" x14ac:dyDescent="0.25">
      <c r="A5" s="1" t="s">
        <v>633</v>
      </c>
      <c r="B5" t="str">
        <f>VLOOKUP(A5,QWDX_samples!A:R,2,FALSE)</f>
        <v>CO1</v>
      </c>
      <c r="C5" t="str">
        <f>VLOOKUP($A5,QWDX_samples!$A:$R,3,FALSE)</f>
        <v>USGS</v>
      </c>
      <c r="D5" t="str">
        <f>VLOOKUP($A5,QWDX_samples!$A:$R,4,FALSE)</f>
        <v>391435106230801</v>
      </c>
      <c r="E5" t="str">
        <f>VLOOKUP($A5,QWDX_samples!$A:$R,5,FALSE)</f>
        <v>201405291440</v>
      </c>
      <c r="G5" t="str">
        <f>VLOOKUP($A5,QWDX_samples!$A:$R,7,FALSE)</f>
        <v xml:space="preserve">WG </v>
      </c>
      <c r="H5" t="str">
        <f>VLOOKUP($A5,QWDX_samples!$A:$R,8,FALSE)</f>
        <v>1910280</v>
      </c>
      <c r="I5" t="str">
        <f>VLOOKUP($A5,QWDX_samples!$A:$R,9,FALSE)</f>
        <v>009YD1900</v>
      </c>
      <c r="K5" t="str">
        <f>VLOOKUP($A5,QWDX_samples!$A:$R,11,FALSE)</f>
        <v>9</v>
      </c>
      <c r="L5" t="str">
        <f>VLOOKUP($A5,QWDX_samples!$A:$R,12,FALSE)</f>
        <v>U</v>
      </c>
      <c r="M5" t="str">
        <f>VLOOKUP($A5,QWDX_samples!$A:$R,13,FALSE)</f>
        <v>6</v>
      </c>
      <c r="N5" t="str">
        <f>VLOOKUP($A5,QWDX_samples!$A:$R,15,FALSE)</f>
        <v>9</v>
      </c>
    </row>
    <row r="6" spans="1:17" x14ac:dyDescent="0.25">
      <c r="A6" s="1" t="s">
        <v>641</v>
      </c>
      <c r="B6" t="str">
        <f>VLOOKUP(A6,QWDX_samples!A:R,2,FALSE)</f>
        <v>CO1</v>
      </c>
      <c r="C6" t="str">
        <f>VLOOKUP($A6,QWDX_samples!$A:$R,3,FALSE)</f>
        <v>USGS</v>
      </c>
      <c r="D6" t="str">
        <f>VLOOKUP($A6,QWDX_samples!$A:$R,4,FALSE)</f>
        <v>391435106230801</v>
      </c>
      <c r="E6" t="str">
        <f>VLOOKUP($A6,QWDX_samples!$A:$R,5,FALSE)</f>
        <v>201409231610</v>
      </c>
      <c r="G6" t="str">
        <f>VLOOKUP($A6,QWDX_samples!$A:$R,7,FALSE)</f>
        <v xml:space="preserve">WG </v>
      </c>
      <c r="H6" t="str">
        <f>VLOOKUP($A6,QWDX_samples!$A:$R,8,FALSE)</f>
        <v>3230032</v>
      </c>
      <c r="I6" t="str">
        <f>VLOOKUP($A6,QWDX_samples!$A:$R,9,FALSE)</f>
        <v>009YD1900</v>
      </c>
      <c r="K6" t="str">
        <f>VLOOKUP($A6,QWDX_samples!$A:$R,11,FALSE)</f>
        <v>9</v>
      </c>
      <c r="L6" t="str">
        <f>VLOOKUP($A6,QWDX_samples!$A:$R,12,FALSE)</f>
        <v>U</v>
      </c>
      <c r="M6" t="str">
        <f>VLOOKUP($A6,QWDX_samples!$A:$R,13,FALSE)</f>
        <v>6</v>
      </c>
      <c r="N6" t="str">
        <f>VLOOKUP($A6,QWDX_samples!$A:$R,15,FALSE)</f>
        <v>9</v>
      </c>
      <c r="Q6" t="str">
        <f>VLOOKUP($A6,QWDX_samples!$A:$R,18,FALSE)</f>
        <v>A-3230032 Prepayed in FY14 on account GC14RE009YD1900</v>
      </c>
    </row>
    <row r="7" spans="1:17" x14ac:dyDescent="0.25">
      <c r="A7" s="1" t="s">
        <v>647</v>
      </c>
      <c r="B7" t="str">
        <f>VLOOKUP(A7,QWDX_samples!A:R,2,FALSE)</f>
        <v>CO1</v>
      </c>
      <c r="C7" t="str">
        <f>VLOOKUP($A7,QWDX_samples!$A:$R,3,FALSE)</f>
        <v>USGS</v>
      </c>
      <c r="D7" t="str">
        <f>VLOOKUP($A7,QWDX_samples!$A:$R,4,FALSE)</f>
        <v>391443106225701</v>
      </c>
      <c r="E7" t="str">
        <f>VLOOKUP($A7,QWDX_samples!$A:$R,5,FALSE)</f>
        <v>201305301600</v>
      </c>
      <c r="G7" t="str">
        <f>VLOOKUP($A7,QWDX_samples!$A:$R,7,FALSE)</f>
        <v xml:space="preserve">WG </v>
      </c>
      <c r="H7" t="str">
        <f>VLOOKUP($A7,QWDX_samples!$A:$R,8,FALSE)</f>
        <v>2340110</v>
      </c>
      <c r="I7" t="str">
        <f>VLOOKUP($A7,QWDX_samples!$A:$R,9,FALSE)</f>
        <v>009YD2900</v>
      </c>
      <c r="K7" t="str">
        <f>VLOOKUP($A7,QWDX_samples!$A:$R,11,FALSE)</f>
        <v>9</v>
      </c>
      <c r="L7" t="str">
        <f>VLOOKUP($A7,QWDX_samples!$A:$R,12,FALSE)</f>
        <v>U</v>
      </c>
      <c r="M7" t="str">
        <f>VLOOKUP($A7,QWDX_samples!$A:$R,13,FALSE)</f>
        <v>6</v>
      </c>
      <c r="N7" t="str">
        <f>VLOOKUP($A7,QWDX_samples!$A:$R,15,FALSE)</f>
        <v>9</v>
      </c>
    </row>
    <row r="8" spans="1:17" x14ac:dyDescent="0.25">
      <c r="A8" s="1" t="s">
        <v>650</v>
      </c>
      <c r="B8" t="str">
        <f>VLOOKUP(A8,QWDX_samples!A:R,2,FALSE)</f>
        <v>CO1</v>
      </c>
      <c r="C8" t="str">
        <f>VLOOKUP($A8,QWDX_samples!$A:$R,3,FALSE)</f>
        <v>USGS</v>
      </c>
      <c r="D8" t="str">
        <f>VLOOKUP($A8,QWDX_samples!$A:$R,4,FALSE)</f>
        <v>391443106225701</v>
      </c>
      <c r="E8" t="str">
        <f>VLOOKUP($A8,QWDX_samples!$A:$R,5,FALSE)</f>
        <v>201305301607</v>
      </c>
      <c r="G8" t="str">
        <f>VLOOKUP($A8,QWDX_samples!$A:$R,7,FALSE)</f>
        <v>WGQ</v>
      </c>
      <c r="H8" t="str">
        <f>VLOOKUP($A8,QWDX_samples!$A:$R,8,FALSE)</f>
        <v>2340135</v>
      </c>
      <c r="I8" t="str">
        <f>VLOOKUP($A8,QWDX_samples!$A:$R,9,FALSE)</f>
        <v>009YD2900</v>
      </c>
      <c r="K8" t="str">
        <f>VLOOKUP($A8,QWDX_samples!$A:$R,11,FALSE)</f>
        <v>7</v>
      </c>
      <c r="L8" t="str">
        <f>VLOOKUP($A8,QWDX_samples!$A:$R,12,FALSE)</f>
        <v>U</v>
      </c>
      <c r="M8" t="str">
        <f>VLOOKUP($A8,QWDX_samples!$A:$R,13,FALSE)</f>
        <v>6</v>
      </c>
      <c r="N8" t="str">
        <f>VLOOKUP($A8,QWDX_samples!$A:$R,15,FALSE)</f>
        <v>9</v>
      </c>
    </row>
    <row r="9" spans="1:17" x14ac:dyDescent="0.25">
      <c r="A9" s="1" t="s">
        <v>653</v>
      </c>
      <c r="B9" t="str">
        <f>VLOOKUP(A9,QWDX_samples!A:R,2,FALSE)</f>
        <v>CO1</v>
      </c>
      <c r="C9" t="str">
        <f>VLOOKUP($A9,QWDX_samples!$A:$R,3,FALSE)</f>
        <v>USGS</v>
      </c>
      <c r="D9" t="str">
        <f>VLOOKUP($A9,QWDX_samples!$A:$R,4,FALSE)</f>
        <v>391443106225701</v>
      </c>
      <c r="E9" t="str">
        <f>VLOOKUP($A9,QWDX_samples!$A:$R,5,FALSE)</f>
        <v>201309191605</v>
      </c>
      <c r="G9" t="str">
        <f>VLOOKUP($A9,QWDX_samples!$A:$R,7,FALSE)</f>
        <v xml:space="preserve">WG </v>
      </c>
      <c r="H9" t="str">
        <f>VLOOKUP($A9,QWDX_samples!$A:$R,8,FALSE)</f>
        <v>3020052</v>
      </c>
      <c r="I9" t="str">
        <f>VLOOKUP($A9,QWDX_samples!$A:$R,9,FALSE)</f>
        <v>009YD0200</v>
      </c>
      <c r="K9" t="str">
        <f>VLOOKUP($A9,QWDX_samples!$A:$R,11,FALSE)</f>
        <v>9</v>
      </c>
      <c r="L9" t="str">
        <f>VLOOKUP($A9,QWDX_samples!$A:$R,12,FALSE)</f>
        <v>U</v>
      </c>
      <c r="M9" t="str">
        <f>VLOOKUP($A9,QWDX_samples!$A:$R,13,FALSE)</f>
        <v>6</v>
      </c>
      <c r="N9" t="str">
        <f>VLOOKUP($A9,QWDX_samples!$A:$R,15,FALSE)</f>
        <v>9</v>
      </c>
      <c r="Q9" t="str">
        <f>VLOOKUP($A9,QWDX_samples!$A:$R,18,FALSE)</f>
        <v>L-3020052 X=improper sample container FU - 125mL</v>
      </c>
    </row>
    <row r="10" spans="1:17" x14ac:dyDescent="0.25">
      <c r="A10" s="1" t="s">
        <v>656</v>
      </c>
      <c r="B10" t="str">
        <f>VLOOKUP(A10,QWDX_samples!A:R,2,FALSE)</f>
        <v>CO1</v>
      </c>
      <c r="C10" t="str">
        <f>VLOOKUP($A10,QWDX_samples!$A:$R,3,FALSE)</f>
        <v>USGS</v>
      </c>
      <c r="D10" t="str">
        <f>VLOOKUP($A10,QWDX_samples!$A:$R,4,FALSE)</f>
        <v>391443106225701</v>
      </c>
      <c r="E10" t="str">
        <f>VLOOKUP($A10,QWDX_samples!$A:$R,5,FALSE)</f>
        <v>201309191607</v>
      </c>
      <c r="G10" t="str">
        <f>VLOOKUP($A10,QWDX_samples!$A:$R,7,FALSE)</f>
        <v>WGQ</v>
      </c>
      <c r="H10" t="str">
        <f>VLOOKUP($A10,QWDX_samples!$A:$R,8,FALSE)</f>
        <v>3020047</v>
      </c>
      <c r="I10" t="str">
        <f>VLOOKUP($A10,QWDX_samples!$A:$R,9,FALSE)</f>
        <v>009YD0200</v>
      </c>
      <c r="K10" t="str">
        <f>VLOOKUP($A10,QWDX_samples!$A:$R,11,FALSE)</f>
        <v>7</v>
      </c>
      <c r="L10" t="str">
        <f>VLOOKUP($A10,QWDX_samples!$A:$R,12,FALSE)</f>
        <v>U</v>
      </c>
      <c r="M10" t="str">
        <f>VLOOKUP($A10,QWDX_samples!$A:$R,13,FALSE)</f>
        <v>6</v>
      </c>
      <c r="N10" t="str">
        <f>VLOOKUP($A10,QWDX_samples!$A:$R,15,FALSE)</f>
        <v>9</v>
      </c>
      <c r="Q10" t="str">
        <f>VLOOKUP($A10,QWDX_samples!$A:$R,18,FALSE)</f>
        <v>L-3020047 X=improper sample container FU - 125mL</v>
      </c>
    </row>
    <row r="11" spans="1:17" x14ac:dyDescent="0.25">
      <c r="A11" s="1" t="s">
        <v>659</v>
      </c>
      <c r="B11" t="str">
        <f>VLOOKUP(A11,QWDX_samples!A:R,2,FALSE)</f>
        <v>CO1</v>
      </c>
      <c r="C11" t="str">
        <f>VLOOKUP($A11,QWDX_samples!$A:$R,3,FALSE)</f>
        <v>USGS</v>
      </c>
      <c r="D11" t="str">
        <f>VLOOKUP($A11,QWDX_samples!$A:$R,4,FALSE)</f>
        <v>391443106225701</v>
      </c>
      <c r="E11" t="str">
        <f>VLOOKUP($A11,QWDX_samples!$A:$R,5,FALSE)</f>
        <v>201405291205</v>
      </c>
      <c r="G11" t="str">
        <f>VLOOKUP($A11,QWDX_samples!$A:$R,7,FALSE)</f>
        <v xml:space="preserve">WS </v>
      </c>
      <c r="H11" t="str">
        <f>VLOOKUP($A11,QWDX_samples!$A:$R,8,FALSE)</f>
        <v>1910275</v>
      </c>
      <c r="I11" t="str">
        <f>VLOOKUP($A11,QWDX_samples!$A:$R,9,FALSE)</f>
        <v>009YD1900</v>
      </c>
      <c r="K11" t="str">
        <f>VLOOKUP($A11,QWDX_samples!$A:$R,11,FALSE)</f>
        <v>9</v>
      </c>
      <c r="L11" t="str">
        <f>VLOOKUP($A11,QWDX_samples!$A:$R,12,FALSE)</f>
        <v>U</v>
      </c>
      <c r="M11" t="str">
        <f>VLOOKUP($A11,QWDX_samples!$A:$R,13,FALSE)</f>
        <v>6</v>
      </c>
      <c r="N11" t="str">
        <f>VLOOKUP($A11,QWDX_samples!$A:$R,15,FALSE)</f>
        <v>9</v>
      </c>
    </row>
    <row r="12" spans="1:17" x14ac:dyDescent="0.25">
      <c r="A12" s="1" t="s">
        <v>665</v>
      </c>
      <c r="B12" t="str">
        <f>VLOOKUP(A12,QWDX_samples!A:R,2,FALSE)</f>
        <v>CO1</v>
      </c>
      <c r="C12" t="str">
        <f>VLOOKUP($A12,QWDX_samples!$A:$R,3,FALSE)</f>
        <v>USGS</v>
      </c>
      <c r="D12" t="str">
        <f>VLOOKUP($A12,QWDX_samples!$A:$R,4,FALSE)</f>
        <v>391443106225701</v>
      </c>
      <c r="E12" t="str">
        <f>VLOOKUP($A12,QWDX_samples!$A:$R,5,FALSE)</f>
        <v>201409240900</v>
      </c>
      <c r="G12" t="str">
        <f>VLOOKUP($A12,QWDX_samples!$A:$R,7,FALSE)</f>
        <v xml:space="preserve">WS </v>
      </c>
      <c r="H12" t="str">
        <f>VLOOKUP($A12,QWDX_samples!$A:$R,8,FALSE)</f>
        <v>3230019</v>
      </c>
      <c r="I12" t="str">
        <f>VLOOKUP($A12,QWDX_samples!$A:$R,9,FALSE)</f>
        <v>009YD1900</v>
      </c>
      <c r="K12" t="str">
        <f>VLOOKUP($A12,QWDX_samples!$A:$R,11,FALSE)</f>
        <v>9</v>
      </c>
      <c r="L12" t="str">
        <f>VLOOKUP($A12,QWDX_samples!$A:$R,12,FALSE)</f>
        <v>U</v>
      </c>
      <c r="M12" t="str">
        <f>VLOOKUP($A12,QWDX_samples!$A:$R,13,FALSE)</f>
        <v>6</v>
      </c>
      <c r="N12" t="str">
        <f>VLOOKUP($A12,QWDX_samples!$A:$R,15,FALSE)</f>
        <v>9</v>
      </c>
      <c r="Q12" t="str">
        <f>VLOOKUP($A12,QWDX_samples!$A:$R,18,FALSE)</f>
        <v>A-3230019 Prepayed in FY14 on account GC14RE009YD1900</v>
      </c>
    </row>
    <row r="13" spans="1:17" x14ac:dyDescent="0.25">
      <c r="A13" s="1" t="s">
        <v>671</v>
      </c>
      <c r="B13" t="str">
        <f>VLOOKUP(A13,QWDX_samples!A:R,2,FALSE)</f>
        <v>CO1</v>
      </c>
      <c r="C13" t="str">
        <f>VLOOKUP($A13,QWDX_samples!$A:$R,3,FALSE)</f>
        <v>USGS</v>
      </c>
      <c r="D13" t="str">
        <f>VLOOKUP($A13,QWDX_samples!$A:$R,4,FALSE)</f>
        <v>391445106230701</v>
      </c>
      <c r="E13" t="str">
        <f>VLOOKUP($A13,QWDX_samples!$A:$R,5,FALSE)</f>
        <v>201305301520</v>
      </c>
      <c r="G13" t="str">
        <f>VLOOKUP($A13,QWDX_samples!$A:$R,7,FALSE)</f>
        <v xml:space="preserve">WG </v>
      </c>
      <c r="H13" t="str">
        <f>VLOOKUP($A13,QWDX_samples!$A:$R,8,FALSE)</f>
        <v>2340138</v>
      </c>
      <c r="I13" t="str">
        <f>VLOOKUP($A13,QWDX_samples!$A:$R,9,FALSE)</f>
        <v>009YD2900</v>
      </c>
      <c r="K13" t="str">
        <f>VLOOKUP($A13,QWDX_samples!$A:$R,11,FALSE)</f>
        <v>9</v>
      </c>
      <c r="L13" t="str">
        <f>VLOOKUP($A13,QWDX_samples!$A:$R,12,FALSE)</f>
        <v>U</v>
      </c>
      <c r="M13" t="str">
        <f>VLOOKUP($A13,QWDX_samples!$A:$R,13,FALSE)</f>
        <v>6</v>
      </c>
      <c r="N13" t="str">
        <f>VLOOKUP($A13,QWDX_samples!$A:$R,15,FALSE)</f>
        <v>9</v>
      </c>
    </row>
    <row r="14" spans="1:17" x14ac:dyDescent="0.25">
      <c r="A14" s="1" t="s">
        <v>675</v>
      </c>
      <c r="B14" t="str">
        <f>VLOOKUP(A14,QWDX_samples!A:R,2,FALSE)</f>
        <v>CO1</v>
      </c>
      <c r="C14" t="str">
        <f>VLOOKUP($A14,QWDX_samples!$A:$R,3,FALSE)</f>
        <v>USGS</v>
      </c>
      <c r="D14" t="str">
        <f>VLOOKUP($A14,QWDX_samples!$A:$R,4,FALSE)</f>
        <v>391445106230701</v>
      </c>
      <c r="E14" t="str">
        <f>VLOOKUP($A14,QWDX_samples!$A:$R,5,FALSE)</f>
        <v>201309191510</v>
      </c>
      <c r="G14" t="str">
        <f>VLOOKUP($A14,QWDX_samples!$A:$R,7,FALSE)</f>
        <v xml:space="preserve">WG </v>
      </c>
      <c r="H14" t="str">
        <f>VLOOKUP($A14,QWDX_samples!$A:$R,8,FALSE)</f>
        <v>3020045</v>
      </c>
      <c r="I14" t="str">
        <f>VLOOKUP($A14,QWDX_samples!$A:$R,9,FALSE)</f>
        <v>009YD0200</v>
      </c>
      <c r="K14" t="str">
        <f>VLOOKUP($A14,QWDX_samples!$A:$R,11,FALSE)</f>
        <v>9</v>
      </c>
      <c r="L14" t="str">
        <f>VLOOKUP($A14,QWDX_samples!$A:$R,12,FALSE)</f>
        <v>U</v>
      </c>
      <c r="M14" t="str">
        <f>VLOOKUP($A14,QWDX_samples!$A:$R,13,FALSE)</f>
        <v>6</v>
      </c>
      <c r="N14" t="str">
        <f>VLOOKUP($A14,QWDX_samples!$A:$R,15,FALSE)</f>
        <v>9</v>
      </c>
      <c r="Q14" t="str">
        <f>VLOOKUP($A14,QWDX_samples!$A:$R,18,FALSE)</f>
        <v>L-3020045 X=improper sample container FU - 125mL</v>
      </c>
    </row>
    <row r="15" spans="1:17" x14ac:dyDescent="0.25">
      <c r="A15" s="1" t="s">
        <v>679</v>
      </c>
      <c r="B15" t="str">
        <f>VLOOKUP(A15,QWDX_samples!A:R,2,FALSE)</f>
        <v>CO1</v>
      </c>
      <c r="C15" t="str">
        <f>VLOOKUP($A15,QWDX_samples!$A:$R,3,FALSE)</f>
        <v>USGS</v>
      </c>
      <c r="D15" t="str">
        <f>VLOOKUP($A15,QWDX_samples!$A:$R,4,FALSE)</f>
        <v>391445106230701</v>
      </c>
      <c r="E15" t="str">
        <f>VLOOKUP($A15,QWDX_samples!$A:$R,5,FALSE)</f>
        <v>201405291255</v>
      </c>
      <c r="G15" t="str">
        <f>VLOOKUP($A15,QWDX_samples!$A:$R,7,FALSE)</f>
        <v xml:space="preserve">WG </v>
      </c>
      <c r="H15" t="str">
        <f>VLOOKUP($A15,QWDX_samples!$A:$R,8,FALSE)</f>
        <v>1910270</v>
      </c>
      <c r="I15" t="str">
        <f>VLOOKUP($A15,QWDX_samples!$A:$R,9,FALSE)</f>
        <v>009YD1900</v>
      </c>
      <c r="K15" t="str">
        <f>VLOOKUP($A15,QWDX_samples!$A:$R,11,FALSE)</f>
        <v>9</v>
      </c>
      <c r="L15" t="str">
        <f>VLOOKUP($A15,QWDX_samples!$A:$R,12,FALSE)</f>
        <v>U</v>
      </c>
      <c r="M15" t="str">
        <f>VLOOKUP($A15,QWDX_samples!$A:$R,13,FALSE)</f>
        <v>6</v>
      </c>
      <c r="N15" t="str">
        <f>VLOOKUP($A15,QWDX_samples!$A:$R,15,FALSE)</f>
        <v>9</v>
      </c>
    </row>
    <row r="16" spans="1:17" x14ac:dyDescent="0.25">
      <c r="A16" s="1" t="s">
        <v>683</v>
      </c>
      <c r="B16" t="str">
        <f>VLOOKUP(A16,QWDX_samples!A:R,2,FALSE)</f>
        <v>CO1</v>
      </c>
      <c r="C16" t="str">
        <f>VLOOKUP($A16,QWDX_samples!$A:$R,3,FALSE)</f>
        <v>USGS</v>
      </c>
      <c r="D16" t="str">
        <f>VLOOKUP($A16,QWDX_samples!$A:$R,4,FALSE)</f>
        <v>391445106230701</v>
      </c>
      <c r="E16" t="str">
        <f>VLOOKUP($A16,QWDX_samples!$A:$R,5,FALSE)</f>
        <v>201409240930</v>
      </c>
      <c r="G16" t="str">
        <f>VLOOKUP($A16,QWDX_samples!$A:$R,7,FALSE)</f>
        <v xml:space="preserve">WG </v>
      </c>
      <c r="H16" t="str">
        <f>VLOOKUP($A16,QWDX_samples!$A:$R,8,FALSE)</f>
        <v>3230035</v>
      </c>
      <c r="I16" t="str">
        <f>VLOOKUP($A16,QWDX_samples!$A:$R,9,FALSE)</f>
        <v>009YD1900</v>
      </c>
      <c r="K16" t="str">
        <f>VLOOKUP($A16,QWDX_samples!$A:$R,11,FALSE)</f>
        <v>9</v>
      </c>
      <c r="L16" t="str">
        <f>VLOOKUP($A16,QWDX_samples!$A:$R,12,FALSE)</f>
        <v>U</v>
      </c>
      <c r="M16" t="str">
        <f>VLOOKUP($A16,QWDX_samples!$A:$R,13,FALSE)</f>
        <v>6</v>
      </c>
      <c r="N16" t="str">
        <f>VLOOKUP($A16,QWDX_samples!$A:$R,15,FALSE)</f>
        <v>9</v>
      </c>
      <c r="Q16" t="str">
        <f>VLOOKUP($A16,QWDX_samples!$A:$R,18,FALSE)</f>
        <v>A-3230035 Prepayed in FY14 on account GC14RE009YD1900</v>
      </c>
    </row>
    <row r="17" spans="1:17" x14ac:dyDescent="0.25">
      <c r="A17" s="1" t="s">
        <v>687</v>
      </c>
      <c r="B17" t="str">
        <f>VLOOKUP(A17,QWDX_samples!A:R,2,FALSE)</f>
        <v>CO1</v>
      </c>
      <c r="C17" t="str">
        <f>VLOOKUP($A17,QWDX_samples!$A:$R,3,FALSE)</f>
        <v>USGS</v>
      </c>
      <c r="D17" t="str">
        <f>VLOOKUP($A17,QWDX_samples!$A:$R,4,FALSE)</f>
        <v>391449106232001</v>
      </c>
      <c r="E17" t="str">
        <f>VLOOKUP($A17,QWDX_samples!$A:$R,5,FALSE)</f>
        <v>201405291345</v>
      </c>
      <c r="G17" t="str">
        <f>VLOOKUP($A17,QWDX_samples!$A:$R,7,FALSE)</f>
        <v xml:space="preserve">WG </v>
      </c>
      <c r="H17" t="str">
        <f>VLOOKUP($A17,QWDX_samples!$A:$R,8,FALSE)</f>
        <v>1910269</v>
      </c>
      <c r="I17" t="str">
        <f>VLOOKUP($A17,QWDX_samples!$A:$R,9,FALSE)</f>
        <v>009YD1900</v>
      </c>
      <c r="K17" t="str">
        <f>VLOOKUP($A17,QWDX_samples!$A:$R,11,FALSE)</f>
        <v>9</v>
      </c>
      <c r="L17" t="str">
        <f>VLOOKUP($A17,QWDX_samples!$A:$R,12,FALSE)</f>
        <v>U</v>
      </c>
      <c r="M17" t="str">
        <f>VLOOKUP($A17,QWDX_samples!$A:$R,13,FALSE)</f>
        <v>6</v>
      </c>
      <c r="N17" t="str">
        <f>VLOOKUP($A17,QWDX_samples!$A:$R,15,FALSE)</f>
        <v>9</v>
      </c>
    </row>
    <row r="18" spans="1:17" x14ac:dyDescent="0.25">
      <c r="A18" s="1" t="s">
        <v>691</v>
      </c>
      <c r="B18" t="str">
        <f>VLOOKUP(A18,QWDX_samples!A:R,2,FALSE)</f>
        <v>CO1</v>
      </c>
      <c r="C18" t="str">
        <f>VLOOKUP($A18,QWDX_samples!$A:$R,3,FALSE)</f>
        <v>USGS</v>
      </c>
      <c r="D18" t="str">
        <f>VLOOKUP($A18,QWDX_samples!$A:$R,4,FALSE)</f>
        <v>391449106232001</v>
      </c>
      <c r="E18" t="str">
        <f>VLOOKUP($A18,QWDX_samples!$A:$R,5,FALSE)</f>
        <v>201409241015</v>
      </c>
      <c r="G18" t="str">
        <f>VLOOKUP($A18,QWDX_samples!$A:$R,7,FALSE)</f>
        <v xml:space="preserve">WG </v>
      </c>
      <c r="H18" t="str">
        <f>VLOOKUP($A18,QWDX_samples!$A:$R,8,FALSE)</f>
        <v>3230030</v>
      </c>
      <c r="I18" t="str">
        <f>VLOOKUP($A18,QWDX_samples!$A:$R,9,FALSE)</f>
        <v>009YD1900</v>
      </c>
      <c r="K18" t="str">
        <f>VLOOKUP($A18,QWDX_samples!$A:$R,11,FALSE)</f>
        <v>9</v>
      </c>
      <c r="L18" t="str">
        <f>VLOOKUP($A18,QWDX_samples!$A:$R,12,FALSE)</f>
        <v>U</v>
      </c>
      <c r="M18" t="str">
        <f>VLOOKUP($A18,QWDX_samples!$A:$R,13,FALSE)</f>
        <v>6</v>
      </c>
      <c r="N18" t="str">
        <f>VLOOKUP($A18,QWDX_samples!$A:$R,15,FALSE)</f>
        <v>9</v>
      </c>
      <c r="Q18" t="str">
        <f>VLOOKUP($A18,QWDX_samples!$A:$R,18,FALSE)</f>
        <v>A-3230030 Prepayed in FY14 on account GC14RE009YD1900</v>
      </c>
    </row>
    <row r="19" spans="1:17" x14ac:dyDescent="0.25">
      <c r="A19" s="1" t="s">
        <v>695</v>
      </c>
      <c r="B19" t="str">
        <f>VLOOKUP(A19,QWDX_samples!A:R,2,FALSE)</f>
        <v>CO1</v>
      </c>
      <c r="C19" t="str">
        <f>VLOOKUP($A19,QWDX_samples!$A:$R,3,FALSE)</f>
        <v>USGS</v>
      </c>
      <c r="D19" t="str">
        <f>VLOOKUP($A19,QWDX_samples!$A:$R,4,FALSE)</f>
        <v>391452106224201</v>
      </c>
      <c r="E19" t="str">
        <f>VLOOKUP($A19,QWDX_samples!$A:$R,5,FALSE)</f>
        <v>201305310925</v>
      </c>
      <c r="G19" t="str">
        <f>VLOOKUP($A19,QWDX_samples!$A:$R,7,FALSE)</f>
        <v xml:space="preserve">WG </v>
      </c>
      <c r="H19" t="str">
        <f>VLOOKUP($A19,QWDX_samples!$A:$R,8,FALSE)</f>
        <v>2340129</v>
      </c>
      <c r="I19" t="str">
        <f>VLOOKUP($A19,QWDX_samples!$A:$R,9,FALSE)</f>
        <v>009YD2900</v>
      </c>
      <c r="K19" t="str">
        <f>VLOOKUP($A19,QWDX_samples!$A:$R,11,FALSE)</f>
        <v>9</v>
      </c>
      <c r="L19" t="str">
        <f>VLOOKUP($A19,QWDX_samples!$A:$R,12,FALSE)</f>
        <v>U</v>
      </c>
      <c r="M19" t="str">
        <f>VLOOKUP($A19,QWDX_samples!$A:$R,13,FALSE)</f>
        <v>6</v>
      </c>
      <c r="N19" t="str">
        <f>VLOOKUP($A19,QWDX_samples!$A:$R,15,FALSE)</f>
        <v>9</v>
      </c>
    </row>
    <row r="20" spans="1:17" x14ac:dyDescent="0.25">
      <c r="A20" s="1" t="s">
        <v>698</v>
      </c>
      <c r="B20" t="str">
        <f>VLOOKUP(A20,QWDX_samples!A:R,2,FALSE)</f>
        <v>CO1</v>
      </c>
      <c r="C20" t="str">
        <f>VLOOKUP($A20,QWDX_samples!$A:$R,3,FALSE)</f>
        <v>USGS</v>
      </c>
      <c r="D20" t="str">
        <f>VLOOKUP($A20,QWDX_samples!$A:$R,4,FALSE)</f>
        <v>391452106224201</v>
      </c>
      <c r="E20" t="str">
        <f>VLOOKUP($A20,QWDX_samples!$A:$R,5,FALSE)</f>
        <v>201309201000</v>
      </c>
      <c r="G20" t="str">
        <f>VLOOKUP($A20,QWDX_samples!$A:$R,7,FALSE)</f>
        <v xml:space="preserve">WG </v>
      </c>
      <c r="H20" t="str">
        <f>VLOOKUP($A20,QWDX_samples!$A:$R,8,FALSE)</f>
        <v>3020027</v>
      </c>
      <c r="I20" t="str">
        <f>VLOOKUP($A20,QWDX_samples!$A:$R,9,FALSE)</f>
        <v>009YD0200</v>
      </c>
      <c r="K20" t="str">
        <f>VLOOKUP($A20,QWDX_samples!$A:$R,11,FALSE)</f>
        <v>9</v>
      </c>
      <c r="L20" t="str">
        <f>VLOOKUP($A20,QWDX_samples!$A:$R,12,FALSE)</f>
        <v>U</v>
      </c>
      <c r="M20" t="str">
        <f>VLOOKUP($A20,QWDX_samples!$A:$R,13,FALSE)</f>
        <v>6</v>
      </c>
      <c r="N20" t="str">
        <f>VLOOKUP($A20,QWDX_samples!$A:$R,15,FALSE)</f>
        <v>9</v>
      </c>
      <c r="Q20" t="str">
        <f>VLOOKUP($A20,QWDX_samples!$A:$R,18,FALSE)</f>
        <v>L-3020027 X=improper sample container FU - 125mL</v>
      </c>
    </row>
    <row r="21" spans="1:17" x14ac:dyDescent="0.25">
      <c r="A21" s="1" t="s">
        <v>701</v>
      </c>
      <c r="B21" t="str">
        <f>VLOOKUP(A21,QWDX_samples!A:R,2,FALSE)</f>
        <v>CO1</v>
      </c>
      <c r="C21" t="str">
        <f>VLOOKUP($A21,QWDX_samples!$A:$R,3,FALSE)</f>
        <v>USGS</v>
      </c>
      <c r="D21" t="str">
        <f>VLOOKUP($A21,QWDX_samples!$A:$R,4,FALSE)</f>
        <v>391452106224201</v>
      </c>
      <c r="E21" t="str">
        <f>VLOOKUP($A21,QWDX_samples!$A:$R,5,FALSE)</f>
        <v>201405291015</v>
      </c>
      <c r="G21" t="str">
        <f>VLOOKUP($A21,QWDX_samples!$A:$R,7,FALSE)</f>
        <v xml:space="preserve">WS </v>
      </c>
      <c r="H21" t="str">
        <f>VLOOKUP($A21,QWDX_samples!$A:$R,8,FALSE)</f>
        <v>1910263</v>
      </c>
      <c r="I21" t="str">
        <f>VLOOKUP($A21,QWDX_samples!$A:$R,9,FALSE)</f>
        <v>009YD1900</v>
      </c>
      <c r="K21" t="str">
        <f>VLOOKUP($A21,QWDX_samples!$A:$R,11,FALSE)</f>
        <v>9</v>
      </c>
      <c r="L21" t="str">
        <f>VLOOKUP($A21,QWDX_samples!$A:$R,12,FALSE)</f>
        <v>U</v>
      </c>
      <c r="M21" t="str">
        <f>VLOOKUP($A21,QWDX_samples!$A:$R,13,FALSE)</f>
        <v>6</v>
      </c>
      <c r="N21" t="str">
        <f>VLOOKUP($A21,QWDX_samples!$A:$R,15,FALSE)</f>
        <v>9</v>
      </c>
    </row>
    <row r="22" spans="1:17" x14ac:dyDescent="0.25">
      <c r="A22" s="1" t="s">
        <v>705</v>
      </c>
      <c r="B22" t="str">
        <f>VLOOKUP(A22,QWDX_samples!A:R,2,FALSE)</f>
        <v>CO1</v>
      </c>
      <c r="C22" t="str">
        <f>VLOOKUP($A22,QWDX_samples!$A:$R,3,FALSE)</f>
        <v>USGS</v>
      </c>
      <c r="D22" t="str">
        <f>VLOOKUP($A22,QWDX_samples!$A:$R,4,FALSE)</f>
        <v>391452106224201</v>
      </c>
      <c r="E22" t="str">
        <f>VLOOKUP($A22,QWDX_samples!$A:$R,5,FALSE)</f>
        <v>201405291052</v>
      </c>
      <c r="G22" t="str">
        <f>VLOOKUP($A22,QWDX_samples!$A:$R,7,FALSE)</f>
        <v>OAQ</v>
      </c>
      <c r="H22" t="str">
        <f>VLOOKUP($A22,QWDX_samples!$A:$R,8,FALSE)</f>
        <v>1910276</v>
      </c>
      <c r="I22" t="str">
        <f>VLOOKUP($A22,QWDX_samples!$A:$R,9,FALSE)</f>
        <v>009YD1900</v>
      </c>
      <c r="K22" t="str">
        <f>VLOOKUP($A22,QWDX_samples!$A:$R,11,FALSE)</f>
        <v>2</v>
      </c>
      <c r="L22" t="str">
        <f>VLOOKUP($A22,QWDX_samples!$A:$R,12,FALSE)</f>
        <v>I</v>
      </c>
      <c r="M22" t="str">
        <f>VLOOKUP($A22,QWDX_samples!$A:$R,13,FALSE)</f>
        <v>6</v>
      </c>
      <c r="N22" t="str">
        <f>VLOOKUP($A22,QWDX_samples!$A:$R,15,FALSE)</f>
        <v>9</v>
      </c>
    </row>
    <row r="23" spans="1:17" x14ac:dyDescent="0.25">
      <c r="A23" s="1" t="s">
        <v>707</v>
      </c>
      <c r="B23" t="str">
        <f>VLOOKUP(A23,QWDX_samples!A:R,2,FALSE)</f>
        <v>CO1</v>
      </c>
      <c r="C23" t="str">
        <f>VLOOKUP($A23,QWDX_samples!$A:$R,3,FALSE)</f>
        <v>USGS</v>
      </c>
      <c r="D23" t="str">
        <f>VLOOKUP($A23,QWDX_samples!$A:$R,4,FALSE)</f>
        <v>391452106224201</v>
      </c>
      <c r="E23" t="str">
        <f>VLOOKUP($A23,QWDX_samples!$A:$R,5,FALSE)</f>
        <v>201409231045</v>
      </c>
      <c r="G23" t="str">
        <f>VLOOKUP($A23,QWDX_samples!$A:$R,7,FALSE)</f>
        <v xml:space="preserve">WS </v>
      </c>
      <c r="H23" t="str">
        <f>VLOOKUP($A23,QWDX_samples!$A:$R,8,FALSE)</f>
        <v>3230020</v>
      </c>
      <c r="I23" t="str">
        <f>VLOOKUP($A23,QWDX_samples!$A:$R,9,FALSE)</f>
        <v>009YD1900</v>
      </c>
      <c r="K23" t="str">
        <f>VLOOKUP($A23,QWDX_samples!$A:$R,11,FALSE)</f>
        <v>9</v>
      </c>
      <c r="L23" t="str">
        <f>VLOOKUP($A23,QWDX_samples!$A:$R,12,FALSE)</f>
        <v>U</v>
      </c>
      <c r="M23" t="str">
        <f>VLOOKUP($A23,QWDX_samples!$A:$R,13,FALSE)</f>
        <v>6</v>
      </c>
      <c r="N23" t="str">
        <f>VLOOKUP($A23,QWDX_samples!$A:$R,15,FALSE)</f>
        <v>9</v>
      </c>
      <c r="Q23" t="str">
        <f>VLOOKUP($A23,QWDX_samples!$A:$R,18,FALSE)</f>
        <v>A-3230020 Prepayed in FY14 on account GC14RE009YD1900</v>
      </c>
    </row>
    <row r="24" spans="1:17" x14ac:dyDescent="0.25">
      <c r="A24" s="1" t="s">
        <v>711</v>
      </c>
      <c r="B24" t="str">
        <f>VLOOKUP(A24,QWDX_samples!A:R,2,FALSE)</f>
        <v>CO1</v>
      </c>
      <c r="C24" t="str">
        <f>VLOOKUP($A24,QWDX_samples!$A:$R,3,FALSE)</f>
        <v>USGS</v>
      </c>
      <c r="D24" t="str">
        <f>VLOOKUP($A24,QWDX_samples!$A:$R,4,FALSE)</f>
        <v>391454106224201</v>
      </c>
      <c r="E24" t="str">
        <f>VLOOKUP($A24,QWDX_samples!$A:$R,5,FALSE)</f>
        <v>201305311020</v>
      </c>
      <c r="G24" t="str">
        <f>VLOOKUP($A24,QWDX_samples!$A:$R,7,FALSE)</f>
        <v xml:space="preserve">WG </v>
      </c>
      <c r="H24" t="str">
        <f>VLOOKUP($A24,QWDX_samples!$A:$R,8,FALSE)</f>
        <v>2340130</v>
      </c>
      <c r="I24" t="str">
        <f>VLOOKUP($A24,QWDX_samples!$A:$R,9,FALSE)</f>
        <v>009YD2900</v>
      </c>
      <c r="K24" t="str">
        <f>VLOOKUP($A24,QWDX_samples!$A:$R,11,FALSE)</f>
        <v>9</v>
      </c>
      <c r="L24" t="str">
        <f>VLOOKUP($A24,QWDX_samples!$A:$R,12,FALSE)</f>
        <v>U</v>
      </c>
      <c r="M24" t="str">
        <f>VLOOKUP($A24,QWDX_samples!$A:$R,13,FALSE)</f>
        <v>6</v>
      </c>
      <c r="N24" t="str">
        <f>VLOOKUP($A24,QWDX_samples!$A:$R,15,FALSE)</f>
        <v>9</v>
      </c>
    </row>
    <row r="25" spans="1:17" x14ac:dyDescent="0.25">
      <c r="A25" s="1" t="s">
        <v>714</v>
      </c>
      <c r="B25" t="str">
        <f>VLOOKUP(A25,QWDX_samples!A:R,2,FALSE)</f>
        <v>CO1</v>
      </c>
      <c r="C25" t="str">
        <f>VLOOKUP($A25,QWDX_samples!$A:$R,3,FALSE)</f>
        <v>USGS</v>
      </c>
      <c r="D25" t="str">
        <f>VLOOKUP($A25,QWDX_samples!$A:$R,4,FALSE)</f>
        <v>391454106224201</v>
      </c>
      <c r="E25" t="str">
        <f>VLOOKUP($A25,QWDX_samples!$A:$R,5,FALSE)</f>
        <v>201309201030</v>
      </c>
      <c r="G25" t="str">
        <f>VLOOKUP($A25,QWDX_samples!$A:$R,7,FALSE)</f>
        <v xml:space="preserve">WG </v>
      </c>
      <c r="H25" t="str">
        <f>VLOOKUP($A25,QWDX_samples!$A:$R,8,FALSE)</f>
        <v>3020028</v>
      </c>
      <c r="I25" t="str">
        <f>VLOOKUP($A25,QWDX_samples!$A:$R,9,FALSE)</f>
        <v>009YD0200</v>
      </c>
      <c r="K25" t="str">
        <f>VLOOKUP($A25,QWDX_samples!$A:$R,11,FALSE)</f>
        <v>9</v>
      </c>
      <c r="L25" t="str">
        <f>VLOOKUP($A25,QWDX_samples!$A:$R,12,FALSE)</f>
        <v>U</v>
      </c>
      <c r="M25" t="str">
        <f>VLOOKUP($A25,QWDX_samples!$A:$R,13,FALSE)</f>
        <v>6</v>
      </c>
      <c r="N25" t="str">
        <f>VLOOKUP($A25,QWDX_samples!$A:$R,15,FALSE)</f>
        <v>9</v>
      </c>
      <c r="Q25" t="str">
        <f>VLOOKUP($A25,QWDX_samples!$A:$R,18,FALSE)</f>
        <v>L-3020028 X=improper sample container FU - 125mL</v>
      </c>
    </row>
    <row r="26" spans="1:17" x14ac:dyDescent="0.25">
      <c r="A26" s="1" t="s">
        <v>717</v>
      </c>
      <c r="B26" t="str">
        <f>VLOOKUP(A26,QWDX_samples!A:R,2,FALSE)</f>
        <v>CO1</v>
      </c>
      <c r="C26" t="str">
        <f>VLOOKUP($A26,QWDX_samples!$A:$R,3,FALSE)</f>
        <v>USGS</v>
      </c>
      <c r="D26" t="str">
        <f>VLOOKUP($A26,QWDX_samples!$A:$R,4,FALSE)</f>
        <v>391454106224201</v>
      </c>
      <c r="E26" t="str">
        <f>VLOOKUP($A26,QWDX_samples!$A:$R,5,FALSE)</f>
        <v>201405291130</v>
      </c>
      <c r="G26" t="str">
        <f>VLOOKUP($A26,QWDX_samples!$A:$R,7,FALSE)</f>
        <v xml:space="preserve">WS </v>
      </c>
      <c r="H26" t="str">
        <f>VLOOKUP($A26,QWDX_samples!$A:$R,8,FALSE)</f>
        <v>1910268</v>
      </c>
      <c r="I26" t="str">
        <f>VLOOKUP($A26,QWDX_samples!$A:$R,9,FALSE)</f>
        <v>009YD1900</v>
      </c>
      <c r="K26" t="str">
        <f>VLOOKUP($A26,QWDX_samples!$A:$R,11,FALSE)</f>
        <v>9</v>
      </c>
      <c r="L26" t="str">
        <f>VLOOKUP($A26,QWDX_samples!$A:$R,12,FALSE)</f>
        <v>U</v>
      </c>
      <c r="M26" t="str">
        <f>VLOOKUP($A26,QWDX_samples!$A:$R,13,FALSE)</f>
        <v>6</v>
      </c>
      <c r="N26" t="str">
        <f>VLOOKUP($A26,QWDX_samples!$A:$R,15,FALSE)</f>
        <v>9</v>
      </c>
    </row>
    <row r="27" spans="1:17" x14ac:dyDescent="0.25">
      <c r="A27" s="1" t="s">
        <v>721</v>
      </c>
      <c r="B27" t="str">
        <f>VLOOKUP(A27,QWDX_samples!A:R,2,FALSE)</f>
        <v>CO1</v>
      </c>
      <c r="C27" t="str">
        <f>VLOOKUP($A27,QWDX_samples!$A:$R,3,FALSE)</f>
        <v>USGS</v>
      </c>
      <c r="D27" t="str">
        <f>VLOOKUP($A27,QWDX_samples!$A:$R,4,FALSE)</f>
        <v>391454106224201</v>
      </c>
      <c r="E27" t="str">
        <f>VLOOKUP($A27,QWDX_samples!$A:$R,5,FALSE)</f>
        <v>201405291132</v>
      </c>
      <c r="G27" t="str">
        <f>VLOOKUP($A27,QWDX_samples!$A:$R,7,FALSE)</f>
        <v>OAQ</v>
      </c>
      <c r="H27" t="str">
        <f>VLOOKUP($A27,QWDX_samples!$A:$R,8,FALSE)</f>
        <v>1910258</v>
      </c>
      <c r="I27" t="str">
        <f>VLOOKUP($A27,QWDX_samples!$A:$R,9,FALSE)</f>
        <v>009YD1900</v>
      </c>
      <c r="K27" t="str">
        <f>VLOOKUP($A27,QWDX_samples!$A:$R,11,FALSE)</f>
        <v>2</v>
      </c>
      <c r="L27" t="str">
        <f>VLOOKUP($A27,QWDX_samples!$A:$R,12,FALSE)</f>
        <v>U</v>
      </c>
      <c r="M27" t="str">
        <f>VLOOKUP($A27,QWDX_samples!$A:$R,13,FALSE)</f>
        <v>6</v>
      </c>
      <c r="N27" t="str">
        <f>VLOOKUP($A27,QWDX_samples!$A:$R,15,FALSE)</f>
        <v>9</v>
      </c>
    </row>
    <row r="28" spans="1:17" x14ac:dyDescent="0.25">
      <c r="A28" s="1" t="s">
        <v>723</v>
      </c>
      <c r="B28" t="str">
        <f>VLOOKUP(A28,QWDX_samples!A:R,2,FALSE)</f>
        <v>CO1</v>
      </c>
      <c r="C28" t="str">
        <f>VLOOKUP($A28,QWDX_samples!$A:$R,3,FALSE)</f>
        <v>USGS</v>
      </c>
      <c r="D28" t="str">
        <f>VLOOKUP($A28,QWDX_samples!$A:$R,4,FALSE)</f>
        <v>391454106224201</v>
      </c>
      <c r="E28" t="str">
        <f>VLOOKUP($A28,QWDX_samples!$A:$R,5,FALSE)</f>
        <v>201409231142</v>
      </c>
      <c r="G28" t="str">
        <f>VLOOKUP($A28,QWDX_samples!$A:$R,7,FALSE)</f>
        <v>OAQ</v>
      </c>
      <c r="H28" t="str">
        <f>VLOOKUP($A28,QWDX_samples!$A:$R,8,FALSE)</f>
        <v>3230016</v>
      </c>
      <c r="I28" t="str">
        <f>VLOOKUP($A28,QWDX_samples!$A:$R,9,FALSE)</f>
        <v>009YD1900</v>
      </c>
      <c r="K28" t="str">
        <f>VLOOKUP($A28,QWDX_samples!$A:$R,11,FALSE)</f>
        <v>2</v>
      </c>
      <c r="L28" t="str">
        <f>VLOOKUP($A28,QWDX_samples!$A:$R,12,FALSE)</f>
        <v>I</v>
      </c>
      <c r="M28" t="str">
        <f>VLOOKUP($A28,QWDX_samples!$A:$R,13,FALSE)</f>
        <v>6</v>
      </c>
      <c r="N28" t="str">
        <f>VLOOKUP($A28,QWDX_samples!$A:$R,15,FALSE)</f>
        <v>X</v>
      </c>
      <c r="Q28" t="str">
        <f>VLOOKUP($A28,QWDX_samples!$A:$R,18,FALSE)</f>
        <v>A-3230016 Prepayed in FY14 on account GC14RE009YD1900</v>
      </c>
    </row>
    <row r="29" spans="1:17" x14ac:dyDescent="0.25">
      <c r="A29" s="1" t="s">
        <v>732</v>
      </c>
      <c r="B29" t="str">
        <f>VLOOKUP(A29,QWDX_samples!A:R,2,FALSE)</f>
        <v>CO1</v>
      </c>
      <c r="C29" t="str">
        <f>VLOOKUP($A29,QWDX_samples!$A:$R,3,FALSE)</f>
        <v>USGS</v>
      </c>
      <c r="D29" t="str">
        <f>VLOOKUP($A29,QWDX_samples!$A:$R,4,FALSE)</f>
        <v>391454106224201</v>
      </c>
      <c r="E29" t="str">
        <f>VLOOKUP($A29,QWDX_samples!$A:$R,5,FALSE)</f>
        <v>201409231145</v>
      </c>
      <c r="G29" t="str">
        <f>VLOOKUP($A29,QWDX_samples!$A:$R,7,FALSE)</f>
        <v xml:space="preserve">WS </v>
      </c>
      <c r="H29" t="str">
        <f>VLOOKUP($A29,QWDX_samples!$A:$R,8,FALSE)</f>
        <v>3230009</v>
      </c>
      <c r="I29" t="str">
        <f>VLOOKUP($A29,QWDX_samples!$A:$R,9,FALSE)</f>
        <v>009YD1900</v>
      </c>
      <c r="K29" t="str">
        <f>VLOOKUP($A29,QWDX_samples!$A:$R,11,FALSE)</f>
        <v>9</v>
      </c>
      <c r="L29" t="str">
        <f>VLOOKUP($A29,QWDX_samples!$A:$R,12,FALSE)</f>
        <v>U</v>
      </c>
      <c r="M29" t="str">
        <f>VLOOKUP($A29,QWDX_samples!$A:$R,13,FALSE)</f>
        <v>6</v>
      </c>
      <c r="N29" t="str">
        <f>VLOOKUP($A29,QWDX_samples!$A:$R,15,FALSE)</f>
        <v>9</v>
      </c>
      <c r="Q29" t="str">
        <f>VLOOKUP($A29,QWDX_samples!$A:$R,18,FALSE)</f>
        <v>A-3230009 Prepayed in FY14 on account GC14RE009YD1900</v>
      </c>
    </row>
    <row r="30" spans="1:17" x14ac:dyDescent="0.25">
      <c r="A30" s="1" t="s">
        <v>738</v>
      </c>
      <c r="B30" t="str">
        <f>VLOOKUP(A30,QWDX_samples!A:R,2,FALSE)</f>
        <v>CO1</v>
      </c>
      <c r="C30" t="str">
        <f>VLOOKUP($A30,QWDX_samples!$A:$R,3,FALSE)</f>
        <v>USGS</v>
      </c>
      <c r="D30" t="str">
        <f>VLOOKUP($A30,QWDX_samples!$A:$R,4,FALSE)</f>
        <v>391500106224901</v>
      </c>
      <c r="E30" t="str">
        <f>VLOOKUP($A30,QWDX_samples!$A:$R,5,FALSE)</f>
        <v>201305311050</v>
      </c>
      <c r="G30" t="str">
        <f>VLOOKUP($A30,QWDX_samples!$A:$R,7,FALSE)</f>
        <v xml:space="preserve">WG </v>
      </c>
      <c r="H30" t="str">
        <f>VLOOKUP($A30,QWDX_samples!$A:$R,8,FALSE)</f>
        <v>2340128</v>
      </c>
      <c r="I30" t="str">
        <f>VLOOKUP($A30,QWDX_samples!$A:$R,9,FALSE)</f>
        <v>009YD2900</v>
      </c>
      <c r="K30" t="str">
        <f>VLOOKUP($A30,QWDX_samples!$A:$R,11,FALSE)</f>
        <v>9</v>
      </c>
      <c r="L30" t="str">
        <f>VLOOKUP($A30,QWDX_samples!$A:$R,12,FALSE)</f>
        <v>U</v>
      </c>
      <c r="M30" t="str">
        <f>VLOOKUP($A30,QWDX_samples!$A:$R,13,FALSE)</f>
        <v>6</v>
      </c>
      <c r="N30" t="str">
        <f>VLOOKUP($A30,QWDX_samples!$A:$R,15,FALSE)</f>
        <v>9</v>
      </c>
    </row>
    <row r="31" spans="1:17" x14ac:dyDescent="0.25">
      <c r="A31" s="1" t="s">
        <v>742</v>
      </c>
      <c r="B31" t="str">
        <f>VLOOKUP(A31,QWDX_samples!A:R,2,FALSE)</f>
        <v>CO1</v>
      </c>
      <c r="C31" t="str">
        <f>VLOOKUP($A31,QWDX_samples!$A:$R,3,FALSE)</f>
        <v>USGS</v>
      </c>
      <c r="D31" t="str">
        <f>VLOOKUP($A31,QWDX_samples!$A:$R,4,FALSE)</f>
        <v>391500106224901</v>
      </c>
      <c r="E31" t="str">
        <f>VLOOKUP($A31,QWDX_samples!$A:$R,5,FALSE)</f>
        <v>201305311057</v>
      </c>
      <c r="G31" t="str">
        <f>VLOOKUP($A31,QWDX_samples!$A:$R,7,FALSE)</f>
        <v>WGQ</v>
      </c>
      <c r="H31" t="str">
        <f>VLOOKUP($A31,QWDX_samples!$A:$R,8,FALSE)</f>
        <v>2340117</v>
      </c>
      <c r="I31" t="str">
        <f>VLOOKUP($A31,QWDX_samples!$A:$R,9,FALSE)</f>
        <v>009YD2900</v>
      </c>
      <c r="K31" t="str">
        <f>VLOOKUP($A31,QWDX_samples!$A:$R,11,FALSE)</f>
        <v>7</v>
      </c>
      <c r="L31" t="str">
        <f>VLOOKUP($A31,QWDX_samples!$A:$R,12,FALSE)</f>
        <v>U</v>
      </c>
      <c r="M31" t="str">
        <f>VLOOKUP($A31,QWDX_samples!$A:$R,13,FALSE)</f>
        <v>6</v>
      </c>
      <c r="N31" t="str">
        <f>VLOOKUP($A31,QWDX_samples!$A:$R,15,FALSE)</f>
        <v>9</v>
      </c>
    </row>
    <row r="32" spans="1:17" x14ac:dyDescent="0.25">
      <c r="A32" s="1" t="s">
        <v>746</v>
      </c>
      <c r="B32" t="str">
        <f>VLOOKUP(A32,QWDX_samples!A:R,2,FALSE)</f>
        <v>CO1</v>
      </c>
      <c r="C32" t="str">
        <f>VLOOKUP($A32,QWDX_samples!$A:$R,3,FALSE)</f>
        <v>USGS</v>
      </c>
      <c r="D32" t="str">
        <f>VLOOKUP($A32,QWDX_samples!$A:$R,4,FALSE)</f>
        <v>391500106224901</v>
      </c>
      <c r="E32" t="str">
        <f>VLOOKUP($A32,QWDX_samples!$A:$R,5,FALSE)</f>
        <v>201309191130</v>
      </c>
      <c r="G32" t="str">
        <f>VLOOKUP($A32,QWDX_samples!$A:$R,7,FALSE)</f>
        <v xml:space="preserve">WG </v>
      </c>
      <c r="H32" t="str">
        <f>VLOOKUP($A32,QWDX_samples!$A:$R,8,FALSE)</f>
        <v>3020049</v>
      </c>
      <c r="I32" t="str">
        <f>VLOOKUP($A32,QWDX_samples!$A:$R,9,FALSE)</f>
        <v>009YD0200</v>
      </c>
      <c r="K32" t="str">
        <f>VLOOKUP($A32,QWDX_samples!$A:$R,11,FALSE)</f>
        <v>9</v>
      </c>
      <c r="L32" t="str">
        <f>VLOOKUP($A32,QWDX_samples!$A:$R,12,FALSE)</f>
        <v>U</v>
      </c>
      <c r="M32" t="str">
        <f>VLOOKUP($A32,QWDX_samples!$A:$R,13,FALSE)</f>
        <v>6</v>
      </c>
      <c r="N32" t="str">
        <f>VLOOKUP($A32,QWDX_samples!$A:$R,15,FALSE)</f>
        <v>9</v>
      </c>
      <c r="Q32" t="str">
        <f>VLOOKUP($A32,QWDX_samples!$A:$R,18,FALSE)</f>
        <v>L-3020049 X=improper sample container FU - 125mL</v>
      </c>
    </row>
    <row r="33" spans="1:17" x14ac:dyDescent="0.25">
      <c r="A33" s="1" t="s">
        <v>750</v>
      </c>
      <c r="B33" t="str">
        <f>VLOOKUP(A33,QWDX_samples!A:R,2,FALSE)</f>
        <v>CO1</v>
      </c>
      <c r="C33" t="str">
        <f>VLOOKUP($A33,QWDX_samples!$A:$R,3,FALSE)</f>
        <v>USGS</v>
      </c>
      <c r="D33" t="str">
        <f>VLOOKUP($A33,QWDX_samples!$A:$R,4,FALSE)</f>
        <v>391500106224901</v>
      </c>
      <c r="E33" t="str">
        <f>VLOOKUP($A33,QWDX_samples!$A:$R,5,FALSE)</f>
        <v>201405291215</v>
      </c>
      <c r="G33" t="str">
        <f>VLOOKUP($A33,QWDX_samples!$A:$R,7,FALSE)</f>
        <v xml:space="preserve">WG </v>
      </c>
      <c r="H33" t="str">
        <f>VLOOKUP($A33,QWDX_samples!$A:$R,8,FALSE)</f>
        <v>1910267</v>
      </c>
      <c r="I33" t="str">
        <f>VLOOKUP($A33,QWDX_samples!$A:$R,9,FALSE)</f>
        <v>009YD1900</v>
      </c>
      <c r="K33" t="str">
        <f>VLOOKUP($A33,QWDX_samples!$A:$R,11,FALSE)</f>
        <v>9</v>
      </c>
      <c r="L33" t="str">
        <f>VLOOKUP($A33,QWDX_samples!$A:$R,12,FALSE)</f>
        <v>U</v>
      </c>
      <c r="M33" t="str">
        <f>VLOOKUP($A33,QWDX_samples!$A:$R,13,FALSE)</f>
        <v>6</v>
      </c>
      <c r="N33" t="str">
        <f>VLOOKUP($A33,QWDX_samples!$A:$R,15,FALSE)</f>
        <v>9</v>
      </c>
    </row>
    <row r="34" spans="1:17" x14ac:dyDescent="0.25">
      <c r="A34" s="1" t="s">
        <v>754</v>
      </c>
      <c r="B34" t="str">
        <f>VLOOKUP(A34,QWDX_samples!A:R,2,FALSE)</f>
        <v>CO1</v>
      </c>
      <c r="C34" t="str">
        <f>VLOOKUP($A34,QWDX_samples!$A:$R,3,FALSE)</f>
        <v>USGS</v>
      </c>
      <c r="D34" t="str">
        <f>VLOOKUP($A34,QWDX_samples!$A:$R,4,FALSE)</f>
        <v>391500106224901</v>
      </c>
      <c r="E34" t="str">
        <f>VLOOKUP($A34,QWDX_samples!$A:$R,5,FALSE)</f>
        <v>201409231245</v>
      </c>
      <c r="G34" t="str">
        <f>VLOOKUP($A34,QWDX_samples!$A:$R,7,FALSE)</f>
        <v xml:space="preserve">WG </v>
      </c>
      <c r="H34" t="str">
        <f>VLOOKUP($A34,QWDX_samples!$A:$R,8,FALSE)</f>
        <v>3230013</v>
      </c>
      <c r="I34" t="str">
        <f>VLOOKUP($A34,QWDX_samples!$A:$R,9,FALSE)</f>
        <v>009YD1900</v>
      </c>
      <c r="K34" t="str">
        <f>VLOOKUP($A34,QWDX_samples!$A:$R,11,FALSE)</f>
        <v>7</v>
      </c>
      <c r="L34" t="str">
        <f>VLOOKUP($A34,QWDX_samples!$A:$R,12,FALSE)</f>
        <v>U</v>
      </c>
      <c r="M34" t="str">
        <f>VLOOKUP($A34,QWDX_samples!$A:$R,13,FALSE)</f>
        <v>6</v>
      </c>
      <c r="N34" t="str">
        <f>VLOOKUP($A34,QWDX_samples!$A:$R,15,FALSE)</f>
        <v>9</v>
      </c>
      <c r="Q34" t="str">
        <f>VLOOKUP($A34,QWDX_samples!$A:$R,18,FALSE)</f>
        <v>A-3230013 Prepayed in FY14 on account GC14RE009YD1900</v>
      </c>
    </row>
    <row r="35" spans="1:17" x14ac:dyDescent="0.25">
      <c r="A35" s="1" t="s">
        <v>758</v>
      </c>
      <c r="B35" t="str">
        <f>VLOOKUP(A35,QWDX_samples!A:R,2,FALSE)</f>
        <v>CO1</v>
      </c>
      <c r="C35" t="str">
        <f>VLOOKUP($A35,QWDX_samples!$A:$R,3,FALSE)</f>
        <v>USGS</v>
      </c>
      <c r="D35" t="str">
        <f>VLOOKUP($A35,QWDX_samples!$A:$R,4,FALSE)</f>
        <v>391500106224901</v>
      </c>
      <c r="E35" t="str">
        <f>VLOOKUP($A35,QWDX_samples!$A:$R,5,FALSE)</f>
        <v>201409231247</v>
      </c>
      <c r="G35" t="str">
        <f>VLOOKUP($A35,QWDX_samples!$A:$R,7,FALSE)</f>
        <v>WGQ</v>
      </c>
      <c r="H35" t="str">
        <f>VLOOKUP($A35,QWDX_samples!$A:$R,8,FALSE)</f>
        <v>3230034</v>
      </c>
      <c r="I35" t="str">
        <f>VLOOKUP($A35,QWDX_samples!$A:$R,9,FALSE)</f>
        <v>009YD1900</v>
      </c>
      <c r="K35" t="str">
        <f>VLOOKUP($A35,QWDX_samples!$A:$R,11,FALSE)</f>
        <v>7</v>
      </c>
      <c r="L35" t="str">
        <f>VLOOKUP($A35,QWDX_samples!$A:$R,12,FALSE)</f>
        <v>I</v>
      </c>
      <c r="M35" t="str">
        <f>VLOOKUP($A35,QWDX_samples!$A:$R,13,FALSE)</f>
        <v>6</v>
      </c>
      <c r="N35" t="str">
        <f>VLOOKUP($A35,QWDX_samples!$A:$R,15,FALSE)</f>
        <v>9</v>
      </c>
      <c r="Q35" t="str">
        <f>VLOOKUP($A35,QWDX_samples!$A:$R,18,FALSE)</f>
        <v>A-3230034 Prepayed in FY14 on account GC14RE009YD1900</v>
      </c>
    </row>
    <row r="36" spans="1:17" x14ac:dyDescent="0.25">
      <c r="A36" s="1" t="s">
        <v>762</v>
      </c>
      <c r="B36" t="str">
        <f>VLOOKUP(A36,QWDX_samples!A:R,2,FALSE)</f>
        <v>CO1</v>
      </c>
      <c r="C36" t="str">
        <f>VLOOKUP($A36,QWDX_samples!$A:$R,3,FALSE)</f>
        <v>USGS</v>
      </c>
      <c r="D36" t="str">
        <f>VLOOKUP($A36,QWDX_samples!$A:$R,4,FALSE)</f>
        <v>391501106224901</v>
      </c>
      <c r="E36" t="str">
        <f>VLOOKUP($A36,QWDX_samples!$A:$R,5,FALSE)</f>
        <v>201305301715</v>
      </c>
      <c r="G36" t="str">
        <f>VLOOKUP($A36,QWDX_samples!$A:$R,7,FALSE)</f>
        <v xml:space="preserve">WG </v>
      </c>
      <c r="H36" t="str">
        <f>VLOOKUP($A36,QWDX_samples!$A:$R,8,FALSE)</f>
        <v>2340136</v>
      </c>
      <c r="I36" t="str">
        <f>VLOOKUP($A36,QWDX_samples!$A:$R,9,FALSE)</f>
        <v>009YD2900</v>
      </c>
      <c r="K36" t="str">
        <f>VLOOKUP($A36,QWDX_samples!$A:$R,11,FALSE)</f>
        <v>9</v>
      </c>
      <c r="L36" t="str">
        <f>VLOOKUP($A36,QWDX_samples!$A:$R,12,FALSE)</f>
        <v>U</v>
      </c>
      <c r="M36" t="str">
        <f>VLOOKUP($A36,QWDX_samples!$A:$R,13,FALSE)</f>
        <v>6</v>
      </c>
      <c r="N36" t="str">
        <f>VLOOKUP($A36,QWDX_samples!$A:$R,15,FALSE)</f>
        <v>9</v>
      </c>
    </row>
    <row r="37" spans="1:17" x14ac:dyDescent="0.25">
      <c r="A37" s="1" t="s">
        <v>766</v>
      </c>
      <c r="B37" t="str">
        <f>VLOOKUP(A37,QWDX_samples!A:R,2,FALSE)</f>
        <v>CO1</v>
      </c>
      <c r="C37" t="str">
        <f>VLOOKUP($A37,QWDX_samples!$A:$R,3,FALSE)</f>
        <v>USGS</v>
      </c>
      <c r="D37" t="str">
        <f>VLOOKUP($A37,QWDX_samples!$A:$R,4,FALSE)</f>
        <v>391501106224901</v>
      </c>
      <c r="E37" t="str">
        <f>VLOOKUP($A37,QWDX_samples!$A:$R,5,FALSE)</f>
        <v>201309191230</v>
      </c>
      <c r="G37" t="str">
        <f>VLOOKUP($A37,QWDX_samples!$A:$R,7,FALSE)</f>
        <v xml:space="preserve">WG </v>
      </c>
      <c r="H37" t="str">
        <f>VLOOKUP($A37,QWDX_samples!$A:$R,8,FALSE)</f>
        <v>3020039</v>
      </c>
      <c r="I37" t="str">
        <f>VLOOKUP($A37,QWDX_samples!$A:$R,9,FALSE)</f>
        <v>009YD0200</v>
      </c>
      <c r="K37" t="str">
        <f>VLOOKUP($A37,QWDX_samples!$A:$R,11,FALSE)</f>
        <v>9</v>
      </c>
      <c r="L37" t="str">
        <f>VLOOKUP($A37,QWDX_samples!$A:$R,12,FALSE)</f>
        <v>U</v>
      </c>
      <c r="M37" t="str">
        <f>VLOOKUP($A37,QWDX_samples!$A:$R,13,FALSE)</f>
        <v>6</v>
      </c>
      <c r="N37" t="str">
        <f>VLOOKUP($A37,QWDX_samples!$A:$R,15,FALSE)</f>
        <v>9</v>
      </c>
      <c r="Q37" t="str">
        <f>VLOOKUP($A37,QWDX_samples!$A:$R,18,FALSE)</f>
        <v>L-3020039 X=improper sample container FU - 125mL</v>
      </c>
    </row>
    <row r="38" spans="1:17" x14ac:dyDescent="0.25">
      <c r="A38" s="1" t="s">
        <v>770</v>
      </c>
      <c r="B38" t="str">
        <f>VLOOKUP(A38,QWDX_samples!A:R,2,FALSE)</f>
        <v>CO1</v>
      </c>
      <c r="C38" t="str">
        <f>VLOOKUP($A38,QWDX_samples!$A:$R,3,FALSE)</f>
        <v>USGS</v>
      </c>
      <c r="D38" t="str">
        <f>VLOOKUP($A38,QWDX_samples!$A:$R,4,FALSE)</f>
        <v>391501106224901</v>
      </c>
      <c r="E38" t="str">
        <f>VLOOKUP($A38,QWDX_samples!$A:$R,5,FALSE)</f>
        <v>201405291250</v>
      </c>
      <c r="G38" t="str">
        <f>VLOOKUP($A38,QWDX_samples!$A:$R,7,FALSE)</f>
        <v xml:space="preserve">WG </v>
      </c>
      <c r="H38" t="str">
        <f>VLOOKUP($A38,QWDX_samples!$A:$R,8,FALSE)</f>
        <v>1910257</v>
      </c>
      <c r="I38" t="str">
        <f>VLOOKUP($A38,QWDX_samples!$A:$R,9,FALSE)</f>
        <v>009YD1900</v>
      </c>
      <c r="K38" t="str">
        <f>VLOOKUP($A38,QWDX_samples!$A:$R,11,FALSE)</f>
        <v>9</v>
      </c>
      <c r="L38" t="str">
        <f>VLOOKUP($A38,QWDX_samples!$A:$R,12,FALSE)</f>
        <v>U</v>
      </c>
      <c r="M38" t="str">
        <f>VLOOKUP($A38,QWDX_samples!$A:$R,13,FALSE)</f>
        <v>6</v>
      </c>
      <c r="N38" t="str">
        <f>VLOOKUP($A38,QWDX_samples!$A:$R,15,FALSE)</f>
        <v>9</v>
      </c>
    </row>
    <row r="39" spans="1:17" x14ac:dyDescent="0.25">
      <c r="A39" s="1" t="s">
        <v>774</v>
      </c>
      <c r="B39" t="str">
        <f>VLOOKUP(A39,QWDX_samples!A:R,2,FALSE)</f>
        <v>CO1</v>
      </c>
      <c r="C39" t="str">
        <f>VLOOKUP($A39,QWDX_samples!$A:$R,3,FALSE)</f>
        <v>USGS</v>
      </c>
      <c r="D39" t="str">
        <f>VLOOKUP($A39,QWDX_samples!$A:$R,4,FALSE)</f>
        <v>391501106224901</v>
      </c>
      <c r="E39" t="str">
        <f>VLOOKUP($A39,QWDX_samples!$A:$R,5,FALSE)</f>
        <v>201409231315</v>
      </c>
      <c r="G39" t="str">
        <f>VLOOKUP($A39,QWDX_samples!$A:$R,7,FALSE)</f>
        <v xml:space="preserve">WG </v>
      </c>
      <c r="H39" t="str">
        <f>VLOOKUP($A39,QWDX_samples!$A:$R,8,FALSE)</f>
        <v>3230037</v>
      </c>
      <c r="I39" t="str">
        <f>VLOOKUP($A39,QWDX_samples!$A:$R,9,FALSE)</f>
        <v>009YD1900</v>
      </c>
      <c r="K39" t="str">
        <f>VLOOKUP($A39,QWDX_samples!$A:$R,11,FALSE)</f>
        <v>9</v>
      </c>
      <c r="L39" t="str">
        <f>VLOOKUP($A39,QWDX_samples!$A:$R,12,FALSE)</f>
        <v>U</v>
      </c>
      <c r="M39" t="str">
        <f>VLOOKUP($A39,QWDX_samples!$A:$R,13,FALSE)</f>
        <v>6</v>
      </c>
      <c r="N39" t="str">
        <f>VLOOKUP($A39,QWDX_samples!$A:$R,15,FALSE)</f>
        <v>9</v>
      </c>
      <c r="Q39" t="str">
        <f>VLOOKUP($A39,QWDX_samples!$A:$R,18,FALSE)</f>
        <v>A-3230037 Prepayed in FY14 on account GC14RE009YD1900</v>
      </c>
    </row>
    <row r="40" spans="1:17" x14ac:dyDescent="0.25">
      <c r="A40" s="1" t="s">
        <v>778</v>
      </c>
      <c r="B40" t="str">
        <f>VLOOKUP(A40,QWDX_samples!A:R,2,FALSE)</f>
        <v>CO1</v>
      </c>
      <c r="C40" t="str">
        <f>VLOOKUP($A40,QWDX_samples!$A:$R,3,FALSE)</f>
        <v>USGS</v>
      </c>
      <c r="D40" t="str">
        <f>VLOOKUP($A40,QWDX_samples!$A:$R,4,FALSE)</f>
        <v>391501106225001</v>
      </c>
      <c r="E40" t="str">
        <f>VLOOKUP($A40,QWDX_samples!$A:$R,5,FALSE)</f>
        <v>201305310920</v>
      </c>
      <c r="G40" t="str">
        <f>VLOOKUP($A40,QWDX_samples!$A:$R,7,FALSE)</f>
        <v xml:space="preserve">WG </v>
      </c>
      <c r="H40" t="str">
        <f>VLOOKUP($A40,QWDX_samples!$A:$R,8,FALSE)</f>
        <v>2340133</v>
      </c>
      <c r="I40" t="str">
        <f>VLOOKUP($A40,QWDX_samples!$A:$R,9,FALSE)</f>
        <v>009YD2900</v>
      </c>
      <c r="K40" t="str">
        <f>VLOOKUP($A40,QWDX_samples!$A:$R,11,FALSE)</f>
        <v>9</v>
      </c>
      <c r="L40" t="str">
        <f>VLOOKUP($A40,QWDX_samples!$A:$R,12,FALSE)</f>
        <v>U</v>
      </c>
      <c r="M40" t="str">
        <f>VLOOKUP($A40,QWDX_samples!$A:$R,13,FALSE)</f>
        <v>6</v>
      </c>
      <c r="N40" t="str">
        <f>VLOOKUP($A40,QWDX_samples!$A:$R,15,FALSE)</f>
        <v>9</v>
      </c>
    </row>
    <row r="41" spans="1:17" x14ac:dyDescent="0.25">
      <c r="A41" s="1" t="s">
        <v>782</v>
      </c>
      <c r="B41" t="str">
        <f>VLOOKUP(A41,QWDX_samples!A:R,2,FALSE)</f>
        <v>CO1</v>
      </c>
      <c r="C41" t="str">
        <f>VLOOKUP($A41,QWDX_samples!$A:$R,3,FALSE)</f>
        <v>USGS</v>
      </c>
      <c r="D41" t="str">
        <f>VLOOKUP($A41,QWDX_samples!$A:$R,4,FALSE)</f>
        <v>391501106225001</v>
      </c>
      <c r="E41" t="str">
        <f>VLOOKUP($A41,QWDX_samples!$A:$R,5,FALSE)</f>
        <v>201309191312</v>
      </c>
      <c r="G41" t="str">
        <f>VLOOKUP($A41,QWDX_samples!$A:$R,7,FALSE)</f>
        <v>OAQ</v>
      </c>
      <c r="H41" t="str">
        <f>VLOOKUP($A41,QWDX_samples!$A:$R,8,FALSE)</f>
        <v>3020041</v>
      </c>
      <c r="I41" t="str">
        <f>VLOOKUP($A41,QWDX_samples!$A:$R,9,FALSE)</f>
        <v>009YD0200</v>
      </c>
      <c r="K41" t="str">
        <f>VLOOKUP($A41,QWDX_samples!$A:$R,11,FALSE)</f>
        <v>2</v>
      </c>
      <c r="L41" t="str">
        <f>VLOOKUP($A41,QWDX_samples!$A:$R,12,FALSE)</f>
        <v>U</v>
      </c>
      <c r="M41" t="str">
        <f>VLOOKUP($A41,QWDX_samples!$A:$R,13,FALSE)</f>
        <v>6</v>
      </c>
      <c r="N41" t="str">
        <f>VLOOKUP($A41,QWDX_samples!$A:$R,15,FALSE)</f>
        <v>X</v>
      </c>
      <c r="Q41" t="str">
        <f>VLOOKUP($A41,QWDX_samples!$A:$R,18,FALSE)</f>
        <v>L-3020041 X=improper sample container FU - 125mL</v>
      </c>
    </row>
    <row r="42" spans="1:17" x14ac:dyDescent="0.25">
      <c r="A42" s="1" t="s">
        <v>784</v>
      </c>
      <c r="B42" t="str">
        <f>VLOOKUP(A42,QWDX_samples!A:R,2,FALSE)</f>
        <v>CO1</v>
      </c>
      <c r="C42" t="str">
        <f>VLOOKUP($A42,QWDX_samples!$A:$R,3,FALSE)</f>
        <v>USGS</v>
      </c>
      <c r="D42" t="str">
        <f>VLOOKUP($A42,QWDX_samples!$A:$R,4,FALSE)</f>
        <v>391501106225001</v>
      </c>
      <c r="E42" t="str">
        <f>VLOOKUP($A42,QWDX_samples!$A:$R,5,FALSE)</f>
        <v>201309191320</v>
      </c>
      <c r="G42" t="str">
        <f>VLOOKUP($A42,QWDX_samples!$A:$R,7,FALSE)</f>
        <v xml:space="preserve">WG </v>
      </c>
      <c r="H42" t="str">
        <f>VLOOKUP($A42,QWDX_samples!$A:$R,8,FALSE)</f>
        <v>3020034</v>
      </c>
      <c r="I42" t="str">
        <f>VLOOKUP($A42,QWDX_samples!$A:$R,9,FALSE)</f>
        <v>009YD0200</v>
      </c>
      <c r="K42" t="str">
        <f>VLOOKUP($A42,QWDX_samples!$A:$R,11,FALSE)</f>
        <v>9</v>
      </c>
      <c r="L42" t="str">
        <f>VLOOKUP($A42,QWDX_samples!$A:$R,12,FALSE)</f>
        <v>U</v>
      </c>
      <c r="M42" t="str">
        <f>VLOOKUP($A42,QWDX_samples!$A:$R,13,FALSE)</f>
        <v>6</v>
      </c>
      <c r="N42" t="str">
        <f>VLOOKUP($A42,QWDX_samples!$A:$R,15,FALSE)</f>
        <v>9</v>
      </c>
      <c r="Q42" t="str">
        <f>VLOOKUP($A42,QWDX_samples!$A:$R,18,FALSE)</f>
        <v>L-3020034 X=improper sample container FU - 125mL</v>
      </c>
    </row>
    <row r="43" spans="1:17" x14ac:dyDescent="0.25">
      <c r="A43" s="1" t="s">
        <v>788</v>
      </c>
      <c r="B43" t="str">
        <f>VLOOKUP(A43,QWDX_samples!A:R,2,FALSE)</f>
        <v>CO1</v>
      </c>
      <c r="C43" t="str">
        <f>VLOOKUP($A43,QWDX_samples!$A:$R,3,FALSE)</f>
        <v>USGS</v>
      </c>
      <c r="D43" t="str">
        <f>VLOOKUP($A43,QWDX_samples!$A:$R,4,FALSE)</f>
        <v>391501106225401</v>
      </c>
      <c r="E43" t="str">
        <f>VLOOKUP($A43,QWDX_samples!$A:$R,5,FALSE)</f>
        <v>201305311212</v>
      </c>
      <c r="G43" t="str">
        <f>VLOOKUP($A43,QWDX_samples!$A:$R,7,FALSE)</f>
        <v>OAQ</v>
      </c>
      <c r="H43" t="str">
        <f>VLOOKUP($A43,QWDX_samples!$A:$R,8,FALSE)</f>
        <v>2340115</v>
      </c>
      <c r="I43" t="str">
        <f>VLOOKUP($A43,QWDX_samples!$A:$R,9,FALSE)</f>
        <v>009YD2900</v>
      </c>
      <c r="K43" t="str">
        <f>VLOOKUP($A43,QWDX_samples!$A:$R,11,FALSE)</f>
        <v>2</v>
      </c>
      <c r="L43" t="str">
        <f>VLOOKUP($A43,QWDX_samples!$A:$R,12,FALSE)</f>
        <v>U</v>
      </c>
      <c r="M43" t="str">
        <f>VLOOKUP($A43,QWDX_samples!$A:$R,13,FALSE)</f>
        <v>6</v>
      </c>
      <c r="N43" t="str">
        <f>VLOOKUP($A43,QWDX_samples!$A:$R,15,FALSE)</f>
        <v>X</v>
      </c>
    </row>
    <row r="44" spans="1:17" x14ac:dyDescent="0.25">
      <c r="A44" s="1" t="s">
        <v>790</v>
      </c>
      <c r="B44" t="str">
        <f>VLOOKUP(A44,QWDX_samples!A:R,2,FALSE)</f>
        <v>CO1</v>
      </c>
      <c r="C44" t="str">
        <f>VLOOKUP($A44,QWDX_samples!$A:$R,3,FALSE)</f>
        <v>USGS</v>
      </c>
      <c r="D44" t="str">
        <f>VLOOKUP($A44,QWDX_samples!$A:$R,4,FALSE)</f>
        <v>391501106225401</v>
      </c>
      <c r="E44" t="str">
        <f>VLOOKUP($A44,QWDX_samples!$A:$R,5,FALSE)</f>
        <v>201305311230</v>
      </c>
      <c r="G44" t="str">
        <f>VLOOKUP($A44,QWDX_samples!$A:$R,7,FALSE)</f>
        <v xml:space="preserve">WG </v>
      </c>
      <c r="H44" t="str">
        <f>VLOOKUP($A44,QWDX_samples!$A:$R,8,FALSE)</f>
        <v>2340123</v>
      </c>
      <c r="I44" t="str">
        <f>VLOOKUP($A44,QWDX_samples!$A:$R,9,FALSE)</f>
        <v>009YD2900</v>
      </c>
      <c r="K44" t="str">
        <f>VLOOKUP($A44,QWDX_samples!$A:$R,11,FALSE)</f>
        <v>9</v>
      </c>
      <c r="L44" t="str">
        <f>VLOOKUP($A44,QWDX_samples!$A:$R,12,FALSE)</f>
        <v>U</v>
      </c>
      <c r="M44" t="str">
        <f>VLOOKUP($A44,QWDX_samples!$A:$R,13,FALSE)</f>
        <v>6</v>
      </c>
      <c r="N44" t="str">
        <f>VLOOKUP($A44,QWDX_samples!$A:$R,15,FALSE)</f>
        <v>9</v>
      </c>
      <c r="Q44" t="str">
        <f>VLOOKUP($A44,QWDX_samples!$A:$R,18,FALSE)</f>
        <v>L-2340123 WSC emailed regarding smpl type 2,paa,8/30/13..  smpl type changed from 2 to 9 per Katie,paa,9/3/13</v>
      </c>
    </row>
    <row r="45" spans="1:17" x14ac:dyDescent="0.25">
      <c r="A45" s="1" t="s">
        <v>792</v>
      </c>
      <c r="B45" t="str">
        <f>VLOOKUP(A45,QWDX_samples!A:R,2,FALSE)</f>
        <v>CO1</v>
      </c>
      <c r="C45" t="str">
        <f>VLOOKUP($A45,QWDX_samples!$A:$R,3,FALSE)</f>
        <v>USGS</v>
      </c>
      <c r="D45" t="str">
        <f>VLOOKUP($A45,QWDX_samples!$A:$R,4,FALSE)</f>
        <v>391501106225401</v>
      </c>
      <c r="E45" t="str">
        <f>VLOOKUP($A45,QWDX_samples!$A:$R,5,FALSE)</f>
        <v>201309201542</v>
      </c>
      <c r="G45" t="str">
        <f>VLOOKUP($A45,QWDX_samples!$A:$R,7,FALSE)</f>
        <v>OAQ</v>
      </c>
      <c r="H45" t="str">
        <f>VLOOKUP($A45,QWDX_samples!$A:$R,8,FALSE)</f>
        <v>3020038</v>
      </c>
      <c r="I45" t="str">
        <f>VLOOKUP($A45,QWDX_samples!$A:$R,9,FALSE)</f>
        <v>009YD0200</v>
      </c>
      <c r="K45" t="str">
        <f>VLOOKUP($A45,QWDX_samples!$A:$R,11,FALSE)</f>
        <v>2</v>
      </c>
      <c r="L45" t="str">
        <f>VLOOKUP($A45,QWDX_samples!$A:$R,12,FALSE)</f>
        <v>U</v>
      </c>
      <c r="M45" t="str">
        <f>VLOOKUP($A45,QWDX_samples!$A:$R,13,FALSE)</f>
        <v>6</v>
      </c>
      <c r="N45" t="str">
        <f>VLOOKUP($A45,QWDX_samples!$A:$R,15,FALSE)</f>
        <v>9</v>
      </c>
      <c r="Q45" t="str">
        <f>VLOOKUP($A45,QWDX_samples!$A:$R,18,FALSE)</f>
        <v>L-3020038 X=improper sample container FU - 125mL</v>
      </c>
    </row>
    <row r="46" spans="1:17" x14ac:dyDescent="0.25">
      <c r="A46" s="1" t="s">
        <v>794</v>
      </c>
      <c r="B46" t="str">
        <f>VLOOKUP(A46,QWDX_samples!A:R,2,FALSE)</f>
        <v>CO1</v>
      </c>
      <c r="C46" t="str">
        <f>VLOOKUP($A46,QWDX_samples!$A:$R,3,FALSE)</f>
        <v>USGS</v>
      </c>
      <c r="D46" t="str">
        <f>VLOOKUP($A46,QWDX_samples!$A:$R,4,FALSE)</f>
        <v>391501106225401</v>
      </c>
      <c r="E46" t="str">
        <f>VLOOKUP($A46,QWDX_samples!$A:$R,5,FALSE)</f>
        <v>201309201545</v>
      </c>
      <c r="G46" t="str">
        <f>VLOOKUP($A46,QWDX_samples!$A:$R,7,FALSE)</f>
        <v xml:space="preserve">WG </v>
      </c>
      <c r="H46" t="str">
        <f>VLOOKUP($A46,QWDX_samples!$A:$R,8,FALSE)</f>
        <v>3020043</v>
      </c>
      <c r="I46" t="str">
        <f>VLOOKUP($A46,QWDX_samples!$A:$R,9,FALSE)</f>
        <v>009YD0200</v>
      </c>
      <c r="K46" t="str">
        <f>VLOOKUP($A46,QWDX_samples!$A:$R,11,FALSE)</f>
        <v>9</v>
      </c>
      <c r="L46" t="str">
        <f>VLOOKUP($A46,QWDX_samples!$A:$R,12,FALSE)</f>
        <v>U</v>
      </c>
      <c r="M46" t="str">
        <f>VLOOKUP($A46,QWDX_samples!$A:$R,13,FALSE)</f>
        <v>6</v>
      </c>
      <c r="N46" t="str">
        <f>VLOOKUP($A46,QWDX_samples!$A:$R,15,FALSE)</f>
        <v>9</v>
      </c>
      <c r="Q46" t="str">
        <f>VLOOKUP($A46,QWDX_samples!$A:$R,18,FALSE)</f>
        <v>L-3020043 X=improper sample container FU - 125mL</v>
      </c>
    </row>
    <row r="47" spans="1:17" x14ac:dyDescent="0.25">
      <c r="A47" s="1" t="s">
        <v>797</v>
      </c>
      <c r="B47" t="str">
        <f>VLOOKUP(A47,QWDX_samples!A:R,2,FALSE)</f>
        <v>CO1</v>
      </c>
      <c r="C47" t="str">
        <f>VLOOKUP($A47,QWDX_samples!$A:$R,3,FALSE)</f>
        <v>USGS</v>
      </c>
      <c r="D47" t="str">
        <f>VLOOKUP($A47,QWDX_samples!$A:$R,4,FALSE)</f>
        <v>391501106225401</v>
      </c>
      <c r="E47" t="str">
        <f>VLOOKUP($A47,QWDX_samples!$A:$R,5,FALSE)</f>
        <v>201405291530</v>
      </c>
      <c r="G47" t="str">
        <f>VLOOKUP($A47,QWDX_samples!$A:$R,7,FALSE)</f>
        <v xml:space="preserve">WS </v>
      </c>
      <c r="H47" t="str">
        <f>VLOOKUP($A47,QWDX_samples!$A:$R,8,FALSE)</f>
        <v>1910255</v>
      </c>
      <c r="I47" t="str">
        <f>VLOOKUP($A47,QWDX_samples!$A:$R,9,FALSE)</f>
        <v>009YD1900</v>
      </c>
      <c r="K47" t="str">
        <f>VLOOKUP($A47,QWDX_samples!$A:$R,11,FALSE)</f>
        <v>9</v>
      </c>
      <c r="L47" t="str">
        <f>VLOOKUP($A47,QWDX_samples!$A:$R,12,FALSE)</f>
        <v>U</v>
      </c>
      <c r="M47" t="str">
        <f>VLOOKUP($A47,QWDX_samples!$A:$R,13,FALSE)</f>
        <v>6</v>
      </c>
      <c r="N47" t="str">
        <f>VLOOKUP($A47,QWDX_samples!$A:$R,15,FALSE)</f>
        <v>9</v>
      </c>
    </row>
    <row r="48" spans="1:17" x14ac:dyDescent="0.25">
      <c r="A48" s="1" t="s">
        <v>801</v>
      </c>
      <c r="B48" t="str">
        <f>VLOOKUP(A48,QWDX_samples!A:R,2,FALSE)</f>
        <v>CO1</v>
      </c>
      <c r="C48" t="str">
        <f>VLOOKUP($A48,QWDX_samples!$A:$R,3,FALSE)</f>
        <v>USGS</v>
      </c>
      <c r="D48" t="str">
        <f>VLOOKUP($A48,QWDX_samples!$A:$R,4,FALSE)</f>
        <v>391501106225401</v>
      </c>
      <c r="E48" t="str">
        <f>VLOOKUP($A48,QWDX_samples!$A:$R,5,FALSE)</f>
        <v>201409241422</v>
      </c>
      <c r="G48" t="str">
        <f>VLOOKUP($A48,QWDX_samples!$A:$R,7,FALSE)</f>
        <v>OAQ</v>
      </c>
      <c r="H48" t="str">
        <f>VLOOKUP($A48,QWDX_samples!$A:$R,8,FALSE)</f>
        <v>3230022</v>
      </c>
      <c r="I48" t="str">
        <f>VLOOKUP($A48,QWDX_samples!$A:$R,9,FALSE)</f>
        <v>009YD1900</v>
      </c>
      <c r="K48" t="str">
        <f>VLOOKUP($A48,QWDX_samples!$A:$R,11,FALSE)</f>
        <v>2</v>
      </c>
      <c r="L48" t="str">
        <f>VLOOKUP($A48,QWDX_samples!$A:$R,12,FALSE)</f>
        <v>I</v>
      </c>
      <c r="M48" t="str">
        <f>VLOOKUP($A48,QWDX_samples!$A:$R,13,FALSE)</f>
        <v>6</v>
      </c>
      <c r="N48" t="str">
        <f>VLOOKUP($A48,QWDX_samples!$A:$R,15,FALSE)</f>
        <v>9</v>
      </c>
      <c r="Q48" t="str">
        <f>VLOOKUP($A48,QWDX_samples!$A:$R,18,FALSE)</f>
        <v>A-3230022 Prepayed in FY14 on account GC14RE009YD1900</v>
      </c>
    </row>
    <row r="49" spans="1:17" x14ac:dyDescent="0.25">
      <c r="A49" s="1" t="s">
        <v>803</v>
      </c>
      <c r="B49" t="str">
        <f>VLOOKUP(A49,QWDX_samples!A:R,2,FALSE)</f>
        <v>CO1</v>
      </c>
      <c r="C49" t="str">
        <f>VLOOKUP($A49,QWDX_samples!$A:$R,3,FALSE)</f>
        <v>USGS</v>
      </c>
      <c r="D49" t="str">
        <f>VLOOKUP($A49,QWDX_samples!$A:$R,4,FALSE)</f>
        <v>391501106225401</v>
      </c>
      <c r="E49" t="str">
        <f>VLOOKUP($A49,QWDX_samples!$A:$R,5,FALSE)</f>
        <v>201409241425</v>
      </c>
      <c r="G49" t="str">
        <f>VLOOKUP($A49,QWDX_samples!$A:$R,7,FALSE)</f>
        <v xml:space="preserve">WS </v>
      </c>
      <c r="H49" t="str">
        <f>VLOOKUP($A49,QWDX_samples!$A:$R,8,FALSE)</f>
        <v>3230033</v>
      </c>
      <c r="I49" t="str">
        <f>VLOOKUP($A49,QWDX_samples!$A:$R,9,FALSE)</f>
        <v>009YD1900</v>
      </c>
      <c r="K49" t="str">
        <f>VLOOKUP($A49,QWDX_samples!$A:$R,11,FALSE)</f>
        <v>9</v>
      </c>
      <c r="L49" t="str">
        <f>VLOOKUP($A49,QWDX_samples!$A:$R,12,FALSE)</f>
        <v>U</v>
      </c>
      <c r="M49" t="str">
        <f>VLOOKUP($A49,QWDX_samples!$A:$R,13,FALSE)</f>
        <v>6</v>
      </c>
      <c r="N49" t="str">
        <f>VLOOKUP($A49,QWDX_samples!$A:$R,15,FALSE)</f>
        <v>9</v>
      </c>
      <c r="Q49" t="str">
        <f>VLOOKUP($A49,QWDX_samples!$A:$R,18,FALSE)</f>
        <v>A-3230033 Prepayed in FY14 on account GC14RE009YD1900</v>
      </c>
    </row>
    <row r="50" spans="1:17" x14ac:dyDescent="0.25">
      <c r="A50" s="1" t="s">
        <v>808</v>
      </c>
      <c r="B50" t="str">
        <f>VLOOKUP(A50,QWDX_samples!A:R,2,FALSE)</f>
        <v>CO1</v>
      </c>
      <c r="C50" t="str">
        <f>VLOOKUP($A50,QWDX_samples!$A:$R,3,FALSE)</f>
        <v>USGS</v>
      </c>
      <c r="D50" t="str">
        <f>VLOOKUP($A50,QWDX_samples!$A:$R,4,FALSE)</f>
        <v>391501106230601</v>
      </c>
      <c r="E50" t="str">
        <f>VLOOKUP($A50,QWDX_samples!$A:$R,5,FALSE)</f>
        <v>201305311305</v>
      </c>
      <c r="G50" t="str">
        <f>VLOOKUP($A50,QWDX_samples!$A:$R,7,FALSE)</f>
        <v xml:space="preserve">WG </v>
      </c>
      <c r="H50" t="str">
        <f>VLOOKUP($A50,QWDX_samples!$A:$R,8,FALSE)</f>
        <v>2340125</v>
      </c>
      <c r="I50" t="str">
        <f>VLOOKUP($A50,QWDX_samples!$A:$R,9,FALSE)</f>
        <v>009YD2900</v>
      </c>
      <c r="K50" t="str">
        <f>VLOOKUP($A50,QWDX_samples!$A:$R,11,FALSE)</f>
        <v>9</v>
      </c>
      <c r="L50" t="str">
        <f>VLOOKUP($A50,QWDX_samples!$A:$R,12,FALSE)</f>
        <v>U</v>
      </c>
      <c r="M50" t="str">
        <f>VLOOKUP($A50,QWDX_samples!$A:$R,13,FALSE)</f>
        <v>6</v>
      </c>
      <c r="N50" t="str">
        <f>VLOOKUP($A50,QWDX_samples!$A:$R,15,FALSE)</f>
        <v>9</v>
      </c>
    </row>
    <row r="51" spans="1:17" x14ac:dyDescent="0.25">
      <c r="A51" s="1" t="s">
        <v>812</v>
      </c>
      <c r="B51" t="str">
        <f>VLOOKUP(A51,QWDX_samples!A:R,2,FALSE)</f>
        <v>CO1</v>
      </c>
      <c r="C51" t="str">
        <f>VLOOKUP($A51,QWDX_samples!$A:$R,3,FALSE)</f>
        <v>USGS</v>
      </c>
      <c r="D51" t="str">
        <f>VLOOKUP($A51,QWDX_samples!$A:$R,4,FALSE)</f>
        <v>391501106230601</v>
      </c>
      <c r="E51" t="str">
        <f>VLOOKUP($A51,QWDX_samples!$A:$R,5,FALSE)</f>
        <v>201309201350</v>
      </c>
      <c r="G51" t="str">
        <f>VLOOKUP($A51,QWDX_samples!$A:$R,7,FALSE)</f>
        <v xml:space="preserve">WG </v>
      </c>
      <c r="H51" t="str">
        <f>VLOOKUP($A51,QWDX_samples!$A:$R,8,FALSE)</f>
        <v>3020048</v>
      </c>
      <c r="I51" t="str">
        <f>VLOOKUP($A51,QWDX_samples!$A:$R,9,FALSE)</f>
        <v>009YD0200</v>
      </c>
      <c r="K51" t="str">
        <f>VLOOKUP($A51,QWDX_samples!$A:$R,11,FALSE)</f>
        <v>9</v>
      </c>
      <c r="L51" t="str">
        <f>VLOOKUP($A51,QWDX_samples!$A:$R,12,FALSE)</f>
        <v>U</v>
      </c>
      <c r="M51" t="str">
        <f>VLOOKUP($A51,QWDX_samples!$A:$R,13,FALSE)</f>
        <v>6</v>
      </c>
      <c r="N51" t="str">
        <f>VLOOKUP($A51,QWDX_samples!$A:$R,15,FALSE)</f>
        <v>9</v>
      </c>
      <c r="Q51" t="str">
        <f>VLOOKUP($A51,QWDX_samples!$A:$R,18,FALSE)</f>
        <v>L-3020048 X=improper sample container FU - 125mL</v>
      </c>
    </row>
    <row r="52" spans="1:17" x14ac:dyDescent="0.25">
      <c r="A52" s="1" t="s">
        <v>816</v>
      </c>
      <c r="B52" t="str">
        <f>VLOOKUP(A52,QWDX_samples!A:R,2,FALSE)</f>
        <v>CO1</v>
      </c>
      <c r="C52" t="str">
        <f>VLOOKUP($A52,QWDX_samples!$A:$R,3,FALSE)</f>
        <v>USGS</v>
      </c>
      <c r="D52" t="str">
        <f>VLOOKUP($A52,QWDX_samples!$A:$R,4,FALSE)</f>
        <v>391501106230601</v>
      </c>
      <c r="E52" t="str">
        <f>VLOOKUP($A52,QWDX_samples!$A:$R,5,FALSE)</f>
        <v>201405291630</v>
      </c>
      <c r="G52" t="str">
        <f>VLOOKUP($A52,QWDX_samples!$A:$R,7,FALSE)</f>
        <v xml:space="preserve">WG </v>
      </c>
      <c r="H52" t="str">
        <f>VLOOKUP($A52,QWDX_samples!$A:$R,8,FALSE)</f>
        <v>1910253</v>
      </c>
      <c r="I52" t="str">
        <f>VLOOKUP($A52,QWDX_samples!$A:$R,9,FALSE)</f>
        <v>009YD1900</v>
      </c>
      <c r="K52" t="str">
        <f>VLOOKUP($A52,QWDX_samples!$A:$R,11,FALSE)</f>
        <v>9</v>
      </c>
      <c r="L52" t="str">
        <f>VLOOKUP($A52,QWDX_samples!$A:$R,12,FALSE)</f>
        <v>U</v>
      </c>
      <c r="M52" t="str">
        <f>VLOOKUP($A52,QWDX_samples!$A:$R,13,FALSE)</f>
        <v>6</v>
      </c>
      <c r="N52" t="str">
        <f>VLOOKUP($A52,QWDX_samples!$A:$R,15,FALSE)</f>
        <v>9</v>
      </c>
      <c r="Q52" t="str">
        <f>VLOOKUP($A52,QWDX_samples!$A:$R,18,FALSE)</f>
        <v>L-1910253 X=improper sample container for FU-125mL</v>
      </c>
    </row>
    <row r="53" spans="1:17" x14ac:dyDescent="0.25">
      <c r="A53" s="1" t="s">
        <v>820</v>
      </c>
      <c r="B53" t="str">
        <f>VLOOKUP(A53,QWDX_samples!A:R,2,FALSE)</f>
        <v>CO1</v>
      </c>
      <c r="C53" t="str">
        <f>VLOOKUP($A53,QWDX_samples!$A:$R,3,FALSE)</f>
        <v>USGS</v>
      </c>
      <c r="D53" t="str">
        <f>VLOOKUP($A53,QWDX_samples!$A:$R,4,FALSE)</f>
        <v>391501106230601</v>
      </c>
      <c r="E53" t="str">
        <f>VLOOKUP($A53,QWDX_samples!$A:$R,5,FALSE)</f>
        <v>201409241340</v>
      </c>
      <c r="G53" t="str">
        <f>VLOOKUP($A53,QWDX_samples!$A:$R,7,FALSE)</f>
        <v xml:space="preserve">WG </v>
      </c>
      <c r="H53" t="str">
        <f>VLOOKUP($A53,QWDX_samples!$A:$R,8,FALSE)</f>
        <v>3230024</v>
      </c>
      <c r="I53" t="str">
        <f>VLOOKUP($A53,QWDX_samples!$A:$R,9,FALSE)</f>
        <v>009YD1900</v>
      </c>
      <c r="K53" t="str">
        <f>VLOOKUP($A53,QWDX_samples!$A:$R,11,FALSE)</f>
        <v>9</v>
      </c>
      <c r="L53" t="str">
        <f>VLOOKUP($A53,QWDX_samples!$A:$R,12,FALSE)</f>
        <v>U</v>
      </c>
      <c r="M53" t="str">
        <f>VLOOKUP($A53,QWDX_samples!$A:$R,13,FALSE)</f>
        <v>6</v>
      </c>
      <c r="N53" t="str">
        <f>VLOOKUP($A53,QWDX_samples!$A:$R,15,FALSE)</f>
        <v>9</v>
      </c>
      <c r="Q53" t="str">
        <f>VLOOKUP($A53,QWDX_samples!$A:$R,18,FALSE)</f>
        <v>A-3230024 Prepayed in FY14 on account GC14RE009YD1900</v>
      </c>
    </row>
    <row r="54" spans="1:17" x14ac:dyDescent="0.25">
      <c r="A54" s="1" t="s">
        <v>824</v>
      </c>
      <c r="B54" t="str">
        <f>VLOOKUP(A54,QWDX_samples!A:R,2,FALSE)</f>
        <v>CO1</v>
      </c>
      <c r="C54" t="str">
        <f>VLOOKUP($A54,QWDX_samples!$A:$R,3,FALSE)</f>
        <v>USGS</v>
      </c>
      <c r="D54" t="str">
        <f>VLOOKUP($A54,QWDX_samples!$A:$R,4,FALSE)</f>
        <v>391502106230601</v>
      </c>
      <c r="E54" t="str">
        <f>VLOOKUP($A54,QWDX_samples!$A:$R,5,FALSE)</f>
        <v>201305311340</v>
      </c>
      <c r="G54" t="str">
        <f>VLOOKUP($A54,QWDX_samples!$A:$R,7,FALSE)</f>
        <v xml:space="preserve">WG </v>
      </c>
      <c r="H54" t="str">
        <f>VLOOKUP($A54,QWDX_samples!$A:$R,8,FALSE)</f>
        <v>2340113</v>
      </c>
      <c r="I54" t="str">
        <f>VLOOKUP($A54,QWDX_samples!$A:$R,9,FALSE)</f>
        <v>009YD2900</v>
      </c>
      <c r="K54" t="str">
        <f>VLOOKUP($A54,QWDX_samples!$A:$R,11,FALSE)</f>
        <v>9</v>
      </c>
      <c r="L54" t="str">
        <f>VLOOKUP($A54,QWDX_samples!$A:$R,12,FALSE)</f>
        <v>U</v>
      </c>
      <c r="M54" t="str">
        <f>VLOOKUP($A54,QWDX_samples!$A:$R,13,FALSE)</f>
        <v>6</v>
      </c>
      <c r="N54" t="str">
        <f>VLOOKUP($A54,QWDX_samples!$A:$R,15,FALSE)</f>
        <v>9</v>
      </c>
    </row>
    <row r="55" spans="1:17" x14ac:dyDescent="0.25">
      <c r="A55" s="1" t="s">
        <v>826</v>
      </c>
      <c r="B55" t="str">
        <f>VLOOKUP(A55,QWDX_samples!A:R,2,FALSE)</f>
        <v>CO1</v>
      </c>
      <c r="C55" t="str">
        <f>VLOOKUP($A55,QWDX_samples!$A:$R,3,FALSE)</f>
        <v>USGS</v>
      </c>
      <c r="D55" t="str">
        <f>VLOOKUP($A55,QWDX_samples!$A:$R,4,FALSE)</f>
        <v>391502106230601</v>
      </c>
      <c r="E55" t="str">
        <f>VLOOKUP($A55,QWDX_samples!$A:$R,5,FALSE)</f>
        <v>201309201320</v>
      </c>
      <c r="G55" t="str">
        <f>VLOOKUP($A55,QWDX_samples!$A:$R,7,FALSE)</f>
        <v xml:space="preserve">WG </v>
      </c>
      <c r="H55" t="str">
        <f>VLOOKUP($A55,QWDX_samples!$A:$R,8,FALSE)</f>
        <v>3020035</v>
      </c>
      <c r="I55" t="str">
        <f>VLOOKUP($A55,QWDX_samples!$A:$R,9,FALSE)</f>
        <v>009YD0200</v>
      </c>
      <c r="K55" t="str">
        <f>VLOOKUP($A55,QWDX_samples!$A:$R,11,FALSE)</f>
        <v>9</v>
      </c>
      <c r="L55" t="str">
        <f>VLOOKUP($A55,QWDX_samples!$A:$R,12,FALSE)</f>
        <v>U</v>
      </c>
      <c r="M55" t="str">
        <f>VLOOKUP($A55,QWDX_samples!$A:$R,13,FALSE)</f>
        <v>6</v>
      </c>
      <c r="N55" t="str">
        <f>VLOOKUP($A55,QWDX_samples!$A:$R,15,FALSE)</f>
        <v>9</v>
      </c>
      <c r="Q55" t="str">
        <f>VLOOKUP($A55,QWDX_samples!$A:$R,18,FALSE)</f>
        <v>L-3020035 X=improper sample container FU - 125mL</v>
      </c>
    </row>
    <row r="56" spans="1:17" x14ac:dyDescent="0.25">
      <c r="A56" s="1" t="s">
        <v>829</v>
      </c>
      <c r="B56" t="str">
        <f>VLOOKUP(A56,QWDX_samples!A:R,2,FALSE)</f>
        <v>CO1</v>
      </c>
      <c r="C56" t="str">
        <f>VLOOKUP($A56,QWDX_samples!$A:$R,3,FALSE)</f>
        <v>USGS</v>
      </c>
      <c r="D56" t="str">
        <f>VLOOKUP($A56,QWDX_samples!$A:$R,4,FALSE)</f>
        <v>391502106230601</v>
      </c>
      <c r="E56" t="str">
        <f>VLOOKUP($A56,QWDX_samples!$A:$R,5,FALSE)</f>
        <v>201309201327</v>
      </c>
      <c r="G56" t="str">
        <f>VLOOKUP($A56,QWDX_samples!$A:$R,7,FALSE)</f>
        <v>WGQ</v>
      </c>
      <c r="H56" t="str">
        <f>VLOOKUP($A56,QWDX_samples!$A:$R,8,FALSE)</f>
        <v>3020036</v>
      </c>
      <c r="I56" t="str">
        <f>VLOOKUP($A56,QWDX_samples!$A:$R,9,FALSE)</f>
        <v>009YD0200</v>
      </c>
      <c r="K56" t="str">
        <f>VLOOKUP($A56,QWDX_samples!$A:$R,11,FALSE)</f>
        <v>7</v>
      </c>
      <c r="L56" t="str">
        <f>VLOOKUP($A56,QWDX_samples!$A:$R,12,FALSE)</f>
        <v>U</v>
      </c>
      <c r="M56" t="str">
        <f>VLOOKUP($A56,QWDX_samples!$A:$R,13,FALSE)</f>
        <v>6</v>
      </c>
      <c r="N56" t="str">
        <f>VLOOKUP($A56,QWDX_samples!$A:$R,15,FALSE)</f>
        <v>9</v>
      </c>
      <c r="Q56" t="str">
        <f>VLOOKUP($A56,QWDX_samples!$A:$R,18,FALSE)</f>
        <v>L-3020036 X=improper sample container FU - 125mL</v>
      </c>
    </row>
    <row r="57" spans="1:17" x14ac:dyDescent="0.25">
      <c r="A57" s="1" t="s">
        <v>832</v>
      </c>
      <c r="B57" t="str">
        <f>VLOOKUP(A57,QWDX_samples!A:R,2,FALSE)</f>
        <v>CO1</v>
      </c>
      <c r="C57" t="str">
        <f>VLOOKUP($A57,QWDX_samples!$A:$R,3,FALSE)</f>
        <v>USGS</v>
      </c>
      <c r="D57" t="str">
        <f>VLOOKUP($A57,QWDX_samples!$A:$R,4,FALSE)</f>
        <v>391502106230601</v>
      </c>
      <c r="E57" t="str">
        <f>VLOOKUP($A57,QWDX_samples!$A:$R,5,FALSE)</f>
        <v>201405291625</v>
      </c>
      <c r="G57" t="str">
        <f>VLOOKUP($A57,QWDX_samples!$A:$R,7,FALSE)</f>
        <v xml:space="preserve">WS </v>
      </c>
      <c r="H57" t="str">
        <f>VLOOKUP($A57,QWDX_samples!$A:$R,8,FALSE)</f>
        <v>1910271</v>
      </c>
      <c r="I57" t="str">
        <f>VLOOKUP($A57,QWDX_samples!$A:$R,9,FALSE)</f>
        <v>009YD1900</v>
      </c>
      <c r="K57" t="str">
        <f>VLOOKUP($A57,QWDX_samples!$A:$R,11,FALSE)</f>
        <v>7</v>
      </c>
      <c r="L57" t="str">
        <f>VLOOKUP($A57,QWDX_samples!$A:$R,12,FALSE)</f>
        <v>U</v>
      </c>
      <c r="M57" t="str">
        <f>VLOOKUP($A57,QWDX_samples!$A:$R,13,FALSE)</f>
        <v>6</v>
      </c>
      <c r="N57" t="str">
        <f>VLOOKUP($A57,QWDX_samples!$A:$R,15,FALSE)</f>
        <v>9</v>
      </c>
    </row>
    <row r="58" spans="1:17" x14ac:dyDescent="0.25">
      <c r="A58" s="1" t="s">
        <v>836</v>
      </c>
      <c r="B58" t="str">
        <f>VLOOKUP(A58,QWDX_samples!A:R,2,FALSE)</f>
        <v>CO1</v>
      </c>
      <c r="C58" t="str">
        <f>VLOOKUP($A58,QWDX_samples!$A:$R,3,FALSE)</f>
        <v>USGS</v>
      </c>
      <c r="D58" t="str">
        <f>VLOOKUP($A58,QWDX_samples!$A:$R,4,FALSE)</f>
        <v>391502106230601</v>
      </c>
      <c r="E58" t="str">
        <f>VLOOKUP($A58,QWDX_samples!$A:$R,5,FALSE)</f>
        <v>201405291627</v>
      </c>
      <c r="G58" t="str">
        <f>VLOOKUP($A58,QWDX_samples!$A:$R,7,FALSE)</f>
        <v>WSQ</v>
      </c>
      <c r="H58" t="str">
        <f>VLOOKUP($A58,QWDX_samples!$A:$R,8,FALSE)</f>
        <v>1910285</v>
      </c>
      <c r="I58" t="str">
        <f>VLOOKUP($A58,QWDX_samples!$A:$R,9,FALSE)</f>
        <v>009YD1900</v>
      </c>
      <c r="K58" t="str">
        <f>VLOOKUP($A58,QWDX_samples!$A:$R,11,FALSE)</f>
        <v>7</v>
      </c>
      <c r="L58" t="str">
        <f>VLOOKUP($A58,QWDX_samples!$A:$R,12,FALSE)</f>
        <v>U</v>
      </c>
      <c r="M58" t="str">
        <f>VLOOKUP($A58,QWDX_samples!$A:$R,13,FALSE)</f>
        <v>6</v>
      </c>
      <c r="N58" t="str">
        <f>VLOOKUP($A58,QWDX_samples!$A:$R,15,FALSE)</f>
        <v>9</v>
      </c>
    </row>
    <row r="59" spans="1:17" x14ac:dyDescent="0.25">
      <c r="A59" s="1" t="s">
        <v>840</v>
      </c>
      <c r="B59" t="str">
        <f>VLOOKUP(A59,QWDX_samples!A:R,2,FALSE)</f>
        <v>CO1</v>
      </c>
      <c r="C59" t="str">
        <f>VLOOKUP($A59,QWDX_samples!$A:$R,3,FALSE)</f>
        <v>USGS</v>
      </c>
      <c r="D59" t="str">
        <f>VLOOKUP($A59,QWDX_samples!$A:$R,4,FALSE)</f>
        <v>391502106230601</v>
      </c>
      <c r="E59" t="str">
        <f>VLOOKUP($A59,QWDX_samples!$A:$R,5,FALSE)</f>
        <v>201409241240</v>
      </c>
      <c r="G59" t="str">
        <f>VLOOKUP($A59,QWDX_samples!$A:$R,7,FALSE)</f>
        <v xml:space="preserve">WS </v>
      </c>
      <c r="H59" t="str">
        <f>VLOOKUP($A59,QWDX_samples!$A:$R,8,FALSE)</f>
        <v>3230011</v>
      </c>
      <c r="I59" t="str">
        <f>VLOOKUP($A59,QWDX_samples!$A:$R,9,FALSE)</f>
        <v>009YD1900</v>
      </c>
      <c r="K59" t="str">
        <f>VLOOKUP($A59,QWDX_samples!$A:$R,11,FALSE)</f>
        <v>7</v>
      </c>
      <c r="L59" t="str">
        <f>VLOOKUP($A59,QWDX_samples!$A:$R,12,FALSE)</f>
        <v>U</v>
      </c>
      <c r="M59" t="str">
        <f>VLOOKUP($A59,QWDX_samples!$A:$R,13,FALSE)</f>
        <v>6</v>
      </c>
      <c r="N59" t="str">
        <f>VLOOKUP($A59,QWDX_samples!$A:$R,15,FALSE)</f>
        <v>9</v>
      </c>
    </row>
    <row r="60" spans="1:17" x14ac:dyDescent="0.25">
      <c r="A60" s="1" t="s">
        <v>844</v>
      </c>
      <c r="B60" t="str">
        <f>VLOOKUP(A60,QWDX_samples!A:R,2,FALSE)</f>
        <v>CO1</v>
      </c>
      <c r="C60" t="str">
        <f>VLOOKUP($A60,QWDX_samples!$A:$R,3,FALSE)</f>
        <v>USGS</v>
      </c>
      <c r="D60" t="str">
        <f>VLOOKUP($A60,QWDX_samples!$A:$R,4,FALSE)</f>
        <v>391502106230601</v>
      </c>
      <c r="E60" t="str">
        <f>VLOOKUP($A60,QWDX_samples!$A:$R,5,FALSE)</f>
        <v>201409241247</v>
      </c>
      <c r="G60" t="str">
        <f>VLOOKUP($A60,QWDX_samples!$A:$R,7,FALSE)</f>
        <v>WSQ</v>
      </c>
      <c r="H60" t="str">
        <f>VLOOKUP($A60,QWDX_samples!$A:$R,8,FALSE)</f>
        <v>3230027</v>
      </c>
      <c r="I60" t="str">
        <f>VLOOKUP($A60,QWDX_samples!$A:$R,9,FALSE)</f>
        <v>009YD1900</v>
      </c>
      <c r="K60" t="str">
        <f>VLOOKUP($A60,QWDX_samples!$A:$R,11,FALSE)</f>
        <v>7</v>
      </c>
      <c r="L60" t="str">
        <f>VLOOKUP($A60,QWDX_samples!$A:$R,12,FALSE)</f>
        <v>I</v>
      </c>
      <c r="M60" t="str">
        <f>VLOOKUP($A60,QWDX_samples!$A:$R,13,FALSE)</f>
        <v>6</v>
      </c>
      <c r="N60" t="str">
        <f>VLOOKUP($A60,QWDX_samples!$A:$R,15,FALSE)</f>
        <v>9</v>
      </c>
      <c r="Q60" t="str">
        <f>VLOOKUP($A60,QWDX_samples!$A:$R,18,FALSE)</f>
        <v>A-3230027 Prepayed in FY14 on account GC14RE009YD1900</v>
      </c>
    </row>
    <row r="61" spans="1:17" x14ac:dyDescent="0.25">
      <c r="A61" s="1" t="s">
        <v>848</v>
      </c>
      <c r="B61" t="str">
        <f>VLOOKUP(A61,QWDX_samples!A:R,2,FALSE)</f>
        <v>CO1</v>
      </c>
      <c r="C61" t="str">
        <f>VLOOKUP($A61,QWDX_samples!$A:$R,3,FALSE)</f>
        <v>USGS</v>
      </c>
      <c r="D61" t="str">
        <f>VLOOKUP($A61,QWDX_samples!$A:$R,4,FALSE)</f>
        <v>391504106223001</v>
      </c>
      <c r="E61" t="str">
        <f>VLOOKUP($A61,QWDX_samples!$A:$R,5,FALSE)</f>
        <v>201305311500</v>
      </c>
      <c r="G61" t="str">
        <f>VLOOKUP($A61,QWDX_samples!$A:$R,7,FALSE)</f>
        <v xml:space="preserve">WG </v>
      </c>
      <c r="H61" t="str">
        <f>VLOOKUP($A61,QWDX_samples!$A:$R,8,FALSE)</f>
        <v>2340114</v>
      </c>
      <c r="I61" t="str">
        <f>VLOOKUP($A61,QWDX_samples!$A:$R,9,FALSE)</f>
        <v>009YD2900</v>
      </c>
      <c r="K61" t="str">
        <f>VLOOKUP($A61,QWDX_samples!$A:$R,11,FALSE)</f>
        <v>9</v>
      </c>
      <c r="L61" t="str">
        <f>VLOOKUP($A61,QWDX_samples!$A:$R,12,FALSE)</f>
        <v>U</v>
      </c>
      <c r="M61" t="str">
        <f>VLOOKUP($A61,QWDX_samples!$A:$R,13,FALSE)</f>
        <v>6</v>
      </c>
      <c r="N61" t="str">
        <f>VLOOKUP($A61,QWDX_samples!$A:$R,15,FALSE)</f>
        <v>9</v>
      </c>
    </row>
    <row r="62" spans="1:17" x14ac:dyDescent="0.25">
      <c r="A62" s="1" t="s">
        <v>851</v>
      </c>
      <c r="B62" t="str">
        <f>VLOOKUP(A62,QWDX_samples!A:R,2,FALSE)</f>
        <v>CO1</v>
      </c>
      <c r="C62" t="str">
        <f>VLOOKUP($A62,QWDX_samples!$A:$R,3,FALSE)</f>
        <v>USGS</v>
      </c>
      <c r="D62" t="str">
        <f>VLOOKUP($A62,QWDX_samples!$A:$R,4,FALSE)</f>
        <v>391504106223001</v>
      </c>
      <c r="E62" t="str">
        <f>VLOOKUP($A62,QWDX_samples!$A:$R,5,FALSE)</f>
        <v>201309201500</v>
      </c>
      <c r="G62" t="str">
        <f>VLOOKUP($A62,QWDX_samples!$A:$R,7,FALSE)</f>
        <v xml:space="preserve">WG </v>
      </c>
      <c r="H62" t="str">
        <f>VLOOKUP($A62,QWDX_samples!$A:$R,8,FALSE)</f>
        <v>3020044</v>
      </c>
      <c r="I62" t="str">
        <f>VLOOKUP($A62,QWDX_samples!$A:$R,9,FALSE)</f>
        <v>009YD0200</v>
      </c>
      <c r="K62" t="str">
        <f>VLOOKUP($A62,QWDX_samples!$A:$R,11,FALSE)</f>
        <v>9</v>
      </c>
      <c r="L62" t="str">
        <f>VLOOKUP($A62,QWDX_samples!$A:$R,12,FALSE)</f>
        <v>U</v>
      </c>
      <c r="M62" t="str">
        <f>VLOOKUP($A62,QWDX_samples!$A:$R,13,FALSE)</f>
        <v>6</v>
      </c>
      <c r="N62" t="str">
        <f>VLOOKUP($A62,QWDX_samples!$A:$R,15,FALSE)</f>
        <v>9</v>
      </c>
      <c r="Q62" t="str">
        <f>VLOOKUP($A62,QWDX_samples!$A:$R,18,FALSE)</f>
        <v>L-3020044 X=improper sample container FU - 125mL</v>
      </c>
    </row>
    <row r="63" spans="1:17" x14ac:dyDescent="0.25">
      <c r="A63" s="1" t="s">
        <v>854</v>
      </c>
      <c r="B63" t="str">
        <f>VLOOKUP(A63,QWDX_samples!A:R,2,FALSE)</f>
        <v>CO1</v>
      </c>
      <c r="C63" t="str">
        <f>VLOOKUP($A63,QWDX_samples!$A:$R,3,FALSE)</f>
        <v>USGS</v>
      </c>
      <c r="D63" t="str">
        <f>VLOOKUP($A63,QWDX_samples!$A:$R,4,FALSE)</f>
        <v>391504106223001</v>
      </c>
      <c r="E63" t="str">
        <f>VLOOKUP($A63,QWDX_samples!$A:$R,5,FALSE)</f>
        <v>201405300920</v>
      </c>
      <c r="G63" t="str">
        <f>VLOOKUP($A63,QWDX_samples!$A:$R,7,FALSE)</f>
        <v xml:space="preserve">WS </v>
      </c>
      <c r="H63" t="str">
        <f>VLOOKUP($A63,QWDX_samples!$A:$R,8,FALSE)</f>
        <v>1910262</v>
      </c>
      <c r="I63" t="str">
        <f>VLOOKUP($A63,QWDX_samples!$A:$R,9,FALSE)</f>
        <v>009YD1900</v>
      </c>
      <c r="K63" t="str">
        <f>VLOOKUP($A63,QWDX_samples!$A:$R,11,FALSE)</f>
        <v>9</v>
      </c>
      <c r="L63" t="str">
        <f>VLOOKUP($A63,QWDX_samples!$A:$R,12,FALSE)</f>
        <v>U</v>
      </c>
      <c r="M63" t="str">
        <f>VLOOKUP($A63,QWDX_samples!$A:$R,13,FALSE)</f>
        <v>6</v>
      </c>
      <c r="N63" t="str">
        <f>VLOOKUP($A63,QWDX_samples!$A:$R,15,FALSE)</f>
        <v>9</v>
      </c>
    </row>
    <row r="64" spans="1:17" x14ac:dyDescent="0.25">
      <c r="A64" s="1" t="s">
        <v>858</v>
      </c>
      <c r="B64" t="str">
        <f>VLOOKUP(A64,QWDX_samples!A:R,2,FALSE)</f>
        <v>CO1</v>
      </c>
      <c r="C64" t="str">
        <f>VLOOKUP($A64,QWDX_samples!$A:$R,3,FALSE)</f>
        <v>USGS</v>
      </c>
      <c r="D64" t="str">
        <f>VLOOKUP($A64,QWDX_samples!$A:$R,4,FALSE)</f>
        <v>391504106223001</v>
      </c>
      <c r="E64" t="str">
        <f>VLOOKUP($A64,QWDX_samples!$A:$R,5,FALSE)</f>
        <v>201405300922</v>
      </c>
      <c r="G64" t="str">
        <f>VLOOKUP($A64,QWDX_samples!$A:$R,7,FALSE)</f>
        <v>OAQ</v>
      </c>
      <c r="H64" t="str">
        <f>VLOOKUP($A64,QWDX_samples!$A:$R,8,FALSE)</f>
        <v>1910284</v>
      </c>
      <c r="I64" t="str">
        <f>VLOOKUP($A64,QWDX_samples!$A:$R,9,FALSE)</f>
        <v>009YD1900</v>
      </c>
      <c r="K64" t="str">
        <f>VLOOKUP($A64,QWDX_samples!$A:$R,11,FALSE)</f>
        <v>2</v>
      </c>
      <c r="L64" t="str">
        <f>VLOOKUP($A64,QWDX_samples!$A:$R,12,FALSE)</f>
        <v>I</v>
      </c>
      <c r="M64" t="str">
        <f>VLOOKUP($A64,QWDX_samples!$A:$R,13,FALSE)</f>
        <v>6</v>
      </c>
      <c r="N64" t="str">
        <f>VLOOKUP($A64,QWDX_samples!$A:$R,15,FALSE)</f>
        <v>9</v>
      </c>
    </row>
    <row r="65" spans="1:17" x14ac:dyDescent="0.25">
      <c r="A65" s="1" t="s">
        <v>860</v>
      </c>
      <c r="B65" t="str">
        <f>VLOOKUP(A65,QWDX_samples!A:R,2,FALSE)</f>
        <v>CO1</v>
      </c>
      <c r="C65" t="str">
        <f>VLOOKUP($A65,QWDX_samples!$A:$R,3,FALSE)</f>
        <v>USGS</v>
      </c>
      <c r="D65" t="str">
        <f>VLOOKUP($A65,QWDX_samples!$A:$R,4,FALSE)</f>
        <v>391504106223001</v>
      </c>
      <c r="E65" t="str">
        <f>VLOOKUP($A65,QWDX_samples!$A:$R,5,FALSE)</f>
        <v>201409231530</v>
      </c>
      <c r="G65" t="str">
        <f>VLOOKUP($A65,QWDX_samples!$A:$R,7,FALSE)</f>
        <v xml:space="preserve">WS </v>
      </c>
      <c r="H65" t="str">
        <f>VLOOKUP($A65,QWDX_samples!$A:$R,8,FALSE)</f>
        <v>3230038</v>
      </c>
      <c r="I65" t="str">
        <f>VLOOKUP($A65,QWDX_samples!$A:$R,9,FALSE)</f>
        <v>009YD1900</v>
      </c>
      <c r="K65" t="str">
        <f>VLOOKUP($A65,QWDX_samples!$A:$R,11,FALSE)</f>
        <v>9</v>
      </c>
      <c r="L65" t="str">
        <f>VLOOKUP($A65,QWDX_samples!$A:$R,12,FALSE)</f>
        <v>U</v>
      </c>
      <c r="M65" t="str">
        <f>VLOOKUP($A65,QWDX_samples!$A:$R,13,FALSE)</f>
        <v>6</v>
      </c>
      <c r="N65" t="str">
        <f>VLOOKUP($A65,QWDX_samples!$A:$R,15,FALSE)</f>
        <v>9</v>
      </c>
      <c r="Q65" t="str">
        <f>VLOOKUP($A65,QWDX_samples!$A:$R,18,FALSE)</f>
        <v>A-3230038 Prepayed in FY14 on account GC14RE009YD1900</v>
      </c>
    </row>
    <row r="66" spans="1:17" x14ac:dyDescent="0.25">
      <c r="A66" s="1" t="s">
        <v>864</v>
      </c>
      <c r="B66" t="str">
        <f>VLOOKUP(A66,QWDX_samples!A:R,2,FALSE)</f>
        <v>CO1</v>
      </c>
      <c r="C66" t="str">
        <f>VLOOKUP($A66,QWDX_samples!$A:$R,3,FALSE)</f>
        <v>USGS</v>
      </c>
      <c r="D66" t="str">
        <f>VLOOKUP($A66,QWDX_samples!$A:$R,4,FALSE)</f>
        <v>391504106225200</v>
      </c>
      <c r="E66" t="str">
        <f>VLOOKUP($A66,QWDX_samples!$A:$R,5,FALSE)</f>
        <v>201305301230</v>
      </c>
      <c r="G66" t="str">
        <f>VLOOKUP($A66,QWDX_samples!$A:$R,7,FALSE)</f>
        <v xml:space="preserve">WG </v>
      </c>
      <c r="H66" t="str">
        <f>VLOOKUP($A66,QWDX_samples!$A:$R,8,FALSE)</f>
        <v>2340122</v>
      </c>
      <c r="I66" t="str">
        <f>VLOOKUP($A66,QWDX_samples!$A:$R,9,FALSE)</f>
        <v>009YD2900</v>
      </c>
      <c r="K66" t="str">
        <f>VLOOKUP($A66,QWDX_samples!$A:$R,11,FALSE)</f>
        <v>9</v>
      </c>
      <c r="L66" t="str">
        <f>VLOOKUP($A66,QWDX_samples!$A:$R,12,FALSE)</f>
        <v>U</v>
      </c>
      <c r="M66" t="str">
        <f>VLOOKUP($A66,QWDX_samples!$A:$R,13,FALSE)</f>
        <v>6</v>
      </c>
      <c r="N66" t="str">
        <f>VLOOKUP($A66,QWDX_samples!$A:$R,15,FALSE)</f>
        <v>9</v>
      </c>
    </row>
    <row r="67" spans="1:17" x14ac:dyDescent="0.25">
      <c r="A67" s="1" t="s">
        <v>868</v>
      </c>
      <c r="B67" t="str">
        <f>VLOOKUP(A67,QWDX_samples!A:R,2,FALSE)</f>
        <v>CO1</v>
      </c>
      <c r="C67" t="str">
        <f>VLOOKUP($A67,QWDX_samples!$A:$R,3,FALSE)</f>
        <v>USGS</v>
      </c>
      <c r="D67" t="str">
        <f>VLOOKUP($A67,QWDX_samples!$A:$R,4,FALSE)</f>
        <v>391504106225200</v>
      </c>
      <c r="E67" t="str">
        <f>VLOOKUP($A67,QWDX_samples!$A:$R,5,FALSE)</f>
        <v>201305301237</v>
      </c>
      <c r="G67" t="str">
        <f>VLOOKUP($A67,QWDX_samples!$A:$R,7,FALSE)</f>
        <v>WGQ</v>
      </c>
      <c r="H67" t="str">
        <f>VLOOKUP($A67,QWDX_samples!$A:$R,8,FALSE)</f>
        <v>2340119</v>
      </c>
      <c r="I67" t="str">
        <f>VLOOKUP($A67,QWDX_samples!$A:$R,9,FALSE)</f>
        <v>009YD2900</v>
      </c>
      <c r="K67" t="str">
        <f>VLOOKUP($A67,QWDX_samples!$A:$R,11,FALSE)</f>
        <v>7</v>
      </c>
      <c r="L67" t="str">
        <f>VLOOKUP($A67,QWDX_samples!$A:$R,12,FALSE)</f>
        <v>U</v>
      </c>
      <c r="M67" t="str">
        <f>VLOOKUP($A67,QWDX_samples!$A:$R,13,FALSE)</f>
        <v>6</v>
      </c>
      <c r="N67" t="str">
        <f>VLOOKUP($A67,QWDX_samples!$A:$R,15,FALSE)</f>
        <v>9</v>
      </c>
    </row>
    <row r="68" spans="1:17" x14ac:dyDescent="0.25">
      <c r="A68" s="1" t="s">
        <v>871</v>
      </c>
      <c r="B68" t="str">
        <f>VLOOKUP(A68,QWDX_samples!A:R,2,FALSE)</f>
        <v>CO1</v>
      </c>
      <c r="C68" t="str">
        <f>VLOOKUP($A68,QWDX_samples!$A:$R,3,FALSE)</f>
        <v>USGS</v>
      </c>
      <c r="D68" t="str">
        <f>VLOOKUP($A68,QWDX_samples!$A:$R,4,FALSE)</f>
        <v>391504106225200</v>
      </c>
      <c r="E68" t="str">
        <f>VLOOKUP($A68,QWDX_samples!$A:$R,5,FALSE)</f>
        <v>201309191015</v>
      </c>
      <c r="G68" t="str">
        <f>VLOOKUP($A68,QWDX_samples!$A:$R,7,FALSE)</f>
        <v xml:space="preserve">WG </v>
      </c>
      <c r="H68" t="str">
        <f>VLOOKUP($A68,QWDX_samples!$A:$R,8,FALSE)</f>
        <v>3020050</v>
      </c>
      <c r="I68" t="str">
        <f>VLOOKUP($A68,QWDX_samples!$A:$R,9,FALSE)</f>
        <v>009YD0200</v>
      </c>
      <c r="K68" t="str">
        <f>VLOOKUP($A68,QWDX_samples!$A:$R,11,FALSE)</f>
        <v>9</v>
      </c>
      <c r="L68" t="str">
        <f>VLOOKUP($A68,QWDX_samples!$A:$R,12,FALSE)</f>
        <v>U</v>
      </c>
      <c r="M68" t="str">
        <f>VLOOKUP($A68,QWDX_samples!$A:$R,13,FALSE)</f>
        <v>6</v>
      </c>
      <c r="N68" t="str">
        <f>VLOOKUP($A68,QWDX_samples!$A:$R,15,FALSE)</f>
        <v>9</v>
      </c>
      <c r="Q68" t="str">
        <f>VLOOKUP($A68,QWDX_samples!$A:$R,18,FALSE)</f>
        <v>L-3020050 X=improper sample container FU - 125mL</v>
      </c>
    </row>
    <row r="69" spans="1:17" x14ac:dyDescent="0.25">
      <c r="A69" s="1" t="s">
        <v>875</v>
      </c>
      <c r="B69" t="str">
        <f>VLOOKUP(A69,QWDX_samples!A:R,2,FALSE)</f>
        <v>CO1</v>
      </c>
      <c r="C69" t="str">
        <f>VLOOKUP($A69,QWDX_samples!$A:$R,3,FALSE)</f>
        <v>USGS</v>
      </c>
      <c r="D69" t="str">
        <f>VLOOKUP($A69,QWDX_samples!$A:$R,4,FALSE)</f>
        <v>391504106225200</v>
      </c>
      <c r="E69" t="str">
        <f>VLOOKUP($A69,QWDX_samples!$A:$R,5,FALSE)</f>
        <v>201405291330</v>
      </c>
      <c r="G69" t="str">
        <f>VLOOKUP($A69,QWDX_samples!$A:$R,7,FALSE)</f>
        <v xml:space="preserve">WG </v>
      </c>
      <c r="H69" t="str">
        <f>VLOOKUP($A69,QWDX_samples!$A:$R,8,FALSE)</f>
        <v>1910282</v>
      </c>
      <c r="I69" t="str">
        <f>VLOOKUP($A69,QWDX_samples!$A:$R,9,FALSE)</f>
        <v>009YD1900</v>
      </c>
      <c r="K69" t="str">
        <f>VLOOKUP($A69,QWDX_samples!$A:$R,11,FALSE)</f>
        <v>9</v>
      </c>
      <c r="L69" t="str">
        <f>VLOOKUP($A69,QWDX_samples!$A:$R,12,FALSE)</f>
        <v>U</v>
      </c>
      <c r="M69" t="str">
        <f>VLOOKUP($A69,QWDX_samples!$A:$R,13,FALSE)</f>
        <v>6</v>
      </c>
      <c r="N69" t="str">
        <f>VLOOKUP($A69,QWDX_samples!$A:$R,15,FALSE)</f>
        <v>9</v>
      </c>
    </row>
    <row r="70" spans="1:17" x14ac:dyDescent="0.25">
      <c r="A70" s="1" t="s">
        <v>879</v>
      </c>
      <c r="B70" t="str">
        <f>VLOOKUP(A70,QWDX_samples!A:R,2,FALSE)</f>
        <v>CO1</v>
      </c>
      <c r="C70" t="str">
        <f>VLOOKUP($A70,QWDX_samples!$A:$R,3,FALSE)</f>
        <v>USGS</v>
      </c>
      <c r="D70" t="str">
        <f>VLOOKUP($A70,QWDX_samples!$A:$R,4,FALSE)</f>
        <v>391504106225200</v>
      </c>
      <c r="E70" t="str">
        <f>VLOOKUP($A70,QWDX_samples!$A:$R,5,FALSE)</f>
        <v>201409231410</v>
      </c>
      <c r="G70" t="str">
        <f>VLOOKUP($A70,QWDX_samples!$A:$R,7,FALSE)</f>
        <v xml:space="preserve">WG </v>
      </c>
      <c r="H70" t="str">
        <f>VLOOKUP($A70,QWDX_samples!$A:$R,8,FALSE)</f>
        <v>3230036</v>
      </c>
      <c r="I70" t="str">
        <f>VLOOKUP($A70,QWDX_samples!$A:$R,9,FALSE)</f>
        <v>009YD1900</v>
      </c>
      <c r="K70" t="str">
        <f>VLOOKUP($A70,QWDX_samples!$A:$R,11,FALSE)</f>
        <v>9</v>
      </c>
      <c r="L70" t="str">
        <f>VLOOKUP($A70,QWDX_samples!$A:$R,12,FALSE)</f>
        <v>U</v>
      </c>
      <c r="M70" t="str">
        <f>VLOOKUP($A70,QWDX_samples!$A:$R,13,FALSE)</f>
        <v>6</v>
      </c>
      <c r="N70" t="str">
        <f>VLOOKUP($A70,QWDX_samples!$A:$R,15,FALSE)</f>
        <v>9</v>
      </c>
      <c r="Q70" t="str">
        <f>VLOOKUP($A70,QWDX_samples!$A:$R,18,FALSE)</f>
        <v>A-3230036 Prepayed in FY14 on account GC14RE009YD1900</v>
      </c>
    </row>
    <row r="71" spans="1:17" x14ac:dyDescent="0.25">
      <c r="A71" s="1" t="s">
        <v>883</v>
      </c>
      <c r="B71" t="str">
        <f>VLOOKUP(A71,QWDX_samples!A:R,2,FALSE)</f>
        <v>CO1</v>
      </c>
      <c r="C71" t="str">
        <f>VLOOKUP($A71,QWDX_samples!$A:$R,3,FALSE)</f>
        <v>USGS</v>
      </c>
      <c r="D71" t="str">
        <f>VLOOKUP($A71,QWDX_samples!$A:$R,4,FALSE)</f>
        <v>391504106225201</v>
      </c>
      <c r="E71" t="str">
        <f>VLOOKUP($A71,QWDX_samples!$A:$R,5,FALSE)</f>
        <v>201305310950</v>
      </c>
      <c r="G71" t="str">
        <f>VLOOKUP($A71,QWDX_samples!$A:$R,7,FALSE)</f>
        <v xml:space="preserve">WG </v>
      </c>
      <c r="H71" t="str">
        <f>VLOOKUP($A71,QWDX_samples!$A:$R,8,FALSE)</f>
        <v>2340121</v>
      </c>
      <c r="I71" t="str">
        <f>VLOOKUP($A71,QWDX_samples!$A:$R,9,FALSE)</f>
        <v>009YD2900</v>
      </c>
      <c r="K71" t="str">
        <f>VLOOKUP($A71,QWDX_samples!$A:$R,11,FALSE)</f>
        <v>9</v>
      </c>
      <c r="L71" t="str">
        <f>VLOOKUP($A71,QWDX_samples!$A:$R,12,FALSE)</f>
        <v>U</v>
      </c>
      <c r="M71" t="str">
        <f>VLOOKUP($A71,QWDX_samples!$A:$R,13,FALSE)</f>
        <v>6</v>
      </c>
      <c r="N71" t="str">
        <f>VLOOKUP($A71,QWDX_samples!$A:$R,15,FALSE)</f>
        <v>9</v>
      </c>
    </row>
    <row r="72" spans="1:17" x14ac:dyDescent="0.25">
      <c r="A72" s="1" t="s">
        <v>885</v>
      </c>
      <c r="B72" t="str">
        <f>VLOOKUP(A72,QWDX_samples!A:R,2,FALSE)</f>
        <v>CO1</v>
      </c>
      <c r="C72" t="str">
        <f>VLOOKUP($A72,QWDX_samples!$A:$R,3,FALSE)</f>
        <v>USGS</v>
      </c>
      <c r="D72" t="str">
        <f>VLOOKUP($A72,QWDX_samples!$A:$R,4,FALSE)</f>
        <v>391504106225201</v>
      </c>
      <c r="E72" t="str">
        <f>VLOOKUP($A72,QWDX_samples!$A:$R,5,FALSE)</f>
        <v>201305310952</v>
      </c>
      <c r="G72" t="str">
        <f>VLOOKUP($A72,QWDX_samples!$A:$R,7,FALSE)</f>
        <v>OAQ</v>
      </c>
      <c r="H72" t="str">
        <f>VLOOKUP($A72,QWDX_samples!$A:$R,8,FALSE)</f>
        <v>2340137</v>
      </c>
      <c r="I72" t="str">
        <f>VLOOKUP($A72,QWDX_samples!$A:$R,9,FALSE)</f>
        <v>009YD2900</v>
      </c>
      <c r="K72" t="str">
        <f>VLOOKUP($A72,QWDX_samples!$A:$R,11,FALSE)</f>
        <v>2</v>
      </c>
      <c r="L72" t="str">
        <f>VLOOKUP($A72,QWDX_samples!$A:$R,12,FALSE)</f>
        <v>I</v>
      </c>
      <c r="M72" t="str">
        <f>VLOOKUP($A72,QWDX_samples!$A:$R,13,FALSE)</f>
        <v>6</v>
      </c>
      <c r="N72" t="str">
        <f>VLOOKUP($A72,QWDX_samples!$A:$R,15,FALSE)</f>
        <v>X</v>
      </c>
    </row>
    <row r="73" spans="1:17" x14ac:dyDescent="0.25">
      <c r="A73" s="1" t="s">
        <v>887</v>
      </c>
      <c r="B73" t="str">
        <f>VLOOKUP(A73,QWDX_samples!A:R,2,FALSE)</f>
        <v>CO1</v>
      </c>
      <c r="C73" t="str">
        <f>VLOOKUP($A73,QWDX_samples!$A:$R,3,FALSE)</f>
        <v>USGS</v>
      </c>
      <c r="D73" t="str">
        <f>VLOOKUP($A73,QWDX_samples!$A:$R,4,FALSE)</f>
        <v>391504106225201</v>
      </c>
      <c r="E73" t="str">
        <f>VLOOKUP($A73,QWDX_samples!$A:$R,5,FALSE)</f>
        <v>201309200940</v>
      </c>
      <c r="G73" t="str">
        <f>VLOOKUP($A73,QWDX_samples!$A:$R,7,FALSE)</f>
        <v xml:space="preserve">WG </v>
      </c>
      <c r="H73" t="str">
        <f>VLOOKUP($A73,QWDX_samples!$A:$R,8,FALSE)</f>
        <v>3020032</v>
      </c>
      <c r="I73" t="str">
        <f>VLOOKUP($A73,QWDX_samples!$A:$R,9,FALSE)</f>
        <v>00COM0000</v>
      </c>
      <c r="K73" t="str">
        <f>VLOOKUP($A73,QWDX_samples!$A:$R,11,FALSE)</f>
        <v>9</v>
      </c>
      <c r="L73" t="str">
        <f>VLOOKUP($A73,QWDX_samples!$A:$R,12,FALSE)</f>
        <v>U</v>
      </c>
      <c r="M73" t="str">
        <f>VLOOKUP($A73,QWDX_samples!$A:$R,13,FALSE)</f>
        <v>6</v>
      </c>
      <c r="N73" t="str">
        <f>VLOOKUP($A73,QWDX_samples!$A:$R,15,FALSE)</f>
        <v>9</v>
      </c>
      <c r="Q73" t="str">
        <f>VLOOKUP($A73,QWDX_samples!$A:$R,18,FALSE)</f>
        <v>L-3020032 X=improper sample container FU - 125mL</v>
      </c>
    </row>
    <row r="74" spans="1:17" x14ac:dyDescent="0.25">
      <c r="A74" s="1" t="s">
        <v>891</v>
      </c>
      <c r="B74" t="str">
        <f>VLOOKUP(A74,QWDX_samples!A:R,2,FALSE)</f>
        <v>CO1</v>
      </c>
      <c r="C74" t="str">
        <f>VLOOKUP($A74,QWDX_samples!$A:$R,3,FALSE)</f>
        <v>USGS</v>
      </c>
      <c r="D74" t="str">
        <f>VLOOKUP($A74,QWDX_samples!$A:$R,4,FALSE)</f>
        <v>391504106225201</v>
      </c>
      <c r="E74" t="str">
        <f>VLOOKUP($A74,QWDX_samples!$A:$R,5,FALSE)</f>
        <v>201405291400</v>
      </c>
      <c r="G74" t="str">
        <f>VLOOKUP($A74,QWDX_samples!$A:$R,7,FALSE)</f>
        <v xml:space="preserve">WS </v>
      </c>
      <c r="H74" t="str">
        <f>VLOOKUP($A74,QWDX_samples!$A:$R,8,FALSE)</f>
        <v>1910277</v>
      </c>
      <c r="I74" t="str">
        <f>VLOOKUP($A74,QWDX_samples!$A:$R,9,FALSE)</f>
        <v>009YD1900</v>
      </c>
      <c r="K74" t="str">
        <f>VLOOKUP($A74,QWDX_samples!$A:$R,11,FALSE)</f>
        <v>7</v>
      </c>
      <c r="L74" t="str">
        <f>VLOOKUP($A74,QWDX_samples!$A:$R,12,FALSE)</f>
        <v>U</v>
      </c>
      <c r="M74" t="str">
        <f>VLOOKUP($A74,QWDX_samples!$A:$R,13,FALSE)</f>
        <v>6</v>
      </c>
      <c r="N74" t="str">
        <f>VLOOKUP($A74,QWDX_samples!$A:$R,15,FALSE)</f>
        <v>9</v>
      </c>
    </row>
    <row r="75" spans="1:17" x14ac:dyDescent="0.25">
      <c r="A75" s="1" t="s">
        <v>895</v>
      </c>
      <c r="B75" t="str">
        <f>VLOOKUP(A75,QWDX_samples!A:R,2,FALSE)</f>
        <v>CO1</v>
      </c>
      <c r="C75" t="str">
        <f>VLOOKUP($A75,QWDX_samples!$A:$R,3,FALSE)</f>
        <v>USGS</v>
      </c>
      <c r="D75" t="str">
        <f>VLOOKUP($A75,QWDX_samples!$A:$R,4,FALSE)</f>
        <v>391504106225201</v>
      </c>
      <c r="E75" t="str">
        <f>VLOOKUP($A75,QWDX_samples!$A:$R,5,FALSE)</f>
        <v>201405291407</v>
      </c>
      <c r="G75" t="str">
        <f>VLOOKUP($A75,QWDX_samples!$A:$R,7,FALSE)</f>
        <v>WSQ</v>
      </c>
      <c r="H75" t="str">
        <f>VLOOKUP($A75,QWDX_samples!$A:$R,8,FALSE)</f>
        <v>1910264</v>
      </c>
      <c r="I75" t="str">
        <f>VLOOKUP($A75,QWDX_samples!$A:$R,9,FALSE)</f>
        <v>009YD1900</v>
      </c>
      <c r="K75" t="str">
        <f>VLOOKUP($A75,QWDX_samples!$A:$R,11,FALSE)</f>
        <v>7</v>
      </c>
      <c r="L75" t="str">
        <f>VLOOKUP($A75,QWDX_samples!$A:$R,12,FALSE)</f>
        <v>I</v>
      </c>
      <c r="M75" t="str">
        <f>VLOOKUP($A75,QWDX_samples!$A:$R,13,FALSE)</f>
        <v>6</v>
      </c>
      <c r="N75" t="str">
        <f>VLOOKUP($A75,QWDX_samples!$A:$R,15,FALSE)</f>
        <v>9</v>
      </c>
    </row>
    <row r="76" spans="1:17" x14ac:dyDescent="0.25">
      <c r="A76" s="1" t="s">
        <v>898</v>
      </c>
      <c r="B76" t="str">
        <f>VLOOKUP(A76,QWDX_samples!A:R,2,FALSE)</f>
        <v>CO1</v>
      </c>
      <c r="C76" t="str">
        <f>VLOOKUP($A76,QWDX_samples!$A:$R,3,FALSE)</f>
        <v>USGS</v>
      </c>
      <c r="D76" t="str">
        <f>VLOOKUP($A76,QWDX_samples!$A:$R,4,FALSE)</f>
        <v>391504106225201</v>
      </c>
      <c r="E76" t="str">
        <f>VLOOKUP($A76,QWDX_samples!$A:$R,5,FALSE)</f>
        <v>201405291407</v>
      </c>
      <c r="G76" t="str">
        <f>VLOOKUP($A76,QWDX_samples!$A:$R,7,FALSE)</f>
        <v>WSQ</v>
      </c>
      <c r="H76" t="str">
        <f>VLOOKUP($A76,QWDX_samples!$A:$R,8,FALSE)</f>
        <v>1910264</v>
      </c>
      <c r="I76" t="str">
        <f>VLOOKUP($A76,QWDX_samples!$A:$R,9,FALSE)</f>
        <v>009YD1900</v>
      </c>
      <c r="K76" t="str">
        <f>VLOOKUP($A76,QWDX_samples!$A:$R,11,FALSE)</f>
        <v>7</v>
      </c>
      <c r="L76" t="str">
        <f>VLOOKUP($A76,QWDX_samples!$A:$R,12,FALSE)</f>
        <v>I</v>
      </c>
      <c r="M76" t="str">
        <f>VLOOKUP($A76,QWDX_samples!$A:$R,13,FALSE)</f>
        <v>6</v>
      </c>
      <c r="N76" t="str">
        <f>VLOOKUP($A76,QWDX_samples!$A:$R,15,FALSE)</f>
        <v>9</v>
      </c>
    </row>
    <row r="77" spans="1:17" x14ac:dyDescent="0.25">
      <c r="A77" s="1" t="s">
        <v>899</v>
      </c>
      <c r="B77" t="str">
        <f>VLOOKUP(A77,QWDX_samples!A:R,2,FALSE)</f>
        <v>CO1</v>
      </c>
      <c r="C77" t="str">
        <f>VLOOKUP($A77,QWDX_samples!$A:$R,3,FALSE)</f>
        <v>USGS</v>
      </c>
      <c r="D77" t="str">
        <f>VLOOKUP($A77,QWDX_samples!$A:$R,4,FALSE)</f>
        <v>391504106225201</v>
      </c>
      <c r="E77" t="str">
        <f>VLOOKUP($A77,QWDX_samples!$A:$R,5,FALSE)</f>
        <v>201409240900</v>
      </c>
      <c r="G77" t="str">
        <f>VLOOKUP($A77,QWDX_samples!$A:$R,7,FALSE)</f>
        <v xml:space="preserve">WS </v>
      </c>
      <c r="H77" t="str">
        <f>VLOOKUP($A77,QWDX_samples!$A:$R,8,FALSE)</f>
        <v>3230026</v>
      </c>
      <c r="I77" t="str">
        <f>VLOOKUP($A77,QWDX_samples!$A:$R,9,FALSE)</f>
        <v>009YD1900</v>
      </c>
      <c r="K77" t="str">
        <f>VLOOKUP($A77,QWDX_samples!$A:$R,11,FALSE)</f>
        <v>9</v>
      </c>
      <c r="L77" t="str">
        <f>VLOOKUP($A77,QWDX_samples!$A:$R,12,FALSE)</f>
        <v>U</v>
      </c>
      <c r="M77" t="str">
        <f>VLOOKUP($A77,QWDX_samples!$A:$R,13,FALSE)</f>
        <v>6</v>
      </c>
      <c r="N77" t="str">
        <f>VLOOKUP($A77,QWDX_samples!$A:$R,15,FALSE)</f>
        <v>9</v>
      </c>
      <c r="Q77" t="str">
        <f>VLOOKUP($A77,QWDX_samples!$A:$R,18,FALSE)</f>
        <v>A-3230026 Prepayed in FY14 on account GC14RE009YD1900</v>
      </c>
    </row>
    <row r="78" spans="1:17" x14ac:dyDescent="0.25">
      <c r="A78" s="1" t="s">
        <v>903</v>
      </c>
      <c r="B78" t="str">
        <f>VLOOKUP(A78,QWDX_samples!A:R,2,FALSE)</f>
        <v>CO1</v>
      </c>
      <c r="C78" t="str">
        <f>VLOOKUP($A78,QWDX_samples!$A:$R,3,FALSE)</f>
        <v>USGS</v>
      </c>
      <c r="D78" t="str">
        <f>VLOOKUP($A78,QWDX_samples!$A:$R,4,FALSE)</f>
        <v>391504106225201</v>
      </c>
      <c r="E78" t="str">
        <f>VLOOKUP($A78,QWDX_samples!$A:$R,5,FALSE)</f>
        <v>201409240902</v>
      </c>
      <c r="G78" t="str">
        <f>VLOOKUP($A78,QWDX_samples!$A:$R,7,FALSE)</f>
        <v>OAQ</v>
      </c>
      <c r="H78" t="str">
        <f>VLOOKUP($A78,QWDX_samples!$A:$R,8,FALSE)</f>
        <v>3230010</v>
      </c>
      <c r="I78" t="str">
        <f>VLOOKUP($A78,QWDX_samples!$A:$R,9,FALSE)</f>
        <v>009YD1900</v>
      </c>
      <c r="K78" t="str">
        <f>VLOOKUP($A78,QWDX_samples!$A:$R,11,FALSE)</f>
        <v>2</v>
      </c>
      <c r="L78" t="str">
        <f>VLOOKUP($A78,QWDX_samples!$A:$R,12,FALSE)</f>
        <v>I</v>
      </c>
      <c r="M78" t="str">
        <f>VLOOKUP($A78,QWDX_samples!$A:$R,13,FALSE)</f>
        <v>6</v>
      </c>
      <c r="N78" t="str">
        <f>VLOOKUP($A78,QWDX_samples!$A:$R,15,FALSE)</f>
        <v>X</v>
      </c>
      <c r="Q78" t="str">
        <f>VLOOKUP($A78,QWDX_samples!$A:$R,18,FALSE)</f>
        <v>A-3230010 Prepayed in FY14 on account GC14RE009YD1900</v>
      </c>
    </row>
    <row r="79" spans="1:17" x14ac:dyDescent="0.25">
      <c r="A79" s="1" t="s">
        <v>906</v>
      </c>
      <c r="B79" t="str">
        <f>VLOOKUP(A79,QWDX_samples!A:R,2,FALSE)</f>
        <v>CO1</v>
      </c>
      <c r="C79" t="str">
        <f>VLOOKUP($A79,QWDX_samples!$A:$R,3,FALSE)</f>
        <v>USGS</v>
      </c>
      <c r="D79" t="str">
        <f>VLOOKUP($A79,QWDX_samples!$A:$R,4,FALSE)</f>
        <v>391512106230001</v>
      </c>
      <c r="E79" t="str">
        <f>VLOOKUP($A79,QWDX_samples!$A:$R,5,FALSE)</f>
        <v>201305311045</v>
      </c>
      <c r="G79" t="str">
        <f>VLOOKUP($A79,QWDX_samples!$A:$R,7,FALSE)</f>
        <v xml:space="preserve">WG </v>
      </c>
      <c r="H79" t="str">
        <f>VLOOKUP($A79,QWDX_samples!$A:$R,8,FALSE)</f>
        <v>2340134</v>
      </c>
      <c r="I79" t="str">
        <f>VLOOKUP($A79,QWDX_samples!$A:$R,9,FALSE)</f>
        <v>009YD2900</v>
      </c>
      <c r="K79" t="str">
        <f>VLOOKUP($A79,QWDX_samples!$A:$R,11,FALSE)</f>
        <v>9</v>
      </c>
      <c r="L79" t="str">
        <f>VLOOKUP($A79,QWDX_samples!$A:$R,12,FALSE)</f>
        <v>U</v>
      </c>
      <c r="M79" t="str">
        <f>VLOOKUP($A79,QWDX_samples!$A:$R,13,FALSE)</f>
        <v>6</v>
      </c>
      <c r="N79" t="str">
        <f>VLOOKUP($A79,QWDX_samples!$A:$R,15,FALSE)</f>
        <v>9</v>
      </c>
    </row>
    <row r="80" spans="1:17" x14ac:dyDescent="0.25">
      <c r="A80" s="1" t="s">
        <v>910</v>
      </c>
      <c r="B80" t="str">
        <f>VLOOKUP(A80,QWDX_samples!A:R,2,FALSE)</f>
        <v>CO1</v>
      </c>
      <c r="C80" t="str">
        <f>VLOOKUP($A80,QWDX_samples!$A:$R,3,FALSE)</f>
        <v>USGS</v>
      </c>
      <c r="D80" t="str">
        <f>VLOOKUP($A80,QWDX_samples!$A:$R,4,FALSE)</f>
        <v>391512106230001</v>
      </c>
      <c r="E80" t="str">
        <f>VLOOKUP($A80,QWDX_samples!$A:$R,5,FALSE)</f>
        <v>201305311047</v>
      </c>
      <c r="G80" t="str">
        <f>VLOOKUP($A80,QWDX_samples!$A:$R,7,FALSE)</f>
        <v>WGQ</v>
      </c>
      <c r="H80" t="str">
        <f>VLOOKUP($A80,QWDX_samples!$A:$R,8,FALSE)</f>
        <v>2340140</v>
      </c>
      <c r="I80" t="str">
        <f>VLOOKUP($A80,QWDX_samples!$A:$R,9,FALSE)</f>
        <v>009YD2900</v>
      </c>
      <c r="K80" t="str">
        <f>VLOOKUP($A80,QWDX_samples!$A:$R,11,FALSE)</f>
        <v>7</v>
      </c>
      <c r="L80" t="str">
        <f>VLOOKUP($A80,QWDX_samples!$A:$R,12,FALSE)</f>
        <v>U</v>
      </c>
      <c r="M80" t="str">
        <f>VLOOKUP($A80,QWDX_samples!$A:$R,13,FALSE)</f>
        <v>6</v>
      </c>
      <c r="N80" t="str">
        <f>VLOOKUP($A80,QWDX_samples!$A:$R,15,FALSE)</f>
        <v>9</v>
      </c>
    </row>
    <row r="81" spans="1:17" x14ac:dyDescent="0.25">
      <c r="A81" s="1" t="s">
        <v>914</v>
      </c>
      <c r="B81" t="str">
        <f>VLOOKUP(A81,QWDX_samples!A:R,2,FALSE)</f>
        <v>CO1</v>
      </c>
      <c r="C81" t="str">
        <f>VLOOKUP($A81,QWDX_samples!$A:$R,3,FALSE)</f>
        <v>USGS</v>
      </c>
      <c r="D81" t="str">
        <f>VLOOKUP($A81,QWDX_samples!$A:$R,4,FALSE)</f>
        <v>391512106230001</v>
      </c>
      <c r="E81" t="str">
        <f>VLOOKUP($A81,QWDX_samples!$A:$R,5,FALSE)</f>
        <v>201309201030</v>
      </c>
      <c r="G81" t="str">
        <f>VLOOKUP($A81,QWDX_samples!$A:$R,7,FALSE)</f>
        <v xml:space="preserve">WG </v>
      </c>
      <c r="H81" t="str">
        <f>VLOOKUP($A81,QWDX_samples!$A:$R,8,FALSE)</f>
        <v>3020033</v>
      </c>
      <c r="I81" t="str">
        <f>VLOOKUP($A81,QWDX_samples!$A:$R,9,FALSE)</f>
        <v>009YD0200</v>
      </c>
      <c r="K81" t="str">
        <f>VLOOKUP($A81,QWDX_samples!$A:$R,11,FALSE)</f>
        <v>9</v>
      </c>
      <c r="L81" t="str">
        <f>VLOOKUP($A81,QWDX_samples!$A:$R,12,FALSE)</f>
        <v>U</v>
      </c>
      <c r="M81" t="str">
        <f>VLOOKUP($A81,QWDX_samples!$A:$R,13,FALSE)</f>
        <v>6</v>
      </c>
      <c r="N81" t="str">
        <f>VLOOKUP($A81,QWDX_samples!$A:$R,15,FALSE)</f>
        <v>9</v>
      </c>
      <c r="Q81" t="str">
        <f>VLOOKUP($A81,QWDX_samples!$A:$R,18,FALSE)</f>
        <v>L-3020033 X=improper sample container FU - 125mL</v>
      </c>
    </row>
    <row r="82" spans="1:17" x14ac:dyDescent="0.25">
      <c r="A82" s="1" t="s">
        <v>917</v>
      </c>
      <c r="B82" t="str">
        <f>VLOOKUP(A82,QWDX_samples!A:R,2,FALSE)</f>
        <v>CO1</v>
      </c>
      <c r="C82" t="str">
        <f>VLOOKUP($A82,QWDX_samples!$A:$R,3,FALSE)</f>
        <v>USGS</v>
      </c>
      <c r="D82" t="str">
        <f>VLOOKUP($A82,QWDX_samples!$A:$R,4,FALSE)</f>
        <v>391512106230001</v>
      </c>
      <c r="E82" t="str">
        <f>VLOOKUP($A82,QWDX_samples!$A:$R,5,FALSE)</f>
        <v>201309201032</v>
      </c>
      <c r="G82" t="str">
        <f>VLOOKUP($A82,QWDX_samples!$A:$R,7,FALSE)</f>
        <v>OAQ</v>
      </c>
      <c r="H82" t="str">
        <f>VLOOKUP($A82,QWDX_samples!$A:$R,8,FALSE)</f>
        <v>3020029</v>
      </c>
      <c r="I82" t="str">
        <f>VLOOKUP($A82,QWDX_samples!$A:$R,9,FALSE)</f>
        <v>009YD0200</v>
      </c>
      <c r="K82" t="str">
        <f>VLOOKUP($A82,QWDX_samples!$A:$R,11,FALSE)</f>
        <v>2</v>
      </c>
      <c r="L82" t="str">
        <f>VLOOKUP($A82,QWDX_samples!$A:$R,12,FALSE)</f>
        <v>U</v>
      </c>
      <c r="M82" t="str">
        <f>VLOOKUP($A82,QWDX_samples!$A:$R,13,FALSE)</f>
        <v>6</v>
      </c>
      <c r="N82" t="str">
        <f>VLOOKUP($A82,QWDX_samples!$A:$R,15,FALSE)</f>
        <v>9</v>
      </c>
      <c r="Q82" t="str">
        <f>VLOOKUP($A82,QWDX_samples!$A:$R,18,FALSE)</f>
        <v>L-3020029 X=improper sample container FU - 125mL</v>
      </c>
    </row>
    <row r="83" spans="1:17" x14ac:dyDescent="0.25">
      <c r="A83" s="1" t="s">
        <v>919</v>
      </c>
      <c r="B83" t="str">
        <f>VLOOKUP(A83,QWDX_samples!A:R,2,FALSE)</f>
        <v>CO1</v>
      </c>
      <c r="C83" t="str">
        <f>VLOOKUP($A83,QWDX_samples!$A:$R,3,FALSE)</f>
        <v>USGS</v>
      </c>
      <c r="D83" t="str">
        <f>VLOOKUP($A83,QWDX_samples!$A:$R,4,FALSE)</f>
        <v>391512106230001</v>
      </c>
      <c r="E83" t="str">
        <f>VLOOKUP($A83,QWDX_samples!$A:$R,5,FALSE)</f>
        <v>201405301200</v>
      </c>
      <c r="G83" t="str">
        <f>VLOOKUP($A83,QWDX_samples!$A:$R,7,FALSE)</f>
        <v xml:space="preserve">WG </v>
      </c>
      <c r="H83" t="str">
        <f>VLOOKUP($A83,QWDX_samples!$A:$R,8,FALSE)</f>
        <v>1910260</v>
      </c>
      <c r="I83" t="str">
        <f>VLOOKUP($A83,QWDX_samples!$A:$R,9,FALSE)</f>
        <v>009YD1900</v>
      </c>
      <c r="K83" t="str">
        <f>VLOOKUP($A83,QWDX_samples!$A:$R,11,FALSE)</f>
        <v>9</v>
      </c>
      <c r="L83" t="str">
        <f>VLOOKUP($A83,QWDX_samples!$A:$R,12,FALSE)</f>
        <v>U</v>
      </c>
      <c r="M83" t="str">
        <f>VLOOKUP($A83,QWDX_samples!$A:$R,13,FALSE)</f>
        <v>6</v>
      </c>
      <c r="N83" t="str">
        <f>VLOOKUP($A83,QWDX_samples!$A:$R,15,FALSE)</f>
        <v>9</v>
      </c>
    </row>
    <row r="84" spans="1:17" x14ac:dyDescent="0.25">
      <c r="A84" s="1" t="s">
        <v>922</v>
      </c>
      <c r="B84" t="str">
        <f>VLOOKUP(A84,QWDX_samples!A:R,2,FALSE)</f>
        <v>CO1</v>
      </c>
      <c r="C84" t="str">
        <f>VLOOKUP($A84,QWDX_samples!$A:$R,3,FALSE)</f>
        <v>USGS</v>
      </c>
      <c r="D84" t="str">
        <f>VLOOKUP($A84,QWDX_samples!$A:$R,4,FALSE)</f>
        <v>391512106230001</v>
      </c>
      <c r="E84" t="str">
        <f>VLOOKUP($A84,QWDX_samples!$A:$R,5,FALSE)</f>
        <v>201409240950</v>
      </c>
      <c r="G84" t="str">
        <f>VLOOKUP($A84,QWDX_samples!$A:$R,7,FALSE)</f>
        <v xml:space="preserve">WG </v>
      </c>
      <c r="H84" t="str">
        <f>VLOOKUP($A84,QWDX_samples!$A:$R,8,FALSE)</f>
        <v>3230012</v>
      </c>
      <c r="I84" t="str">
        <f>VLOOKUP($A84,QWDX_samples!$A:$R,9,FALSE)</f>
        <v>009YD1900</v>
      </c>
      <c r="K84" t="str">
        <f>VLOOKUP($A84,QWDX_samples!$A:$R,11,FALSE)</f>
        <v>9</v>
      </c>
      <c r="L84" t="str">
        <f>VLOOKUP($A84,QWDX_samples!$A:$R,12,FALSE)</f>
        <v>U</v>
      </c>
      <c r="M84" t="str">
        <f>VLOOKUP($A84,QWDX_samples!$A:$R,13,FALSE)</f>
        <v>6</v>
      </c>
      <c r="N84" t="str">
        <f>VLOOKUP($A84,QWDX_samples!$A:$R,15,FALSE)</f>
        <v>9</v>
      </c>
      <c r="Q84" t="str">
        <f>VLOOKUP($A84,QWDX_samples!$A:$R,18,FALSE)</f>
        <v>A-3230012 Prepayed in FY14 on account GC14RE009YD1900</v>
      </c>
    </row>
    <row r="85" spans="1:17" x14ac:dyDescent="0.25">
      <c r="A85" s="1" t="s">
        <v>926</v>
      </c>
      <c r="B85" t="str">
        <f>VLOOKUP(A85,QWDX_samples!A:R,2,FALSE)</f>
        <v>CO1</v>
      </c>
      <c r="C85" t="str">
        <f>VLOOKUP($A85,QWDX_samples!$A:$R,3,FALSE)</f>
        <v>USGS</v>
      </c>
      <c r="D85" t="str">
        <f>VLOOKUP($A85,QWDX_samples!$A:$R,4,FALSE)</f>
        <v>391512106230001</v>
      </c>
      <c r="E85" t="str">
        <f>VLOOKUP($A85,QWDX_samples!$A:$R,5,FALSE)</f>
        <v>201409240957</v>
      </c>
      <c r="G85" t="str">
        <f>VLOOKUP($A85,QWDX_samples!$A:$R,7,FALSE)</f>
        <v>WGQ</v>
      </c>
      <c r="H85" t="str">
        <f>VLOOKUP($A85,QWDX_samples!$A:$R,8,FALSE)</f>
        <v>3230017</v>
      </c>
      <c r="I85" t="str">
        <f>VLOOKUP($A85,QWDX_samples!$A:$R,9,FALSE)</f>
        <v>009YD1900</v>
      </c>
      <c r="K85" t="str">
        <f>VLOOKUP($A85,QWDX_samples!$A:$R,11,FALSE)</f>
        <v>7</v>
      </c>
      <c r="L85" t="str">
        <f>VLOOKUP($A85,QWDX_samples!$A:$R,12,FALSE)</f>
        <v>I</v>
      </c>
      <c r="M85" t="str">
        <f>VLOOKUP($A85,QWDX_samples!$A:$R,13,FALSE)</f>
        <v>6</v>
      </c>
      <c r="N85" t="str">
        <f>VLOOKUP($A85,QWDX_samples!$A:$R,15,FALSE)</f>
        <v>9</v>
      </c>
      <c r="Q85" t="str">
        <f>VLOOKUP($A85,QWDX_samples!$A:$R,18,FALSE)</f>
        <v>A-3230017 Prepayed in FY14 on account GC14RE009YD1900</v>
      </c>
    </row>
    <row r="86" spans="1:17" x14ac:dyDescent="0.25">
      <c r="A86" s="1" t="s">
        <v>930</v>
      </c>
      <c r="B86" t="str">
        <f>VLOOKUP(A86,QWDX_samples!A:R,2,FALSE)</f>
        <v>CO1</v>
      </c>
      <c r="C86" t="str">
        <f>VLOOKUP($A86,QWDX_samples!$A:$R,3,FALSE)</f>
        <v>USGS</v>
      </c>
      <c r="D86" t="str">
        <f>VLOOKUP($A86,QWDX_samples!$A:$R,4,FALSE)</f>
        <v>391512106230401</v>
      </c>
      <c r="E86" t="str">
        <f>VLOOKUP($A86,QWDX_samples!$A:$R,5,FALSE)</f>
        <v>201305311556</v>
      </c>
      <c r="G86" t="str">
        <f>VLOOKUP($A86,QWDX_samples!$A:$R,7,FALSE)</f>
        <v xml:space="preserve">WG </v>
      </c>
      <c r="H86" t="str">
        <f>VLOOKUP($A86,QWDX_samples!$A:$R,8,FALSE)</f>
        <v>2340127</v>
      </c>
      <c r="I86" t="str">
        <f>VLOOKUP($A86,QWDX_samples!$A:$R,9,FALSE)</f>
        <v>009YD2900</v>
      </c>
      <c r="K86" t="str">
        <f>VLOOKUP($A86,QWDX_samples!$A:$R,11,FALSE)</f>
        <v>9</v>
      </c>
      <c r="L86" t="str">
        <f>VLOOKUP($A86,QWDX_samples!$A:$R,12,FALSE)</f>
        <v>U</v>
      </c>
      <c r="M86" t="str">
        <f>VLOOKUP($A86,QWDX_samples!$A:$R,13,FALSE)</f>
        <v>6</v>
      </c>
      <c r="N86" t="str">
        <f>VLOOKUP($A86,QWDX_samples!$A:$R,15,FALSE)</f>
        <v>9</v>
      </c>
    </row>
    <row r="87" spans="1:17" x14ac:dyDescent="0.25">
      <c r="A87" s="1" t="s">
        <v>934</v>
      </c>
      <c r="B87" t="str">
        <f>VLOOKUP(A87,QWDX_samples!A:R,2,FALSE)</f>
        <v>CO1</v>
      </c>
      <c r="C87" t="str">
        <f>VLOOKUP($A87,QWDX_samples!$A:$R,3,FALSE)</f>
        <v>USGS</v>
      </c>
      <c r="D87" t="str">
        <f>VLOOKUP($A87,QWDX_samples!$A:$R,4,FALSE)</f>
        <v>391512106230401</v>
      </c>
      <c r="E87" t="str">
        <f>VLOOKUP($A87,QWDX_samples!$A:$R,5,FALSE)</f>
        <v>201310280915</v>
      </c>
      <c r="G87" t="str">
        <f>VLOOKUP($A87,QWDX_samples!$A:$R,7,FALSE)</f>
        <v xml:space="preserve">WG </v>
      </c>
      <c r="H87" t="str">
        <f>VLOOKUP($A87,QWDX_samples!$A:$R,8,FALSE)</f>
        <v>3180021</v>
      </c>
      <c r="I87" t="str">
        <f>VLOOKUP($A87,QWDX_samples!$A:$R,9,FALSE)</f>
        <v>009YD0200</v>
      </c>
      <c r="K87" t="str">
        <f>VLOOKUP($A87,QWDX_samples!$A:$R,11,FALSE)</f>
        <v>9</v>
      </c>
      <c r="L87" t="str">
        <f>VLOOKUP($A87,QWDX_samples!$A:$R,12,FALSE)</f>
        <v>U</v>
      </c>
      <c r="M87" t="str">
        <f>VLOOKUP($A87,QWDX_samples!$A:$R,13,FALSE)</f>
        <v>6</v>
      </c>
      <c r="N87" t="str">
        <f>VLOOKUP($A87,QWDX_samples!$A:$R,15,FALSE)</f>
        <v>9</v>
      </c>
      <c r="Q87" t="str">
        <f>VLOOKUP($A87,QWDX_samples!$A:$R,18,FALSE)</f>
        <v>L-3180021 X=improper sample container for FU - 125mL</v>
      </c>
    </row>
    <row r="88" spans="1:17" x14ac:dyDescent="0.25">
      <c r="A88" s="1" t="s">
        <v>937</v>
      </c>
      <c r="B88" t="str">
        <f>VLOOKUP(A88,QWDX_samples!A:R,2,FALSE)</f>
        <v>CO1</v>
      </c>
      <c r="C88" t="str">
        <f>VLOOKUP($A88,QWDX_samples!$A:$R,3,FALSE)</f>
        <v>USGS</v>
      </c>
      <c r="D88" t="str">
        <f>VLOOKUP($A88,QWDX_samples!$A:$R,4,FALSE)</f>
        <v>391512106230401</v>
      </c>
      <c r="E88" t="str">
        <f>VLOOKUP($A88,QWDX_samples!$A:$R,5,FALSE)</f>
        <v>201405301555</v>
      </c>
      <c r="G88" t="str">
        <f>VLOOKUP($A88,QWDX_samples!$A:$R,7,FALSE)</f>
        <v xml:space="preserve">WG </v>
      </c>
      <c r="H88" t="str">
        <f>VLOOKUP($A88,QWDX_samples!$A:$R,8,FALSE)</f>
        <v>1910281</v>
      </c>
      <c r="I88" t="str">
        <f>VLOOKUP($A88,QWDX_samples!$A:$R,9,FALSE)</f>
        <v>009YD1900</v>
      </c>
      <c r="K88" t="str">
        <f>VLOOKUP($A88,QWDX_samples!$A:$R,11,FALSE)</f>
        <v>9</v>
      </c>
      <c r="L88" t="str">
        <f>VLOOKUP($A88,QWDX_samples!$A:$R,12,FALSE)</f>
        <v>U</v>
      </c>
      <c r="M88" t="str">
        <f>VLOOKUP($A88,QWDX_samples!$A:$R,13,FALSE)</f>
        <v>6</v>
      </c>
      <c r="N88" t="str">
        <f>VLOOKUP($A88,QWDX_samples!$A:$R,15,FALSE)</f>
        <v>9</v>
      </c>
    </row>
    <row r="89" spans="1:17" x14ac:dyDescent="0.25">
      <c r="A89" s="1" t="s">
        <v>941</v>
      </c>
      <c r="B89" t="str">
        <f>VLOOKUP(A89,QWDX_samples!A:R,2,FALSE)</f>
        <v>CO1</v>
      </c>
      <c r="C89" t="str">
        <f>VLOOKUP($A89,QWDX_samples!$A:$R,3,FALSE)</f>
        <v>USGS</v>
      </c>
      <c r="D89" t="str">
        <f>VLOOKUP($A89,QWDX_samples!$A:$R,4,FALSE)</f>
        <v>391512106230401</v>
      </c>
      <c r="E89" t="str">
        <f>VLOOKUP($A89,QWDX_samples!$A:$R,5,FALSE)</f>
        <v>201409241340</v>
      </c>
      <c r="G89" t="str">
        <f>VLOOKUP($A89,QWDX_samples!$A:$R,7,FALSE)</f>
        <v xml:space="preserve">WG </v>
      </c>
      <c r="H89" t="str">
        <f>VLOOKUP($A89,QWDX_samples!$A:$R,8,FALSE)</f>
        <v>3230014</v>
      </c>
      <c r="I89" t="str">
        <f>VLOOKUP($A89,QWDX_samples!$A:$R,9,FALSE)</f>
        <v>009YD1900</v>
      </c>
      <c r="K89" t="str">
        <f>VLOOKUP($A89,QWDX_samples!$A:$R,11,FALSE)</f>
        <v>9</v>
      </c>
      <c r="L89" t="str">
        <f>VLOOKUP($A89,QWDX_samples!$A:$R,12,FALSE)</f>
        <v>U</v>
      </c>
      <c r="M89" t="str">
        <f>VLOOKUP($A89,QWDX_samples!$A:$R,13,FALSE)</f>
        <v>6</v>
      </c>
      <c r="N89" t="str">
        <f>VLOOKUP($A89,QWDX_samples!$A:$R,15,FALSE)</f>
        <v>9</v>
      </c>
      <c r="Q89" t="str">
        <f>VLOOKUP($A89,QWDX_samples!$A:$R,18,FALSE)</f>
        <v>A-3230014 Prepayed in FY14 on account GC14RE009YD1900</v>
      </c>
    </row>
    <row r="90" spans="1:17" x14ac:dyDescent="0.25">
      <c r="A90" s="1" t="s">
        <v>945</v>
      </c>
      <c r="B90" t="str">
        <f>VLOOKUP(A90,QWDX_samples!A:R,2,FALSE)</f>
        <v>CO1</v>
      </c>
      <c r="C90" t="str">
        <f>VLOOKUP($A90,QWDX_samples!$A:$R,3,FALSE)</f>
        <v>USGS</v>
      </c>
      <c r="D90" t="str">
        <f>VLOOKUP($A90,QWDX_samples!$A:$R,4,FALSE)</f>
        <v>391513106230401</v>
      </c>
      <c r="E90" t="str">
        <f>VLOOKUP($A90,QWDX_samples!$A:$R,5,FALSE)</f>
        <v>201305311620</v>
      </c>
      <c r="G90" t="str">
        <f>VLOOKUP($A90,QWDX_samples!$A:$R,7,FALSE)</f>
        <v xml:space="preserve">WG </v>
      </c>
      <c r="H90" t="str">
        <f>VLOOKUP($A90,QWDX_samples!$A:$R,8,FALSE)</f>
        <v>2340109</v>
      </c>
      <c r="I90" t="str">
        <f>VLOOKUP($A90,QWDX_samples!$A:$R,9,FALSE)</f>
        <v>009YD2900</v>
      </c>
      <c r="K90" t="str">
        <f>VLOOKUP($A90,QWDX_samples!$A:$R,11,FALSE)</f>
        <v>9</v>
      </c>
      <c r="L90" t="str">
        <f>VLOOKUP($A90,QWDX_samples!$A:$R,12,FALSE)</f>
        <v>U</v>
      </c>
      <c r="M90" t="str">
        <f>VLOOKUP($A90,QWDX_samples!$A:$R,13,FALSE)</f>
        <v>6</v>
      </c>
      <c r="N90" t="str">
        <f>VLOOKUP($A90,QWDX_samples!$A:$R,15,FALSE)</f>
        <v>9</v>
      </c>
    </row>
    <row r="91" spans="1:17" x14ac:dyDescent="0.25">
      <c r="A91" s="1" t="s">
        <v>949</v>
      </c>
      <c r="B91" t="str">
        <f>VLOOKUP(A91,QWDX_samples!A:R,2,FALSE)</f>
        <v>CO1</v>
      </c>
      <c r="C91" t="str">
        <f>VLOOKUP($A91,QWDX_samples!$A:$R,3,FALSE)</f>
        <v>USGS</v>
      </c>
      <c r="D91" t="str">
        <f>VLOOKUP($A91,QWDX_samples!$A:$R,4,FALSE)</f>
        <v>391513106230401</v>
      </c>
      <c r="E91" t="str">
        <f>VLOOKUP($A91,QWDX_samples!$A:$R,5,FALSE)</f>
        <v>201310280925</v>
      </c>
      <c r="G91" t="str">
        <f>VLOOKUP($A91,QWDX_samples!$A:$R,7,FALSE)</f>
        <v xml:space="preserve">WG </v>
      </c>
      <c r="H91" t="str">
        <f>VLOOKUP($A91,QWDX_samples!$A:$R,8,FALSE)</f>
        <v>3180022</v>
      </c>
      <c r="I91" t="str">
        <f>VLOOKUP($A91,QWDX_samples!$A:$R,9,FALSE)</f>
        <v>009YD0200</v>
      </c>
      <c r="K91" t="str">
        <f>VLOOKUP($A91,QWDX_samples!$A:$R,11,FALSE)</f>
        <v>9</v>
      </c>
      <c r="L91" t="str">
        <f>VLOOKUP($A91,QWDX_samples!$A:$R,12,FALSE)</f>
        <v>U</v>
      </c>
      <c r="M91" t="str">
        <f>VLOOKUP($A91,QWDX_samples!$A:$R,13,FALSE)</f>
        <v>6</v>
      </c>
      <c r="N91" t="str">
        <f>VLOOKUP($A91,QWDX_samples!$A:$R,15,FALSE)</f>
        <v>9</v>
      </c>
      <c r="Q91" t="str">
        <f>VLOOKUP($A91,QWDX_samples!$A:$R,18,FALSE)</f>
        <v>L-3180022 X=improper sample container for FU - 125mL</v>
      </c>
    </row>
    <row r="92" spans="1:17" x14ac:dyDescent="0.25">
      <c r="A92" s="1" t="s">
        <v>952</v>
      </c>
      <c r="B92" t="str">
        <f>VLOOKUP(A92,QWDX_samples!A:R,2,FALSE)</f>
        <v>CO1</v>
      </c>
      <c r="C92" t="str">
        <f>VLOOKUP($A92,QWDX_samples!$A:$R,3,FALSE)</f>
        <v>USGS</v>
      </c>
      <c r="D92" t="str">
        <f>VLOOKUP($A92,QWDX_samples!$A:$R,4,FALSE)</f>
        <v>391513106230401</v>
      </c>
      <c r="E92" t="str">
        <f>VLOOKUP($A92,QWDX_samples!$A:$R,5,FALSE)</f>
        <v>201405301605</v>
      </c>
      <c r="G92" t="str">
        <f>VLOOKUP($A92,QWDX_samples!$A:$R,7,FALSE)</f>
        <v xml:space="preserve">WG </v>
      </c>
      <c r="H92" t="str">
        <f>VLOOKUP($A92,QWDX_samples!$A:$R,8,FALSE)</f>
        <v>1910256</v>
      </c>
      <c r="I92" t="str">
        <f>VLOOKUP($A92,QWDX_samples!$A:$R,9,FALSE)</f>
        <v>009YD1900</v>
      </c>
      <c r="K92" t="str">
        <f>VLOOKUP($A92,QWDX_samples!$A:$R,11,FALSE)</f>
        <v>9</v>
      </c>
      <c r="L92" t="str">
        <f>VLOOKUP($A92,QWDX_samples!$A:$R,12,FALSE)</f>
        <v>U</v>
      </c>
      <c r="M92" t="str">
        <f>VLOOKUP($A92,QWDX_samples!$A:$R,13,FALSE)</f>
        <v>6</v>
      </c>
      <c r="N92" t="str">
        <f>VLOOKUP($A92,QWDX_samples!$A:$R,15,FALSE)</f>
        <v>9</v>
      </c>
    </row>
    <row r="93" spans="1:17" x14ac:dyDescent="0.25">
      <c r="A93" s="1" t="s">
        <v>955</v>
      </c>
      <c r="B93" t="str">
        <f>VLOOKUP(A93,QWDX_samples!A:R,2,FALSE)</f>
        <v>CO1</v>
      </c>
      <c r="C93" t="str">
        <f>VLOOKUP($A93,QWDX_samples!$A:$R,3,FALSE)</f>
        <v>USGS</v>
      </c>
      <c r="D93" t="str">
        <f>VLOOKUP($A93,QWDX_samples!$A:$R,4,FALSE)</f>
        <v>391513106230401</v>
      </c>
      <c r="E93" t="str">
        <f>VLOOKUP($A93,QWDX_samples!$A:$R,5,FALSE)</f>
        <v>201409241350</v>
      </c>
      <c r="G93" t="str">
        <f>VLOOKUP($A93,QWDX_samples!$A:$R,7,FALSE)</f>
        <v xml:space="preserve">WG </v>
      </c>
      <c r="H93" t="str">
        <f>VLOOKUP($A93,QWDX_samples!$A:$R,8,FALSE)</f>
        <v>3230028</v>
      </c>
      <c r="I93" t="str">
        <f>VLOOKUP($A93,QWDX_samples!$A:$R,9,FALSE)</f>
        <v>009YD1900</v>
      </c>
      <c r="K93" t="str">
        <f>VLOOKUP($A93,QWDX_samples!$A:$R,11,FALSE)</f>
        <v>9</v>
      </c>
      <c r="L93" t="str">
        <f>VLOOKUP($A93,QWDX_samples!$A:$R,12,FALSE)</f>
        <v>U</v>
      </c>
      <c r="M93" t="str">
        <f>VLOOKUP($A93,QWDX_samples!$A:$R,13,FALSE)</f>
        <v>6</v>
      </c>
      <c r="N93" t="str">
        <f>VLOOKUP($A93,QWDX_samples!$A:$R,15,FALSE)</f>
        <v>9</v>
      </c>
    </row>
    <row r="94" spans="1:17" x14ac:dyDescent="0.25">
      <c r="A94" s="1" t="s">
        <v>959</v>
      </c>
      <c r="B94" t="str">
        <f>VLOOKUP(A94,QWDX_samples!A:R,2,FALSE)</f>
        <v>CO1</v>
      </c>
      <c r="C94" t="str">
        <f>VLOOKUP($A94,QWDX_samples!$A:$R,3,FALSE)</f>
        <v>USGS</v>
      </c>
      <c r="D94" t="str">
        <f>VLOOKUP($A94,QWDX_samples!$A:$R,4,FALSE)</f>
        <v>391513106232601</v>
      </c>
      <c r="E94" t="str">
        <f>VLOOKUP($A94,QWDX_samples!$A:$R,5,FALSE)</f>
        <v>201305311430</v>
      </c>
      <c r="G94" t="str">
        <f>VLOOKUP($A94,QWDX_samples!$A:$R,7,FALSE)</f>
        <v xml:space="preserve">WG </v>
      </c>
      <c r="H94" t="str">
        <f>VLOOKUP($A94,QWDX_samples!$A:$R,8,FALSE)</f>
        <v>2340142</v>
      </c>
      <c r="I94" t="str">
        <f>VLOOKUP($A94,QWDX_samples!$A:$R,9,FALSE)</f>
        <v>009YD2900</v>
      </c>
      <c r="K94" t="str">
        <f>VLOOKUP($A94,QWDX_samples!$A:$R,11,FALSE)</f>
        <v>9</v>
      </c>
      <c r="L94" t="str">
        <f>VLOOKUP($A94,QWDX_samples!$A:$R,12,FALSE)</f>
        <v>U</v>
      </c>
      <c r="M94" t="str">
        <f>VLOOKUP($A94,QWDX_samples!$A:$R,13,FALSE)</f>
        <v>6</v>
      </c>
      <c r="N94" t="str">
        <f>VLOOKUP($A94,QWDX_samples!$A:$R,15,FALSE)</f>
        <v>9</v>
      </c>
      <c r="Q94" t="str">
        <f>VLOOKUP($A94,QWDX_samples!$A:$R,18,FALSE)</f>
        <v>L-2340142 X = Improper sample container for FU 125mL bottles</v>
      </c>
    </row>
    <row r="95" spans="1:17" x14ac:dyDescent="0.25">
      <c r="A95" s="1" t="s">
        <v>962</v>
      </c>
      <c r="B95" t="str">
        <f>VLOOKUP(A95,QWDX_samples!A:R,2,FALSE)</f>
        <v>CO1</v>
      </c>
      <c r="C95" t="str">
        <f>VLOOKUP($A95,QWDX_samples!$A:$R,3,FALSE)</f>
        <v>USGS</v>
      </c>
      <c r="D95" t="str">
        <f>VLOOKUP($A95,QWDX_samples!$A:$R,4,FALSE)</f>
        <v>391513106232601</v>
      </c>
      <c r="E95" t="str">
        <f>VLOOKUP($A95,QWDX_samples!$A:$R,5,FALSE)</f>
        <v>201309201230</v>
      </c>
      <c r="G95" t="str">
        <f>VLOOKUP($A95,QWDX_samples!$A:$R,7,FALSE)</f>
        <v xml:space="preserve">WG </v>
      </c>
      <c r="H95" t="str">
        <f>VLOOKUP($A95,QWDX_samples!$A:$R,8,FALSE)</f>
        <v>3020031</v>
      </c>
      <c r="I95" t="str">
        <f>VLOOKUP($A95,QWDX_samples!$A:$R,9,FALSE)</f>
        <v>009YD0200</v>
      </c>
      <c r="K95" t="str">
        <f>VLOOKUP($A95,QWDX_samples!$A:$R,11,FALSE)</f>
        <v>9</v>
      </c>
      <c r="L95" t="str">
        <f>VLOOKUP($A95,QWDX_samples!$A:$R,12,FALSE)</f>
        <v>U</v>
      </c>
      <c r="M95" t="str">
        <f>VLOOKUP($A95,QWDX_samples!$A:$R,13,FALSE)</f>
        <v>6</v>
      </c>
      <c r="N95" t="str">
        <f>VLOOKUP($A95,QWDX_samples!$A:$R,15,FALSE)</f>
        <v>9</v>
      </c>
      <c r="Q95" t="str">
        <f>VLOOKUP($A95,QWDX_samples!$A:$R,18,FALSE)</f>
        <v>L-3020031 X=improper sample container FU - 125mL</v>
      </c>
    </row>
    <row r="96" spans="1:17" x14ac:dyDescent="0.25">
      <c r="A96" s="1" t="s">
        <v>966</v>
      </c>
      <c r="B96" t="str">
        <f>VLOOKUP(A96,QWDX_samples!A:R,2,FALSE)</f>
        <v>CO1</v>
      </c>
      <c r="C96" t="str">
        <f>VLOOKUP($A96,QWDX_samples!$A:$R,3,FALSE)</f>
        <v>USGS</v>
      </c>
      <c r="D96" t="str">
        <f>VLOOKUP($A96,QWDX_samples!$A:$R,4,FALSE)</f>
        <v>391513106232601</v>
      </c>
      <c r="E96" t="str">
        <f>VLOOKUP($A96,QWDX_samples!$A:$R,5,FALSE)</f>
        <v>201405301220</v>
      </c>
      <c r="G96" t="str">
        <f>VLOOKUP($A96,QWDX_samples!$A:$R,7,FALSE)</f>
        <v xml:space="preserve">WG </v>
      </c>
      <c r="H96" t="str">
        <f>VLOOKUP($A96,QWDX_samples!$A:$R,8,FALSE)</f>
        <v>1910259</v>
      </c>
      <c r="I96" t="str">
        <f>VLOOKUP($A96,QWDX_samples!$A:$R,9,FALSE)</f>
        <v>009YD1900</v>
      </c>
      <c r="K96" t="str">
        <f>VLOOKUP($A96,QWDX_samples!$A:$R,11,FALSE)</f>
        <v>9</v>
      </c>
      <c r="L96" t="str">
        <f>VLOOKUP($A96,QWDX_samples!$A:$R,12,FALSE)</f>
        <v>U</v>
      </c>
      <c r="M96" t="str">
        <f>VLOOKUP($A96,QWDX_samples!$A:$R,13,FALSE)</f>
        <v>6</v>
      </c>
      <c r="N96" t="str">
        <f>VLOOKUP($A96,QWDX_samples!$A:$R,15,FALSE)</f>
        <v>9</v>
      </c>
    </row>
    <row r="97" spans="1:17" x14ac:dyDescent="0.25">
      <c r="A97" s="1" t="s">
        <v>970</v>
      </c>
      <c r="B97" t="str">
        <f>VLOOKUP(A97,QWDX_samples!A:R,2,FALSE)</f>
        <v>CO1</v>
      </c>
      <c r="C97" t="str">
        <f>VLOOKUP($A97,QWDX_samples!$A:$R,3,FALSE)</f>
        <v>USGS</v>
      </c>
      <c r="D97" t="str">
        <f>VLOOKUP($A97,QWDX_samples!$A:$R,4,FALSE)</f>
        <v>391513106232601</v>
      </c>
      <c r="E97" t="str">
        <f>VLOOKUP($A97,QWDX_samples!$A:$R,5,FALSE)</f>
        <v>201409241130</v>
      </c>
      <c r="G97" t="str">
        <f>VLOOKUP($A97,QWDX_samples!$A:$R,7,FALSE)</f>
        <v xml:space="preserve">WG </v>
      </c>
      <c r="H97" t="str">
        <f>VLOOKUP($A97,QWDX_samples!$A:$R,8,FALSE)</f>
        <v>3230015</v>
      </c>
      <c r="I97" t="str">
        <f>VLOOKUP($A97,QWDX_samples!$A:$R,9,FALSE)</f>
        <v>009YD1900</v>
      </c>
      <c r="K97" t="str">
        <f>VLOOKUP($A97,QWDX_samples!$A:$R,11,FALSE)</f>
        <v>9</v>
      </c>
      <c r="L97" t="str">
        <f>VLOOKUP($A97,QWDX_samples!$A:$R,12,FALSE)</f>
        <v>U</v>
      </c>
      <c r="M97" t="str">
        <f>VLOOKUP($A97,QWDX_samples!$A:$R,13,FALSE)</f>
        <v>6</v>
      </c>
      <c r="N97" t="str">
        <f>VLOOKUP($A97,QWDX_samples!$A:$R,15,FALSE)</f>
        <v>9</v>
      </c>
      <c r="Q97" t="str">
        <f>VLOOKUP($A97,QWDX_samples!$A:$R,18,FALSE)</f>
        <v>A-3230015 Prepayed in FY14 on account GC14RE009YD1900</v>
      </c>
    </row>
    <row r="98" spans="1:17" x14ac:dyDescent="0.25">
      <c r="A98" s="1" t="s">
        <v>974</v>
      </c>
      <c r="B98" t="str">
        <f>VLOOKUP(A98,QWDX_samples!A:R,2,FALSE)</f>
        <v>CO1</v>
      </c>
      <c r="C98" t="str">
        <f>VLOOKUP($A98,QWDX_samples!$A:$R,3,FALSE)</f>
        <v>USGS</v>
      </c>
      <c r="D98" t="str">
        <f>VLOOKUP($A98,QWDX_samples!$A:$R,4,FALSE)</f>
        <v>391517106223801</v>
      </c>
      <c r="E98" t="str">
        <f>VLOOKUP($A98,QWDX_samples!$A:$R,5,FALSE)</f>
        <v>201305301730</v>
      </c>
      <c r="G98" t="str">
        <f>VLOOKUP($A98,QWDX_samples!$A:$R,7,FALSE)</f>
        <v xml:space="preserve">WG </v>
      </c>
      <c r="H98" t="str">
        <f>VLOOKUP($A98,QWDX_samples!$A:$R,8,FALSE)</f>
        <v>2340118</v>
      </c>
      <c r="I98" t="str">
        <f>VLOOKUP($A98,QWDX_samples!$A:$R,9,FALSE)</f>
        <v>009YD2900</v>
      </c>
      <c r="K98" t="str">
        <f>VLOOKUP($A98,QWDX_samples!$A:$R,11,FALSE)</f>
        <v>9</v>
      </c>
      <c r="L98" t="str">
        <f>VLOOKUP($A98,QWDX_samples!$A:$R,12,FALSE)</f>
        <v>U</v>
      </c>
      <c r="M98" t="str">
        <f>VLOOKUP($A98,QWDX_samples!$A:$R,13,FALSE)</f>
        <v>6</v>
      </c>
      <c r="N98" t="str">
        <f>VLOOKUP($A98,QWDX_samples!$A:$R,15,FALSE)</f>
        <v>9</v>
      </c>
    </row>
    <row r="99" spans="1:17" x14ac:dyDescent="0.25">
      <c r="A99" s="1" t="s">
        <v>977</v>
      </c>
      <c r="B99" t="str">
        <f>VLOOKUP(A99,QWDX_samples!A:R,2,FALSE)</f>
        <v>CO1</v>
      </c>
      <c r="C99" t="str">
        <f>VLOOKUP($A99,QWDX_samples!$A:$R,3,FALSE)</f>
        <v>USGS</v>
      </c>
      <c r="D99" t="str">
        <f>VLOOKUP($A99,QWDX_samples!$A:$R,4,FALSE)</f>
        <v>391517106223801</v>
      </c>
      <c r="E99" t="str">
        <f>VLOOKUP($A99,QWDX_samples!$A:$R,5,FALSE)</f>
        <v>201309191630</v>
      </c>
      <c r="G99" t="str">
        <f>VLOOKUP($A99,QWDX_samples!$A:$R,7,FALSE)</f>
        <v xml:space="preserve">WG </v>
      </c>
      <c r="H99" t="str">
        <f>VLOOKUP($A99,QWDX_samples!$A:$R,8,FALSE)</f>
        <v>3020055</v>
      </c>
      <c r="I99" t="str">
        <f>VLOOKUP($A99,QWDX_samples!$A:$R,9,FALSE)</f>
        <v>009YD0200</v>
      </c>
      <c r="K99" t="str">
        <f>VLOOKUP($A99,QWDX_samples!$A:$R,11,FALSE)</f>
        <v>9</v>
      </c>
      <c r="L99" t="str">
        <f>VLOOKUP($A99,QWDX_samples!$A:$R,12,FALSE)</f>
        <v>U</v>
      </c>
      <c r="M99" t="str">
        <f>VLOOKUP($A99,QWDX_samples!$A:$R,13,FALSE)</f>
        <v>6</v>
      </c>
      <c r="N99" t="str">
        <f>VLOOKUP($A99,QWDX_samples!$A:$R,15,FALSE)</f>
        <v>9</v>
      </c>
      <c r="Q99" t="str">
        <f>VLOOKUP($A99,QWDX_samples!$A:$R,18,FALSE)</f>
        <v>L-3020055 X=improper sample container FU - 125mL</v>
      </c>
    </row>
    <row r="100" spans="1:17" x14ac:dyDescent="0.25">
      <c r="A100" s="1" t="s">
        <v>980</v>
      </c>
      <c r="B100" t="str">
        <f>VLOOKUP(A100,QWDX_samples!A:R,2,FALSE)</f>
        <v>CO1</v>
      </c>
      <c r="C100" t="str">
        <f>VLOOKUP($A100,QWDX_samples!$A:$R,3,FALSE)</f>
        <v>USGS</v>
      </c>
      <c r="D100" t="str">
        <f>VLOOKUP($A100,QWDX_samples!$A:$R,4,FALSE)</f>
        <v>391517106223801</v>
      </c>
      <c r="E100" t="str">
        <f>VLOOKUP($A100,QWDX_samples!$A:$R,5,FALSE)</f>
        <v>201309191637</v>
      </c>
      <c r="G100" t="str">
        <f>VLOOKUP($A100,QWDX_samples!$A:$R,7,FALSE)</f>
        <v>WGQ</v>
      </c>
      <c r="H100" t="str">
        <f>VLOOKUP($A100,QWDX_samples!$A:$R,8,FALSE)</f>
        <v>3020054</v>
      </c>
      <c r="I100" t="str">
        <f>VLOOKUP($A100,QWDX_samples!$A:$R,9,FALSE)</f>
        <v>009YD0200</v>
      </c>
      <c r="K100" t="str">
        <f>VLOOKUP($A100,QWDX_samples!$A:$R,11,FALSE)</f>
        <v>7</v>
      </c>
      <c r="L100" t="str">
        <f>VLOOKUP($A100,QWDX_samples!$A:$R,12,FALSE)</f>
        <v>U</v>
      </c>
      <c r="M100" t="str">
        <f>VLOOKUP($A100,QWDX_samples!$A:$R,13,FALSE)</f>
        <v>6</v>
      </c>
      <c r="N100" t="str">
        <f>VLOOKUP($A100,QWDX_samples!$A:$R,15,FALSE)</f>
        <v>9</v>
      </c>
      <c r="Q100" t="str">
        <f>VLOOKUP($A100,QWDX_samples!$A:$R,18,FALSE)</f>
        <v>L-3020054 X=improper sample container FU - 125mL</v>
      </c>
    </row>
    <row r="101" spans="1:17" x14ac:dyDescent="0.25">
      <c r="A101" s="1" t="s">
        <v>983</v>
      </c>
      <c r="B101" t="str">
        <f>VLOOKUP(A101,QWDX_samples!A:R,2,FALSE)</f>
        <v>CO1</v>
      </c>
      <c r="C101" t="str">
        <f>VLOOKUP($A101,QWDX_samples!$A:$R,3,FALSE)</f>
        <v>USGS</v>
      </c>
      <c r="D101" t="str">
        <f>VLOOKUP($A101,QWDX_samples!$A:$R,4,FALSE)</f>
        <v>391517106223801</v>
      </c>
      <c r="E101" t="str">
        <f>VLOOKUP($A101,QWDX_samples!$A:$R,5,FALSE)</f>
        <v>201405301000</v>
      </c>
      <c r="G101" t="str">
        <f>VLOOKUP($A101,QWDX_samples!$A:$R,7,FALSE)</f>
        <v xml:space="preserve">WG </v>
      </c>
      <c r="H101" t="str">
        <f>VLOOKUP($A101,QWDX_samples!$A:$R,8,FALSE)</f>
        <v>1910261</v>
      </c>
      <c r="I101" t="str">
        <f>VLOOKUP($A101,QWDX_samples!$A:$R,9,FALSE)</f>
        <v>009YD1900</v>
      </c>
      <c r="K101" t="str">
        <f>VLOOKUP($A101,QWDX_samples!$A:$R,11,FALSE)</f>
        <v>7</v>
      </c>
      <c r="L101" t="str">
        <f>VLOOKUP($A101,QWDX_samples!$A:$R,12,FALSE)</f>
        <v>U</v>
      </c>
      <c r="M101" t="str">
        <f>VLOOKUP($A101,QWDX_samples!$A:$R,13,FALSE)</f>
        <v>6</v>
      </c>
      <c r="N101" t="str">
        <f>VLOOKUP($A101,QWDX_samples!$A:$R,15,FALSE)</f>
        <v>9</v>
      </c>
    </row>
    <row r="102" spans="1:17" x14ac:dyDescent="0.25">
      <c r="A102" s="1" t="s">
        <v>987</v>
      </c>
      <c r="B102" t="str">
        <f>VLOOKUP(A102,QWDX_samples!A:R,2,FALSE)</f>
        <v>CO1</v>
      </c>
      <c r="C102" t="str">
        <f>VLOOKUP($A102,QWDX_samples!$A:$R,3,FALSE)</f>
        <v>USGS</v>
      </c>
      <c r="D102" t="str">
        <f>VLOOKUP($A102,QWDX_samples!$A:$R,4,FALSE)</f>
        <v>391517106223801</v>
      </c>
      <c r="E102" t="str">
        <f>VLOOKUP($A102,QWDX_samples!$A:$R,5,FALSE)</f>
        <v>201405301007</v>
      </c>
      <c r="G102" t="str">
        <f>VLOOKUP($A102,QWDX_samples!$A:$R,7,FALSE)</f>
        <v>WGQ</v>
      </c>
      <c r="H102" t="str">
        <f>VLOOKUP($A102,QWDX_samples!$A:$R,8,FALSE)</f>
        <v>1910266</v>
      </c>
      <c r="I102" t="str">
        <f>VLOOKUP($A102,QWDX_samples!$A:$R,9,FALSE)</f>
        <v>009YD1900</v>
      </c>
      <c r="K102" t="str">
        <f>VLOOKUP($A102,QWDX_samples!$A:$R,11,FALSE)</f>
        <v>7</v>
      </c>
      <c r="L102" t="str">
        <f>VLOOKUP($A102,QWDX_samples!$A:$R,12,FALSE)</f>
        <v>I</v>
      </c>
      <c r="M102" t="str">
        <f>VLOOKUP($A102,QWDX_samples!$A:$R,13,FALSE)</f>
        <v>6</v>
      </c>
      <c r="N102" t="str">
        <f>VLOOKUP($A102,QWDX_samples!$A:$R,15,FALSE)</f>
        <v>9</v>
      </c>
    </row>
    <row r="103" spans="1:17" x14ac:dyDescent="0.25">
      <c r="A103" s="1" t="s">
        <v>991</v>
      </c>
      <c r="B103" t="str">
        <f>VLOOKUP(A103,QWDX_samples!A:R,2,FALSE)</f>
        <v>CO1</v>
      </c>
      <c r="C103" t="str">
        <f>VLOOKUP($A103,QWDX_samples!$A:$R,3,FALSE)</f>
        <v>USGS</v>
      </c>
      <c r="D103" t="str">
        <f>VLOOKUP($A103,QWDX_samples!$A:$R,4,FALSE)</f>
        <v>391517106223801</v>
      </c>
      <c r="E103" t="str">
        <f>VLOOKUP($A103,QWDX_samples!$A:$R,5,FALSE)</f>
        <v>201409231645</v>
      </c>
      <c r="G103" t="str">
        <f>VLOOKUP($A103,QWDX_samples!$A:$R,7,FALSE)</f>
        <v xml:space="preserve">WG </v>
      </c>
      <c r="H103" t="str">
        <f>VLOOKUP($A103,QWDX_samples!$A:$R,8,FALSE)</f>
        <v>3230025</v>
      </c>
      <c r="I103" t="str">
        <f>VLOOKUP($A103,QWDX_samples!$A:$R,9,FALSE)</f>
        <v>009YD1900</v>
      </c>
      <c r="K103" t="str">
        <f>VLOOKUP($A103,QWDX_samples!$A:$R,11,FALSE)</f>
        <v>9</v>
      </c>
      <c r="L103" t="str">
        <f>VLOOKUP($A103,QWDX_samples!$A:$R,12,FALSE)</f>
        <v>U</v>
      </c>
      <c r="M103" t="str">
        <f>VLOOKUP($A103,QWDX_samples!$A:$R,13,FALSE)</f>
        <v>6</v>
      </c>
      <c r="N103" t="str">
        <f>VLOOKUP($A103,QWDX_samples!$A:$R,15,FALSE)</f>
        <v>9</v>
      </c>
      <c r="Q103" t="str">
        <f>VLOOKUP($A103,QWDX_samples!$A:$R,18,FALSE)</f>
        <v>A-3230025 Prepayed in FY14 on account GC14RE009YD1900</v>
      </c>
    </row>
    <row r="104" spans="1:17" x14ac:dyDescent="0.25">
      <c r="A104" s="1" t="s">
        <v>995</v>
      </c>
      <c r="B104" t="str">
        <f>VLOOKUP(A104,QWDX_samples!A:R,2,FALSE)</f>
        <v>CO1</v>
      </c>
      <c r="C104" t="str">
        <f>VLOOKUP($A104,QWDX_samples!$A:$R,3,FALSE)</f>
        <v>USGS</v>
      </c>
      <c r="D104" t="str">
        <f>VLOOKUP($A104,QWDX_samples!$A:$R,4,FALSE)</f>
        <v>391517106230601</v>
      </c>
      <c r="E104" t="str">
        <f>VLOOKUP($A104,QWDX_samples!$A:$R,5,FALSE)</f>
        <v>201305311130</v>
      </c>
      <c r="G104" t="str">
        <f>VLOOKUP($A104,QWDX_samples!$A:$R,7,FALSE)</f>
        <v xml:space="preserve">WG </v>
      </c>
      <c r="H104" t="str">
        <f>VLOOKUP($A104,QWDX_samples!$A:$R,8,FALSE)</f>
        <v>2340116</v>
      </c>
      <c r="I104" t="str">
        <f>VLOOKUP($A104,QWDX_samples!$A:$R,9,FALSE)</f>
        <v>009YD2900</v>
      </c>
      <c r="K104" t="str">
        <f>VLOOKUP($A104,QWDX_samples!$A:$R,11,FALSE)</f>
        <v>9</v>
      </c>
      <c r="L104" t="str">
        <f>VLOOKUP($A104,QWDX_samples!$A:$R,12,FALSE)</f>
        <v>U</v>
      </c>
      <c r="M104" t="str">
        <f>VLOOKUP($A104,QWDX_samples!$A:$R,13,FALSE)</f>
        <v>6</v>
      </c>
      <c r="N104" t="str">
        <f>VLOOKUP($A104,QWDX_samples!$A:$R,15,FALSE)</f>
        <v>9</v>
      </c>
    </row>
    <row r="105" spans="1:17" x14ac:dyDescent="0.25">
      <c r="A105" s="1" t="s">
        <v>999</v>
      </c>
      <c r="B105" t="str">
        <f>VLOOKUP(A105,QWDX_samples!A:R,2,FALSE)</f>
        <v>CO1</v>
      </c>
      <c r="C105" t="str">
        <f>VLOOKUP($A105,QWDX_samples!$A:$R,3,FALSE)</f>
        <v>USGS</v>
      </c>
      <c r="D105" t="str">
        <f>VLOOKUP($A105,QWDX_samples!$A:$R,4,FALSE)</f>
        <v>391517106230601</v>
      </c>
      <c r="E105" t="str">
        <f>VLOOKUP($A105,QWDX_samples!$A:$R,5,FALSE)</f>
        <v>201309201135</v>
      </c>
      <c r="G105" t="str">
        <f>VLOOKUP($A105,QWDX_samples!$A:$R,7,FALSE)</f>
        <v xml:space="preserve">WG </v>
      </c>
      <c r="H105" t="str">
        <f>VLOOKUP($A105,QWDX_samples!$A:$R,8,FALSE)</f>
        <v>3020040</v>
      </c>
      <c r="I105" t="str">
        <f>VLOOKUP($A105,QWDX_samples!$A:$R,9,FALSE)</f>
        <v>009YD0200</v>
      </c>
      <c r="K105" t="str">
        <f>VLOOKUP($A105,QWDX_samples!$A:$R,11,FALSE)</f>
        <v>9</v>
      </c>
      <c r="L105" t="str">
        <f>VLOOKUP($A105,QWDX_samples!$A:$R,12,FALSE)</f>
        <v>U</v>
      </c>
      <c r="M105" t="str">
        <f>VLOOKUP($A105,QWDX_samples!$A:$R,13,FALSE)</f>
        <v>6</v>
      </c>
      <c r="N105" t="str">
        <f>VLOOKUP($A105,QWDX_samples!$A:$R,15,FALSE)</f>
        <v>9</v>
      </c>
      <c r="Q105" t="str">
        <f>VLOOKUP($A105,QWDX_samples!$A:$R,18,FALSE)</f>
        <v>L-3020040 X=improper sample container FU - 125mL</v>
      </c>
    </row>
    <row r="106" spans="1:17" x14ac:dyDescent="0.25">
      <c r="A106" s="1" t="s">
        <v>1003</v>
      </c>
      <c r="B106" t="str">
        <f>VLOOKUP(A106,QWDX_samples!A:R,2,FALSE)</f>
        <v>CO1</v>
      </c>
      <c r="C106" t="str">
        <f>VLOOKUP($A106,QWDX_samples!$A:$R,3,FALSE)</f>
        <v>USGS</v>
      </c>
      <c r="D106" t="str">
        <f>VLOOKUP($A106,QWDX_samples!$A:$R,4,FALSE)</f>
        <v>391517106230601</v>
      </c>
      <c r="E106" t="str">
        <f>VLOOKUP($A106,QWDX_samples!$A:$R,5,FALSE)</f>
        <v>201405301245</v>
      </c>
      <c r="G106" t="str">
        <f>VLOOKUP($A106,QWDX_samples!$A:$R,7,FALSE)</f>
        <v xml:space="preserve">WG </v>
      </c>
      <c r="H106" t="str">
        <f>VLOOKUP($A106,QWDX_samples!$A:$R,8,FALSE)</f>
        <v>1910254</v>
      </c>
      <c r="I106" t="str">
        <f>VLOOKUP($A106,QWDX_samples!$A:$R,9,FALSE)</f>
        <v>009YD1900</v>
      </c>
      <c r="K106" t="str">
        <f>VLOOKUP($A106,QWDX_samples!$A:$R,11,FALSE)</f>
        <v>9</v>
      </c>
      <c r="L106" t="str">
        <f>VLOOKUP($A106,QWDX_samples!$A:$R,12,FALSE)</f>
        <v>U</v>
      </c>
      <c r="M106" t="str">
        <f>VLOOKUP($A106,QWDX_samples!$A:$R,13,FALSE)</f>
        <v>6</v>
      </c>
      <c r="N106" t="str">
        <f>VLOOKUP($A106,QWDX_samples!$A:$R,15,FALSE)</f>
        <v>9</v>
      </c>
    </row>
    <row r="107" spans="1:17" x14ac:dyDescent="0.25">
      <c r="A107" s="1" t="s">
        <v>1006</v>
      </c>
      <c r="B107" t="str">
        <f>VLOOKUP(A107,QWDX_samples!A:R,2,FALSE)</f>
        <v>CO1</v>
      </c>
      <c r="C107" t="str">
        <f>VLOOKUP($A107,QWDX_samples!$A:$R,3,FALSE)</f>
        <v>USGS</v>
      </c>
      <c r="D107" t="str">
        <f>VLOOKUP($A107,QWDX_samples!$A:$R,4,FALSE)</f>
        <v>391517106230601</v>
      </c>
      <c r="E107" t="str">
        <f>VLOOKUP($A107,QWDX_samples!$A:$R,5,FALSE)</f>
        <v>201409241050</v>
      </c>
      <c r="G107" t="str">
        <f>VLOOKUP($A107,QWDX_samples!$A:$R,7,FALSE)</f>
        <v xml:space="preserve">WG </v>
      </c>
      <c r="H107" t="str">
        <f>VLOOKUP($A107,QWDX_samples!$A:$R,8,FALSE)</f>
        <v>3230007</v>
      </c>
      <c r="I107" t="str">
        <f>VLOOKUP($A107,QWDX_samples!$A:$R,9,FALSE)</f>
        <v>009YD1900</v>
      </c>
      <c r="K107" t="str">
        <f>VLOOKUP($A107,QWDX_samples!$A:$R,11,FALSE)</f>
        <v>9</v>
      </c>
      <c r="L107" t="str">
        <f>VLOOKUP($A107,QWDX_samples!$A:$R,12,FALSE)</f>
        <v>U</v>
      </c>
      <c r="M107" t="str">
        <f>VLOOKUP($A107,QWDX_samples!$A:$R,13,FALSE)</f>
        <v>6</v>
      </c>
      <c r="N107" t="str">
        <f>VLOOKUP($A107,QWDX_samples!$A:$R,15,FALSE)</f>
        <v>9</v>
      </c>
      <c r="Q107" t="str">
        <f>VLOOKUP($A107,QWDX_samples!$A:$R,18,FALSE)</f>
        <v>A-3230007 Prepayed in FY14 on account GC14RE009YD1900</v>
      </c>
    </row>
    <row r="108" spans="1:17" x14ac:dyDescent="0.25">
      <c r="A108" s="1" t="s">
        <v>1010</v>
      </c>
      <c r="B108" t="str">
        <f>VLOOKUP(A108,QWDX_samples!A:R,2,FALSE)</f>
        <v>CO1</v>
      </c>
      <c r="C108" t="str">
        <f>VLOOKUP($A108,QWDX_samples!$A:$R,3,FALSE)</f>
        <v>USGS</v>
      </c>
      <c r="D108" t="str">
        <f>VLOOKUP($A108,QWDX_samples!$A:$R,4,FALSE)</f>
        <v>391517106230602</v>
      </c>
      <c r="E108" t="str">
        <f>VLOOKUP($A108,QWDX_samples!$A:$R,5,FALSE)</f>
        <v>201305311200</v>
      </c>
      <c r="G108" t="str">
        <f>VLOOKUP($A108,QWDX_samples!$A:$R,7,FALSE)</f>
        <v xml:space="preserve">WG </v>
      </c>
      <c r="H108" t="str">
        <f>VLOOKUP($A108,QWDX_samples!$A:$R,8,FALSE)</f>
        <v>2340108</v>
      </c>
      <c r="I108" t="str">
        <f>VLOOKUP($A108,QWDX_samples!$A:$R,9,FALSE)</f>
        <v>009YD2900</v>
      </c>
      <c r="K108" t="str">
        <f>VLOOKUP($A108,QWDX_samples!$A:$R,11,FALSE)</f>
        <v>9</v>
      </c>
      <c r="L108" t="str">
        <f>VLOOKUP($A108,QWDX_samples!$A:$R,12,FALSE)</f>
        <v>U</v>
      </c>
      <c r="M108" t="str">
        <f>VLOOKUP($A108,QWDX_samples!$A:$R,13,FALSE)</f>
        <v>6</v>
      </c>
      <c r="N108" t="str">
        <f>VLOOKUP($A108,QWDX_samples!$A:$R,15,FALSE)</f>
        <v>9</v>
      </c>
      <c r="Q108" t="str">
        <f>VLOOKUP($A108,QWDX_samples!$A:$R,18,FALSE)</f>
        <v>L-2340108 X = Improper sample container for FU 125mL bottles</v>
      </c>
    </row>
    <row r="109" spans="1:17" x14ac:dyDescent="0.25">
      <c r="A109" s="1" t="s">
        <v>1012</v>
      </c>
      <c r="B109" t="str">
        <f>VLOOKUP(A109,QWDX_samples!A:R,2,FALSE)</f>
        <v>CO1</v>
      </c>
      <c r="C109" t="str">
        <f>VLOOKUP($A109,QWDX_samples!$A:$R,3,FALSE)</f>
        <v>USGS</v>
      </c>
      <c r="D109" t="str">
        <f>VLOOKUP($A109,QWDX_samples!$A:$R,4,FALSE)</f>
        <v>391517106230602</v>
      </c>
      <c r="E109" t="str">
        <f>VLOOKUP($A109,QWDX_samples!$A:$R,5,FALSE)</f>
        <v>201309201235</v>
      </c>
      <c r="G109" t="str">
        <f>VLOOKUP($A109,QWDX_samples!$A:$R,7,FALSE)</f>
        <v xml:space="preserve">WG </v>
      </c>
      <c r="H109" t="str">
        <f>VLOOKUP($A109,QWDX_samples!$A:$R,8,FALSE)</f>
        <v>3020037</v>
      </c>
      <c r="I109" t="str">
        <f>VLOOKUP($A109,QWDX_samples!$A:$R,9,FALSE)</f>
        <v>009YD0200</v>
      </c>
      <c r="K109" t="str">
        <f>VLOOKUP($A109,QWDX_samples!$A:$R,11,FALSE)</f>
        <v>9</v>
      </c>
      <c r="L109" t="str">
        <f>VLOOKUP($A109,QWDX_samples!$A:$R,12,FALSE)</f>
        <v>U</v>
      </c>
      <c r="M109" t="str">
        <f>VLOOKUP($A109,QWDX_samples!$A:$R,13,FALSE)</f>
        <v>6</v>
      </c>
      <c r="N109" t="str">
        <f>VLOOKUP($A109,QWDX_samples!$A:$R,15,FALSE)</f>
        <v>9</v>
      </c>
      <c r="Q109" t="str">
        <f>VLOOKUP($A109,QWDX_samples!$A:$R,18,FALSE)</f>
        <v>L-3020037 X=improper sample container FU - 125mL</v>
      </c>
    </row>
    <row r="110" spans="1:17" x14ac:dyDescent="0.25">
      <c r="A110" s="1" t="s">
        <v>1014</v>
      </c>
      <c r="B110" t="str">
        <f>VLOOKUP(A110,QWDX_samples!A:R,2,FALSE)</f>
        <v>CO1</v>
      </c>
      <c r="C110" t="str">
        <f>VLOOKUP($A110,QWDX_samples!$A:$R,3,FALSE)</f>
        <v>USGS</v>
      </c>
      <c r="D110" t="str">
        <f>VLOOKUP($A110,QWDX_samples!$A:$R,4,FALSE)</f>
        <v>391517106230602</v>
      </c>
      <c r="E110" t="str">
        <f>VLOOKUP($A110,QWDX_samples!$A:$R,5,FALSE)</f>
        <v>201309201237</v>
      </c>
      <c r="G110" t="str">
        <f>VLOOKUP($A110,QWDX_samples!$A:$R,7,FALSE)</f>
        <v>WGQ</v>
      </c>
      <c r="H110" t="str">
        <f>VLOOKUP($A110,QWDX_samples!$A:$R,8,FALSE)</f>
        <v>3020030</v>
      </c>
      <c r="I110" t="str">
        <f>VLOOKUP($A110,QWDX_samples!$A:$R,9,FALSE)</f>
        <v>009YD0200</v>
      </c>
      <c r="K110" t="str">
        <f>VLOOKUP($A110,QWDX_samples!$A:$R,11,FALSE)</f>
        <v>7</v>
      </c>
      <c r="L110" t="str">
        <f>VLOOKUP($A110,QWDX_samples!$A:$R,12,FALSE)</f>
        <v>U</v>
      </c>
      <c r="M110" t="str">
        <f>VLOOKUP($A110,QWDX_samples!$A:$R,13,FALSE)</f>
        <v>6</v>
      </c>
      <c r="N110" t="str">
        <f>VLOOKUP($A110,QWDX_samples!$A:$R,15,FALSE)</f>
        <v>9</v>
      </c>
      <c r="Q110" t="str">
        <f>VLOOKUP($A110,QWDX_samples!$A:$R,18,FALSE)</f>
        <v>L-3020030 X=improper sample container FU - 125mL</v>
      </c>
    </row>
    <row r="111" spans="1:17" x14ac:dyDescent="0.25">
      <c r="A111" s="1" t="s">
        <v>1017</v>
      </c>
      <c r="B111" t="str">
        <f>VLOOKUP(A111,QWDX_samples!A:R,2,FALSE)</f>
        <v>CO1</v>
      </c>
      <c r="C111" t="str">
        <f>VLOOKUP($A111,QWDX_samples!$A:$R,3,FALSE)</f>
        <v>USGS</v>
      </c>
      <c r="D111" t="str">
        <f>VLOOKUP($A111,QWDX_samples!$A:$R,4,FALSE)</f>
        <v>391517106230602</v>
      </c>
      <c r="E111" t="str">
        <f>VLOOKUP($A111,QWDX_samples!$A:$R,5,FALSE)</f>
        <v>201405301300</v>
      </c>
      <c r="G111" t="str">
        <f>VLOOKUP($A111,QWDX_samples!$A:$R,7,FALSE)</f>
        <v xml:space="preserve">WS </v>
      </c>
      <c r="H111" t="str">
        <f>VLOOKUP($A111,QWDX_samples!$A:$R,8,FALSE)</f>
        <v>1910272</v>
      </c>
      <c r="I111" t="str">
        <f>VLOOKUP($A111,QWDX_samples!$A:$R,9,FALSE)</f>
        <v>009YD1900</v>
      </c>
      <c r="K111" t="str">
        <f>VLOOKUP($A111,QWDX_samples!$A:$R,11,FALSE)</f>
        <v>9</v>
      </c>
      <c r="L111" t="str">
        <f>VLOOKUP($A111,QWDX_samples!$A:$R,12,FALSE)</f>
        <v>U</v>
      </c>
      <c r="M111" t="str">
        <f>VLOOKUP($A111,QWDX_samples!$A:$R,13,FALSE)</f>
        <v>6</v>
      </c>
      <c r="N111" t="str">
        <f>VLOOKUP($A111,QWDX_samples!$A:$R,15,FALSE)</f>
        <v>9</v>
      </c>
    </row>
    <row r="112" spans="1:17" x14ac:dyDescent="0.25">
      <c r="A112" s="1" t="s">
        <v>1021</v>
      </c>
      <c r="B112" t="str">
        <f>VLOOKUP(A112,QWDX_samples!A:R,2,FALSE)</f>
        <v>CO1</v>
      </c>
      <c r="C112" t="str">
        <f>VLOOKUP($A112,QWDX_samples!$A:$R,3,FALSE)</f>
        <v>USGS</v>
      </c>
      <c r="D112" t="str">
        <f>VLOOKUP($A112,QWDX_samples!$A:$R,4,FALSE)</f>
        <v>391517106230602</v>
      </c>
      <c r="E112" t="str">
        <f>VLOOKUP($A112,QWDX_samples!$A:$R,5,FALSE)</f>
        <v>201409241030</v>
      </c>
      <c r="G112" t="str">
        <f>VLOOKUP($A112,QWDX_samples!$A:$R,7,FALSE)</f>
        <v xml:space="preserve">WS </v>
      </c>
      <c r="H112" t="str">
        <f>VLOOKUP($A112,QWDX_samples!$A:$R,8,FALSE)</f>
        <v>3230008</v>
      </c>
      <c r="I112" t="str">
        <f>VLOOKUP($A112,QWDX_samples!$A:$R,9,FALSE)</f>
        <v>009YD1900</v>
      </c>
      <c r="K112" t="str">
        <f>VLOOKUP($A112,QWDX_samples!$A:$R,11,FALSE)</f>
        <v>9</v>
      </c>
      <c r="L112" t="str">
        <f>VLOOKUP($A112,QWDX_samples!$A:$R,12,FALSE)</f>
        <v>U</v>
      </c>
      <c r="M112" t="str">
        <f>VLOOKUP($A112,QWDX_samples!$A:$R,13,FALSE)</f>
        <v>6</v>
      </c>
      <c r="N112" t="str">
        <f>VLOOKUP($A112,QWDX_samples!$A:$R,15,FALSE)</f>
        <v>9</v>
      </c>
      <c r="Q112" t="str">
        <f>VLOOKUP($A112,QWDX_samples!$A:$R,18,FALSE)</f>
        <v>A-3230008 Prepayed in FY14 on account GC14RE009YD1900</v>
      </c>
    </row>
    <row r="113" spans="1:17" x14ac:dyDescent="0.25">
      <c r="A113" s="1" t="s">
        <v>1024</v>
      </c>
      <c r="B113" t="str">
        <f>VLOOKUP(A113,QWDX_samples!A:R,2,FALSE)</f>
        <v>CO1</v>
      </c>
      <c r="C113" t="str">
        <f>VLOOKUP($A113,QWDX_samples!$A:$R,3,FALSE)</f>
        <v>USGS</v>
      </c>
      <c r="D113" t="str">
        <f>VLOOKUP($A113,QWDX_samples!$A:$R,4,FALSE)</f>
        <v>391518106230901</v>
      </c>
      <c r="E113" t="str">
        <f>VLOOKUP($A113,QWDX_samples!$A:$R,5,FALSE)</f>
        <v>201305311230</v>
      </c>
      <c r="G113" t="str">
        <f>VLOOKUP($A113,QWDX_samples!$A:$R,7,FALSE)</f>
        <v xml:space="preserve">WG </v>
      </c>
      <c r="H113" t="str">
        <f>VLOOKUP($A113,QWDX_samples!$A:$R,8,FALSE)</f>
        <v>2340124</v>
      </c>
      <c r="I113" t="str">
        <f>VLOOKUP($A113,QWDX_samples!$A:$R,9,FALSE)</f>
        <v>009YD2900</v>
      </c>
      <c r="K113" t="str">
        <f>VLOOKUP($A113,QWDX_samples!$A:$R,11,FALSE)</f>
        <v>9</v>
      </c>
      <c r="L113" t="str">
        <f>VLOOKUP($A113,QWDX_samples!$A:$R,12,FALSE)</f>
        <v>U</v>
      </c>
      <c r="M113" t="str">
        <f>VLOOKUP($A113,QWDX_samples!$A:$R,13,FALSE)</f>
        <v>6</v>
      </c>
      <c r="N113" t="str">
        <f>VLOOKUP($A113,QWDX_samples!$A:$R,15,FALSE)</f>
        <v>9</v>
      </c>
    </row>
    <row r="114" spans="1:17" x14ac:dyDescent="0.25">
      <c r="A114" s="1" t="s">
        <v>1027</v>
      </c>
      <c r="B114" t="str">
        <f>VLOOKUP(A114,QWDX_samples!A:R,2,FALSE)</f>
        <v>CO1</v>
      </c>
      <c r="C114" t="str">
        <f>VLOOKUP($A114,QWDX_samples!$A:$R,3,FALSE)</f>
        <v>USGS</v>
      </c>
      <c r="D114" t="str">
        <f>VLOOKUP($A114,QWDX_samples!$A:$R,4,FALSE)</f>
        <v>391518106230901</v>
      </c>
      <c r="E114" t="str">
        <f>VLOOKUP($A114,QWDX_samples!$A:$R,5,FALSE)</f>
        <v>201309201430</v>
      </c>
      <c r="G114" t="str">
        <f>VLOOKUP($A114,QWDX_samples!$A:$R,7,FALSE)</f>
        <v xml:space="preserve">WG </v>
      </c>
      <c r="H114" t="str">
        <f>VLOOKUP($A114,QWDX_samples!$A:$R,8,FALSE)</f>
        <v>3020046</v>
      </c>
      <c r="I114" t="str">
        <f>VLOOKUP($A114,QWDX_samples!$A:$R,9,FALSE)</f>
        <v>009YD0200</v>
      </c>
      <c r="K114" t="str">
        <f>VLOOKUP($A114,QWDX_samples!$A:$R,11,FALSE)</f>
        <v>9</v>
      </c>
      <c r="L114" t="str">
        <f>VLOOKUP($A114,QWDX_samples!$A:$R,12,FALSE)</f>
        <v>U</v>
      </c>
      <c r="M114" t="str">
        <f>VLOOKUP($A114,QWDX_samples!$A:$R,13,FALSE)</f>
        <v>6</v>
      </c>
      <c r="N114" t="str">
        <f>VLOOKUP($A114,QWDX_samples!$A:$R,15,FALSE)</f>
        <v>9</v>
      </c>
      <c r="Q114" t="str">
        <f>VLOOKUP($A114,QWDX_samples!$A:$R,18,FALSE)</f>
        <v>L-3020046 X=improper sample container FU - 125mL</v>
      </c>
    </row>
    <row r="115" spans="1:17" x14ac:dyDescent="0.25">
      <c r="A115" s="1" t="s">
        <v>1031</v>
      </c>
      <c r="B115" t="str">
        <f>VLOOKUP(A115,QWDX_samples!A:R,2,FALSE)</f>
        <v>CO1</v>
      </c>
      <c r="C115" t="str">
        <f>VLOOKUP($A115,QWDX_samples!$A:$R,3,FALSE)</f>
        <v>USGS</v>
      </c>
      <c r="D115" t="str">
        <f>VLOOKUP($A115,QWDX_samples!$A:$R,4,FALSE)</f>
        <v>391518106230901</v>
      </c>
      <c r="E115" t="str">
        <f>VLOOKUP($A115,QWDX_samples!$A:$R,5,FALSE)</f>
        <v>201405301320</v>
      </c>
      <c r="G115" t="str">
        <f>VLOOKUP($A115,QWDX_samples!$A:$R,7,FALSE)</f>
        <v xml:space="preserve">WG </v>
      </c>
      <c r="H115" t="str">
        <f>VLOOKUP($A115,QWDX_samples!$A:$R,8,FALSE)</f>
        <v>1910279</v>
      </c>
      <c r="I115" t="str">
        <f>VLOOKUP($A115,QWDX_samples!$A:$R,9,FALSE)</f>
        <v>009YD1900</v>
      </c>
      <c r="K115" t="str">
        <f>VLOOKUP($A115,QWDX_samples!$A:$R,11,FALSE)</f>
        <v>9</v>
      </c>
      <c r="L115" t="str">
        <f>VLOOKUP($A115,QWDX_samples!$A:$R,12,FALSE)</f>
        <v>U</v>
      </c>
      <c r="M115" t="str">
        <f>VLOOKUP($A115,QWDX_samples!$A:$R,13,FALSE)</f>
        <v>6</v>
      </c>
      <c r="N115" t="str">
        <f>VLOOKUP($A115,QWDX_samples!$A:$R,15,FALSE)</f>
        <v>9</v>
      </c>
    </row>
    <row r="116" spans="1:17" x14ac:dyDescent="0.25">
      <c r="A116" s="1" t="s">
        <v>1035</v>
      </c>
      <c r="B116" t="str">
        <f>VLOOKUP(A116,QWDX_samples!A:R,2,FALSE)</f>
        <v>CO1</v>
      </c>
      <c r="C116" t="str">
        <f>VLOOKUP($A116,QWDX_samples!$A:$R,3,FALSE)</f>
        <v>USGS</v>
      </c>
      <c r="D116" t="str">
        <f>VLOOKUP($A116,QWDX_samples!$A:$R,4,FALSE)</f>
        <v>391518106230901</v>
      </c>
      <c r="E116" t="str">
        <f>VLOOKUP($A116,QWDX_samples!$A:$R,5,FALSE)</f>
        <v>201409241120</v>
      </c>
      <c r="G116" t="str">
        <f>VLOOKUP($A116,QWDX_samples!$A:$R,7,FALSE)</f>
        <v xml:space="preserve">WG </v>
      </c>
      <c r="H116" t="str">
        <f>VLOOKUP($A116,QWDX_samples!$A:$R,8,FALSE)</f>
        <v>3230023</v>
      </c>
      <c r="I116" t="str">
        <f>VLOOKUP($A116,QWDX_samples!$A:$R,9,FALSE)</f>
        <v>009YD1900</v>
      </c>
      <c r="K116" t="str">
        <f>VLOOKUP($A116,QWDX_samples!$A:$R,11,FALSE)</f>
        <v>9</v>
      </c>
      <c r="L116" t="str">
        <f>VLOOKUP($A116,QWDX_samples!$A:$R,12,FALSE)</f>
        <v>U</v>
      </c>
      <c r="M116" t="str">
        <f>VLOOKUP($A116,QWDX_samples!$A:$R,13,FALSE)</f>
        <v>6</v>
      </c>
      <c r="N116" t="str">
        <f>VLOOKUP($A116,QWDX_samples!$A:$R,15,FALSE)</f>
        <v>9</v>
      </c>
      <c r="Q116" t="str">
        <f>VLOOKUP($A116,QWDX_samples!$A:$R,18,FALSE)</f>
        <v>A-3230023 Prepayed in FY14 on account GC14RE009YD1900</v>
      </c>
    </row>
    <row r="117" spans="1:17" x14ac:dyDescent="0.25">
      <c r="A117" s="1" t="s">
        <v>1039</v>
      </c>
      <c r="B117" t="str">
        <f>VLOOKUP(A117,QWDX_samples!A:R,2,FALSE)</f>
        <v>CO1</v>
      </c>
      <c r="C117" t="str">
        <f>VLOOKUP($A117,QWDX_samples!$A:$R,3,FALSE)</f>
        <v>USGS</v>
      </c>
      <c r="D117" t="str">
        <f>VLOOKUP($A117,QWDX_samples!$A:$R,4,FALSE)</f>
        <v>391519106230901</v>
      </c>
      <c r="E117" t="str">
        <f>VLOOKUP($A117,QWDX_samples!$A:$R,5,FALSE)</f>
        <v>201305311250</v>
      </c>
      <c r="G117" t="str">
        <f>VLOOKUP($A117,QWDX_samples!$A:$R,7,FALSE)</f>
        <v xml:space="preserve">WG </v>
      </c>
      <c r="H117" t="str">
        <f>VLOOKUP($A117,QWDX_samples!$A:$R,8,FALSE)</f>
        <v>2340131</v>
      </c>
      <c r="I117" t="str">
        <f>VLOOKUP($A117,QWDX_samples!$A:$R,9,FALSE)</f>
        <v>009YD2900</v>
      </c>
      <c r="K117" t="str">
        <f>VLOOKUP($A117,QWDX_samples!$A:$R,11,FALSE)</f>
        <v>9</v>
      </c>
      <c r="L117" t="str">
        <f>VLOOKUP($A117,QWDX_samples!$A:$R,12,FALSE)</f>
        <v>U</v>
      </c>
      <c r="M117" t="str">
        <f>VLOOKUP($A117,QWDX_samples!$A:$R,13,FALSE)</f>
        <v>6</v>
      </c>
      <c r="N117" t="str">
        <f>VLOOKUP($A117,QWDX_samples!$A:$R,15,FALSE)</f>
        <v>9</v>
      </c>
    </row>
    <row r="118" spans="1:17" x14ac:dyDescent="0.25">
      <c r="A118" s="1" t="s">
        <v>1043</v>
      </c>
      <c r="B118" t="str">
        <f>VLOOKUP(A118,QWDX_samples!A:R,2,FALSE)</f>
        <v>CO1</v>
      </c>
      <c r="C118" t="str">
        <f>VLOOKUP($A118,QWDX_samples!$A:$R,3,FALSE)</f>
        <v>USGS</v>
      </c>
      <c r="D118" t="str">
        <f>VLOOKUP($A118,QWDX_samples!$A:$R,4,FALSE)</f>
        <v>391519106230901</v>
      </c>
      <c r="E118" t="str">
        <f>VLOOKUP($A118,QWDX_samples!$A:$R,5,FALSE)</f>
        <v>201309201510</v>
      </c>
      <c r="G118" t="str">
        <f>VLOOKUP($A118,QWDX_samples!$A:$R,7,FALSE)</f>
        <v xml:space="preserve">WG </v>
      </c>
      <c r="H118" t="str">
        <f>VLOOKUP($A118,QWDX_samples!$A:$R,8,FALSE)</f>
        <v>3020051</v>
      </c>
      <c r="I118" t="str">
        <f>VLOOKUP($A118,QWDX_samples!$A:$R,9,FALSE)</f>
        <v>009YD0200</v>
      </c>
      <c r="K118" t="str">
        <f>VLOOKUP($A118,QWDX_samples!$A:$R,11,FALSE)</f>
        <v>9</v>
      </c>
      <c r="L118" t="str">
        <f>VLOOKUP($A118,QWDX_samples!$A:$R,12,FALSE)</f>
        <v>U</v>
      </c>
      <c r="M118" t="str">
        <f>VLOOKUP($A118,QWDX_samples!$A:$R,13,FALSE)</f>
        <v>6</v>
      </c>
      <c r="N118" t="str">
        <f>VLOOKUP($A118,QWDX_samples!$A:$R,15,FALSE)</f>
        <v>9</v>
      </c>
      <c r="Q118" t="str">
        <f>VLOOKUP($A118,QWDX_samples!$A:$R,18,FALSE)</f>
        <v>L-3020051 X=improper sample container FU - 125mL</v>
      </c>
    </row>
    <row r="119" spans="1:17" x14ac:dyDescent="0.25">
      <c r="A119" s="1" t="s">
        <v>1047</v>
      </c>
      <c r="B119" t="str">
        <f>VLOOKUP(A119,QWDX_samples!A:R,2,FALSE)</f>
        <v>CO1</v>
      </c>
      <c r="C119" t="str">
        <f>VLOOKUP($A119,QWDX_samples!$A:$R,3,FALSE)</f>
        <v>USGS</v>
      </c>
      <c r="D119" t="str">
        <f>VLOOKUP($A119,QWDX_samples!$A:$R,4,FALSE)</f>
        <v>391519106230901</v>
      </c>
      <c r="E119" t="str">
        <f>VLOOKUP($A119,QWDX_samples!$A:$R,5,FALSE)</f>
        <v>201405301345</v>
      </c>
      <c r="G119" t="str">
        <f>VLOOKUP($A119,QWDX_samples!$A:$R,7,FALSE)</f>
        <v xml:space="preserve">WG </v>
      </c>
      <c r="H119" t="str">
        <f>VLOOKUP($A119,QWDX_samples!$A:$R,8,FALSE)</f>
        <v>1910278</v>
      </c>
      <c r="I119" t="str">
        <f>VLOOKUP($A119,QWDX_samples!$A:$R,9,FALSE)</f>
        <v>009YD1900</v>
      </c>
      <c r="K119" t="str">
        <f>VLOOKUP($A119,QWDX_samples!$A:$R,11,FALSE)</f>
        <v>9</v>
      </c>
      <c r="L119" t="str">
        <f>VLOOKUP($A119,QWDX_samples!$A:$R,12,FALSE)</f>
        <v>U</v>
      </c>
      <c r="M119" t="str">
        <f>VLOOKUP($A119,QWDX_samples!$A:$R,13,FALSE)</f>
        <v>6</v>
      </c>
      <c r="N119" t="str">
        <f>VLOOKUP($A119,QWDX_samples!$A:$R,15,FALSE)</f>
        <v>9</v>
      </c>
    </row>
    <row r="120" spans="1:17" x14ac:dyDescent="0.25">
      <c r="A120" s="1" t="s">
        <v>1051</v>
      </c>
      <c r="B120" t="str">
        <f>VLOOKUP(A120,QWDX_samples!A:R,2,FALSE)</f>
        <v>CO1</v>
      </c>
      <c r="C120" t="str">
        <f>VLOOKUP($A120,QWDX_samples!$A:$R,3,FALSE)</f>
        <v>USGS</v>
      </c>
      <c r="D120" t="str">
        <f>VLOOKUP($A120,QWDX_samples!$A:$R,4,FALSE)</f>
        <v>391519106230901</v>
      </c>
      <c r="E120" t="str">
        <f>VLOOKUP($A120,QWDX_samples!$A:$R,5,FALSE)</f>
        <v>201409241105</v>
      </c>
      <c r="G120" t="str">
        <f>VLOOKUP($A120,QWDX_samples!$A:$R,7,FALSE)</f>
        <v xml:space="preserve">WG </v>
      </c>
      <c r="H120" t="str">
        <f>VLOOKUP($A120,QWDX_samples!$A:$R,8,FALSE)</f>
        <v>3230006</v>
      </c>
      <c r="I120" t="str">
        <f>VLOOKUP($A120,QWDX_samples!$A:$R,9,FALSE)</f>
        <v>009YD1900</v>
      </c>
      <c r="K120" t="str">
        <f>VLOOKUP($A120,QWDX_samples!$A:$R,11,FALSE)</f>
        <v>9</v>
      </c>
      <c r="L120" t="str">
        <f>VLOOKUP($A120,QWDX_samples!$A:$R,12,FALSE)</f>
        <v>U</v>
      </c>
      <c r="M120" t="str">
        <f>VLOOKUP($A120,QWDX_samples!$A:$R,13,FALSE)</f>
        <v>6</v>
      </c>
      <c r="N120" t="str">
        <f>VLOOKUP($A120,QWDX_samples!$A:$R,15,FALSE)</f>
        <v>9</v>
      </c>
      <c r="Q120" t="str">
        <f>VLOOKUP($A120,QWDX_samples!$A:$R,18,FALSE)</f>
        <v>A-3230006 Prepayed in FY14 on account GC14RE009YD1900</v>
      </c>
    </row>
    <row r="121" spans="1:17" x14ac:dyDescent="0.25">
      <c r="A121" s="1" t="s">
        <v>1054</v>
      </c>
      <c r="B121" t="str">
        <f>VLOOKUP(A121,QWDX_samples!A:R,2,FALSE)</f>
        <v>CO1</v>
      </c>
      <c r="C121" t="str">
        <f>VLOOKUP($A121,QWDX_samples!$A:$R,3,FALSE)</f>
        <v>USGS</v>
      </c>
      <c r="D121" t="str">
        <f>VLOOKUP($A121,QWDX_samples!$A:$R,4,FALSE)</f>
        <v>391530106223601</v>
      </c>
      <c r="E121" t="str">
        <f>VLOOKUP($A121,QWDX_samples!$A:$R,5,FALSE)</f>
        <v>201405301302</v>
      </c>
      <c r="G121" t="str">
        <f>VLOOKUP($A121,QWDX_samples!$A:$R,7,FALSE)</f>
        <v>OAQ</v>
      </c>
      <c r="H121" t="str">
        <f>VLOOKUP($A121,QWDX_samples!$A:$R,8,FALSE)</f>
        <v>1910283</v>
      </c>
      <c r="I121" t="str">
        <f>VLOOKUP($A121,QWDX_samples!$A:$R,9,FALSE)</f>
        <v>009YD1900</v>
      </c>
      <c r="K121" t="str">
        <f>VLOOKUP($A121,QWDX_samples!$A:$R,11,FALSE)</f>
        <v>2</v>
      </c>
      <c r="L121" t="str">
        <f>VLOOKUP($A121,QWDX_samples!$A:$R,12,FALSE)</f>
        <v>I</v>
      </c>
      <c r="M121" t="str">
        <f>VLOOKUP($A121,QWDX_samples!$A:$R,13,FALSE)</f>
        <v>6</v>
      </c>
      <c r="N121" t="str">
        <f>VLOOKUP($A121,QWDX_samples!$A:$R,15,FALSE)</f>
        <v>9</v>
      </c>
    </row>
    <row r="122" spans="1:17" x14ac:dyDescent="0.25">
      <c r="A122" s="1" t="s">
        <v>1056</v>
      </c>
      <c r="B122" t="str">
        <f>VLOOKUP(A122,QWDX_samples!A:R,2,FALSE)</f>
        <v>CO1</v>
      </c>
      <c r="C122" t="str">
        <f>VLOOKUP($A122,QWDX_samples!$A:$R,3,FALSE)</f>
        <v>USGS</v>
      </c>
      <c r="D122" t="str">
        <f>VLOOKUP($A122,QWDX_samples!$A:$R,4,FALSE)</f>
        <v>391530106223601</v>
      </c>
      <c r="E122" t="str">
        <f>VLOOKUP($A122,QWDX_samples!$A:$R,5,FALSE)</f>
        <v>201405301305</v>
      </c>
      <c r="G122" t="str">
        <f>VLOOKUP($A122,QWDX_samples!$A:$R,7,FALSE)</f>
        <v xml:space="preserve">WS </v>
      </c>
      <c r="H122" t="str">
        <f>VLOOKUP($A122,QWDX_samples!$A:$R,8,FALSE)</f>
        <v>1910265</v>
      </c>
      <c r="I122" t="str">
        <f>VLOOKUP($A122,QWDX_samples!$A:$R,9,FALSE)</f>
        <v>009YD1900</v>
      </c>
      <c r="K122" t="str">
        <f>VLOOKUP($A122,QWDX_samples!$A:$R,11,FALSE)</f>
        <v>9</v>
      </c>
      <c r="L122" t="str">
        <f>VLOOKUP($A122,QWDX_samples!$A:$R,12,FALSE)</f>
        <v>I</v>
      </c>
      <c r="M122" t="str">
        <f>VLOOKUP($A122,QWDX_samples!$A:$R,13,FALSE)</f>
        <v>6</v>
      </c>
      <c r="N122" t="str">
        <f>VLOOKUP($A122,QWDX_samples!$A:$R,15,FALSE)</f>
        <v>9</v>
      </c>
    </row>
    <row r="123" spans="1:17" x14ac:dyDescent="0.25">
      <c r="A123" s="1" t="s">
        <v>1060</v>
      </c>
      <c r="B123" t="str">
        <f>VLOOKUP(A123,QWDX_samples!A:R,2,FALSE)</f>
        <v>CO1</v>
      </c>
      <c r="C123" t="str">
        <f>VLOOKUP($A123,QWDX_samples!$A:$R,3,FALSE)</f>
        <v>USGS</v>
      </c>
      <c r="D123" t="str">
        <f>VLOOKUP($A123,QWDX_samples!$A:$R,4,FALSE)</f>
        <v>391559106230901</v>
      </c>
      <c r="E123" t="str">
        <f>VLOOKUP($A123,QWDX_samples!$A:$R,5,FALSE)</f>
        <v>201305301400</v>
      </c>
      <c r="G123" t="str">
        <f>VLOOKUP($A123,QWDX_samples!$A:$R,7,FALSE)</f>
        <v xml:space="preserve">WG </v>
      </c>
      <c r="H123" t="str">
        <f>VLOOKUP($A123,QWDX_samples!$A:$R,8,FALSE)</f>
        <v>2340120</v>
      </c>
      <c r="I123" t="str">
        <f>VLOOKUP($A123,QWDX_samples!$A:$R,9,FALSE)</f>
        <v>009YD2900</v>
      </c>
      <c r="K123" t="str">
        <f>VLOOKUP($A123,QWDX_samples!$A:$R,11,FALSE)</f>
        <v>9</v>
      </c>
      <c r="L123" t="str">
        <f>VLOOKUP($A123,QWDX_samples!$A:$R,12,FALSE)</f>
        <v>U</v>
      </c>
      <c r="M123" t="str">
        <f>VLOOKUP($A123,QWDX_samples!$A:$R,13,FALSE)</f>
        <v>6</v>
      </c>
      <c r="N123" t="str">
        <f>VLOOKUP($A123,QWDX_samples!$A:$R,15,FALSE)</f>
        <v>9</v>
      </c>
    </row>
    <row r="124" spans="1:17" x14ac:dyDescent="0.25">
      <c r="A124" s="1" t="s">
        <v>1063</v>
      </c>
      <c r="B124" t="str">
        <f>VLOOKUP(A124,QWDX_samples!A:R,2,FALSE)</f>
        <v>CO1</v>
      </c>
      <c r="C124" t="str">
        <f>VLOOKUP($A124,QWDX_samples!$A:$R,3,FALSE)</f>
        <v>USGS</v>
      </c>
      <c r="D124" t="str">
        <f>VLOOKUP($A124,QWDX_samples!$A:$R,4,FALSE)</f>
        <v>391559106230901</v>
      </c>
      <c r="E124" t="str">
        <f>VLOOKUP($A124,QWDX_samples!$A:$R,5,FALSE)</f>
        <v>201309191145</v>
      </c>
      <c r="G124" t="str">
        <f>VLOOKUP($A124,QWDX_samples!$A:$R,7,FALSE)</f>
        <v xml:space="preserve">WG </v>
      </c>
      <c r="H124" t="str">
        <f>VLOOKUP($A124,QWDX_samples!$A:$R,8,FALSE)</f>
        <v>3020026</v>
      </c>
      <c r="I124" t="str">
        <f>VLOOKUP($A124,QWDX_samples!$A:$R,9,FALSE)</f>
        <v>009YD0200</v>
      </c>
      <c r="K124" t="str">
        <f>VLOOKUP($A124,QWDX_samples!$A:$R,11,FALSE)</f>
        <v>9</v>
      </c>
      <c r="L124" t="str">
        <f>VLOOKUP($A124,QWDX_samples!$A:$R,12,FALSE)</f>
        <v>U</v>
      </c>
      <c r="M124" t="str">
        <f>VLOOKUP($A124,QWDX_samples!$A:$R,13,FALSE)</f>
        <v>6</v>
      </c>
      <c r="N124" t="str">
        <f>VLOOKUP($A124,QWDX_samples!$A:$R,15,FALSE)</f>
        <v>9</v>
      </c>
      <c r="Q124" t="str">
        <f>VLOOKUP($A124,QWDX_samples!$A:$R,18,FALSE)</f>
        <v>L-3020026 X=improper sample container FU - 125mL</v>
      </c>
    </row>
    <row r="125" spans="1:17" x14ac:dyDescent="0.25">
      <c r="A125" s="1" t="s">
        <v>1066</v>
      </c>
      <c r="B125" t="str">
        <f>VLOOKUP(A125,QWDX_samples!A:R,2,FALSE)</f>
        <v>CO1</v>
      </c>
      <c r="C125" t="str">
        <f>VLOOKUP($A125,QWDX_samples!$A:$R,3,FALSE)</f>
        <v>USGS</v>
      </c>
      <c r="D125" t="str">
        <f>VLOOKUP($A125,QWDX_samples!$A:$R,4,FALSE)</f>
        <v>391559106230901</v>
      </c>
      <c r="E125" t="str">
        <f>VLOOKUP($A125,QWDX_samples!$A:$R,5,FALSE)</f>
        <v>201405300940</v>
      </c>
      <c r="G125" t="str">
        <f>VLOOKUP($A125,QWDX_samples!$A:$R,7,FALSE)</f>
        <v xml:space="preserve">WG </v>
      </c>
      <c r="H125" t="str">
        <f>VLOOKUP($A125,QWDX_samples!$A:$R,8,FALSE)</f>
        <v>1910273</v>
      </c>
      <c r="I125" t="str">
        <f>VLOOKUP($A125,QWDX_samples!$A:$R,9,FALSE)</f>
        <v>009YD1900</v>
      </c>
      <c r="K125" t="str">
        <f>VLOOKUP($A125,QWDX_samples!$A:$R,11,FALSE)</f>
        <v>9</v>
      </c>
      <c r="L125" t="str">
        <f>VLOOKUP($A125,QWDX_samples!$A:$R,12,FALSE)</f>
        <v>U</v>
      </c>
      <c r="M125" t="str">
        <f>VLOOKUP($A125,QWDX_samples!$A:$R,13,FALSE)</f>
        <v>6</v>
      </c>
      <c r="N125" t="str">
        <f>VLOOKUP($A125,QWDX_samples!$A:$R,15,FALSE)</f>
        <v>9</v>
      </c>
    </row>
    <row r="126" spans="1:17" x14ac:dyDescent="0.25">
      <c r="A126" s="1" t="s">
        <v>1070</v>
      </c>
      <c r="B126" t="str">
        <f>VLOOKUP(A126,QWDX_samples!A:R,2,FALSE)</f>
        <v>CO1</v>
      </c>
      <c r="C126" t="str">
        <f>VLOOKUP($A126,QWDX_samples!$A:$R,3,FALSE)</f>
        <v>USGS</v>
      </c>
      <c r="D126" t="str">
        <f>VLOOKUP($A126,QWDX_samples!$A:$R,4,FALSE)</f>
        <v>391559106230901</v>
      </c>
      <c r="E126" t="str">
        <f>VLOOKUP($A126,QWDX_samples!$A:$R,5,FALSE)</f>
        <v>201405300947</v>
      </c>
      <c r="G126" t="str">
        <f>VLOOKUP($A126,QWDX_samples!$A:$R,7,FALSE)</f>
        <v>WGQ</v>
      </c>
      <c r="H126" t="str">
        <f>VLOOKUP($A126,QWDX_samples!$A:$R,8,FALSE)</f>
        <v>1910274</v>
      </c>
      <c r="I126" t="str">
        <f>VLOOKUP($A126,QWDX_samples!$A:$R,9,FALSE)</f>
        <v>009YD1900</v>
      </c>
      <c r="K126" t="str">
        <f>VLOOKUP($A126,QWDX_samples!$A:$R,11,FALSE)</f>
        <v>7</v>
      </c>
      <c r="L126" t="str">
        <f>VLOOKUP($A126,QWDX_samples!$A:$R,12,FALSE)</f>
        <v>I</v>
      </c>
      <c r="M126" t="str">
        <f>VLOOKUP($A126,QWDX_samples!$A:$R,13,FALSE)</f>
        <v>6</v>
      </c>
      <c r="N126" t="str">
        <f>VLOOKUP($A126,QWDX_samples!$A:$R,15,FALSE)</f>
        <v>9</v>
      </c>
    </row>
    <row r="127" spans="1:17" x14ac:dyDescent="0.25">
      <c r="A127" s="1" t="s">
        <v>1074</v>
      </c>
      <c r="B127" t="str">
        <f>VLOOKUP(A127,QWDX_samples!A:R,2,FALSE)</f>
        <v>CO1</v>
      </c>
      <c r="C127" t="str">
        <f>VLOOKUP($A127,QWDX_samples!$A:$R,3,FALSE)</f>
        <v>USGS</v>
      </c>
      <c r="D127" t="str">
        <f>VLOOKUP($A127,QWDX_samples!$A:$R,4,FALSE)</f>
        <v>391559106230901</v>
      </c>
      <c r="E127" t="str">
        <f>VLOOKUP($A127,QWDX_samples!$A:$R,5,FALSE)</f>
        <v>201409231355</v>
      </c>
      <c r="G127" t="str">
        <f>VLOOKUP($A127,QWDX_samples!$A:$R,7,FALSE)</f>
        <v xml:space="preserve">WG </v>
      </c>
      <c r="H127" t="str">
        <f>VLOOKUP($A127,QWDX_samples!$A:$R,8,FALSE)</f>
        <v>3230021</v>
      </c>
      <c r="I127" t="str">
        <f>VLOOKUP($A127,QWDX_samples!$A:$R,9,FALSE)</f>
        <v>009YD1900</v>
      </c>
      <c r="K127" t="str">
        <f>VLOOKUP($A127,QWDX_samples!$A:$R,11,FALSE)</f>
        <v>7</v>
      </c>
      <c r="L127" t="str">
        <f>VLOOKUP($A127,QWDX_samples!$A:$R,12,FALSE)</f>
        <v>U</v>
      </c>
      <c r="M127" t="str">
        <f>VLOOKUP($A127,QWDX_samples!$A:$R,13,FALSE)</f>
        <v>6</v>
      </c>
      <c r="N127" t="str">
        <f>VLOOKUP($A127,QWDX_samples!$A:$R,15,FALSE)</f>
        <v>9</v>
      </c>
      <c r="Q127" t="str">
        <f>VLOOKUP($A127,QWDX_samples!$A:$R,18,FALSE)</f>
        <v>A-3230021 Prepayed in FY14 on account GC14RE009YD1900</v>
      </c>
    </row>
    <row r="128" spans="1:17" x14ac:dyDescent="0.25">
      <c r="A128" s="1" t="s">
        <v>1078</v>
      </c>
      <c r="B128" t="str">
        <f>VLOOKUP(A128,QWDX_samples!A:R,2,FALSE)</f>
        <v>CO1</v>
      </c>
      <c r="C128" t="str">
        <f>VLOOKUP($A128,QWDX_samples!$A:$R,3,FALSE)</f>
        <v>USGS</v>
      </c>
      <c r="D128" t="str">
        <f>VLOOKUP($A128,QWDX_samples!$A:$R,4,FALSE)</f>
        <v>391559106230901</v>
      </c>
      <c r="E128" t="str">
        <f>VLOOKUP($A128,QWDX_samples!$A:$R,5,FALSE)</f>
        <v>201409231407</v>
      </c>
      <c r="G128" t="str">
        <f>VLOOKUP($A128,QWDX_samples!$A:$R,7,FALSE)</f>
        <v>WGQ</v>
      </c>
      <c r="H128" t="str">
        <f>VLOOKUP($A128,QWDX_samples!$A:$R,8,FALSE)</f>
        <v>3230018</v>
      </c>
      <c r="I128" t="str">
        <f>VLOOKUP($A128,QWDX_samples!$A:$R,9,FALSE)</f>
        <v>009YD1900</v>
      </c>
      <c r="K128" t="str">
        <f>VLOOKUP($A128,QWDX_samples!$A:$R,11,FALSE)</f>
        <v>7</v>
      </c>
      <c r="L128" t="str">
        <f>VLOOKUP($A128,QWDX_samples!$A:$R,12,FALSE)</f>
        <v>I</v>
      </c>
      <c r="M128" t="str">
        <f>VLOOKUP($A128,QWDX_samples!$A:$R,13,FALSE)</f>
        <v>6</v>
      </c>
      <c r="N128" t="str">
        <f>VLOOKUP($A128,QWDX_samples!$A:$R,15,FALSE)</f>
        <v>9</v>
      </c>
      <c r="Q128" t="str">
        <f>VLOOKUP($A128,QWDX_samples!$A:$R,18,FALSE)</f>
        <v>A-3230018 Prepayed in FY14 on account GC14RE009YD1900</v>
      </c>
    </row>
    <row r="129" spans="1:17" x14ac:dyDescent="0.25">
      <c r="A129" s="1" t="s">
        <v>1081</v>
      </c>
      <c r="B129" t="str">
        <f>VLOOKUP(A129,QWDX_samples!A:R,2,FALSE)</f>
        <v>CO1</v>
      </c>
      <c r="C129" t="str">
        <f>VLOOKUP($A129,QWDX_samples!$A:$R,3,FALSE)</f>
        <v>USGS</v>
      </c>
      <c r="D129" t="str">
        <f>VLOOKUP($A129,QWDX_samples!$A:$R,4,FALSE)</f>
        <v>391600106235701</v>
      </c>
      <c r="E129" t="str">
        <f>VLOOKUP($A129,QWDX_samples!$A:$R,5,FALSE)</f>
        <v>201305301430</v>
      </c>
      <c r="G129" t="str">
        <f>VLOOKUP($A129,QWDX_samples!$A:$R,7,FALSE)</f>
        <v xml:space="preserve">WG </v>
      </c>
      <c r="H129" t="str">
        <f>VLOOKUP($A129,QWDX_samples!$A:$R,8,FALSE)</f>
        <v>2340141</v>
      </c>
      <c r="I129" t="str">
        <f>VLOOKUP($A129,QWDX_samples!$A:$R,9,FALSE)</f>
        <v>009YD2900</v>
      </c>
      <c r="K129" t="str">
        <f>VLOOKUP($A129,QWDX_samples!$A:$R,11,FALSE)</f>
        <v>9</v>
      </c>
      <c r="L129" t="str">
        <f>VLOOKUP($A129,QWDX_samples!$A:$R,12,FALSE)</f>
        <v>U</v>
      </c>
      <c r="M129" t="str">
        <f>VLOOKUP($A129,QWDX_samples!$A:$R,13,FALSE)</f>
        <v>6</v>
      </c>
      <c r="N129" t="str">
        <f>VLOOKUP($A129,QWDX_samples!$A:$R,15,FALSE)</f>
        <v>9</v>
      </c>
    </row>
    <row r="130" spans="1:17" x14ac:dyDescent="0.25">
      <c r="A130" s="1" t="s">
        <v>1084</v>
      </c>
      <c r="B130" t="str">
        <f>VLOOKUP(A130,QWDX_samples!A:R,2,FALSE)</f>
        <v>CO1</v>
      </c>
      <c r="C130" t="str">
        <f>VLOOKUP($A130,QWDX_samples!$A:$R,3,FALSE)</f>
        <v>USGS</v>
      </c>
      <c r="D130" t="str">
        <f>VLOOKUP($A130,QWDX_samples!$A:$R,4,FALSE)</f>
        <v>391600106235701</v>
      </c>
      <c r="E130" t="str">
        <f>VLOOKUP($A130,QWDX_samples!$A:$R,5,FALSE)</f>
        <v>201305301432</v>
      </c>
      <c r="G130" t="str">
        <f>VLOOKUP($A130,QWDX_samples!$A:$R,7,FALSE)</f>
        <v>OAQ</v>
      </c>
      <c r="H130" t="str">
        <f>VLOOKUP($A130,QWDX_samples!$A:$R,8,FALSE)</f>
        <v>2340126</v>
      </c>
      <c r="I130" t="str">
        <f>VLOOKUP($A130,QWDX_samples!$A:$R,9,FALSE)</f>
        <v>009YD2900</v>
      </c>
      <c r="K130" t="str">
        <f>VLOOKUP($A130,QWDX_samples!$A:$R,11,FALSE)</f>
        <v>2</v>
      </c>
      <c r="L130" t="str">
        <f>VLOOKUP($A130,QWDX_samples!$A:$R,12,FALSE)</f>
        <v>I</v>
      </c>
      <c r="M130" t="str">
        <f>VLOOKUP($A130,QWDX_samples!$A:$R,13,FALSE)</f>
        <v>6</v>
      </c>
      <c r="N130" t="str">
        <f>VLOOKUP($A130,QWDX_samples!$A:$R,15,FALSE)</f>
        <v>X</v>
      </c>
    </row>
    <row r="131" spans="1:17" x14ac:dyDescent="0.25">
      <c r="A131" s="1" t="s">
        <v>1086</v>
      </c>
      <c r="B131" t="str">
        <f>VLOOKUP(A131,QWDX_samples!A:R,2,FALSE)</f>
        <v>CO1</v>
      </c>
      <c r="C131" t="str">
        <f>VLOOKUP($A131,QWDX_samples!$A:$R,3,FALSE)</f>
        <v>USGS</v>
      </c>
      <c r="D131" t="str">
        <f>VLOOKUP($A131,QWDX_samples!$A:$R,4,FALSE)</f>
        <v>391600106235701</v>
      </c>
      <c r="E131" t="str">
        <f>VLOOKUP($A131,QWDX_samples!$A:$R,5,FALSE)</f>
        <v>201406121155</v>
      </c>
      <c r="G131" t="str">
        <f>VLOOKUP($A131,QWDX_samples!$A:$R,7,FALSE)</f>
        <v xml:space="preserve">WG </v>
      </c>
      <c r="H131" t="str">
        <f>VLOOKUP($A131,QWDX_samples!$A:$R,8,FALSE)</f>
        <v>2170124</v>
      </c>
      <c r="I131" t="str">
        <f>VLOOKUP($A131,QWDX_samples!$A:$R,9,FALSE)</f>
        <v>009YD1900</v>
      </c>
      <c r="K131" t="str">
        <f>VLOOKUP($A131,QWDX_samples!$A:$R,11,FALSE)</f>
        <v>9</v>
      </c>
      <c r="L131" t="str">
        <f>VLOOKUP($A131,QWDX_samples!$A:$R,12,FALSE)</f>
        <v>U</v>
      </c>
      <c r="M131" t="str">
        <f>VLOOKUP($A131,QWDX_samples!$A:$R,13,FALSE)</f>
        <v>6</v>
      </c>
      <c r="N131" t="str">
        <f>VLOOKUP($A131,QWDX_samples!$A:$R,15,FALSE)</f>
        <v>9</v>
      </c>
      <c r="Q131" t="str">
        <f>VLOOKUP($A131,QWDX_samples!$A:$R,18,FALSE)</f>
        <v>L-2170124 X=improper sample container FU in 125mL bottle</v>
      </c>
    </row>
    <row r="132" spans="1:17" x14ac:dyDescent="0.25">
      <c r="A132" s="1" t="s">
        <v>1088</v>
      </c>
      <c r="B132" t="str">
        <f>VLOOKUP(A132,QWDX_samples!A:R,2,FALSE)</f>
        <v>CO1</v>
      </c>
      <c r="C132" t="str">
        <f>VLOOKUP($A132,QWDX_samples!$A:$R,3,FALSE)</f>
        <v>USGS</v>
      </c>
      <c r="D132" t="str">
        <f>VLOOKUP($A132,QWDX_samples!$A:$R,4,FALSE)</f>
        <v>391606106241601</v>
      </c>
      <c r="E132" t="str">
        <f>VLOOKUP($A132,QWDX_samples!$A:$R,5,FALSE)</f>
        <v>201305301545</v>
      </c>
      <c r="G132" t="str">
        <f>VLOOKUP($A132,QWDX_samples!$A:$R,7,FALSE)</f>
        <v xml:space="preserve">WG </v>
      </c>
      <c r="H132" t="str">
        <f>VLOOKUP($A132,QWDX_samples!$A:$R,8,FALSE)</f>
        <v>2340139</v>
      </c>
      <c r="I132" t="str">
        <f>VLOOKUP($A132,QWDX_samples!$A:$R,9,FALSE)</f>
        <v>009YD2900</v>
      </c>
      <c r="K132" t="str">
        <f>VLOOKUP($A132,QWDX_samples!$A:$R,11,FALSE)</f>
        <v>9</v>
      </c>
      <c r="L132" t="str">
        <f>VLOOKUP($A132,QWDX_samples!$A:$R,12,FALSE)</f>
        <v>U</v>
      </c>
      <c r="M132" t="str">
        <f>VLOOKUP($A132,QWDX_samples!$A:$R,13,FALSE)</f>
        <v>6</v>
      </c>
      <c r="N132" t="str">
        <f>VLOOKUP($A132,QWDX_samples!$A:$R,15,FALSE)</f>
        <v>9</v>
      </c>
    </row>
    <row r="133" spans="1:17" x14ac:dyDescent="0.25">
      <c r="A133" s="1" t="s">
        <v>1093</v>
      </c>
      <c r="B133" t="str">
        <f>VLOOKUP(A133,QWDX_samples!A:R,2,FALSE)</f>
        <v>CO1</v>
      </c>
      <c r="C133" t="str">
        <f>VLOOKUP($A133,QWDX_samples!$A:$R,3,FALSE)</f>
        <v>USGS</v>
      </c>
      <c r="D133" t="str">
        <f>VLOOKUP($A133,QWDX_samples!$A:$R,4,FALSE)</f>
        <v>391606106241601</v>
      </c>
      <c r="E133" t="str">
        <f>VLOOKUP($A133,QWDX_samples!$A:$R,5,FALSE)</f>
        <v>201309191245</v>
      </c>
      <c r="G133" t="str">
        <f>VLOOKUP($A133,QWDX_samples!$A:$R,7,FALSE)</f>
        <v xml:space="preserve">WG </v>
      </c>
      <c r="H133" t="str">
        <f>VLOOKUP($A133,QWDX_samples!$A:$R,8,FALSE)</f>
        <v>3020042</v>
      </c>
      <c r="I133" t="str">
        <f>VLOOKUP($A133,QWDX_samples!$A:$R,9,FALSE)</f>
        <v>009YD0200</v>
      </c>
      <c r="K133" t="str">
        <f>VLOOKUP($A133,QWDX_samples!$A:$R,11,FALSE)</f>
        <v>9</v>
      </c>
      <c r="L133" t="str">
        <f>VLOOKUP($A133,QWDX_samples!$A:$R,12,FALSE)</f>
        <v>U</v>
      </c>
      <c r="M133" t="str">
        <f>VLOOKUP($A133,QWDX_samples!$A:$R,13,FALSE)</f>
        <v>6</v>
      </c>
      <c r="N133" t="str">
        <f>VLOOKUP($A133,QWDX_samples!$A:$R,15,FALSE)</f>
        <v>9</v>
      </c>
    </row>
    <row r="134" spans="1:17" x14ac:dyDescent="0.25">
      <c r="A134" s="1" t="s">
        <v>1096</v>
      </c>
      <c r="B134" t="str">
        <f>VLOOKUP(A134,QWDX_samples!A:R,2,FALSE)</f>
        <v>CO1</v>
      </c>
      <c r="C134" t="str">
        <f>VLOOKUP($A134,QWDX_samples!$A:$R,3,FALSE)</f>
        <v>USGS</v>
      </c>
      <c r="D134" t="str">
        <f>VLOOKUP($A134,QWDX_samples!$A:$R,4,FALSE)</f>
        <v>391606106241601</v>
      </c>
      <c r="E134" t="str">
        <f>VLOOKUP($A134,QWDX_samples!$A:$R,5,FALSE)</f>
        <v>201406121240</v>
      </c>
      <c r="G134" t="str">
        <f>VLOOKUP($A134,QWDX_samples!$A:$R,7,FALSE)</f>
        <v xml:space="preserve">WG </v>
      </c>
      <c r="H134" t="str">
        <f>VLOOKUP($A134,QWDX_samples!$A:$R,8,FALSE)</f>
        <v>2170125</v>
      </c>
      <c r="I134" t="str">
        <f>VLOOKUP($A134,QWDX_samples!$A:$R,9,FALSE)</f>
        <v>009YD1900</v>
      </c>
      <c r="K134" t="str">
        <f>VLOOKUP($A134,QWDX_samples!$A:$R,11,FALSE)</f>
        <v>9</v>
      </c>
      <c r="L134" t="str">
        <f>VLOOKUP($A134,QWDX_samples!$A:$R,12,FALSE)</f>
        <v>U</v>
      </c>
      <c r="M134" t="str">
        <f>VLOOKUP($A134,QWDX_samples!$A:$R,13,FALSE)</f>
        <v>6</v>
      </c>
      <c r="N134" t="str">
        <f>VLOOKUP($A134,QWDX_samples!$A:$R,15,FALSE)</f>
        <v>9</v>
      </c>
      <c r="Q134" t="str">
        <f>VLOOKUP($A134,QWDX_samples!$A:$R,18,FALSE)</f>
        <v>L-2170125 X=improper sample container FU in 125mL bottle</v>
      </c>
    </row>
    <row r="135" spans="1:17" x14ac:dyDescent="0.25">
      <c r="A135" s="1" t="s">
        <v>1100</v>
      </c>
      <c r="B135" t="str">
        <f>VLOOKUP(A135,QWDX_samples!A:R,2,FALSE)</f>
        <v>CO1</v>
      </c>
      <c r="C135" t="str">
        <f>VLOOKUP($A135,QWDX_samples!$A:$R,3,FALSE)</f>
        <v>USGS</v>
      </c>
      <c r="D135" t="str">
        <f>VLOOKUP($A135,QWDX_samples!$A:$R,4,FALSE)</f>
        <v>391606106241601</v>
      </c>
      <c r="E135" t="str">
        <f>VLOOKUP($A135,QWDX_samples!$A:$R,5,FALSE)</f>
        <v>201409231215</v>
      </c>
      <c r="G135" t="str">
        <f>VLOOKUP($A135,QWDX_samples!$A:$R,7,FALSE)</f>
        <v xml:space="preserve">WG </v>
      </c>
      <c r="H135" t="str">
        <f>VLOOKUP($A135,QWDX_samples!$A:$R,8,FALSE)</f>
        <v>3230031</v>
      </c>
      <c r="I135" t="str">
        <f>VLOOKUP($A135,QWDX_samples!$A:$R,9,FALSE)</f>
        <v>009YD1900</v>
      </c>
      <c r="K135" t="str">
        <f>VLOOKUP($A135,QWDX_samples!$A:$R,11,FALSE)</f>
        <v>9</v>
      </c>
      <c r="L135" t="str">
        <f>VLOOKUP($A135,QWDX_samples!$A:$R,12,FALSE)</f>
        <v>U</v>
      </c>
      <c r="M135" t="str">
        <f>VLOOKUP($A135,QWDX_samples!$A:$R,13,FALSE)</f>
        <v>6</v>
      </c>
      <c r="N135" t="str">
        <f>VLOOKUP($A135,QWDX_samples!$A:$R,15,FALSE)</f>
        <v>9</v>
      </c>
      <c r="Q135" t="str">
        <f>VLOOKUP($A135,QWDX_samples!$A:$R,18,FALSE)</f>
        <v>A-3230031 Prepayed in FY14 on account GC14RE009YD1900</v>
      </c>
    </row>
    <row r="136" spans="1:17" x14ac:dyDescent="0.25">
      <c r="A136" s="1" t="s">
        <v>1104</v>
      </c>
      <c r="B136" t="str">
        <f>VLOOKUP(A136,QWDX_samples!A:R,2,FALSE)</f>
        <v>CO1</v>
      </c>
      <c r="C136" t="str">
        <f>VLOOKUP($A136,QWDX_samples!$A:$R,3,FALSE)</f>
        <v>USGS</v>
      </c>
      <c r="D136" t="str">
        <f>VLOOKUP($A136,QWDX_samples!$A:$R,4,FALSE)</f>
        <v>391606106241601</v>
      </c>
      <c r="E136" t="str">
        <f>VLOOKUP($A136,QWDX_samples!$A:$R,5,FALSE)</f>
        <v>201409231222</v>
      </c>
      <c r="G136" t="str">
        <f>VLOOKUP($A136,QWDX_samples!$A:$R,7,FALSE)</f>
        <v>OAQ</v>
      </c>
      <c r="H136" t="str">
        <f>VLOOKUP($A136,QWDX_samples!$A:$R,8,FALSE)</f>
        <v>3230029</v>
      </c>
      <c r="I136" t="str">
        <f>VLOOKUP($A136,QWDX_samples!$A:$R,9,FALSE)</f>
        <v>009YD1900</v>
      </c>
      <c r="K136" t="str">
        <f>VLOOKUP($A136,QWDX_samples!$A:$R,11,FALSE)</f>
        <v>2</v>
      </c>
      <c r="L136" t="str">
        <f>VLOOKUP($A136,QWDX_samples!$A:$R,12,FALSE)</f>
        <v>I</v>
      </c>
      <c r="M136" t="str">
        <f>VLOOKUP($A136,QWDX_samples!$A:$R,13,FALSE)</f>
        <v>6</v>
      </c>
      <c r="N136" t="str">
        <f>VLOOKUP($A136,QWDX_samples!$A:$R,15,FALSE)</f>
        <v>X</v>
      </c>
      <c r="Q136" t="str">
        <f>VLOOKUP($A136,QWDX_samples!$A:$R,18,FALSE)</f>
        <v>A-3230029 Prepayed in FY14 on account GC14RE009YD1900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6"/>
  <sheetViews>
    <sheetView workbookViewId="0">
      <selection activeCell="Z21" sqref="Z21"/>
    </sheetView>
  </sheetViews>
  <sheetFormatPr defaultRowHeight="15" x14ac:dyDescent="0.25"/>
  <cols>
    <col min="1" max="1" width="11" style="1" bestFit="1" customWidth="1"/>
    <col min="2" max="2" width="6" style="1" bestFit="1" customWidth="1"/>
    <col min="3" max="3" width="5.5703125" style="1" bestFit="1" customWidth="1"/>
    <col min="4" max="4" width="2" style="1" bestFit="1" customWidth="1"/>
    <col min="5" max="5" width="2.28515625" style="1" bestFit="1" customWidth="1"/>
    <col min="6" max="6" width="5.7109375" style="1" bestFit="1" customWidth="1"/>
    <col min="7" max="7" width="2" style="1" bestFit="1" customWidth="1"/>
    <col min="8" max="8" width="3.28515625" style="1" bestFit="1" customWidth="1"/>
    <col min="9" max="9" width="4.5703125" style="1" bestFit="1" customWidth="1"/>
    <col min="10" max="10" width="7.42578125" style="1" bestFit="1" customWidth="1"/>
    <col min="11" max="11" width="2" style="1" bestFit="1" customWidth="1"/>
    <col min="12" max="13" width="9.140625" style="1"/>
    <col min="14" max="14" width="12.28515625" style="1" bestFit="1" customWidth="1"/>
    <col min="15" max="15" width="9" style="1" bestFit="1" customWidth="1"/>
    <col min="16" max="19" width="9.140625" style="1"/>
    <col min="20" max="20" width="11.140625" style="1" bestFit="1" customWidth="1"/>
    <col min="21" max="16384" width="9.140625" style="1"/>
  </cols>
  <sheetData>
    <row r="1" spans="1:20" x14ac:dyDescent="0.25">
      <c r="A1" s="1" t="s">
        <v>612</v>
      </c>
      <c r="B1" s="1" t="s">
        <v>58</v>
      </c>
      <c r="C1" s="1" t="s">
        <v>617</v>
      </c>
      <c r="D1" s="1" t="s">
        <v>613</v>
      </c>
      <c r="E1" s="1" t="s">
        <v>614</v>
      </c>
      <c r="F1" s="1" t="s">
        <v>545</v>
      </c>
      <c r="G1" s="1" t="s">
        <v>518</v>
      </c>
      <c r="I1" s="1" t="s">
        <v>617</v>
      </c>
      <c r="J1" s="1" t="s">
        <v>547</v>
      </c>
      <c r="K1" s="1" t="s">
        <v>548</v>
      </c>
      <c r="N1" s="1" t="s">
        <v>615</v>
      </c>
      <c r="O1" s="1" t="s">
        <v>616</v>
      </c>
      <c r="T1" s="1" t="s">
        <v>551</v>
      </c>
    </row>
    <row r="2" spans="1:20" x14ac:dyDescent="0.25">
      <c r="A2" s="1" t="s">
        <v>619</v>
      </c>
      <c r="B2" s="1" t="s">
        <v>58</v>
      </c>
      <c r="C2" s="1" t="s">
        <v>621</v>
      </c>
      <c r="E2" s="1" t="s">
        <v>614</v>
      </c>
      <c r="F2" s="1" t="s">
        <v>545</v>
      </c>
      <c r="G2" s="1" t="s">
        <v>522</v>
      </c>
      <c r="H2" s="1" t="s">
        <v>622</v>
      </c>
      <c r="I2" s="1" t="s">
        <v>617</v>
      </c>
      <c r="J2" s="1" t="s">
        <v>547</v>
      </c>
      <c r="K2" s="1" t="s">
        <v>548</v>
      </c>
      <c r="N2" s="1" t="s">
        <v>574</v>
      </c>
      <c r="O2" s="1" t="s">
        <v>575</v>
      </c>
      <c r="T2" s="1" t="s">
        <v>551</v>
      </c>
    </row>
    <row r="3" spans="1:20" x14ac:dyDescent="0.25">
      <c r="A3" s="1" t="s">
        <v>624</v>
      </c>
      <c r="B3" s="1" t="s">
        <v>58</v>
      </c>
      <c r="C3" s="1" t="s">
        <v>617</v>
      </c>
      <c r="D3" s="1" t="s">
        <v>613</v>
      </c>
      <c r="E3" s="1" t="s">
        <v>614</v>
      </c>
      <c r="F3" s="1" t="s">
        <v>545</v>
      </c>
      <c r="G3" s="1" t="s">
        <v>518</v>
      </c>
      <c r="I3" s="1" t="s">
        <v>617</v>
      </c>
      <c r="J3" s="1" t="s">
        <v>547</v>
      </c>
      <c r="K3" s="1" t="s">
        <v>548</v>
      </c>
      <c r="N3" s="1" t="s">
        <v>549</v>
      </c>
      <c r="O3" s="1" t="s">
        <v>550</v>
      </c>
      <c r="T3" s="1" t="s">
        <v>551</v>
      </c>
    </row>
    <row r="4" spans="1:20" x14ac:dyDescent="0.25">
      <c r="A4" s="1" t="s">
        <v>626</v>
      </c>
      <c r="B4" s="1" t="s">
        <v>58</v>
      </c>
      <c r="C4" s="1" t="s">
        <v>627</v>
      </c>
      <c r="E4" s="1" t="s">
        <v>614</v>
      </c>
      <c r="F4" s="1" t="s">
        <v>545</v>
      </c>
      <c r="G4" s="1" t="s">
        <v>522</v>
      </c>
      <c r="I4" s="1" t="s">
        <v>617</v>
      </c>
      <c r="J4" s="1" t="s">
        <v>547</v>
      </c>
      <c r="K4" s="1" t="s">
        <v>548</v>
      </c>
      <c r="N4" s="1" t="s">
        <v>628</v>
      </c>
      <c r="O4" s="1" t="s">
        <v>550</v>
      </c>
      <c r="T4" s="1" t="s">
        <v>551</v>
      </c>
    </row>
    <row r="5" spans="1:20" x14ac:dyDescent="0.25">
      <c r="A5" s="1" t="s">
        <v>633</v>
      </c>
      <c r="B5" s="1" t="s">
        <v>58</v>
      </c>
      <c r="C5" s="1" t="s">
        <v>637</v>
      </c>
      <c r="F5" s="1" t="s">
        <v>545</v>
      </c>
      <c r="G5" s="1" t="s">
        <v>522</v>
      </c>
      <c r="H5" s="1" t="s">
        <v>555</v>
      </c>
      <c r="I5" s="1" t="s">
        <v>568</v>
      </c>
      <c r="J5" s="1" t="s">
        <v>547</v>
      </c>
      <c r="K5" s="1" t="s">
        <v>548</v>
      </c>
      <c r="N5" s="1" t="s">
        <v>638</v>
      </c>
      <c r="O5" s="1" t="s">
        <v>639</v>
      </c>
      <c r="T5" s="1" t="s">
        <v>551</v>
      </c>
    </row>
    <row r="6" spans="1:20" x14ac:dyDescent="0.25">
      <c r="A6" s="1" t="s">
        <v>641</v>
      </c>
      <c r="B6" s="1" t="s">
        <v>58</v>
      </c>
      <c r="C6" s="1" t="s">
        <v>645</v>
      </c>
      <c r="F6" s="1" t="s">
        <v>545</v>
      </c>
      <c r="G6" s="1" t="s">
        <v>522</v>
      </c>
      <c r="H6" s="1" t="s">
        <v>555</v>
      </c>
      <c r="I6" s="1" t="s">
        <v>568</v>
      </c>
      <c r="J6" s="1" t="s">
        <v>547</v>
      </c>
      <c r="K6" s="1" t="s">
        <v>548</v>
      </c>
      <c r="N6" s="1" t="s">
        <v>643</v>
      </c>
      <c r="O6" s="1" t="s">
        <v>644</v>
      </c>
      <c r="T6" s="1" t="s">
        <v>551</v>
      </c>
    </row>
    <row r="7" spans="1:20" x14ac:dyDescent="0.25">
      <c r="A7" s="1" t="s">
        <v>647</v>
      </c>
      <c r="B7" s="1" t="s">
        <v>58</v>
      </c>
      <c r="C7" s="1" t="s">
        <v>648</v>
      </c>
      <c r="E7" s="1" t="s">
        <v>614</v>
      </c>
      <c r="F7" s="1" t="s">
        <v>545</v>
      </c>
      <c r="G7" s="1" t="s">
        <v>522</v>
      </c>
      <c r="I7" s="1" t="s">
        <v>617</v>
      </c>
      <c r="J7" s="1" t="s">
        <v>547</v>
      </c>
      <c r="K7" s="1" t="s">
        <v>548</v>
      </c>
      <c r="N7" s="1" t="s">
        <v>574</v>
      </c>
      <c r="O7" s="1" t="s">
        <v>575</v>
      </c>
      <c r="T7" s="1" t="s">
        <v>551</v>
      </c>
    </row>
    <row r="8" spans="1:20" x14ac:dyDescent="0.25">
      <c r="A8" s="1" t="s">
        <v>650</v>
      </c>
      <c r="B8" s="1" t="s">
        <v>58</v>
      </c>
      <c r="C8" s="1" t="s">
        <v>651</v>
      </c>
      <c r="E8" s="1" t="s">
        <v>614</v>
      </c>
      <c r="F8" s="1" t="s">
        <v>545</v>
      </c>
      <c r="G8" s="1" t="s">
        <v>522</v>
      </c>
      <c r="I8" s="1" t="s">
        <v>617</v>
      </c>
      <c r="J8" s="1" t="s">
        <v>547</v>
      </c>
      <c r="K8" s="1" t="s">
        <v>548</v>
      </c>
      <c r="N8" s="1" t="s">
        <v>577</v>
      </c>
      <c r="O8" s="1" t="s">
        <v>578</v>
      </c>
      <c r="T8" s="1" t="s">
        <v>551</v>
      </c>
    </row>
    <row r="9" spans="1:20" x14ac:dyDescent="0.25">
      <c r="A9" s="1" t="s">
        <v>653</v>
      </c>
      <c r="B9" s="1" t="s">
        <v>58</v>
      </c>
      <c r="C9" s="1" t="s">
        <v>654</v>
      </c>
      <c r="E9" s="1" t="s">
        <v>614</v>
      </c>
      <c r="F9" s="1" t="s">
        <v>545</v>
      </c>
      <c r="G9" s="1" t="s">
        <v>522</v>
      </c>
      <c r="I9" s="1" t="s">
        <v>617</v>
      </c>
      <c r="J9" s="1" t="s">
        <v>547</v>
      </c>
      <c r="K9" s="1" t="s">
        <v>548</v>
      </c>
      <c r="N9" s="1" t="s">
        <v>549</v>
      </c>
      <c r="O9" s="1" t="s">
        <v>550</v>
      </c>
      <c r="T9" s="1" t="s">
        <v>551</v>
      </c>
    </row>
    <row r="10" spans="1:20" x14ac:dyDescent="0.25">
      <c r="A10" s="1" t="s">
        <v>656</v>
      </c>
      <c r="B10" s="1" t="s">
        <v>58</v>
      </c>
      <c r="C10" s="1" t="s">
        <v>657</v>
      </c>
      <c r="E10" s="1" t="s">
        <v>614</v>
      </c>
      <c r="F10" s="1" t="s">
        <v>545</v>
      </c>
      <c r="G10" s="1" t="s">
        <v>522</v>
      </c>
      <c r="I10" s="1" t="s">
        <v>617</v>
      </c>
      <c r="J10" s="1" t="s">
        <v>547</v>
      </c>
      <c r="K10" s="1" t="s">
        <v>548</v>
      </c>
      <c r="N10" s="1" t="s">
        <v>549</v>
      </c>
      <c r="O10" s="1" t="s">
        <v>550</v>
      </c>
      <c r="T10" s="1" t="s">
        <v>551</v>
      </c>
    </row>
    <row r="11" spans="1:20" x14ac:dyDescent="0.25">
      <c r="A11" s="1" t="s">
        <v>659</v>
      </c>
      <c r="B11" s="1" t="s">
        <v>58</v>
      </c>
      <c r="C11" s="1" t="s">
        <v>663</v>
      </c>
      <c r="F11" s="1" t="s">
        <v>545</v>
      </c>
      <c r="G11" s="1" t="s">
        <v>522</v>
      </c>
      <c r="I11" s="1" t="s">
        <v>568</v>
      </c>
      <c r="J11" s="1" t="s">
        <v>547</v>
      </c>
      <c r="K11" s="1" t="s">
        <v>548</v>
      </c>
      <c r="N11" s="1" t="s">
        <v>635</v>
      </c>
      <c r="O11" s="1" t="s">
        <v>636</v>
      </c>
      <c r="T11" s="1" t="s">
        <v>551</v>
      </c>
    </row>
    <row r="12" spans="1:20" x14ac:dyDescent="0.25">
      <c r="A12" s="1" t="s">
        <v>665</v>
      </c>
      <c r="B12" s="1" t="s">
        <v>58</v>
      </c>
      <c r="C12" s="1" t="s">
        <v>666</v>
      </c>
      <c r="F12" s="1" t="s">
        <v>545</v>
      </c>
      <c r="G12" s="1" t="s">
        <v>522</v>
      </c>
      <c r="I12" s="1" t="s">
        <v>568</v>
      </c>
      <c r="J12" s="1" t="s">
        <v>547</v>
      </c>
      <c r="K12" s="1" t="s">
        <v>548</v>
      </c>
      <c r="N12" s="1" t="s">
        <v>667</v>
      </c>
      <c r="O12" s="1" t="s">
        <v>668</v>
      </c>
      <c r="T12" s="1" t="s">
        <v>551</v>
      </c>
    </row>
    <row r="13" spans="1:20" x14ac:dyDescent="0.25">
      <c r="A13" s="1" t="s">
        <v>671</v>
      </c>
      <c r="B13" s="1" t="s">
        <v>58</v>
      </c>
      <c r="C13" s="1" t="s">
        <v>673</v>
      </c>
      <c r="E13" s="1" t="s">
        <v>614</v>
      </c>
      <c r="F13" s="1" t="s">
        <v>545</v>
      </c>
      <c r="G13" s="1" t="s">
        <v>522</v>
      </c>
      <c r="I13" s="1" t="s">
        <v>617</v>
      </c>
      <c r="J13" s="1" t="s">
        <v>547</v>
      </c>
      <c r="K13" s="1" t="s">
        <v>548</v>
      </c>
      <c r="N13" s="1" t="s">
        <v>577</v>
      </c>
      <c r="O13" s="1" t="s">
        <v>578</v>
      </c>
      <c r="T13" s="1" t="s">
        <v>551</v>
      </c>
    </row>
    <row r="14" spans="1:20" x14ac:dyDescent="0.25">
      <c r="A14" s="1" t="s">
        <v>675</v>
      </c>
      <c r="B14" s="1" t="s">
        <v>58</v>
      </c>
      <c r="C14" s="1" t="s">
        <v>677</v>
      </c>
      <c r="E14" s="1" t="s">
        <v>614</v>
      </c>
      <c r="F14" s="1" t="s">
        <v>545</v>
      </c>
      <c r="G14" s="1" t="s">
        <v>518</v>
      </c>
      <c r="I14" s="1" t="s">
        <v>617</v>
      </c>
      <c r="J14" s="1" t="s">
        <v>547</v>
      </c>
      <c r="K14" s="1" t="s">
        <v>548</v>
      </c>
      <c r="N14" s="1" t="s">
        <v>549</v>
      </c>
      <c r="O14" s="1" t="s">
        <v>550</v>
      </c>
      <c r="T14" s="1" t="s">
        <v>551</v>
      </c>
    </row>
    <row r="15" spans="1:20" x14ac:dyDescent="0.25">
      <c r="A15" s="1" t="s">
        <v>679</v>
      </c>
      <c r="B15" s="1" t="s">
        <v>58</v>
      </c>
      <c r="C15" s="1" t="s">
        <v>681</v>
      </c>
      <c r="F15" s="1" t="s">
        <v>545</v>
      </c>
      <c r="G15" s="1" t="s">
        <v>522</v>
      </c>
      <c r="I15" s="1" t="s">
        <v>568</v>
      </c>
      <c r="J15" s="1" t="s">
        <v>547</v>
      </c>
      <c r="K15" s="1" t="s">
        <v>548</v>
      </c>
      <c r="N15" s="1" t="s">
        <v>635</v>
      </c>
      <c r="O15" s="1" t="s">
        <v>636</v>
      </c>
      <c r="T15" s="1" t="s">
        <v>551</v>
      </c>
    </row>
    <row r="16" spans="1:20" x14ac:dyDescent="0.25">
      <c r="A16" s="1" t="s">
        <v>683</v>
      </c>
      <c r="B16" s="1" t="s">
        <v>58</v>
      </c>
      <c r="C16" s="1" t="s">
        <v>684</v>
      </c>
      <c r="F16" s="1" t="s">
        <v>545</v>
      </c>
      <c r="G16" s="1" t="s">
        <v>522</v>
      </c>
      <c r="I16" s="1" t="s">
        <v>568</v>
      </c>
      <c r="J16" s="1" t="s">
        <v>547</v>
      </c>
      <c r="K16" s="1" t="s">
        <v>548</v>
      </c>
      <c r="N16" s="1" t="s">
        <v>643</v>
      </c>
      <c r="O16" s="1" t="s">
        <v>644</v>
      </c>
      <c r="T16" s="1" t="s">
        <v>551</v>
      </c>
    </row>
    <row r="17" spans="1:20" x14ac:dyDescent="0.25">
      <c r="A17" s="1" t="s">
        <v>687</v>
      </c>
      <c r="B17" s="1" t="s">
        <v>58</v>
      </c>
      <c r="C17" s="1" t="s">
        <v>688</v>
      </c>
      <c r="F17" s="1" t="s">
        <v>545</v>
      </c>
      <c r="G17" s="1" t="s">
        <v>522</v>
      </c>
      <c r="I17" s="1" t="s">
        <v>568</v>
      </c>
      <c r="J17" s="1" t="s">
        <v>547</v>
      </c>
      <c r="K17" s="1" t="s">
        <v>548</v>
      </c>
      <c r="N17" s="1" t="s">
        <v>635</v>
      </c>
      <c r="O17" s="1" t="s">
        <v>636</v>
      </c>
      <c r="T17" s="1" t="s">
        <v>551</v>
      </c>
    </row>
    <row r="18" spans="1:20" x14ac:dyDescent="0.25">
      <c r="A18" s="1" t="s">
        <v>691</v>
      </c>
      <c r="B18" s="1" t="s">
        <v>58</v>
      </c>
      <c r="C18" s="1" t="s">
        <v>692</v>
      </c>
      <c r="F18" s="1" t="s">
        <v>545</v>
      </c>
      <c r="G18" s="1" t="s">
        <v>522</v>
      </c>
      <c r="I18" s="1" t="s">
        <v>568</v>
      </c>
      <c r="J18" s="1" t="s">
        <v>547</v>
      </c>
      <c r="K18" s="1" t="s">
        <v>548</v>
      </c>
      <c r="N18" s="1" t="s">
        <v>643</v>
      </c>
      <c r="O18" s="1" t="s">
        <v>644</v>
      </c>
      <c r="T18" s="1" t="s">
        <v>551</v>
      </c>
    </row>
    <row r="19" spans="1:20" x14ac:dyDescent="0.25">
      <c r="A19" s="1" t="s">
        <v>695</v>
      </c>
      <c r="B19" s="1" t="s">
        <v>58</v>
      </c>
      <c r="C19" s="1" t="s">
        <v>696</v>
      </c>
      <c r="E19" s="1" t="s">
        <v>614</v>
      </c>
      <c r="F19" s="1" t="s">
        <v>545</v>
      </c>
      <c r="G19" s="1" t="s">
        <v>522</v>
      </c>
      <c r="I19" s="1" t="s">
        <v>617</v>
      </c>
      <c r="J19" s="1" t="s">
        <v>547</v>
      </c>
      <c r="K19" s="1" t="s">
        <v>548</v>
      </c>
      <c r="N19" s="1" t="s">
        <v>577</v>
      </c>
      <c r="O19" s="1" t="s">
        <v>578</v>
      </c>
      <c r="T19" s="1" t="s">
        <v>551</v>
      </c>
    </row>
    <row r="20" spans="1:20" x14ac:dyDescent="0.25">
      <c r="A20" s="1" t="s">
        <v>698</v>
      </c>
      <c r="B20" s="1" t="s">
        <v>58</v>
      </c>
      <c r="C20" s="1" t="s">
        <v>699</v>
      </c>
      <c r="E20" s="1" t="s">
        <v>614</v>
      </c>
      <c r="F20" s="1" t="s">
        <v>545</v>
      </c>
      <c r="G20" s="1" t="s">
        <v>522</v>
      </c>
      <c r="I20" s="1" t="s">
        <v>617</v>
      </c>
      <c r="J20" s="1" t="s">
        <v>547</v>
      </c>
      <c r="K20" s="1" t="s">
        <v>548</v>
      </c>
      <c r="N20" s="1" t="s">
        <v>549</v>
      </c>
      <c r="O20" s="1" t="s">
        <v>550</v>
      </c>
      <c r="T20" s="1" t="s">
        <v>551</v>
      </c>
    </row>
    <row r="21" spans="1:20" x14ac:dyDescent="0.25">
      <c r="A21" s="1" t="s">
        <v>701</v>
      </c>
      <c r="B21" s="1" t="s">
        <v>58</v>
      </c>
      <c r="C21" s="1" t="s">
        <v>702</v>
      </c>
      <c r="F21" s="1" t="s">
        <v>545</v>
      </c>
      <c r="G21" s="1" t="s">
        <v>522</v>
      </c>
      <c r="I21" s="1" t="s">
        <v>568</v>
      </c>
      <c r="J21" s="1" t="s">
        <v>547</v>
      </c>
      <c r="K21" s="1" t="s">
        <v>548</v>
      </c>
      <c r="N21" s="1" t="s">
        <v>635</v>
      </c>
      <c r="O21" s="1" t="s">
        <v>636</v>
      </c>
      <c r="T21" s="1" t="s">
        <v>551</v>
      </c>
    </row>
    <row r="22" spans="1:20" x14ac:dyDescent="0.25">
      <c r="A22" s="1" t="s">
        <v>705</v>
      </c>
      <c r="B22" s="1" t="s">
        <v>58</v>
      </c>
      <c r="C22" s="1" t="s">
        <v>568</v>
      </c>
      <c r="D22" s="1" t="s">
        <v>613</v>
      </c>
      <c r="F22" s="1" t="s">
        <v>545</v>
      </c>
      <c r="G22" s="1" t="s">
        <v>518</v>
      </c>
      <c r="I22" s="1" t="s">
        <v>568</v>
      </c>
      <c r="J22" s="1" t="s">
        <v>547</v>
      </c>
      <c r="K22" s="1" t="s">
        <v>548</v>
      </c>
      <c r="N22" s="1" t="s">
        <v>635</v>
      </c>
      <c r="O22" s="1" t="s">
        <v>636</v>
      </c>
      <c r="T22" s="1" t="s">
        <v>551</v>
      </c>
    </row>
    <row r="23" spans="1:20" x14ac:dyDescent="0.25">
      <c r="A23" s="1" t="s">
        <v>707</v>
      </c>
      <c r="B23" s="1" t="s">
        <v>58</v>
      </c>
      <c r="C23" s="1" t="s">
        <v>708</v>
      </c>
      <c r="F23" s="1" t="s">
        <v>545</v>
      </c>
      <c r="G23" s="1" t="s">
        <v>518</v>
      </c>
      <c r="I23" s="1" t="s">
        <v>568</v>
      </c>
      <c r="J23" s="1" t="s">
        <v>547</v>
      </c>
      <c r="K23" s="1" t="s">
        <v>548</v>
      </c>
      <c r="N23" s="1" t="s">
        <v>643</v>
      </c>
      <c r="O23" s="1" t="s">
        <v>644</v>
      </c>
      <c r="T23" s="1" t="s">
        <v>551</v>
      </c>
    </row>
    <row r="24" spans="1:20" x14ac:dyDescent="0.25">
      <c r="A24" s="1" t="s">
        <v>711</v>
      </c>
      <c r="B24" s="1" t="s">
        <v>58</v>
      </c>
      <c r="C24" s="1" t="s">
        <v>712</v>
      </c>
      <c r="D24" s="1" t="s">
        <v>613</v>
      </c>
      <c r="E24" s="1" t="s">
        <v>614</v>
      </c>
      <c r="F24" s="1" t="s">
        <v>545</v>
      </c>
      <c r="G24" s="1" t="s">
        <v>518</v>
      </c>
      <c r="H24" s="1" t="s">
        <v>555</v>
      </c>
      <c r="I24" s="1" t="s">
        <v>617</v>
      </c>
      <c r="J24" s="1" t="s">
        <v>547</v>
      </c>
      <c r="K24" s="1" t="s">
        <v>548</v>
      </c>
      <c r="N24" s="1" t="s">
        <v>577</v>
      </c>
      <c r="O24" s="1" t="s">
        <v>578</v>
      </c>
      <c r="T24" s="1" t="s">
        <v>551</v>
      </c>
    </row>
    <row r="25" spans="1:20" x14ac:dyDescent="0.25">
      <c r="A25" s="1" t="s">
        <v>714</v>
      </c>
      <c r="B25" s="1" t="s">
        <v>58</v>
      </c>
      <c r="C25" s="1" t="s">
        <v>715</v>
      </c>
      <c r="E25" s="1" t="s">
        <v>614</v>
      </c>
      <c r="F25" s="1" t="s">
        <v>545</v>
      </c>
      <c r="G25" s="1" t="s">
        <v>522</v>
      </c>
      <c r="H25" s="1" t="s">
        <v>555</v>
      </c>
      <c r="I25" s="1" t="s">
        <v>617</v>
      </c>
      <c r="J25" s="1" t="s">
        <v>547</v>
      </c>
      <c r="K25" s="1" t="s">
        <v>548</v>
      </c>
      <c r="N25" s="1" t="s">
        <v>549</v>
      </c>
      <c r="O25" s="1" t="s">
        <v>550</v>
      </c>
      <c r="T25" s="1" t="s">
        <v>551</v>
      </c>
    </row>
    <row r="26" spans="1:20" x14ac:dyDescent="0.25">
      <c r="A26" s="1" t="s">
        <v>717</v>
      </c>
      <c r="B26" s="1" t="s">
        <v>58</v>
      </c>
      <c r="C26" s="1" t="s">
        <v>718</v>
      </c>
      <c r="F26" s="1" t="s">
        <v>545</v>
      </c>
      <c r="G26" s="1" t="s">
        <v>522</v>
      </c>
      <c r="H26" s="1" t="s">
        <v>555</v>
      </c>
      <c r="I26" s="1" t="s">
        <v>568</v>
      </c>
      <c r="J26" s="1" t="s">
        <v>547</v>
      </c>
      <c r="K26" s="1" t="s">
        <v>548</v>
      </c>
      <c r="N26" s="1" t="s">
        <v>635</v>
      </c>
      <c r="O26" s="1" t="s">
        <v>636</v>
      </c>
      <c r="T26" s="1" t="s">
        <v>551</v>
      </c>
    </row>
    <row r="27" spans="1:20" x14ac:dyDescent="0.25">
      <c r="A27" s="1" t="s">
        <v>721</v>
      </c>
      <c r="B27" s="1" t="s">
        <v>58</v>
      </c>
      <c r="C27" s="1" t="s">
        <v>568</v>
      </c>
      <c r="D27" s="1" t="s">
        <v>613</v>
      </c>
      <c r="F27" s="1" t="s">
        <v>545</v>
      </c>
      <c r="G27" s="1" t="s">
        <v>518</v>
      </c>
      <c r="I27" s="1" t="s">
        <v>568</v>
      </c>
      <c r="J27" s="1" t="s">
        <v>547</v>
      </c>
      <c r="K27" s="1" t="s">
        <v>548</v>
      </c>
      <c r="N27" s="1" t="s">
        <v>635</v>
      </c>
      <c r="O27" s="1" t="s">
        <v>636</v>
      </c>
      <c r="T27" s="1" t="s">
        <v>551</v>
      </c>
    </row>
    <row r="28" spans="1:20" x14ac:dyDescent="0.25">
      <c r="A28" s="1" t="s">
        <v>723</v>
      </c>
      <c r="B28" s="1" t="s">
        <v>58</v>
      </c>
      <c r="C28" s="1" t="s">
        <v>568</v>
      </c>
      <c r="D28" s="1" t="s">
        <v>613</v>
      </c>
      <c r="F28" s="1" t="s">
        <v>545</v>
      </c>
      <c r="G28" s="1" t="s">
        <v>518</v>
      </c>
      <c r="I28" s="1" t="s">
        <v>568</v>
      </c>
      <c r="J28" s="1" t="s">
        <v>547</v>
      </c>
      <c r="K28" s="1" t="s">
        <v>548</v>
      </c>
      <c r="N28" s="1" t="s">
        <v>667</v>
      </c>
      <c r="O28" s="1" t="s">
        <v>668</v>
      </c>
      <c r="T28" s="1" t="s">
        <v>551</v>
      </c>
    </row>
    <row r="29" spans="1:20" x14ac:dyDescent="0.25">
      <c r="A29" s="1" t="s">
        <v>732</v>
      </c>
      <c r="B29" s="1" t="s">
        <v>58</v>
      </c>
      <c r="C29" s="1" t="s">
        <v>733</v>
      </c>
      <c r="F29" s="1" t="s">
        <v>545</v>
      </c>
      <c r="G29" s="1" t="s">
        <v>522</v>
      </c>
      <c r="I29" s="1" t="s">
        <v>568</v>
      </c>
      <c r="J29" s="1" t="s">
        <v>547</v>
      </c>
      <c r="K29" s="1" t="s">
        <v>548</v>
      </c>
      <c r="N29" s="1" t="s">
        <v>667</v>
      </c>
      <c r="O29" s="1" t="s">
        <v>668</v>
      </c>
      <c r="T29" s="1" t="s">
        <v>551</v>
      </c>
    </row>
    <row r="30" spans="1:20" x14ac:dyDescent="0.25">
      <c r="A30" s="1" t="s">
        <v>738</v>
      </c>
      <c r="B30" s="1" t="s">
        <v>58</v>
      </c>
      <c r="C30" s="1" t="s">
        <v>739</v>
      </c>
      <c r="E30" s="1" t="s">
        <v>614</v>
      </c>
      <c r="F30" s="1" t="s">
        <v>545</v>
      </c>
      <c r="G30" s="1" t="s">
        <v>522</v>
      </c>
      <c r="H30" s="1" t="s">
        <v>622</v>
      </c>
      <c r="I30" s="1" t="s">
        <v>617</v>
      </c>
      <c r="J30" s="1" t="s">
        <v>547</v>
      </c>
      <c r="K30" s="1" t="s">
        <v>548</v>
      </c>
      <c r="N30" s="1" t="s">
        <v>577</v>
      </c>
      <c r="O30" s="1" t="s">
        <v>578</v>
      </c>
      <c r="T30" s="1" t="s">
        <v>551</v>
      </c>
    </row>
    <row r="31" spans="1:20" x14ac:dyDescent="0.25">
      <c r="A31" s="1" t="s">
        <v>742</v>
      </c>
      <c r="B31" s="1" t="s">
        <v>58</v>
      </c>
      <c r="C31" s="1" t="s">
        <v>743</v>
      </c>
      <c r="E31" s="1" t="s">
        <v>614</v>
      </c>
      <c r="F31" s="1" t="s">
        <v>545</v>
      </c>
      <c r="G31" s="1" t="s">
        <v>522</v>
      </c>
      <c r="H31" s="1" t="s">
        <v>622</v>
      </c>
      <c r="I31" s="1" t="s">
        <v>617</v>
      </c>
      <c r="J31" s="1" t="s">
        <v>547</v>
      </c>
      <c r="K31" s="1" t="s">
        <v>548</v>
      </c>
      <c r="N31" s="1" t="s">
        <v>577</v>
      </c>
      <c r="O31" s="1" t="s">
        <v>578</v>
      </c>
      <c r="T31" s="1" t="s">
        <v>551</v>
      </c>
    </row>
    <row r="32" spans="1:20" x14ac:dyDescent="0.25">
      <c r="A32" s="1" t="s">
        <v>746</v>
      </c>
      <c r="B32" s="1" t="s">
        <v>58</v>
      </c>
      <c r="C32" s="1" t="s">
        <v>747</v>
      </c>
      <c r="E32" s="1" t="s">
        <v>614</v>
      </c>
      <c r="F32" s="1" t="s">
        <v>545</v>
      </c>
      <c r="G32" s="1" t="s">
        <v>522</v>
      </c>
      <c r="H32" s="1" t="s">
        <v>622</v>
      </c>
      <c r="I32" s="1" t="s">
        <v>617</v>
      </c>
      <c r="J32" s="1" t="s">
        <v>547</v>
      </c>
      <c r="K32" s="1" t="s">
        <v>548</v>
      </c>
      <c r="N32" s="1" t="s">
        <v>549</v>
      </c>
      <c r="O32" s="1" t="s">
        <v>550</v>
      </c>
      <c r="T32" s="1" t="s">
        <v>551</v>
      </c>
    </row>
    <row r="33" spans="1:20" x14ac:dyDescent="0.25">
      <c r="A33" s="1" t="s">
        <v>750</v>
      </c>
      <c r="B33" s="1" t="s">
        <v>58</v>
      </c>
      <c r="C33" s="1" t="s">
        <v>752</v>
      </c>
      <c r="F33" s="1" t="s">
        <v>545</v>
      </c>
      <c r="G33" s="1" t="s">
        <v>522</v>
      </c>
      <c r="H33" s="1" t="s">
        <v>555</v>
      </c>
      <c r="I33" s="1" t="s">
        <v>568</v>
      </c>
      <c r="J33" s="1" t="s">
        <v>547</v>
      </c>
      <c r="K33" s="1" t="s">
        <v>548</v>
      </c>
      <c r="N33" s="1" t="s">
        <v>635</v>
      </c>
      <c r="O33" s="1" t="s">
        <v>636</v>
      </c>
      <c r="T33" s="1" t="s">
        <v>551</v>
      </c>
    </row>
    <row r="34" spans="1:20" x14ac:dyDescent="0.25">
      <c r="A34" s="1" t="s">
        <v>754</v>
      </c>
      <c r="B34" s="1" t="s">
        <v>58</v>
      </c>
      <c r="C34" s="1" t="s">
        <v>755</v>
      </c>
      <c r="F34" s="1" t="s">
        <v>545</v>
      </c>
      <c r="G34" s="1" t="s">
        <v>518</v>
      </c>
      <c r="H34" s="1" t="s">
        <v>555</v>
      </c>
      <c r="I34" s="1" t="s">
        <v>568</v>
      </c>
      <c r="J34" s="1" t="s">
        <v>547</v>
      </c>
      <c r="K34" s="1" t="s">
        <v>548</v>
      </c>
      <c r="N34" s="1" t="s">
        <v>667</v>
      </c>
      <c r="O34" s="1" t="s">
        <v>668</v>
      </c>
      <c r="T34" s="1" t="s">
        <v>551</v>
      </c>
    </row>
    <row r="35" spans="1:20" x14ac:dyDescent="0.25">
      <c r="A35" s="1" t="s">
        <v>758</v>
      </c>
      <c r="B35" s="1" t="s">
        <v>58</v>
      </c>
      <c r="C35" s="1" t="s">
        <v>760</v>
      </c>
      <c r="F35" s="1" t="s">
        <v>545</v>
      </c>
      <c r="G35" s="1" t="s">
        <v>522</v>
      </c>
      <c r="H35" s="1" t="s">
        <v>555</v>
      </c>
      <c r="I35" s="1" t="s">
        <v>568</v>
      </c>
      <c r="J35" s="1" t="s">
        <v>547</v>
      </c>
      <c r="K35" s="1" t="s">
        <v>548</v>
      </c>
      <c r="N35" s="1" t="s">
        <v>643</v>
      </c>
      <c r="O35" s="1" t="s">
        <v>644</v>
      </c>
      <c r="T35" s="1" t="s">
        <v>551</v>
      </c>
    </row>
    <row r="36" spans="1:20" x14ac:dyDescent="0.25">
      <c r="A36" s="1" t="s">
        <v>762</v>
      </c>
      <c r="B36" s="1" t="s">
        <v>58</v>
      </c>
      <c r="C36" s="1" t="s">
        <v>763</v>
      </c>
      <c r="E36" s="1" t="s">
        <v>614</v>
      </c>
      <c r="F36" s="1" t="s">
        <v>545</v>
      </c>
      <c r="G36" s="1" t="s">
        <v>518</v>
      </c>
      <c r="H36" s="1" t="s">
        <v>622</v>
      </c>
      <c r="I36" s="1" t="s">
        <v>617</v>
      </c>
      <c r="J36" s="1" t="s">
        <v>547</v>
      </c>
      <c r="K36" s="1" t="s">
        <v>548</v>
      </c>
      <c r="N36" s="1" t="s">
        <v>577</v>
      </c>
      <c r="O36" s="1" t="s">
        <v>578</v>
      </c>
      <c r="T36" s="1" t="s">
        <v>551</v>
      </c>
    </row>
    <row r="37" spans="1:20" x14ac:dyDescent="0.25">
      <c r="A37" s="1" t="s">
        <v>766</v>
      </c>
      <c r="B37" s="1" t="s">
        <v>58</v>
      </c>
      <c r="C37" s="1" t="s">
        <v>767</v>
      </c>
      <c r="E37" s="1" t="s">
        <v>614</v>
      </c>
      <c r="F37" s="1" t="s">
        <v>545</v>
      </c>
      <c r="G37" s="1" t="s">
        <v>518</v>
      </c>
      <c r="H37" s="1" t="s">
        <v>622</v>
      </c>
      <c r="I37" s="1" t="s">
        <v>617</v>
      </c>
      <c r="J37" s="1" t="s">
        <v>547</v>
      </c>
      <c r="K37" s="1" t="s">
        <v>548</v>
      </c>
      <c r="N37" s="1" t="s">
        <v>549</v>
      </c>
      <c r="O37" s="1" t="s">
        <v>550</v>
      </c>
      <c r="T37" s="1" t="s">
        <v>551</v>
      </c>
    </row>
    <row r="38" spans="1:20" x14ac:dyDescent="0.25">
      <c r="A38" s="1" t="s">
        <v>770</v>
      </c>
      <c r="B38" s="1" t="s">
        <v>58</v>
      </c>
      <c r="C38" s="1" t="s">
        <v>771</v>
      </c>
      <c r="F38" s="1" t="s">
        <v>545</v>
      </c>
      <c r="G38" s="1" t="s">
        <v>522</v>
      </c>
      <c r="H38" s="1" t="s">
        <v>555</v>
      </c>
      <c r="I38" s="1" t="s">
        <v>568</v>
      </c>
      <c r="J38" s="1" t="s">
        <v>547</v>
      </c>
      <c r="K38" s="1" t="s">
        <v>548</v>
      </c>
      <c r="N38" s="1" t="s">
        <v>635</v>
      </c>
      <c r="O38" s="1" t="s">
        <v>636</v>
      </c>
      <c r="T38" s="1" t="s">
        <v>551</v>
      </c>
    </row>
    <row r="39" spans="1:20" x14ac:dyDescent="0.25">
      <c r="A39" s="1" t="s">
        <v>774</v>
      </c>
      <c r="B39" s="1" t="s">
        <v>58</v>
      </c>
      <c r="C39" s="1" t="s">
        <v>776</v>
      </c>
      <c r="F39" s="1" t="s">
        <v>545</v>
      </c>
      <c r="G39" s="1" t="s">
        <v>522</v>
      </c>
      <c r="H39" s="1" t="s">
        <v>555</v>
      </c>
      <c r="I39" s="1" t="s">
        <v>568</v>
      </c>
      <c r="J39" s="1" t="s">
        <v>547</v>
      </c>
      <c r="K39" s="1" t="s">
        <v>548</v>
      </c>
      <c r="N39" s="1" t="s">
        <v>643</v>
      </c>
      <c r="O39" s="1" t="s">
        <v>644</v>
      </c>
      <c r="T39" s="1" t="s">
        <v>551</v>
      </c>
    </row>
    <row r="40" spans="1:20" x14ac:dyDescent="0.25">
      <c r="A40" s="1" t="s">
        <v>778</v>
      </c>
      <c r="B40" s="1" t="s">
        <v>58</v>
      </c>
      <c r="C40" s="1" t="s">
        <v>779</v>
      </c>
      <c r="E40" s="1" t="s">
        <v>614</v>
      </c>
      <c r="F40" s="1" t="s">
        <v>545</v>
      </c>
      <c r="G40" s="1" t="s">
        <v>522</v>
      </c>
      <c r="H40" s="1" t="s">
        <v>622</v>
      </c>
      <c r="I40" s="1" t="s">
        <v>617</v>
      </c>
      <c r="J40" s="1" t="s">
        <v>547</v>
      </c>
      <c r="K40" s="1" t="s">
        <v>548</v>
      </c>
      <c r="N40" s="1" t="s">
        <v>577</v>
      </c>
      <c r="O40" s="1" t="s">
        <v>578</v>
      </c>
      <c r="T40" s="1" t="s">
        <v>551</v>
      </c>
    </row>
    <row r="41" spans="1:20" x14ac:dyDescent="0.25">
      <c r="A41" s="1" t="s">
        <v>782</v>
      </c>
      <c r="B41" s="1" t="s">
        <v>58</v>
      </c>
      <c r="C41" s="1" t="s">
        <v>617</v>
      </c>
      <c r="D41" s="1" t="s">
        <v>613</v>
      </c>
      <c r="E41" s="1" t="s">
        <v>614</v>
      </c>
      <c r="F41" s="1" t="s">
        <v>545</v>
      </c>
      <c r="G41" s="1" t="s">
        <v>518</v>
      </c>
      <c r="I41" s="1" t="s">
        <v>617</v>
      </c>
      <c r="J41" s="1" t="s">
        <v>547</v>
      </c>
      <c r="K41" s="1" t="s">
        <v>548</v>
      </c>
      <c r="N41" s="1" t="s">
        <v>558</v>
      </c>
      <c r="O41" s="1" t="s">
        <v>559</v>
      </c>
      <c r="T41" s="1" t="s">
        <v>551</v>
      </c>
    </row>
    <row r="42" spans="1:20" x14ac:dyDescent="0.25">
      <c r="A42" s="1" t="s">
        <v>784</v>
      </c>
      <c r="B42" s="1" t="s">
        <v>58</v>
      </c>
      <c r="C42" s="1" t="s">
        <v>785</v>
      </c>
      <c r="E42" s="1" t="s">
        <v>614</v>
      </c>
      <c r="F42" s="1" t="s">
        <v>545</v>
      </c>
      <c r="G42" s="1" t="s">
        <v>522</v>
      </c>
      <c r="H42" s="1" t="s">
        <v>555</v>
      </c>
      <c r="I42" s="1" t="s">
        <v>617</v>
      </c>
      <c r="J42" s="1" t="s">
        <v>547</v>
      </c>
      <c r="K42" s="1" t="s">
        <v>548</v>
      </c>
      <c r="N42" s="1" t="s">
        <v>549</v>
      </c>
      <c r="O42" s="1" t="s">
        <v>550</v>
      </c>
      <c r="T42" s="1" t="s">
        <v>551</v>
      </c>
    </row>
    <row r="43" spans="1:20" x14ac:dyDescent="0.25">
      <c r="A43" s="1" t="s">
        <v>788</v>
      </c>
      <c r="B43" s="1" t="s">
        <v>58</v>
      </c>
      <c r="C43" s="1" t="s">
        <v>617</v>
      </c>
      <c r="D43" s="1" t="s">
        <v>613</v>
      </c>
      <c r="E43" s="1" t="s">
        <v>614</v>
      </c>
      <c r="F43" s="1" t="s">
        <v>545</v>
      </c>
      <c r="G43" s="1" t="s">
        <v>518</v>
      </c>
      <c r="I43" s="1" t="s">
        <v>617</v>
      </c>
      <c r="J43" s="1" t="s">
        <v>547</v>
      </c>
      <c r="K43" s="1" t="s">
        <v>548</v>
      </c>
      <c r="N43" s="1" t="s">
        <v>577</v>
      </c>
      <c r="O43" s="1" t="s">
        <v>578</v>
      </c>
      <c r="T43" s="1" t="s">
        <v>551</v>
      </c>
    </row>
    <row r="44" spans="1:20" x14ac:dyDescent="0.25">
      <c r="A44" s="1" t="s">
        <v>790</v>
      </c>
      <c r="B44" s="1" t="s">
        <v>58</v>
      </c>
      <c r="C44" s="1" t="s">
        <v>712</v>
      </c>
      <c r="D44" s="1" t="s">
        <v>613</v>
      </c>
      <c r="E44" s="1" t="s">
        <v>614</v>
      </c>
      <c r="F44" s="1" t="s">
        <v>545</v>
      </c>
      <c r="G44" s="1" t="s">
        <v>518</v>
      </c>
      <c r="H44" s="1" t="s">
        <v>555</v>
      </c>
      <c r="I44" s="1" t="s">
        <v>617</v>
      </c>
      <c r="J44" s="1" t="s">
        <v>547</v>
      </c>
      <c r="K44" s="1" t="s">
        <v>548</v>
      </c>
      <c r="N44" s="1" t="s">
        <v>577</v>
      </c>
      <c r="O44" s="1" t="s">
        <v>578</v>
      </c>
      <c r="T44" s="1" t="s">
        <v>551</v>
      </c>
    </row>
    <row r="45" spans="1:20" x14ac:dyDescent="0.25">
      <c r="A45" s="1" t="s">
        <v>792</v>
      </c>
      <c r="B45" s="1" t="s">
        <v>58</v>
      </c>
      <c r="C45" s="1" t="s">
        <v>617</v>
      </c>
      <c r="D45" s="1" t="s">
        <v>613</v>
      </c>
      <c r="E45" s="1" t="s">
        <v>614</v>
      </c>
      <c r="F45" s="1" t="s">
        <v>545</v>
      </c>
      <c r="G45" s="1" t="s">
        <v>518</v>
      </c>
      <c r="I45" s="1" t="s">
        <v>617</v>
      </c>
      <c r="J45" s="1" t="s">
        <v>547</v>
      </c>
      <c r="K45" s="1" t="s">
        <v>548</v>
      </c>
      <c r="N45" s="1" t="s">
        <v>558</v>
      </c>
      <c r="O45" s="1" t="s">
        <v>559</v>
      </c>
      <c r="T45" s="1" t="s">
        <v>551</v>
      </c>
    </row>
    <row r="46" spans="1:20" x14ac:dyDescent="0.25">
      <c r="A46" s="1" t="s">
        <v>794</v>
      </c>
      <c r="B46" s="1" t="s">
        <v>58</v>
      </c>
      <c r="C46" s="1" t="s">
        <v>795</v>
      </c>
      <c r="E46" s="1" t="s">
        <v>614</v>
      </c>
      <c r="F46" s="1" t="s">
        <v>545</v>
      </c>
      <c r="G46" s="1" t="s">
        <v>522</v>
      </c>
      <c r="H46" s="1" t="s">
        <v>555</v>
      </c>
      <c r="I46" s="1" t="s">
        <v>617</v>
      </c>
      <c r="J46" s="1" t="s">
        <v>547</v>
      </c>
      <c r="K46" s="1" t="s">
        <v>548</v>
      </c>
      <c r="N46" s="1" t="s">
        <v>549</v>
      </c>
      <c r="O46" s="1" t="s">
        <v>550</v>
      </c>
      <c r="T46" s="1" t="s">
        <v>551</v>
      </c>
    </row>
    <row r="47" spans="1:20" x14ac:dyDescent="0.25">
      <c r="A47" s="1" t="s">
        <v>797</v>
      </c>
      <c r="B47" s="1" t="s">
        <v>58</v>
      </c>
      <c r="C47" s="1" t="s">
        <v>798</v>
      </c>
      <c r="F47" s="1" t="s">
        <v>545</v>
      </c>
      <c r="G47" s="1" t="s">
        <v>522</v>
      </c>
      <c r="I47" s="1" t="s">
        <v>568</v>
      </c>
      <c r="J47" s="1" t="s">
        <v>547</v>
      </c>
      <c r="K47" s="1" t="s">
        <v>548</v>
      </c>
      <c r="N47" s="1" t="s">
        <v>635</v>
      </c>
      <c r="O47" s="1" t="s">
        <v>636</v>
      </c>
      <c r="T47" s="1" t="s">
        <v>551</v>
      </c>
    </row>
    <row r="48" spans="1:20" x14ac:dyDescent="0.25">
      <c r="A48" s="1" t="s">
        <v>801</v>
      </c>
      <c r="B48" s="1" t="s">
        <v>58</v>
      </c>
      <c r="C48" s="1" t="s">
        <v>568</v>
      </c>
      <c r="D48" s="1" t="s">
        <v>613</v>
      </c>
      <c r="F48" s="1" t="s">
        <v>545</v>
      </c>
      <c r="G48" s="1" t="s">
        <v>518</v>
      </c>
      <c r="I48" s="1" t="s">
        <v>568</v>
      </c>
      <c r="J48" s="1" t="s">
        <v>547</v>
      </c>
      <c r="K48" s="1" t="s">
        <v>548</v>
      </c>
      <c r="N48" s="1" t="s">
        <v>643</v>
      </c>
      <c r="O48" s="1" t="s">
        <v>644</v>
      </c>
      <c r="T48" s="1" t="s">
        <v>551</v>
      </c>
    </row>
    <row r="49" spans="1:20" x14ac:dyDescent="0.25">
      <c r="A49" s="1" t="s">
        <v>803</v>
      </c>
      <c r="B49" s="1" t="s">
        <v>58</v>
      </c>
      <c r="C49" s="1" t="s">
        <v>806</v>
      </c>
      <c r="F49" s="1" t="s">
        <v>545</v>
      </c>
      <c r="G49" s="1" t="s">
        <v>522</v>
      </c>
      <c r="I49" s="1" t="s">
        <v>568</v>
      </c>
      <c r="J49" s="1" t="s">
        <v>547</v>
      </c>
      <c r="K49" s="1" t="s">
        <v>548</v>
      </c>
      <c r="N49" s="1" t="s">
        <v>643</v>
      </c>
      <c r="O49" s="1" t="s">
        <v>644</v>
      </c>
      <c r="T49" s="1" t="s">
        <v>551</v>
      </c>
    </row>
    <row r="50" spans="1:20" x14ac:dyDescent="0.25">
      <c r="A50" s="1" t="s">
        <v>808</v>
      </c>
      <c r="B50" s="1" t="s">
        <v>58</v>
      </c>
      <c r="C50" s="1" t="s">
        <v>810</v>
      </c>
      <c r="D50" s="1" t="s">
        <v>613</v>
      </c>
      <c r="E50" s="1" t="s">
        <v>614</v>
      </c>
      <c r="F50" s="1" t="s">
        <v>545</v>
      </c>
      <c r="G50" s="1" t="s">
        <v>518</v>
      </c>
      <c r="H50" s="1" t="s">
        <v>555</v>
      </c>
      <c r="I50" s="1" t="s">
        <v>617</v>
      </c>
      <c r="J50" s="1" t="s">
        <v>547</v>
      </c>
      <c r="K50" s="1" t="s">
        <v>548</v>
      </c>
      <c r="N50" s="1" t="s">
        <v>577</v>
      </c>
      <c r="O50" s="1" t="s">
        <v>578</v>
      </c>
      <c r="T50" s="1" t="s">
        <v>551</v>
      </c>
    </row>
    <row r="51" spans="1:20" x14ac:dyDescent="0.25">
      <c r="A51" s="1" t="s">
        <v>812</v>
      </c>
      <c r="B51" s="1" t="s">
        <v>58</v>
      </c>
      <c r="C51" s="1" t="s">
        <v>813</v>
      </c>
      <c r="D51" s="1" t="s">
        <v>613</v>
      </c>
      <c r="E51" s="1" t="s">
        <v>614</v>
      </c>
      <c r="F51" s="1" t="s">
        <v>545</v>
      </c>
      <c r="G51" s="1" t="s">
        <v>518</v>
      </c>
      <c r="H51" s="1" t="s">
        <v>555</v>
      </c>
      <c r="I51" s="1" t="s">
        <v>617</v>
      </c>
      <c r="J51" s="1" t="s">
        <v>547</v>
      </c>
      <c r="K51" s="1" t="s">
        <v>548</v>
      </c>
      <c r="N51" s="1" t="s">
        <v>549</v>
      </c>
      <c r="O51" s="1" t="s">
        <v>550</v>
      </c>
      <c r="T51" s="1" t="s">
        <v>551</v>
      </c>
    </row>
    <row r="52" spans="1:20" x14ac:dyDescent="0.25">
      <c r="A52" s="1" t="s">
        <v>816</v>
      </c>
      <c r="B52" s="1" t="s">
        <v>58</v>
      </c>
      <c r="C52" s="1" t="s">
        <v>818</v>
      </c>
      <c r="F52" s="1" t="s">
        <v>545</v>
      </c>
      <c r="G52" s="1" t="s">
        <v>522</v>
      </c>
      <c r="I52" s="1" t="s">
        <v>568</v>
      </c>
      <c r="J52" s="1" t="s">
        <v>547</v>
      </c>
      <c r="K52" s="1" t="s">
        <v>548</v>
      </c>
      <c r="N52" s="1" t="s">
        <v>635</v>
      </c>
      <c r="O52" s="1" t="s">
        <v>636</v>
      </c>
      <c r="T52" s="1" t="s">
        <v>551</v>
      </c>
    </row>
    <row r="53" spans="1:20" x14ac:dyDescent="0.25">
      <c r="A53" s="1" t="s">
        <v>820</v>
      </c>
      <c r="B53" s="1" t="s">
        <v>58</v>
      </c>
      <c r="C53" s="1" t="s">
        <v>821</v>
      </c>
      <c r="F53" s="1" t="s">
        <v>545</v>
      </c>
      <c r="G53" s="1" t="s">
        <v>522</v>
      </c>
      <c r="H53" s="1" t="s">
        <v>555</v>
      </c>
      <c r="I53" s="1" t="s">
        <v>568</v>
      </c>
      <c r="J53" s="1" t="s">
        <v>547</v>
      </c>
      <c r="K53" s="1" t="s">
        <v>548</v>
      </c>
      <c r="N53" s="1" t="s">
        <v>643</v>
      </c>
      <c r="O53" s="1" t="s">
        <v>644</v>
      </c>
      <c r="T53" s="1" t="s">
        <v>551</v>
      </c>
    </row>
    <row r="54" spans="1:20" x14ac:dyDescent="0.25">
      <c r="A54" s="1" t="s">
        <v>824</v>
      </c>
      <c r="B54" s="1" t="s">
        <v>58</v>
      </c>
      <c r="C54" s="1" t="s">
        <v>681</v>
      </c>
      <c r="E54" s="1" t="s">
        <v>614</v>
      </c>
      <c r="F54" s="1" t="s">
        <v>545</v>
      </c>
      <c r="G54" s="1" t="s">
        <v>522</v>
      </c>
      <c r="H54" s="1" t="s">
        <v>622</v>
      </c>
      <c r="I54" s="1" t="s">
        <v>617</v>
      </c>
      <c r="J54" s="1" t="s">
        <v>547</v>
      </c>
      <c r="K54" s="1" t="s">
        <v>548</v>
      </c>
      <c r="N54" s="1" t="s">
        <v>574</v>
      </c>
      <c r="O54" s="1" t="s">
        <v>575</v>
      </c>
      <c r="T54" s="1" t="s">
        <v>551</v>
      </c>
    </row>
    <row r="55" spans="1:20" x14ac:dyDescent="0.25">
      <c r="A55" s="1" t="s">
        <v>826</v>
      </c>
      <c r="B55" s="1" t="s">
        <v>58</v>
      </c>
      <c r="C55" s="1" t="s">
        <v>827</v>
      </c>
      <c r="E55" s="1" t="s">
        <v>614</v>
      </c>
      <c r="F55" s="1" t="s">
        <v>545</v>
      </c>
      <c r="G55" s="1" t="s">
        <v>522</v>
      </c>
      <c r="H55" s="1" t="s">
        <v>555</v>
      </c>
      <c r="I55" s="1" t="s">
        <v>617</v>
      </c>
      <c r="J55" s="1" t="s">
        <v>547</v>
      </c>
      <c r="K55" s="1" t="s">
        <v>548</v>
      </c>
      <c r="N55" s="1" t="s">
        <v>549</v>
      </c>
      <c r="O55" s="1" t="s">
        <v>550</v>
      </c>
      <c r="T55" s="1" t="s">
        <v>551</v>
      </c>
    </row>
    <row r="56" spans="1:20" x14ac:dyDescent="0.25">
      <c r="A56" s="1" t="s">
        <v>829</v>
      </c>
      <c r="B56" s="1" t="s">
        <v>58</v>
      </c>
      <c r="C56" s="1" t="s">
        <v>830</v>
      </c>
      <c r="E56" s="1" t="s">
        <v>614</v>
      </c>
      <c r="F56" s="1" t="s">
        <v>545</v>
      </c>
      <c r="G56" s="1" t="s">
        <v>522</v>
      </c>
      <c r="H56" s="1" t="s">
        <v>555</v>
      </c>
      <c r="I56" s="1" t="s">
        <v>617</v>
      </c>
      <c r="J56" s="1" t="s">
        <v>547</v>
      </c>
      <c r="K56" s="1" t="s">
        <v>548</v>
      </c>
      <c r="N56" s="1" t="s">
        <v>549</v>
      </c>
      <c r="O56" s="1" t="s">
        <v>550</v>
      </c>
      <c r="T56" s="1" t="s">
        <v>551</v>
      </c>
    </row>
    <row r="57" spans="1:20" x14ac:dyDescent="0.25">
      <c r="A57" s="1" t="s">
        <v>832</v>
      </c>
      <c r="B57" s="1" t="s">
        <v>58</v>
      </c>
      <c r="C57" s="1" t="s">
        <v>833</v>
      </c>
      <c r="F57" s="1" t="s">
        <v>545</v>
      </c>
      <c r="G57" s="1" t="s">
        <v>522</v>
      </c>
      <c r="I57" s="1" t="s">
        <v>568</v>
      </c>
      <c r="J57" s="1" t="s">
        <v>547</v>
      </c>
      <c r="K57" s="1" t="s">
        <v>548</v>
      </c>
      <c r="N57" s="1" t="s">
        <v>635</v>
      </c>
      <c r="O57" s="1" t="s">
        <v>636</v>
      </c>
      <c r="T57" s="1" t="s">
        <v>551</v>
      </c>
    </row>
    <row r="58" spans="1:20" x14ac:dyDescent="0.25">
      <c r="A58" s="1" t="s">
        <v>836</v>
      </c>
      <c r="B58" s="1" t="s">
        <v>58</v>
      </c>
      <c r="C58" s="1" t="s">
        <v>837</v>
      </c>
      <c r="F58" s="1" t="s">
        <v>545</v>
      </c>
      <c r="G58" s="1" t="s">
        <v>522</v>
      </c>
      <c r="I58" s="1" t="s">
        <v>568</v>
      </c>
      <c r="J58" s="1" t="s">
        <v>547</v>
      </c>
      <c r="K58" s="1" t="s">
        <v>548</v>
      </c>
      <c r="N58" s="1" t="s">
        <v>638</v>
      </c>
      <c r="O58" s="1" t="s">
        <v>639</v>
      </c>
      <c r="T58" s="1" t="s">
        <v>551</v>
      </c>
    </row>
    <row r="59" spans="1:20" x14ac:dyDescent="0.25">
      <c r="A59" s="1" t="s">
        <v>840</v>
      </c>
      <c r="B59" s="1" t="s">
        <v>58</v>
      </c>
      <c r="C59" s="1" t="s">
        <v>842</v>
      </c>
      <c r="F59" s="1" t="s">
        <v>545</v>
      </c>
      <c r="G59" s="1" t="s">
        <v>522</v>
      </c>
      <c r="I59" s="1" t="s">
        <v>568</v>
      </c>
      <c r="J59" s="1" t="s">
        <v>547</v>
      </c>
      <c r="K59" s="1" t="s">
        <v>548</v>
      </c>
      <c r="N59" s="1" t="s">
        <v>667</v>
      </c>
      <c r="O59" s="1" t="s">
        <v>668</v>
      </c>
      <c r="T59" s="1" t="s">
        <v>551</v>
      </c>
    </row>
    <row r="60" spans="1:20" x14ac:dyDescent="0.25">
      <c r="A60" s="1" t="s">
        <v>844</v>
      </c>
      <c r="B60" s="1" t="s">
        <v>58</v>
      </c>
      <c r="C60" s="1" t="s">
        <v>845</v>
      </c>
      <c r="F60" s="1" t="s">
        <v>545</v>
      </c>
      <c r="G60" s="1" t="s">
        <v>522</v>
      </c>
      <c r="H60" s="1" t="s">
        <v>555</v>
      </c>
      <c r="I60" s="1" t="s">
        <v>568</v>
      </c>
      <c r="J60" s="1" t="s">
        <v>547</v>
      </c>
      <c r="K60" s="1" t="s">
        <v>548</v>
      </c>
      <c r="N60" s="1" t="s">
        <v>805</v>
      </c>
      <c r="O60" s="1" t="s">
        <v>736</v>
      </c>
      <c r="T60" s="1" t="s">
        <v>551</v>
      </c>
    </row>
    <row r="61" spans="1:20" x14ac:dyDescent="0.25">
      <c r="A61" s="1" t="s">
        <v>848</v>
      </c>
      <c r="B61" s="1" t="s">
        <v>58</v>
      </c>
      <c r="C61" s="1" t="s">
        <v>849</v>
      </c>
      <c r="E61" s="1" t="s">
        <v>614</v>
      </c>
      <c r="F61" s="1" t="s">
        <v>545</v>
      </c>
      <c r="G61" s="1" t="s">
        <v>518</v>
      </c>
      <c r="I61" s="1" t="s">
        <v>617</v>
      </c>
      <c r="J61" s="1" t="s">
        <v>547</v>
      </c>
      <c r="K61" s="1" t="s">
        <v>548</v>
      </c>
      <c r="N61" s="1" t="s">
        <v>577</v>
      </c>
      <c r="O61" s="1" t="s">
        <v>578</v>
      </c>
      <c r="T61" s="1" t="s">
        <v>551</v>
      </c>
    </row>
    <row r="62" spans="1:20" x14ac:dyDescent="0.25">
      <c r="A62" s="1" t="s">
        <v>851</v>
      </c>
      <c r="B62" s="1" t="s">
        <v>58</v>
      </c>
      <c r="C62" s="1" t="s">
        <v>852</v>
      </c>
      <c r="E62" s="1" t="s">
        <v>614</v>
      </c>
      <c r="F62" s="1" t="s">
        <v>545</v>
      </c>
      <c r="G62" s="1" t="s">
        <v>522</v>
      </c>
      <c r="I62" s="1" t="s">
        <v>617</v>
      </c>
      <c r="J62" s="1" t="s">
        <v>547</v>
      </c>
      <c r="K62" s="1" t="s">
        <v>548</v>
      </c>
      <c r="N62" s="1" t="s">
        <v>549</v>
      </c>
      <c r="O62" s="1" t="s">
        <v>550</v>
      </c>
      <c r="T62" s="1" t="s">
        <v>551</v>
      </c>
    </row>
    <row r="63" spans="1:20" x14ac:dyDescent="0.25">
      <c r="A63" s="1" t="s">
        <v>854</v>
      </c>
      <c r="B63" s="1" t="s">
        <v>58</v>
      </c>
      <c r="C63" s="1" t="s">
        <v>856</v>
      </c>
      <c r="F63" s="1" t="s">
        <v>545</v>
      </c>
      <c r="G63" s="1" t="s">
        <v>522</v>
      </c>
      <c r="I63" s="1" t="s">
        <v>568</v>
      </c>
      <c r="J63" s="1" t="s">
        <v>547</v>
      </c>
      <c r="K63" s="1" t="s">
        <v>548</v>
      </c>
      <c r="N63" s="1" t="s">
        <v>635</v>
      </c>
      <c r="O63" s="1" t="s">
        <v>636</v>
      </c>
      <c r="T63" s="1" t="s">
        <v>551</v>
      </c>
    </row>
    <row r="64" spans="1:20" x14ac:dyDescent="0.25">
      <c r="A64" s="1" t="s">
        <v>858</v>
      </c>
      <c r="B64" s="1" t="s">
        <v>58</v>
      </c>
      <c r="C64" s="1" t="s">
        <v>568</v>
      </c>
      <c r="D64" s="1" t="s">
        <v>613</v>
      </c>
      <c r="F64" s="1" t="s">
        <v>545</v>
      </c>
      <c r="G64" s="1" t="s">
        <v>518</v>
      </c>
      <c r="I64" s="1" t="s">
        <v>568</v>
      </c>
      <c r="J64" s="1" t="s">
        <v>547</v>
      </c>
      <c r="K64" s="1" t="s">
        <v>548</v>
      </c>
      <c r="N64" s="1" t="s">
        <v>638</v>
      </c>
      <c r="O64" s="1" t="s">
        <v>639</v>
      </c>
      <c r="T64" s="1" t="s">
        <v>551</v>
      </c>
    </row>
    <row r="65" spans="1:20" x14ac:dyDescent="0.25">
      <c r="A65" s="1" t="s">
        <v>860</v>
      </c>
      <c r="B65" s="1" t="s">
        <v>58</v>
      </c>
      <c r="C65" s="1" t="s">
        <v>861</v>
      </c>
      <c r="F65" s="1" t="s">
        <v>545</v>
      </c>
      <c r="G65" s="1" t="s">
        <v>522</v>
      </c>
      <c r="I65" s="1" t="s">
        <v>568</v>
      </c>
      <c r="J65" s="1" t="s">
        <v>547</v>
      </c>
      <c r="K65" s="1" t="s">
        <v>548</v>
      </c>
      <c r="N65" s="1" t="s">
        <v>643</v>
      </c>
      <c r="O65" s="1" t="s">
        <v>644</v>
      </c>
      <c r="T65" s="1" t="s">
        <v>551</v>
      </c>
    </row>
    <row r="66" spans="1:20" x14ac:dyDescent="0.25">
      <c r="A66" s="1" t="s">
        <v>864</v>
      </c>
      <c r="B66" s="1" t="s">
        <v>58</v>
      </c>
      <c r="C66" s="1" t="s">
        <v>865</v>
      </c>
      <c r="E66" s="1" t="s">
        <v>614</v>
      </c>
      <c r="F66" s="1" t="s">
        <v>545</v>
      </c>
      <c r="G66" s="1" t="s">
        <v>522</v>
      </c>
      <c r="H66" s="1" t="s">
        <v>622</v>
      </c>
      <c r="I66" s="1" t="s">
        <v>617</v>
      </c>
      <c r="J66" s="1" t="s">
        <v>547</v>
      </c>
      <c r="K66" s="1" t="s">
        <v>548</v>
      </c>
      <c r="N66" s="1" t="s">
        <v>577</v>
      </c>
      <c r="O66" s="1" t="s">
        <v>578</v>
      </c>
      <c r="T66" s="1" t="s">
        <v>551</v>
      </c>
    </row>
    <row r="67" spans="1:20" x14ac:dyDescent="0.25">
      <c r="A67" s="1" t="s">
        <v>868</v>
      </c>
      <c r="B67" s="1" t="s">
        <v>58</v>
      </c>
      <c r="C67" s="1" t="s">
        <v>648</v>
      </c>
      <c r="E67" s="1" t="s">
        <v>614</v>
      </c>
      <c r="F67" s="1" t="s">
        <v>545</v>
      </c>
      <c r="G67" s="1" t="s">
        <v>522</v>
      </c>
      <c r="H67" s="1" t="s">
        <v>622</v>
      </c>
      <c r="I67" s="1" t="s">
        <v>617</v>
      </c>
      <c r="J67" s="1" t="s">
        <v>547</v>
      </c>
      <c r="K67" s="1" t="s">
        <v>548</v>
      </c>
      <c r="N67" s="1" t="s">
        <v>577</v>
      </c>
      <c r="O67" s="1" t="s">
        <v>578</v>
      </c>
      <c r="T67" s="1" t="s">
        <v>551</v>
      </c>
    </row>
    <row r="68" spans="1:20" x14ac:dyDescent="0.25">
      <c r="A68" s="1" t="s">
        <v>871</v>
      </c>
      <c r="B68" s="1" t="s">
        <v>58</v>
      </c>
      <c r="C68" s="1" t="s">
        <v>872</v>
      </c>
      <c r="D68" s="1" t="s">
        <v>613</v>
      </c>
      <c r="E68" s="1" t="s">
        <v>614</v>
      </c>
      <c r="F68" s="1" t="s">
        <v>545</v>
      </c>
      <c r="G68" s="1" t="s">
        <v>518</v>
      </c>
      <c r="H68" s="1" t="s">
        <v>555</v>
      </c>
      <c r="I68" s="1" t="s">
        <v>617</v>
      </c>
      <c r="J68" s="1" t="s">
        <v>547</v>
      </c>
      <c r="K68" s="1" t="s">
        <v>548</v>
      </c>
      <c r="N68" s="1" t="s">
        <v>549</v>
      </c>
      <c r="O68" s="1" t="s">
        <v>550</v>
      </c>
      <c r="T68" s="1" t="s">
        <v>551</v>
      </c>
    </row>
    <row r="69" spans="1:20" x14ac:dyDescent="0.25">
      <c r="A69" s="1" t="s">
        <v>875</v>
      </c>
      <c r="B69" s="1" t="s">
        <v>58</v>
      </c>
      <c r="C69" s="1" t="s">
        <v>877</v>
      </c>
      <c r="F69" s="1" t="s">
        <v>545</v>
      </c>
      <c r="G69" s="1" t="s">
        <v>522</v>
      </c>
      <c r="H69" s="1" t="s">
        <v>555</v>
      </c>
      <c r="I69" s="1" t="s">
        <v>568</v>
      </c>
      <c r="J69" s="1" t="s">
        <v>547</v>
      </c>
      <c r="K69" s="1" t="s">
        <v>548</v>
      </c>
      <c r="N69" s="1" t="s">
        <v>638</v>
      </c>
      <c r="O69" s="1" t="s">
        <v>639</v>
      </c>
      <c r="T69" s="1" t="s">
        <v>551</v>
      </c>
    </row>
    <row r="70" spans="1:20" x14ac:dyDescent="0.25">
      <c r="A70" s="1" t="s">
        <v>879</v>
      </c>
      <c r="B70" s="1" t="s">
        <v>58</v>
      </c>
      <c r="C70" s="1" t="s">
        <v>881</v>
      </c>
      <c r="F70" s="1" t="s">
        <v>545</v>
      </c>
      <c r="G70" s="1" t="s">
        <v>522</v>
      </c>
      <c r="H70" s="1" t="s">
        <v>555</v>
      </c>
      <c r="I70" s="1" t="s">
        <v>568</v>
      </c>
      <c r="J70" s="1" t="s">
        <v>547</v>
      </c>
      <c r="K70" s="1" t="s">
        <v>548</v>
      </c>
      <c r="N70" s="1" t="s">
        <v>643</v>
      </c>
      <c r="O70" s="1" t="s">
        <v>644</v>
      </c>
      <c r="T70" s="1" t="s">
        <v>551</v>
      </c>
    </row>
    <row r="71" spans="1:20" x14ac:dyDescent="0.25">
      <c r="A71" s="1" t="s">
        <v>883</v>
      </c>
      <c r="B71" s="1" t="s">
        <v>58</v>
      </c>
      <c r="C71" s="1" t="s">
        <v>712</v>
      </c>
      <c r="D71" s="1" t="s">
        <v>613</v>
      </c>
      <c r="E71" s="1" t="s">
        <v>614</v>
      </c>
      <c r="F71" s="1" t="s">
        <v>545</v>
      </c>
      <c r="G71" s="1" t="s">
        <v>518</v>
      </c>
      <c r="H71" s="1" t="s">
        <v>555</v>
      </c>
      <c r="I71" s="1" t="s">
        <v>617</v>
      </c>
      <c r="J71" s="1" t="s">
        <v>547</v>
      </c>
      <c r="K71" s="1" t="s">
        <v>548</v>
      </c>
      <c r="N71" s="1" t="s">
        <v>577</v>
      </c>
      <c r="O71" s="1" t="s">
        <v>578</v>
      </c>
      <c r="T71" s="1" t="s">
        <v>551</v>
      </c>
    </row>
    <row r="72" spans="1:20" x14ac:dyDescent="0.25">
      <c r="A72" s="1" t="s">
        <v>885</v>
      </c>
      <c r="B72" s="1" t="s">
        <v>58</v>
      </c>
      <c r="C72" s="1" t="s">
        <v>617</v>
      </c>
      <c r="D72" s="1" t="s">
        <v>613</v>
      </c>
      <c r="E72" s="1" t="s">
        <v>614</v>
      </c>
      <c r="F72" s="1" t="s">
        <v>545</v>
      </c>
      <c r="G72" s="1" t="s">
        <v>518</v>
      </c>
      <c r="I72" s="1" t="s">
        <v>617</v>
      </c>
      <c r="J72" s="1" t="s">
        <v>547</v>
      </c>
      <c r="K72" s="1" t="s">
        <v>548</v>
      </c>
      <c r="N72" s="1" t="s">
        <v>577</v>
      </c>
      <c r="O72" s="1" t="s">
        <v>578</v>
      </c>
      <c r="T72" s="1" t="s">
        <v>551</v>
      </c>
    </row>
    <row r="73" spans="1:20" x14ac:dyDescent="0.25">
      <c r="A73" s="1" t="s">
        <v>887</v>
      </c>
      <c r="B73" s="1" t="s">
        <v>58</v>
      </c>
      <c r="C73" s="1" t="s">
        <v>888</v>
      </c>
      <c r="D73" s="1" t="s">
        <v>613</v>
      </c>
      <c r="E73" s="1" t="s">
        <v>614</v>
      </c>
      <c r="F73" s="1" t="s">
        <v>545</v>
      </c>
      <c r="G73" s="1" t="s">
        <v>518</v>
      </c>
      <c r="H73" s="1" t="s">
        <v>555</v>
      </c>
      <c r="I73" s="1" t="s">
        <v>617</v>
      </c>
      <c r="J73" s="1" t="s">
        <v>547</v>
      </c>
      <c r="K73" s="1" t="s">
        <v>548</v>
      </c>
      <c r="N73" s="1" t="s">
        <v>549</v>
      </c>
      <c r="O73" s="1" t="s">
        <v>550</v>
      </c>
      <c r="T73" s="1" t="s">
        <v>551</v>
      </c>
    </row>
    <row r="74" spans="1:20" x14ac:dyDescent="0.25">
      <c r="A74" s="1" t="s">
        <v>891</v>
      </c>
      <c r="B74" s="1" t="s">
        <v>58</v>
      </c>
      <c r="C74" s="1" t="s">
        <v>892</v>
      </c>
      <c r="F74" s="1" t="s">
        <v>545</v>
      </c>
      <c r="G74" s="1" t="s">
        <v>522</v>
      </c>
      <c r="H74" s="1" t="s">
        <v>555</v>
      </c>
      <c r="I74" s="1" t="s">
        <v>568</v>
      </c>
      <c r="J74" s="1" t="s">
        <v>547</v>
      </c>
      <c r="K74" s="1" t="s">
        <v>548</v>
      </c>
      <c r="N74" s="1" t="s">
        <v>635</v>
      </c>
      <c r="O74" s="1" t="s">
        <v>636</v>
      </c>
      <c r="T74" s="1" t="s">
        <v>551</v>
      </c>
    </row>
    <row r="75" spans="1:20" x14ac:dyDescent="0.25">
      <c r="A75" s="1" t="s">
        <v>895</v>
      </c>
      <c r="B75" s="1" t="s">
        <v>58</v>
      </c>
      <c r="C75" s="1" t="s">
        <v>897</v>
      </c>
      <c r="F75" s="1" t="s">
        <v>545</v>
      </c>
      <c r="G75" s="1" t="s">
        <v>522</v>
      </c>
      <c r="H75" s="1" t="s">
        <v>555</v>
      </c>
      <c r="I75" s="1" t="s">
        <v>568</v>
      </c>
      <c r="J75" s="1" t="s">
        <v>547</v>
      </c>
      <c r="K75" s="1" t="s">
        <v>548</v>
      </c>
      <c r="N75" s="1" t="s">
        <v>635</v>
      </c>
      <c r="O75" s="1" t="s">
        <v>636</v>
      </c>
      <c r="T75" s="1" t="s">
        <v>551</v>
      </c>
    </row>
    <row r="76" spans="1:20" x14ac:dyDescent="0.25">
      <c r="A76" s="1" t="s">
        <v>898</v>
      </c>
      <c r="B76" s="1" t="s">
        <v>58</v>
      </c>
      <c r="C76" s="1" t="s">
        <v>897</v>
      </c>
      <c r="F76" s="1" t="s">
        <v>545</v>
      </c>
      <c r="G76" s="1" t="s">
        <v>522</v>
      </c>
      <c r="H76" s="1" t="s">
        <v>555</v>
      </c>
      <c r="I76" s="1" t="s">
        <v>568</v>
      </c>
      <c r="J76" s="1" t="s">
        <v>547</v>
      </c>
      <c r="K76" s="1" t="s">
        <v>548</v>
      </c>
      <c r="N76" s="1" t="s">
        <v>635</v>
      </c>
      <c r="O76" s="1" t="s">
        <v>636</v>
      </c>
      <c r="T76" s="1" t="s">
        <v>551</v>
      </c>
    </row>
    <row r="77" spans="1:20" x14ac:dyDescent="0.25">
      <c r="A77" s="1" t="s">
        <v>899</v>
      </c>
      <c r="B77" s="1" t="s">
        <v>58</v>
      </c>
      <c r="C77" s="1" t="s">
        <v>900</v>
      </c>
      <c r="F77" s="1" t="s">
        <v>545</v>
      </c>
      <c r="G77" s="1" t="s">
        <v>522</v>
      </c>
      <c r="I77" s="1" t="s">
        <v>568</v>
      </c>
      <c r="J77" s="1" t="s">
        <v>547</v>
      </c>
      <c r="K77" s="1" t="s">
        <v>548</v>
      </c>
      <c r="N77" s="1" t="s">
        <v>643</v>
      </c>
      <c r="O77" s="1" t="s">
        <v>644</v>
      </c>
      <c r="T77" s="1" t="s">
        <v>551</v>
      </c>
    </row>
    <row r="78" spans="1:20" x14ac:dyDescent="0.25">
      <c r="A78" s="1" t="s">
        <v>903</v>
      </c>
      <c r="B78" s="1" t="s">
        <v>58</v>
      </c>
      <c r="C78" s="1" t="s">
        <v>568</v>
      </c>
      <c r="D78" s="1" t="s">
        <v>613</v>
      </c>
      <c r="F78" s="1" t="s">
        <v>545</v>
      </c>
      <c r="G78" s="1" t="s">
        <v>518</v>
      </c>
      <c r="I78" s="1" t="s">
        <v>568</v>
      </c>
      <c r="J78" s="1" t="s">
        <v>547</v>
      </c>
      <c r="K78" s="1" t="s">
        <v>548</v>
      </c>
      <c r="N78" s="1" t="s">
        <v>667</v>
      </c>
      <c r="O78" s="1" t="s">
        <v>668</v>
      </c>
      <c r="T78" s="1" t="s">
        <v>551</v>
      </c>
    </row>
    <row r="79" spans="1:20" x14ac:dyDescent="0.25">
      <c r="A79" s="1" t="s">
        <v>906</v>
      </c>
      <c r="B79" s="1" t="s">
        <v>58</v>
      </c>
      <c r="C79" s="1" t="s">
        <v>907</v>
      </c>
      <c r="D79" s="1" t="s">
        <v>613</v>
      </c>
      <c r="E79" s="1" t="s">
        <v>614</v>
      </c>
      <c r="F79" s="1" t="s">
        <v>545</v>
      </c>
      <c r="G79" s="1" t="s">
        <v>518</v>
      </c>
      <c r="H79" s="1" t="s">
        <v>555</v>
      </c>
      <c r="I79" s="1" t="s">
        <v>617</v>
      </c>
      <c r="J79" s="1" t="s">
        <v>547</v>
      </c>
      <c r="K79" s="1" t="s">
        <v>548</v>
      </c>
      <c r="N79" s="1" t="s">
        <v>577</v>
      </c>
      <c r="O79" s="1" t="s">
        <v>578</v>
      </c>
      <c r="T79" s="1" t="s">
        <v>551</v>
      </c>
    </row>
    <row r="80" spans="1:20" x14ac:dyDescent="0.25">
      <c r="A80" s="1" t="s">
        <v>910</v>
      </c>
      <c r="B80" s="1" t="s">
        <v>58</v>
      </c>
      <c r="C80" s="1" t="s">
        <v>911</v>
      </c>
      <c r="E80" s="1" t="s">
        <v>614</v>
      </c>
      <c r="F80" s="1" t="s">
        <v>545</v>
      </c>
      <c r="G80" s="1" t="s">
        <v>522</v>
      </c>
      <c r="H80" s="1" t="s">
        <v>622</v>
      </c>
      <c r="I80" s="1" t="s">
        <v>617</v>
      </c>
      <c r="J80" s="1" t="s">
        <v>547</v>
      </c>
      <c r="K80" s="1" t="s">
        <v>548</v>
      </c>
      <c r="N80" s="1" t="s">
        <v>587</v>
      </c>
      <c r="O80" s="1" t="s">
        <v>588</v>
      </c>
      <c r="T80" s="1" t="s">
        <v>551</v>
      </c>
    </row>
    <row r="81" spans="1:20" x14ac:dyDescent="0.25">
      <c r="A81" s="1" t="s">
        <v>914</v>
      </c>
      <c r="B81" s="1" t="s">
        <v>58</v>
      </c>
      <c r="C81" s="1" t="s">
        <v>888</v>
      </c>
      <c r="D81" s="1" t="s">
        <v>613</v>
      </c>
      <c r="E81" s="1" t="s">
        <v>614</v>
      </c>
      <c r="F81" s="1" t="s">
        <v>545</v>
      </c>
      <c r="G81" s="1" t="s">
        <v>518</v>
      </c>
      <c r="H81" s="1" t="s">
        <v>555</v>
      </c>
      <c r="I81" s="1" t="s">
        <v>617</v>
      </c>
      <c r="J81" s="1" t="s">
        <v>547</v>
      </c>
      <c r="K81" s="1" t="s">
        <v>548</v>
      </c>
      <c r="N81" s="1" t="s">
        <v>549</v>
      </c>
      <c r="O81" s="1" t="s">
        <v>550</v>
      </c>
      <c r="T81" s="1" t="s">
        <v>551</v>
      </c>
    </row>
    <row r="82" spans="1:20" x14ac:dyDescent="0.25">
      <c r="A82" s="1" t="s">
        <v>917</v>
      </c>
      <c r="B82" s="1" t="s">
        <v>58</v>
      </c>
      <c r="C82" s="1" t="s">
        <v>617</v>
      </c>
      <c r="D82" s="1" t="s">
        <v>613</v>
      </c>
      <c r="E82" s="1" t="s">
        <v>614</v>
      </c>
      <c r="F82" s="1" t="s">
        <v>545</v>
      </c>
      <c r="G82" s="1" t="s">
        <v>518</v>
      </c>
      <c r="I82" s="1" t="s">
        <v>617</v>
      </c>
      <c r="J82" s="1" t="s">
        <v>547</v>
      </c>
      <c r="K82" s="1" t="s">
        <v>548</v>
      </c>
      <c r="N82" s="1" t="s">
        <v>558</v>
      </c>
      <c r="O82" s="1" t="s">
        <v>559</v>
      </c>
      <c r="T82" s="1" t="s">
        <v>551</v>
      </c>
    </row>
    <row r="83" spans="1:20" x14ac:dyDescent="0.25">
      <c r="A83" s="1" t="s">
        <v>919</v>
      </c>
      <c r="B83" s="1" t="s">
        <v>58</v>
      </c>
      <c r="C83" s="1" t="s">
        <v>892</v>
      </c>
      <c r="F83" s="1" t="s">
        <v>545</v>
      </c>
      <c r="G83" s="1" t="s">
        <v>522</v>
      </c>
      <c r="H83" s="1" t="s">
        <v>555</v>
      </c>
      <c r="I83" s="1" t="s">
        <v>568</v>
      </c>
      <c r="J83" s="1" t="s">
        <v>547</v>
      </c>
      <c r="K83" s="1" t="s">
        <v>548</v>
      </c>
      <c r="N83" s="1" t="s">
        <v>635</v>
      </c>
      <c r="O83" s="1" t="s">
        <v>636</v>
      </c>
      <c r="T83" s="1" t="s">
        <v>551</v>
      </c>
    </row>
    <row r="84" spans="1:20" x14ac:dyDescent="0.25">
      <c r="A84" s="1" t="s">
        <v>922</v>
      </c>
      <c r="B84" s="1" t="s">
        <v>58</v>
      </c>
      <c r="C84" s="1" t="s">
        <v>923</v>
      </c>
      <c r="F84" s="1" t="s">
        <v>545</v>
      </c>
      <c r="G84" s="1" t="s">
        <v>522</v>
      </c>
      <c r="H84" s="1" t="s">
        <v>555</v>
      </c>
      <c r="I84" s="1" t="s">
        <v>568</v>
      </c>
      <c r="J84" s="1" t="s">
        <v>547</v>
      </c>
      <c r="K84" s="1" t="s">
        <v>548</v>
      </c>
      <c r="N84" s="1" t="s">
        <v>667</v>
      </c>
      <c r="O84" s="1" t="s">
        <v>668</v>
      </c>
      <c r="T84" s="1" t="s">
        <v>551</v>
      </c>
    </row>
    <row r="85" spans="1:20" x14ac:dyDescent="0.25">
      <c r="A85" s="1" t="s">
        <v>926</v>
      </c>
      <c r="B85" s="1" t="s">
        <v>58</v>
      </c>
      <c r="C85" s="1" t="s">
        <v>927</v>
      </c>
      <c r="F85" s="1" t="s">
        <v>545</v>
      </c>
      <c r="G85" s="1" t="s">
        <v>522</v>
      </c>
      <c r="H85" s="1" t="s">
        <v>555</v>
      </c>
      <c r="I85" s="1" t="s">
        <v>568</v>
      </c>
      <c r="J85" s="1" t="s">
        <v>547</v>
      </c>
      <c r="K85" s="1" t="s">
        <v>548</v>
      </c>
      <c r="N85" s="1" t="s">
        <v>667</v>
      </c>
      <c r="O85" s="1" t="s">
        <v>668</v>
      </c>
      <c r="T85" s="1" t="s">
        <v>551</v>
      </c>
    </row>
    <row r="86" spans="1:20" x14ac:dyDescent="0.25">
      <c r="A86" s="1" t="s">
        <v>930</v>
      </c>
      <c r="B86" s="1" t="s">
        <v>58</v>
      </c>
      <c r="C86" s="1" t="s">
        <v>931</v>
      </c>
      <c r="D86" s="1" t="s">
        <v>613</v>
      </c>
      <c r="E86" s="1" t="s">
        <v>614</v>
      </c>
      <c r="F86" s="1" t="s">
        <v>545</v>
      </c>
      <c r="G86" s="1" t="s">
        <v>518</v>
      </c>
      <c r="H86" s="1" t="s">
        <v>555</v>
      </c>
      <c r="I86" s="1" t="s">
        <v>617</v>
      </c>
      <c r="J86" s="1" t="s">
        <v>547</v>
      </c>
      <c r="K86" s="1" t="s">
        <v>548</v>
      </c>
      <c r="N86" s="1" t="s">
        <v>577</v>
      </c>
      <c r="O86" s="1" t="s">
        <v>578</v>
      </c>
      <c r="T86" s="1" t="s">
        <v>551</v>
      </c>
    </row>
    <row r="87" spans="1:20" x14ac:dyDescent="0.25">
      <c r="A87" s="1" t="s">
        <v>934</v>
      </c>
      <c r="B87" s="1" t="s">
        <v>58</v>
      </c>
      <c r="C87" s="1" t="s">
        <v>637</v>
      </c>
      <c r="E87" s="1" t="s">
        <v>614</v>
      </c>
      <c r="F87" s="1" t="s">
        <v>545</v>
      </c>
      <c r="G87" s="1" t="s">
        <v>522</v>
      </c>
      <c r="H87" s="1" t="s">
        <v>622</v>
      </c>
      <c r="I87" s="1" t="s">
        <v>568</v>
      </c>
      <c r="J87" s="1" t="s">
        <v>547</v>
      </c>
      <c r="K87" s="1" t="s">
        <v>548</v>
      </c>
      <c r="N87" s="1" t="s">
        <v>558</v>
      </c>
      <c r="O87" s="1" t="s">
        <v>559</v>
      </c>
      <c r="T87" s="1" t="s">
        <v>551</v>
      </c>
    </row>
    <row r="88" spans="1:20" x14ac:dyDescent="0.25">
      <c r="A88" s="1" t="s">
        <v>937</v>
      </c>
      <c r="B88" s="1" t="s">
        <v>58</v>
      </c>
      <c r="C88" s="1" t="s">
        <v>938</v>
      </c>
      <c r="F88" s="1" t="s">
        <v>545</v>
      </c>
      <c r="G88" s="1" t="s">
        <v>522</v>
      </c>
      <c r="H88" s="1" t="s">
        <v>622</v>
      </c>
      <c r="I88" s="1" t="s">
        <v>568</v>
      </c>
      <c r="J88" s="1" t="s">
        <v>547</v>
      </c>
      <c r="K88" s="1" t="s">
        <v>548</v>
      </c>
      <c r="N88" s="1" t="s">
        <v>638</v>
      </c>
      <c r="O88" s="1" t="s">
        <v>639</v>
      </c>
      <c r="T88" s="1" t="s">
        <v>551</v>
      </c>
    </row>
    <row r="89" spans="1:20" x14ac:dyDescent="0.25">
      <c r="A89" s="1" t="s">
        <v>941</v>
      </c>
      <c r="B89" s="1" t="s">
        <v>58</v>
      </c>
      <c r="C89" s="1" t="s">
        <v>943</v>
      </c>
      <c r="F89" s="1" t="s">
        <v>545</v>
      </c>
      <c r="G89" s="1" t="s">
        <v>522</v>
      </c>
      <c r="H89" s="1" t="s">
        <v>622</v>
      </c>
      <c r="I89" s="1" t="s">
        <v>568</v>
      </c>
      <c r="J89" s="1" t="s">
        <v>547</v>
      </c>
      <c r="K89" s="1" t="s">
        <v>548</v>
      </c>
      <c r="N89" s="1" t="s">
        <v>667</v>
      </c>
      <c r="O89" s="1" t="s">
        <v>668</v>
      </c>
      <c r="T89" s="1" t="s">
        <v>551</v>
      </c>
    </row>
    <row r="90" spans="1:20" x14ac:dyDescent="0.25">
      <c r="A90" s="1" t="s">
        <v>945</v>
      </c>
      <c r="B90" s="1" t="s">
        <v>58</v>
      </c>
      <c r="C90" s="1" t="s">
        <v>947</v>
      </c>
      <c r="D90" s="1" t="s">
        <v>613</v>
      </c>
      <c r="E90" s="1" t="s">
        <v>614</v>
      </c>
      <c r="F90" s="1" t="s">
        <v>545</v>
      </c>
      <c r="G90" s="1" t="s">
        <v>518</v>
      </c>
      <c r="H90" s="1" t="s">
        <v>555</v>
      </c>
      <c r="I90" s="1" t="s">
        <v>617</v>
      </c>
      <c r="J90" s="1" t="s">
        <v>547</v>
      </c>
      <c r="K90" s="1" t="s">
        <v>548</v>
      </c>
      <c r="N90" s="1" t="s">
        <v>574</v>
      </c>
      <c r="O90" s="1" t="s">
        <v>575</v>
      </c>
      <c r="T90" s="1" t="s">
        <v>551</v>
      </c>
    </row>
    <row r="91" spans="1:20" x14ac:dyDescent="0.25">
      <c r="A91" s="1" t="s">
        <v>949</v>
      </c>
      <c r="B91" s="1" t="s">
        <v>58</v>
      </c>
      <c r="C91" s="1" t="s">
        <v>747</v>
      </c>
      <c r="E91" s="1" t="s">
        <v>614</v>
      </c>
      <c r="F91" s="1" t="s">
        <v>545</v>
      </c>
      <c r="G91" s="1" t="s">
        <v>522</v>
      </c>
      <c r="H91" s="1" t="s">
        <v>622</v>
      </c>
      <c r="I91" s="1" t="s">
        <v>568</v>
      </c>
      <c r="J91" s="1" t="s">
        <v>547</v>
      </c>
      <c r="K91" s="1" t="s">
        <v>548</v>
      </c>
      <c r="N91" s="1" t="s">
        <v>558</v>
      </c>
      <c r="O91" s="1" t="s">
        <v>559</v>
      </c>
      <c r="T91" s="1" t="s">
        <v>551</v>
      </c>
    </row>
    <row r="92" spans="1:20" x14ac:dyDescent="0.25">
      <c r="A92" s="1" t="s">
        <v>952</v>
      </c>
      <c r="B92" s="1" t="s">
        <v>58</v>
      </c>
      <c r="C92" s="1" t="s">
        <v>621</v>
      </c>
      <c r="F92" s="1" t="s">
        <v>545</v>
      </c>
      <c r="G92" s="1" t="s">
        <v>522</v>
      </c>
      <c r="H92" s="1" t="s">
        <v>622</v>
      </c>
      <c r="I92" s="1" t="s">
        <v>568</v>
      </c>
      <c r="J92" s="1" t="s">
        <v>547</v>
      </c>
      <c r="K92" s="1" t="s">
        <v>548</v>
      </c>
      <c r="N92" s="1" t="s">
        <v>635</v>
      </c>
      <c r="O92" s="1" t="s">
        <v>636</v>
      </c>
      <c r="T92" s="1" t="s">
        <v>551</v>
      </c>
    </row>
    <row r="93" spans="1:20" x14ac:dyDescent="0.25">
      <c r="A93" s="1" t="s">
        <v>955</v>
      </c>
      <c r="B93" s="1" t="s">
        <v>58</v>
      </c>
      <c r="C93" s="1" t="s">
        <v>957</v>
      </c>
      <c r="F93" s="1" t="s">
        <v>545</v>
      </c>
      <c r="G93" s="1" t="s">
        <v>522</v>
      </c>
      <c r="H93" s="1" t="s">
        <v>622</v>
      </c>
      <c r="I93" s="1" t="s">
        <v>568</v>
      </c>
      <c r="J93" s="1" t="s">
        <v>547</v>
      </c>
      <c r="K93" s="1" t="s">
        <v>548</v>
      </c>
      <c r="N93" s="1" t="s">
        <v>643</v>
      </c>
      <c r="O93" s="1" t="s">
        <v>644</v>
      </c>
      <c r="T93" s="1" t="s">
        <v>551</v>
      </c>
    </row>
    <row r="94" spans="1:20" x14ac:dyDescent="0.25">
      <c r="A94" s="1" t="s">
        <v>959</v>
      </c>
      <c r="B94" s="1" t="s">
        <v>58</v>
      </c>
      <c r="C94" s="1" t="s">
        <v>938</v>
      </c>
      <c r="E94" s="1" t="s">
        <v>614</v>
      </c>
      <c r="F94" s="1" t="s">
        <v>545</v>
      </c>
      <c r="G94" s="1" t="s">
        <v>522</v>
      </c>
      <c r="H94" s="1" t="s">
        <v>555</v>
      </c>
      <c r="I94" s="1" t="s">
        <v>617</v>
      </c>
      <c r="J94" s="1" t="s">
        <v>547</v>
      </c>
      <c r="K94" s="1" t="s">
        <v>548</v>
      </c>
      <c r="N94" s="1" t="s">
        <v>587</v>
      </c>
      <c r="O94" s="1" t="s">
        <v>588</v>
      </c>
      <c r="T94" s="1" t="s">
        <v>551</v>
      </c>
    </row>
    <row r="95" spans="1:20" x14ac:dyDescent="0.25">
      <c r="A95" s="1" t="s">
        <v>962</v>
      </c>
      <c r="B95" s="1" t="s">
        <v>58</v>
      </c>
      <c r="C95" s="1" t="s">
        <v>963</v>
      </c>
      <c r="E95" s="1" t="s">
        <v>614</v>
      </c>
      <c r="F95" s="1" t="s">
        <v>545</v>
      </c>
      <c r="G95" s="1" t="s">
        <v>522</v>
      </c>
      <c r="H95" s="1" t="s">
        <v>725</v>
      </c>
      <c r="I95" s="1" t="s">
        <v>617</v>
      </c>
      <c r="J95" s="1" t="s">
        <v>547</v>
      </c>
      <c r="K95" s="1" t="s">
        <v>548</v>
      </c>
      <c r="N95" s="1" t="s">
        <v>549</v>
      </c>
      <c r="O95" s="1" t="s">
        <v>550</v>
      </c>
      <c r="T95" s="1" t="s">
        <v>551</v>
      </c>
    </row>
    <row r="96" spans="1:20" x14ac:dyDescent="0.25">
      <c r="A96" s="1" t="s">
        <v>966</v>
      </c>
      <c r="B96" s="1" t="s">
        <v>58</v>
      </c>
      <c r="C96" s="1" t="s">
        <v>968</v>
      </c>
      <c r="F96" s="1" t="s">
        <v>545</v>
      </c>
      <c r="G96" s="1" t="s">
        <v>522</v>
      </c>
      <c r="I96" s="1" t="s">
        <v>568</v>
      </c>
      <c r="J96" s="1" t="s">
        <v>547</v>
      </c>
      <c r="K96" s="1" t="s">
        <v>548</v>
      </c>
      <c r="N96" s="1" t="s">
        <v>635</v>
      </c>
      <c r="O96" s="1" t="s">
        <v>636</v>
      </c>
      <c r="T96" s="1" t="s">
        <v>551</v>
      </c>
    </row>
    <row r="97" spans="1:20" x14ac:dyDescent="0.25">
      <c r="A97" s="1" t="s">
        <v>970</v>
      </c>
      <c r="B97" s="1" t="s">
        <v>58</v>
      </c>
      <c r="C97" s="1" t="s">
        <v>971</v>
      </c>
      <c r="F97" s="1" t="s">
        <v>545</v>
      </c>
      <c r="G97" s="1" t="s">
        <v>522</v>
      </c>
      <c r="I97" s="1" t="s">
        <v>568</v>
      </c>
      <c r="J97" s="1" t="s">
        <v>547</v>
      </c>
      <c r="K97" s="1" t="s">
        <v>548</v>
      </c>
      <c r="N97" s="1" t="s">
        <v>667</v>
      </c>
      <c r="O97" s="1" t="s">
        <v>668</v>
      </c>
      <c r="T97" s="1" t="s">
        <v>551</v>
      </c>
    </row>
    <row r="98" spans="1:20" x14ac:dyDescent="0.25">
      <c r="A98" s="1" t="s">
        <v>974</v>
      </c>
      <c r="B98" s="1" t="s">
        <v>58</v>
      </c>
      <c r="C98" s="1" t="s">
        <v>621</v>
      </c>
      <c r="E98" s="1" t="s">
        <v>614</v>
      </c>
      <c r="F98" s="1" t="s">
        <v>545</v>
      </c>
      <c r="G98" s="1" t="s">
        <v>522</v>
      </c>
      <c r="I98" s="1" t="s">
        <v>617</v>
      </c>
      <c r="J98" s="1" t="s">
        <v>547</v>
      </c>
      <c r="K98" s="1" t="s">
        <v>548</v>
      </c>
      <c r="N98" s="1" t="s">
        <v>577</v>
      </c>
      <c r="O98" s="1" t="s">
        <v>578</v>
      </c>
      <c r="T98" s="1" t="s">
        <v>551</v>
      </c>
    </row>
    <row r="99" spans="1:20" x14ac:dyDescent="0.25">
      <c r="A99" s="1" t="s">
        <v>977</v>
      </c>
      <c r="B99" s="1" t="s">
        <v>58</v>
      </c>
      <c r="C99" s="1" t="s">
        <v>957</v>
      </c>
      <c r="E99" s="1" t="s">
        <v>614</v>
      </c>
      <c r="F99" s="1" t="s">
        <v>545</v>
      </c>
      <c r="G99" s="1" t="s">
        <v>522</v>
      </c>
      <c r="I99" s="1" t="s">
        <v>617</v>
      </c>
      <c r="J99" s="1" t="s">
        <v>547</v>
      </c>
      <c r="K99" s="1" t="s">
        <v>548</v>
      </c>
      <c r="N99" s="1" t="s">
        <v>549</v>
      </c>
      <c r="O99" s="1" t="s">
        <v>550</v>
      </c>
      <c r="T99" s="1" t="s">
        <v>551</v>
      </c>
    </row>
    <row r="100" spans="1:20" x14ac:dyDescent="0.25">
      <c r="A100" s="1" t="s">
        <v>980</v>
      </c>
      <c r="B100" s="1" t="s">
        <v>58</v>
      </c>
      <c r="C100" s="1" t="s">
        <v>957</v>
      </c>
      <c r="E100" s="1" t="s">
        <v>614</v>
      </c>
      <c r="F100" s="1" t="s">
        <v>545</v>
      </c>
      <c r="G100" s="1" t="s">
        <v>522</v>
      </c>
      <c r="I100" s="1" t="s">
        <v>617</v>
      </c>
      <c r="J100" s="1" t="s">
        <v>547</v>
      </c>
      <c r="K100" s="1" t="s">
        <v>548</v>
      </c>
      <c r="N100" s="1" t="s">
        <v>549</v>
      </c>
      <c r="O100" s="1" t="s">
        <v>550</v>
      </c>
      <c r="T100" s="1" t="s">
        <v>551</v>
      </c>
    </row>
    <row r="101" spans="1:20" x14ac:dyDescent="0.25">
      <c r="A101" s="1" t="s">
        <v>983</v>
      </c>
      <c r="B101" s="1" t="s">
        <v>58</v>
      </c>
      <c r="C101" s="1" t="s">
        <v>984</v>
      </c>
      <c r="F101" s="1" t="s">
        <v>545</v>
      </c>
      <c r="G101" s="1" t="s">
        <v>522</v>
      </c>
      <c r="I101" s="1" t="s">
        <v>568</v>
      </c>
      <c r="J101" s="1" t="s">
        <v>547</v>
      </c>
      <c r="K101" s="1" t="s">
        <v>548</v>
      </c>
      <c r="N101" s="1" t="s">
        <v>635</v>
      </c>
      <c r="O101" s="1" t="s">
        <v>636</v>
      </c>
      <c r="T101" s="1" t="s">
        <v>551</v>
      </c>
    </row>
    <row r="102" spans="1:20" x14ac:dyDescent="0.25">
      <c r="A102" s="1" t="s">
        <v>987</v>
      </c>
      <c r="B102" s="1" t="s">
        <v>58</v>
      </c>
      <c r="C102" s="1" t="s">
        <v>989</v>
      </c>
      <c r="F102" s="1" t="s">
        <v>545</v>
      </c>
      <c r="G102" s="1" t="s">
        <v>522</v>
      </c>
      <c r="I102" s="1" t="s">
        <v>568</v>
      </c>
      <c r="J102" s="1" t="s">
        <v>547</v>
      </c>
      <c r="K102" s="1" t="s">
        <v>548</v>
      </c>
      <c r="N102" s="1" t="s">
        <v>635</v>
      </c>
      <c r="O102" s="1" t="s">
        <v>636</v>
      </c>
      <c r="T102" s="1" t="s">
        <v>551</v>
      </c>
    </row>
    <row r="103" spans="1:20" x14ac:dyDescent="0.25">
      <c r="A103" s="1" t="s">
        <v>991</v>
      </c>
      <c r="B103" s="1" t="s">
        <v>58</v>
      </c>
      <c r="C103" s="1" t="s">
        <v>993</v>
      </c>
      <c r="F103" s="1" t="s">
        <v>545</v>
      </c>
      <c r="G103" s="1" t="s">
        <v>522</v>
      </c>
      <c r="I103" s="1" t="s">
        <v>568</v>
      </c>
      <c r="J103" s="1" t="s">
        <v>547</v>
      </c>
      <c r="K103" s="1" t="s">
        <v>548</v>
      </c>
      <c r="N103" s="1" t="s">
        <v>643</v>
      </c>
      <c r="O103" s="1" t="s">
        <v>644</v>
      </c>
      <c r="T103" s="1" t="s">
        <v>551</v>
      </c>
    </row>
    <row r="104" spans="1:20" x14ac:dyDescent="0.25">
      <c r="A104" s="1" t="s">
        <v>995</v>
      </c>
      <c r="B104" s="1" t="s">
        <v>58</v>
      </c>
      <c r="C104" s="1" t="s">
        <v>997</v>
      </c>
      <c r="E104" s="1" t="s">
        <v>614</v>
      </c>
      <c r="F104" s="1" t="s">
        <v>545</v>
      </c>
      <c r="G104" s="1" t="s">
        <v>522</v>
      </c>
      <c r="I104" s="1" t="s">
        <v>617</v>
      </c>
      <c r="J104" s="1" t="s">
        <v>547</v>
      </c>
      <c r="K104" s="1" t="s">
        <v>548</v>
      </c>
      <c r="N104" s="1" t="s">
        <v>577</v>
      </c>
      <c r="O104" s="1" t="s">
        <v>578</v>
      </c>
      <c r="T104" s="1" t="s">
        <v>551</v>
      </c>
    </row>
    <row r="105" spans="1:20" x14ac:dyDescent="0.25">
      <c r="A105" s="1" t="s">
        <v>999</v>
      </c>
      <c r="B105" s="1" t="s">
        <v>58</v>
      </c>
      <c r="C105" s="1" t="s">
        <v>1000</v>
      </c>
      <c r="E105" s="1" t="s">
        <v>614</v>
      </c>
      <c r="F105" s="1" t="s">
        <v>545</v>
      </c>
      <c r="G105" s="1" t="s">
        <v>518</v>
      </c>
      <c r="I105" s="1" t="s">
        <v>617</v>
      </c>
      <c r="J105" s="1" t="s">
        <v>547</v>
      </c>
      <c r="K105" s="1" t="s">
        <v>548</v>
      </c>
      <c r="N105" s="1" t="s">
        <v>549</v>
      </c>
      <c r="O105" s="1" t="s">
        <v>550</v>
      </c>
      <c r="T105" s="1" t="s">
        <v>551</v>
      </c>
    </row>
    <row r="106" spans="1:20" x14ac:dyDescent="0.25">
      <c r="A106" s="1" t="s">
        <v>1003</v>
      </c>
      <c r="B106" s="1" t="s">
        <v>58</v>
      </c>
      <c r="C106" s="1" t="s">
        <v>989</v>
      </c>
      <c r="F106" s="1" t="s">
        <v>545</v>
      </c>
      <c r="G106" s="1" t="s">
        <v>522</v>
      </c>
      <c r="I106" s="1" t="s">
        <v>568</v>
      </c>
      <c r="J106" s="1" t="s">
        <v>547</v>
      </c>
      <c r="K106" s="1" t="s">
        <v>548</v>
      </c>
      <c r="N106" s="1" t="s">
        <v>635</v>
      </c>
      <c r="O106" s="1" t="s">
        <v>636</v>
      </c>
      <c r="T106" s="1" t="s">
        <v>551</v>
      </c>
    </row>
    <row r="107" spans="1:20" x14ac:dyDescent="0.25">
      <c r="A107" s="1" t="s">
        <v>1006</v>
      </c>
      <c r="B107" s="1" t="s">
        <v>58</v>
      </c>
      <c r="C107" s="1" t="s">
        <v>1008</v>
      </c>
      <c r="F107" s="1" t="s">
        <v>545</v>
      </c>
      <c r="G107" s="1" t="s">
        <v>522</v>
      </c>
      <c r="I107" s="1" t="s">
        <v>568</v>
      </c>
      <c r="J107" s="1" t="s">
        <v>547</v>
      </c>
      <c r="K107" s="1" t="s">
        <v>548</v>
      </c>
      <c r="N107" s="1" t="s">
        <v>667</v>
      </c>
      <c r="O107" s="1" t="s">
        <v>668</v>
      </c>
      <c r="T107" s="1" t="s">
        <v>551</v>
      </c>
    </row>
    <row r="108" spans="1:20" x14ac:dyDescent="0.25">
      <c r="A108" s="1" t="s">
        <v>1010</v>
      </c>
      <c r="B108" s="1" t="s">
        <v>58</v>
      </c>
      <c r="C108" s="1" t="s">
        <v>872</v>
      </c>
      <c r="D108" s="1" t="s">
        <v>613</v>
      </c>
      <c r="E108" s="1" t="s">
        <v>614</v>
      </c>
      <c r="F108" s="1" t="s">
        <v>545</v>
      </c>
      <c r="G108" s="1" t="s">
        <v>518</v>
      </c>
      <c r="H108" s="1" t="s">
        <v>555</v>
      </c>
      <c r="I108" s="1" t="s">
        <v>617</v>
      </c>
      <c r="J108" s="1" t="s">
        <v>547</v>
      </c>
      <c r="K108" s="1" t="s">
        <v>548</v>
      </c>
      <c r="N108" s="1" t="s">
        <v>574</v>
      </c>
      <c r="O108" s="1" t="s">
        <v>575</v>
      </c>
      <c r="T108" s="1" t="s">
        <v>551</v>
      </c>
    </row>
    <row r="109" spans="1:20" x14ac:dyDescent="0.25">
      <c r="A109" s="1" t="s">
        <v>1012</v>
      </c>
      <c r="B109" s="1" t="s">
        <v>58</v>
      </c>
      <c r="C109" s="1" t="s">
        <v>747</v>
      </c>
      <c r="E109" s="1" t="s">
        <v>614</v>
      </c>
      <c r="F109" s="1" t="s">
        <v>545</v>
      </c>
      <c r="G109" s="1" t="s">
        <v>522</v>
      </c>
      <c r="H109" s="1" t="s">
        <v>622</v>
      </c>
      <c r="I109" s="1" t="s">
        <v>617</v>
      </c>
      <c r="J109" s="1" t="s">
        <v>547</v>
      </c>
      <c r="K109" s="1" t="s">
        <v>548</v>
      </c>
      <c r="N109" s="1" t="s">
        <v>549</v>
      </c>
      <c r="O109" s="1" t="s">
        <v>550</v>
      </c>
      <c r="T109" s="1" t="s">
        <v>551</v>
      </c>
    </row>
    <row r="110" spans="1:20" x14ac:dyDescent="0.25">
      <c r="A110" s="1" t="s">
        <v>1014</v>
      </c>
      <c r="B110" s="1" t="s">
        <v>58</v>
      </c>
      <c r="C110" s="1" t="s">
        <v>1015</v>
      </c>
      <c r="E110" s="1" t="s">
        <v>614</v>
      </c>
      <c r="F110" s="1" t="s">
        <v>545</v>
      </c>
      <c r="G110" s="1" t="s">
        <v>522</v>
      </c>
      <c r="H110" s="1" t="s">
        <v>622</v>
      </c>
      <c r="I110" s="1" t="s">
        <v>617</v>
      </c>
      <c r="J110" s="1" t="s">
        <v>547</v>
      </c>
      <c r="K110" s="1" t="s">
        <v>548</v>
      </c>
      <c r="N110" s="1" t="s">
        <v>549</v>
      </c>
      <c r="O110" s="1" t="s">
        <v>550</v>
      </c>
      <c r="T110" s="1" t="s">
        <v>551</v>
      </c>
    </row>
    <row r="111" spans="1:20" x14ac:dyDescent="0.25">
      <c r="A111" s="1" t="s">
        <v>1017</v>
      </c>
      <c r="B111" s="1" t="s">
        <v>58</v>
      </c>
      <c r="C111" s="1" t="s">
        <v>1019</v>
      </c>
      <c r="F111" s="1" t="s">
        <v>545</v>
      </c>
      <c r="G111" s="1" t="s">
        <v>522</v>
      </c>
      <c r="H111" s="1" t="s">
        <v>555</v>
      </c>
      <c r="I111" s="1" t="s">
        <v>568</v>
      </c>
      <c r="J111" s="1" t="s">
        <v>547</v>
      </c>
      <c r="K111" s="1" t="s">
        <v>548</v>
      </c>
      <c r="N111" s="1" t="s">
        <v>635</v>
      </c>
      <c r="O111" s="1" t="s">
        <v>636</v>
      </c>
      <c r="T111" s="1" t="s">
        <v>551</v>
      </c>
    </row>
    <row r="112" spans="1:20" x14ac:dyDescent="0.25">
      <c r="A112" s="1" t="s">
        <v>1021</v>
      </c>
      <c r="B112" s="1" t="s">
        <v>58</v>
      </c>
      <c r="C112" s="1" t="s">
        <v>1015</v>
      </c>
      <c r="F112" s="1" t="s">
        <v>545</v>
      </c>
      <c r="G112" s="1" t="s">
        <v>522</v>
      </c>
      <c r="H112" s="1" t="s">
        <v>555</v>
      </c>
      <c r="I112" s="1" t="s">
        <v>568</v>
      </c>
      <c r="J112" s="1" t="s">
        <v>547</v>
      </c>
      <c r="K112" s="1" t="s">
        <v>548</v>
      </c>
      <c r="N112" s="1" t="s">
        <v>667</v>
      </c>
      <c r="O112" s="1" t="s">
        <v>668</v>
      </c>
      <c r="T112" s="1" t="s">
        <v>551</v>
      </c>
    </row>
    <row r="113" spans="1:20" x14ac:dyDescent="0.25">
      <c r="A113" s="1" t="s">
        <v>1024</v>
      </c>
      <c r="B113" s="1" t="s">
        <v>58</v>
      </c>
      <c r="C113" s="1" t="s">
        <v>813</v>
      </c>
      <c r="D113" s="1" t="s">
        <v>613</v>
      </c>
      <c r="E113" s="1" t="s">
        <v>614</v>
      </c>
      <c r="F113" s="1" t="s">
        <v>545</v>
      </c>
      <c r="G113" s="1" t="s">
        <v>518</v>
      </c>
      <c r="H113" s="1" t="s">
        <v>555</v>
      </c>
      <c r="I113" s="1" t="s">
        <v>617</v>
      </c>
      <c r="J113" s="1" t="s">
        <v>547</v>
      </c>
      <c r="K113" s="1" t="s">
        <v>548</v>
      </c>
      <c r="N113" s="1" t="s">
        <v>577</v>
      </c>
      <c r="O113" s="1" t="s">
        <v>578</v>
      </c>
      <c r="T113" s="1" t="s">
        <v>551</v>
      </c>
    </row>
    <row r="114" spans="1:20" x14ac:dyDescent="0.25">
      <c r="A114" s="1" t="s">
        <v>1027</v>
      </c>
      <c r="B114" s="1" t="s">
        <v>58</v>
      </c>
      <c r="C114" s="1" t="s">
        <v>1028</v>
      </c>
      <c r="E114" s="1" t="s">
        <v>614</v>
      </c>
      <c r="F114" s="1" t="s">
        <v>545</v>
      </c>
      <c r="G114" s="1" t="s">
        <v>522</v>
      </c>
      <c r="H114" s="1" t="s">
        <v>622</v>
      </c>
      <c r="I114" s="1" t="s">
        <v>617</v>
      </c>
      <c r="J114" s="1" t="s">
        <v>547</v>
      </c>
      <c r="K114" s="1" t="s">
        <v>548</v>
      </c>
      <c r="N114" s="1" t="s">
        <v>549</v>
      </c>
      <c r="O114" s="1" t="s">
        <v>550</v>
      </c>
      <c r="T114" s="1" t="s">
        <v>551</v>
      </c>
    </row>
    <row r="115" spans="1:20" x14ac:dyDescent="0.25">
      <c r="A115" s="1" t="s">
        <v>1031</v>
      </c>
      <c r="B115" s="1" t="s">
        <v>58</v>
      </c>
      <c r="C115" s="1" t="s">
        <v>1033</v>
      </c>
      <c r="F115" s="1" t="s">
        <v>545</v>
      </c>
      <c r="G115" s="1" t="s">
        <v>522</v>
      </c>
      <c r="H115" s="1" t="s">
        <v>555</v>
      </c>
      <c r="I115" s="1" t="s">
        <v>568</v>
      </c>
      <c r="J115" s="1" t="s">
        <v>547</v>
      </c>
      <c r="K115" s="1" t="s">
        <v>548</v>
      </c>
      <c r="N115" s="1" t="s">
        <v>638</v>
      </c>
      <c r="O115" s="1" t="s">
        <v>639</v>
      </c>
      <c r="T115" s="1" t="s">
        <v>551</v>
      </c>
    </row>
    <row r="116" spans="1:20" x14ac:dyDescent="0.25">
      <c r="A116" s="1" t="s">
        <v>1035</v>
      </c>
      <c r="B116" s="1" t="s">
        <v>58</v>
      </c>
      <c r="C116" s="1" t="s">
        <v>1036</v>
      </c>
      <c r="F116" s="1" t="s">
        <v>545</v>
      </c>
      <c r="G116" s="1" t="s">
        <v>522</v>
      </c>
      <c r="H116" s="1" t="s">
        <v>622</v>
      </c>
      <c r="I116" s="1" t="s">
        <v>568</v>
      </c>
      <c r="J116" s="1" t="s">
        <v>547</v>
      </c>
      <c r="K116" s="1" t="s">
        <v>548</v>
      </c>
      <c r="N116" s="1" t="s">
        <v>643</v>
      </c>
      <c r="O116" s="1" t="s">
        <v>644</v>
      </c>
      <c r="T116" s="1" t="s">
        <v>551</v>
      </c>
    </row>
    <row r="117" spans="1:20" x14ac:dyDescent="0.25">
      <c r="A117" s="1" t="s">
        <v>1039</v>
      </c>
      <c r="B117" s="1" t="s">
        <v>58</v>
      </c>
      <c r="C117" s="1" t="s">
        <v>1040</v>
      </c>
      <c r="E117" s="1" t="s">
        <v>614</v>
      </c>
      <c r="F117" s="1" t="s">
        <v>545</v>
      </c>
      <c r="G117" s="1" t="s">
        <v>522</v>
      </c>
      <c r="H117" s="1" t="s">
        <v>622</v>
      </c>
      <c r="I117" s="1" t="s">
        <v>617</v>
      </c>
      <c r="J117" s="1" t="s">
        <v>547</v>
      </c>
      <c r="K117" s="1" t="s">
        <v>548</v>
      </c>
      <c r="N117" s="1" t="s">
        <v>577</v>
      </c>
      <c r="O117" s="1" t="s">
        <v>578</v>
      </c>
      <c r="T117" s="1" t="s">
        <v>551</v>
      </c>
    </row>
    <row r="118" spans="1:20" x14ac:dyDescent="0.25">
      <c r="A118" s="1" t="s">
        <v>1043</v>
      </c>
      <c r="B118" s="1" t="s">
        <v>58</v>
      </c>
      <c r="C118" s="1" t="s">
        <v>1044</v>
      </c>
      <c r="E118" s="1" t="s">
        <v>614</v>
      </c>
      <c r="F118" s="1" t="s">
        <v>545</v>
      </c>
      <c r="G118" s="1" t="s">
        <v>522</v>
      </c>
      <c r="H118" s="1" t="s">
        <v>622</v>
      </c>
      <c r="I118" s="1" t="s">
        <v>617</v>
      </c>
      <c r="J118" s="1" t="s">
        <v>547</v>
      </c>
      <c r="K118" s="1" t="s">
        <v>548</v>
      </c>
      <c r="N118" s="1" t="s">
        <v>549</v>
      </c>
      <c r="O118" s="1" t="s">
        <v>550</v>
      </c>
      <c r="T118" s="1" t="s">
        <v>551</v>
      </c>
    </row>
    <row r="119" spans="1:20" x14ac:dyDescent="0.25">
      <c r="A119" s="1" t="s">
        <v>1047</v>
      </c>
      <c r="B119" s="1" t="s">
        <v>58</v>
      </c>
      <c r="C119" s="1" t="s">
        <v>1048</v>
      </c>
      <c r="F119" s="1" t="s">
        <v>545</v>
      </c>
      <c r="G119" s="1" t="s">
        <v>522</v>
      </c>
      <c r="H119" s="1" t="s">
        <v>555</v>
      </c>
      <c r="I119" s="1" t="s">
        <v>568</v>
      </c>
      <c r="J119" s="1" t="s">
        <v>547</v>
      </c>
      <c r="K119" s="1" t="s">
        <v>548</v>
      </c>
      <c r="N119" s="1" t="s">
        <v>635</v>
      </c>
      <c r="O119" s="1" t="s">
        <v>636</v>
      </c>
      <c r="T119" s="1" t="s">
        <v>551</v>
      </c>
    </row>
    <row r="120" spans="1:20" x14ac:dyDescent="0.25">
      <c r="A120" s="1" t="s">
        <v>1051</v>
      </c>
      <c r="B120" s="1" t="s">
        <v>58</v>
      </c>
      <c r="C120" s="1" t="s">
        <v>1044</v>
      </c>
      <c r="F120" s="1" t="s">
        <v>545</v>
      </c>
      <c r="G120" s="1" t="s">
        <v>522</v>
      </c>
      <c r="H120" s="1" t="s">
        <v>555</v>
      </c>
      <c r="I120" s="1" t="s">
        <v>568</v>
      </c>
      <c r="J120" s="1" t="s">
        <v>547</v>
      </c>
      <c r="K120" s="1" t="s">
        <v>548</v>
      </c>
      <c r="N120" s="1" t="s">
        <v>667</v>
      </c>
      <c r="O120" s="1" t="s">
        <v>668</v>
      </c>
      <c r="T120" s="1" t="s">
        <v>551</v>
      </c>
    </row>
    <row r="121" spans="1:20" x14ac:dyDescent="0.25">
      <c r="A121" s="1" t="s">
        <v>1054</v>
      </c>
      <c r="B121" s="1" t="s">
        <v>58</v>
      </c>
      <c r="C121" s="1" t="s">
        <v>568</v>
      </c>
      <c r="D121" s="1" t="s">
        <v>613</v>
      </c>
      <c r="F121" s="1" t="s">
        <v>545</v>
      </c>
      <c r="G121" s="1" t="s">
        <v>518</v>
      </c>
      <c r="I121" s="1" t="s">
        <v>568</v>
      </c>
      <c r="J121" s="1" t="s">
        <v>547</v>
      </c>
      <c r="K121" s="1" t="s">
        <v>548</v>
      </c>
      <c r="N121" s="1" t="s">
        <v>638</v>
      </c>
      <c r="O121" s="1" t="s">
        <v>639</v>
      </c>
      <c r="T121" s="1" t="s">
        <v>551</v>
      </c>
    </row>
    <row r="122" spans="1:20" x14ac:dyDescent="0.25">
      <c r="A122" s="1" t="s">
        <v>1056</v>
      </c>
      <c r="B122" s="1" t="s">
        <v>58</v>
      </c>
      <c r="C122" s="1" t="s">
        <v>1058</v>
      </c>
      <c r="F122" s="1" t="s">
        <v>545</v>
      </c>
      <c r="G122" s="1" t="s">
        <v>518</v>
      </c>
      <c r="I122" s="1" t="s">
        <v>568</v>
      </c>
      <c r="J122" s="1" t="s">
        <v>547</v>
      </c>
      <c r="K122" s="1" t="s">
        <v>548</v>
      </c>
      <c r="N122" s="1" t="s">
        <v>635</v>
      </c>
      <c r="O122" s="1" t="s">
        <v>636</v>
      </c>
      <c r="T122" s="1" t="s">
        <v>551</v>
      </c>
    </row>
    <row r="123" spans="1:20" x14ac:dyDescent="0.25">
      <c r="A123" s="1" t="s">
        <v>1060</v>
      </c>
      <c r="B123" s="1" t="s">
        <v>58</v>
      </c>
      <c r="C123" s="1" t="s">
        <v>1040</v>
      </c>
      <c r="E123" s="1" t="s">
        <v>614</v>
      </c>
      <c r="F123" s="1" t="s">
        <v>545</v>
      </c>
      <c r="G123" s="1" t="s">
        <v>522</v>
      </c>
      <c r="I123" s="1" t="s">
        <v>617</v>
      </c>
      <c r="J123" s="1" t="s">
        <v>547</v>
      </c>
      <c r="K123" s="1" t="s">
        <v>548</v>
      </c>
      <c r="N123" s="1" t="s">
        <v>577</v>
      </c>
      <c r="O123" s="1" t="s">
        <v>578</v>
      </c>
      <c r="T123" s="1" t="s">
        <v>551</v>
      </c>
    </row>
    <row r="124" spans="1:20" x14ac:dyDescent="0.25">
      <c r="A124" s="1" t="s">
        <v>1063</v>
      </c>
      <c r="B124" s="1" t="s">
        <v>58</v>
      </c>
      <c r="C124" s="1" t="s">
        <v>673</v>
      </c>
      <c r="E124" s="1" t="s">
        <v>614</v>
      </c>
      <c r="F124" s="1" t="s">
        <v>545</v>
      </c>
      <c r="G124" s="1" t="s">
        <v>522</v>
      </c>
      <c r="I124" s="1" t="s">
        <v>617</v>
      </c>
      <c r="J124" s="1" t="s">
        <v>547</v>
      </c>
      <c r="K124" s="1" t="s">
        <v>548</v>
      </c>
      <c r="N124" s="1" t="s">
        <v>549</v>
      </c>
      <c r="O124" s="1" t="s">
        <v>550</v>
      </c>
      <c r="T124" s="1" t="s">
        <v>551</v>
      </c>
    </row>
    <row r="125" spans="1:20" x14ac:dyDescent="0.25">
      <c r="A125" s="1" t="s">
        <v>1066</v>
      </c>
      <c r="B125" s="1" t="s">
        <v>58</v>
      </c>
      <c r="C125" s="1" t="s">
        <v>1068</v>
      </c>
      <c r="F125" s="1" t="s">
        <v>545</v>
      </c>
      <c r="G125" s="1" t="s">
        <v>522</v>
      </c>
      <c r="I125" s="1" t="s">
        <v>568</v>
      </c>
      <c r="J125" s="1" t="s">
        <v>547</v>
      </c>
      <c r="K125" s="1" t="s">
        <v>548</v>
      </c>
      <c r="N125" s="1" t="s">
        <v>635</v>
      </c>
      <c r="O125" s="1" t="s">
        <v>636</v>
      </c>
      <c r="T125" s="1" t="s">
        <v>551</v>
      </c>
    </row>
    <row r="126" spans="1:20" x14ac:dyDescent="0.25">
      <c r="A126" s="1" t="s">
        <v>1070</v>
      </c>
      <c r="B126" s="1" t="s">
        <v>58</v>
      </c>
      <c r="C126" s="1" t="s">
        <v>1072</v>
      </c>
      <c r="F126" s="1" t="s">
        <v>545</v>
      </c>
      <c r="G126" s="1" t="s">
        <v>522</v>
      </c>
      <c r="I126" s="1" t="s">
        <v>568</v>
      </c>
      <c r="J126" s="1" t="s">
        <v>547</v>
      </c>
      <c r="K126" s="1" t="s">
        <v>548</v>
      </c>
      <c r="N126" s="1" t="s">
        <v>635</v>
      </c>
      <c r="O126" s="1" t="s">
        <v>636</v>
      </c>
      <c r="T126" s="1" t="s">
        <v>551</v>
      </c>
    </row>
    <row r="127" spans="1:20" x14ac:dyDescent="0.25">
      <c r="A127" s="1" t="s">
        <v>1074</v>
      </c>
      <c r="B127" s="1" t="s">
        <v>58</v>
      </c>
      <c r="C127" s="1" t="s">
        <v>1075</v>
      </c>
      <c r="F127" s="1" t="s">
        <v>545</v>
      </c>
      <c r="G127" s="1" t="s">
        <v>522</v>
      </c>
      <c r="I127" s="1" t="s">
        <v>568</v>
      </c>
      <c r="J127" s="1" t="s">
        <v>547</v>
      </c>
      <c r="K127" s="1" t="s">
        <v>548</v>
      </c>
      <c r="N127" s="1" t="s">
        <v>643</v>
      </c>
      <c r="O127" s="1" t="s">
        <v>644</v>
      </c>
      <c r="T127" s="1" t="s">
        <v>551</v>
      </c>
    </row>
    <row r="128" spans="1:20" x14ac:dyDescent="0.25">
      <c r="A128" s="1" t="s">
        <v>1078</v>
      </c>
      <c r="B128" s="1" t="s">
        <v>58</v>
      </c>
      <c r="C128" s="1" t="s">
        <v>681</v>
      </c>
      <c r="F128" s="1" t="s">
        <v>545</v>
      </c>
      <c r="G128" s="1" t="s">
        <v>522</v>
      </c>
      <c r="I128" s="1" t="s">
        <v>568</v>
      </c>
      <c r="J128" s="1" t="s">
        <v>547</v>
      </c>
      <c r="K128" s="1" t="s">
        <v>548</v>
      </c>
      <c r="N128" s="1" t="s">
        <v>667</v>
      </c>
      <c r="O128" s="1" t="s">
        <v>668</v>
      </c>
      <c r="T128" s="1" t="s">
        <v>551</v>
      </c>
    </row>
    <row r="129" spans="1:20" x14ac:dyDescent="0.25">
      <c r="A129" s="1" t="s">
        <v>1081</v>
      </c>
      <c r="B129" s="1" t="s">
        <v>58</v>
      </c>
      <c r="C129" s="1" t="s">
        <v>1082</v>
      </c>
      <c r="E129" s="1" t="s">
        <v>614</v>
      </c>
      <c r="F129" s="1" t="s">
        <v>545</v>
      </c>
      <c r="G129" s="1" t="s">
        <v>522</v>
      </c>
      <c r="I129" s="1" t="s">
        <v>617</v>
      </c>
      <c r="J129" s="1" t="s">
        <v>547</v>
      </c>
      <c r="K129" s="1" t="s">
        <v>548</v>
      </c>
      <c r="N129" s="1" t="s">
        <v>587</v>
      </c>
      <c r="O129" s="1" t="s">
        <v>588</v>
      </c>
      <c r="T129" s="1" t="s">
        <v>551</v>
      </c>
    </row>
    <row r="130" spans="1:20" x14ac:dyDescent="0.25">
      <c r="A130" s="1" t="s">
        <v>1084</v>
      </c>
      <c r="B130" s="1" t="s">
        <v>58</v>
      </c>
      <c r="C130" s="1" t="s">
        <v>617</v>
      </c>
      <c r="D130" s="1" t="s">
        <v>613</v>
      </c>
      <c r="E130" s="1" t="s">
        <v>614</v>
      </c>
      <c r="F130" s="1" t="s">
        <v>545</v>
      </c>
      <c r="G130" s="1" t="s">
        <v>518</v>
      </c>
      <c r="I130" s="1" t="s">
        <v>617</v>
      </c>
      <c r="J130" s="1" t="s">
        <v>547</v>
      </c>
      <c r="K130" s="1" t="s">
        <v>548</v>
      </c>
      <c r="N130" s="1" t="s">
        <v>577</v>
      </c>
      <c r="O130" s="1" t="s">
        <v>578</v>
      </c>
      <c r="T130" s="1" t="s">
        <v>551</v>
      </c>
    </row>
    <row r="131" spans="1:20" x14ac:dyDescent="0.25">
      <c r="A131" s="1" t="s">
        <v>1086</v>
      </c>
      <c r="B131" s="1" t="s">
        <v>58</v>
      </c>
      <c r="C131" s="1" t="s">
        <v>968</v>
      </c>
      <c r="F131" s="1" t="s">
        <v>545</v>
      </c>
      <c r="G131" s="1" t="s">
        <v>522</v>
      </c>
      <c r="I131" s="1" t="s">
        <v>568</v>
      </c>
      <c r="J131" s="1" t="s">
        <v>547</v>
      </c>
      <c r="K131" s="1" t="s">
        <v>548</v>
      </c>
      <c r="N131" s="1" t="s">
        <v>566</v>
      </c>
      <c r="O131" s="1" t="s">
        <v>569</v>
      </c>
      <c r="T131" s="1" t="s">
        <v>551</v>
      </c>
    </row>
    <row r="132" spans="1:20" x14ac:dyDescent="0.25">
      <c r="A132" s="1" t="s">
        <v>1088</v>
      </c>
      <c r="B132" s="1" t="s">
        <v>58</v>
      </c>
      <c r="C132" s="1" t="s">
        <v>927</v>
      </c>
      <c r="E132" s="1" t="s">
        <v>614</v>
      </c>
      <c r="F132" s="1" t="s">
        <v>545</v>
      </c>
      <c r="G132" s="1" t="s">
        <v>522</v>
      </c>
      <c r="I132" s="1" t="s">
        <v>617</v>
      </c>
      <c r="J132" s="1" t="s">
        <v>547</v>
      </c>
      <c r="K132" s="1" t="s">
        <v>548</v>
      </c>
      <c r="N132" s="1" t="s">
        <v>587</v>
      </c>
      <c r="O132" s="1" t="s">
        <v>588</v>
      </c>
      <c r="T132" s="1" t="s">
        <v>551</v>
      </c>
    </row>
    <row r="133" spans="1:20" x14ac:dyDescent="0.25">
      <c r="A133" s="1" t="s">
        <v>1093</v>
      </c>
      <c r="B133" s="1" t="s">
        <v>58</v>
      </c>
      <c r="C133" s="1" t="s">
        <v>1082</v>
      </c>
      <c r="E133" s="1" t="s">
        <v>614</v>
      </c>
      <c r="F133" s="1" t="s">
        <v>545</v>
      </c>
      <c r="G133" s="1" t="s">
        <v>522</v>
      </c>
      <c r="H133" s="1" t="s">
        <v>622</v>
      </c>
      <c r="I133" s="1" t="s">
        <v>617</v>
      </c>
      <c r="J133" s="1" t="s">
        <v>547</v>
      </c>
      <c r="K133" s="1" t="s">
        <v>548</v>
      </c>
      <c r="N133" s="1" t="s">
        <v>549</v>
      </c>
      <c r="O133" s="1" t="s">
        <v>550</v>
      </c>
      <c r="T133" s="1" t="s">
        <v>551</v>
      </c>
    </row>
    <row r="134" spans="1:20" x14ac:dyDescent="0.25">
      <c r="A134" s="1" t="s">
        <v>1096</v>
      </c>
      <c r="B134" s="1" t="s">
        <v>58</v>
      </c>
      <c r="C134" s="1" t="s">
        <v>1097</v>
      </c>
      <c r="F134" s="1" t="s">
        <v>545</v>
      </c>
      <c r="G134" s="1" t="s">
        <v>522</v>
      </c>
      <c r="I134" s="1" t="s">
        <v>568</v>
      </c>
      <c r="J134" s="1" t="s">
        <v>547</v>
      </c>
      <c r="K134" s="1" t="s">
        <v>548</v>
      </c>
      <c r="N134" s="1" t="s">
        <v>566</v>
      </c>
      <c r="O134" s="1" t="s">
        <v>569</v>
      </c>
      <c r="T134" s="1" t="s">
        <v>551</v>
      </c>
    </row>
    <row r="135" spans="1:20" x14ac:dyDescent="0.25">
      <c r="A135" s="1" t="s">
        <v>1100</v>
      </c>
      <c r="B135" s="1" t="s">
        <v>58</v>
      </c>
      <c r="C135" s="1" t="s">
        <v>1102</v>
      </c>
      <c r="F135" s="1" t="s">
        <v>545</v>
      </c>
      <c r="G135" s="1" t="s">
        <v>522</v>
      </c>
      <c r="I135" s="1" t="s">
        <v>568</v>
      </c>
      <c r="J135" s="1" t="s">
        <v>547</v>
      </c>
      <c r="K135" s="1" t="s">
        <v>548</v>
      </c>
      <c r="N135" s="1" t="s">
        <v>643</v>
      </c>
      <c r="O135" s="1" t="s">
        <v>644</v>
      </c>
      <c r="T135" s="1" t="s">
        <v>551</v>
      </c>
    </row>
    <row r="136" spans="1:20" x14ac:dyDescent="0.25">
      <c r="A136" s="1" t="s">
        <v>1104</v>
      </c>
      <c r="B136" s="1" t="s">
        <v>58</v>
      </c>
      <c r="C136" s="1" t="s">
        <v>568</v>
      </c>
      <c r="D136" s="1" t="s">
        <v>613</v>
      </c>
      <c r="F136" s="1" t="s">
        <v>545</v>
      </c>
      <c r="G136" s="1" t="s">
        <v>518</v>
      </c>
      <c r="I136" s="1" t="s">
        <v>568</v>
      </c>
      <c r="J136" s="1" t="s">
        <v>547</v>
      </c>
      <c r="K136" s="1" t="s">
        <v>548</v>
      </c>
      <c r="N136" s="1" t="s">
        <v>643</v>
      </c>
      <c r="O136" s="1" t="s">
        <v>644</v>
      </c>
      <c r="T136" s="1" t="s">
        <v>551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workbookViewId="0">
      <selection sqref="A1:XFD21"/>
    </sheetView>
  </sheetViews>
  <sheetFormatPr defaultRowHeight="15" x14ac:dyDescent="0.25"/>
  <cols>
    <col min="1" max="1" width="3" style="1" bestFit="1" customWidth="1"/>
    <col min="2" max="2" width="4.5703125" style="1" bestFit="1" customWidth="1"/>
    <col min="3" max="3" width="5.5703125" style="1" bestFit="1" customWidth="1"/>
    <col min="4" max="4" width="16.140625" style="1" bestFit="1" customWidth="1"/>
    <col min="5" max="5" width="13.140625" style="1" bestFit="1" customWidth="1"/>
    <col min="6" max="6" width="9.140625" style="1"/>
    <col min="7" max="7" width="5.5703125" style="1" bestFit="1" customWidth="1"/>
    <col min="8" max="8" width="8" style="1" bestFit="1" customWidth="1"/>
    <col min="9" max="9" width="10.28515625" style="1" bestFit="1" customWidth="1"/>
    <col min="10" max="10" width="9.140625" style="1"/>
    <col min="11" max="11" width="2" style="1" bestFit="1" customWidth="1"/>
    <col min="12" max="12" width="2.28515625" style="1" bestFit="1" customWidth="1"/>
    <col min="13" max="13" width="9.140625" style="1"/>
    <col min="14" max="15" width="2" style="1" bestFit="1" customWidth="1"/>
    <col min="16" max="17" width="9.140625" style="1"/>
    <col min="18" max="18" width="102.140625" style="1" bestFit="1" customWidth="1"/>
    <col min="19" max="16384" width="9.140625" style="1"/>
  </cols>
  <sheetData>
    <row r="1" spans="1:18" x14ac:dyDescent="0.25">
      <c r="A1" s="1" t="s">
        <v>513</v>
      </c>
      <c r="B1" s="1" t="s">
        <v>499</v>
      </c>
      <c r="C1" s="1" t="s">
        <v>500</v>
      </c>
      <c r="D1" s="1" t="s">
        <v>96</v>
      </c>
      <c r="E1" s="1" t="s">
        <v>514</v>
      </c>
      <c r="G1" s="1" t="s">
        <v>501</v>
      </c>
      <c r="H1" s="1" t="s">
        <v>515</v>
      </c>
      <c r="I1" s="1" t="s">
        <v>14</v>
      </c>
      <c r="K1" s="1" t="s">
        <v>516</v>
      </c>
      <c r="L1" s="1" t="s">
        <v>502</v>
      </c>
      <c r="N1" s="1" t="s">
        <v>517</v>
      </c>
      <c r="O1" s="1" t="s">
        <v>516</v>
      </c>
      <c r="R1" s="1" t="s">
        <v>503</v>
      </c>
    </row>
    <row r="2" spans="1:18" x14ac:dyDescent="0.25">
      <c r="A2" s="1" t="s">
        <v>518</v>
      </c>
      <c r="B2" s="1" t="s">
        <v>499</v>
      </c>
      <c r="C2" s="1" t="s">
        <v>500</v>
      </c>
      <c r="D2" s="1" t="s">
        <v>96</v>
      </c>
      <c r="E2" s="1" t="s">
        <v>519</v>
      </c>
      <c r="G2" s="1" t="s">
        <v>46</v>
      </c>
      <c r="H2" s="1" t="s">
        <v>520</v>
      </c>
      <c r="I2" s="1" t="s">
        <v>14</v>
      </c>
      <c r="K2" s="1" t="s">
        <v>521</v>
      </c>
      <c r="L2" s="1" t="s">
        <v>502</v>
      </c>
      <c r="N2" s="1" t="s">
        <v>517</v>
      </c>
      <c r="O2" s="1" t="s">
        <v>516</v>
      </c>
      <c r="R2" s="1" t="s">
        <v>504</v>
      </c>
    </row>
    <row r="3" spans="1:18" x14ac:dyDescent="0.25">
      <c r="A3" s="1" t="s">
        <v>522</v>
      </c>
      <c r="B3" s="1" t="s">
        <v>499</v>
      </c>
      <c r="C3" s="1" t="s">
        <v>500</v>
      </c>
      <c r="D3" s="1" t="s">
        <v>102</v>
      </c>
      <c r="E3" s="1" t="s">
        <v>523</v>
      </c>
      <c r="G3" s="1" t="s">
        <v>501</v>
      </c>
      <c r="H3" s="1" t="s">
        <v>524</v>
      </c>
      <c r="I3" s="1" t="s">
        <v>14</v>
      </c>
      <c r="K3" s="1" t="s">
        <v>516</v>
      </c>
      <c r="L3" s="1" t="s">
        <v>502</v>
      </c>
      <c r="N3" s="1" t="s">
        <v>517</v>
      </c>
      <c r="O3" s="1" t="s">
        <v>516</v>
      </c>
      <c r="R3" s="1" t="s">
        <v>505</v>
      </c>
    </row>
    <row r="4" spans="1:18" x14ac:dyDescent="0.25">
      <c r="A4" s="1" t="s">
        <v>517</v>
      </c>
      <c r="B4" s="1" t="s">
        <v>499</v>
      </c>
      <c r="C4" s="1" t="s">
        <v>500</v>
      </c>
      <c r="D4" s="1" t="s">
        <v>105</v>
      </c>
      <c r="E4" s="1" t="s">
        <v>525</v>
      </c>
      <c r="G4" s="1" t="s">
        <v>501</v>
      </c>
      <c r="H4" s="1" t="s">
        <v>526</v>
      </c>
      <c r="I4" s="1" t="s">
        <v>14</v>
      </c>
      <c r="K4" s="1" t="s">
        <v>516</v>
      </c>
      <c r="L4" s="1" t="s">
        <v>502</v>
      </c>
      <c r="N4" s="1" t="s">
        <v>517</v>
      </c>
      <c r="O4" s="1" t="s">
        <v>516</v>
      </c>
      <c r="R4" s="1" t="s">
        <v>506</v>
      </c>
    </row>
    <row r="5" spans="1:18" x14ac:dyDescent="0.25">
      <c r="A5" s="1" t="s">
        <v>527</v>
      </c>
      <c r="B5" s="1" t="s">
        <v>499</v>
      </c>
      <c r="C5" s="1" t="s">
        <v>500</v>
      </c>
      <c r="D5" s="1" t="s">
        <v>111</v>
      </c>
      <c r="E5" s="1" t="s">
        <v>528</v>
      </c>
      <c r="G5" s="1" t="s">
        <v>501</v>
      </c>
      <c r="H5" s="1" t="s">
        <v>529</v>
      </c>
      <c r="I5" s="1" t="s">
        <v>14</v>
      </c>
      <c r="K5" s="1" t="s">
        <v>516</v>
      </c>
      <c r="L5" s="1" t="s">
        <v>502</v>
      </c>
      <c r="N5" s="1" t="s">
        <v>517</v>
      </c>
      <c r="O5" s="1" t="s">
        <v>516</v>
      </c>
      <c r="R5" s="1" t="s">
        <v>507</v>
      </c>
    </row>
    <row r="6" spans="1:18" x14ac:dyDescent="0.25">
      <c r="A6" s="1" t="s">
        <v>530</v>
      </c>
      <c r="B6" s="1" t="s">
        <v>499</v>
      </c>
      <c r="C6" s="1" t="s">
        <v>500</v>
      </c>
      <c r="D6" s="1" t="s">
        <v>116</v>
      </c>
      <c r="E6" s="1" t="s">
        <v>531</v>
      </c>
      <c r="G6" s="1" t="s">
        <v>501</v>
      </c>
      <c r="H6" s="1" t="s">
        <v>532</v>
      </c>
      <c r="I6" s="1" t="s">
        <v>14</v>
      </c>
      <c r="K6" s="1" t="s">
        <v>516</v>
      </c>
      <c r="L6" s="1" t="s">
        <v>502</v>
      </c>
      <c r="N6" s="1" t="s">
        <v>517</v>
      </c>
      <c r="O6" s="1" t="s">
        <v>516</v>
      </c>
      <c r="R6" s="1" t="s">
        <v>508</v>
      </c>
    </row>
    <row r="7" spans="1:18" x14ac:dyDescent="0.25">
      <c r="A7" s="1" t="s">
        <v>521</v>
      </c>
      <c r="B7" s="1" t="s">
        <v>499</v>
      </c>
      <c r="C7" s="1" t="s">
        <v>500</v>
      </c>
      <c r="D7" s="1" t="s">
        <v>116</v>
      </c>
      <c r="E7" s="1" t="s">
        <v>533</v>
      </c>
      <c r="G7" s="1" t="s">
        <v>46</v>
      </c>
      <c r="H7" s="1" t="s">
        <v>534</v>
      </c>
      <c r="I7" s="1" t="s">
        <v>14</v>
      </c>
      <c r="K7" s="1" t="s">
        <v>521</v>
      </c>
      <c r="L7" s="1" t="s">
        <v>502</v>
      </c>
      <c r="N7" s="1" t="s">
        <v>517</v>
      </c>
      <c r="O7" s="1" t="s">
        <v>516</v>
      </c>
      <c r="R7" s="1" t="s">
        <v>509</v>
      </c>
    </row>
    <row r="8" spans="1:18" x14ac:dyDescent="0.25">
      <c r="A8" s="1" t="s">
        <v>535</v>
      </c>
      <c r="B8" s="1" t="s">
        <v>499</v>
      </c>
      <c r="C8" s="1" t="s">
        <v>500</v>
      </c>
      <c r="D8" s="1" t="s">
        <v>87</v>
      </c>
      <c r="E8" s="1" t="s">
        <v>536</v>
      </c>
      <c r="G8" s="1" t="s">
        <v>501</v>
      </c>
      <c r="H8" s="1" t="s">
        <v>537</v>
      </c>
      <c r="I8" s="1" t="s">
        <v>14</v>
      </c>
      <c r="K8" s="1" t="s">
        <v>516</v>
      </c>
      <c r="L8" s="1" t="s">
        <v>502</v>
      </c>
      <c r="N8" s="1" t="s">
        <v>517</v>
      </c>
      <c r="O8" s="1" t="s">
        <v>516</v>
      </c>
      <c r="R8" s="1" t="s">
        <v>510</v>
      </c>
    </row>
    <row r="9" spans="1:18" x14ac:dyDescent="0.25">
      <c r="A9" s="1" t="s">
        <v>516</v>
      </c>
      <c r="B9" s="1" t="s">
        <v>499</v>
      </c>
      <c r="C9" s="1" t="s">
        <v>500</v>
      </c>
      <c r="D9" s="1" t="s">
        <v>78</v>
      </c>
      <c r="E9" s="1" t="s">
        <v>538</v>
      </c>
      <c r="G9" s="1" t="s">
        <v>501</v>
      </c>
      <c r="H9" s="1" t="s">
        <v>539</v>
      </c>
      <c r="I9" s="1" t="s">
        <v>14</v>
      </c>
      <c r="K9" s="1" t="s">
        <v>516</v>
      </c>
      <c r="L9" s="1" t="s">
        <v>502</v>
      </c>
      <c r="N9" s="1" t="s">
        <v>517</v>
      </c>
      <c r="O9" s="1" t="s">
        <v>516</v>
      </c>
      <c r="R9" s="1" t="s">
        <v>511</v>
      </c>
    </row>
    <row r="10" spans="1:18" x14ac:dyDescent="0.25">
      <c r="A10" s="1" t="s">
        <v>540</v>
      </c>
      <c r="B10" s="1" t="s">
        <v>499</v>
      </c>
      <c r="C10" s="1" t="s">
        <v>500</v>
      </c>
      <c r="D10" s="1" t="s">
        <v>78</v>
      </c>
      <c r="E10" s="1" t="s">
        <v>541</v>
      </c>
      <c r="G10" s="1" t="s">
        <v>46</v>
      </c>
      <c r="H10" s="1" t="s">
        <v>542</v>
      </c>
      <c r="I10" s="1" t="s">
        <v>14</v>
      </c>
      <c r="K10" s="1" t="s">
        <v>521</v>
      </c>
      <c r="L10" s="1" t="s">
        <v>502</v>
      </c>
      <c r="N10" s="1" t="s">
        <v>517</v>
      </c>
      <c r="O10" s="1" t="s">
        <v>516</v>
      </c>
      <c r="R10" s="1" t="s">
        <v>512</v>
      </c>
    </row>
    <row r="11" spans="1:18" x14ac:dyDescent="0.25">
      <c r="A11" s="1" t="s">
        <v>1423</v>
      </c>
      <c r="B11" s="1" t="s">
        <v>499</v>
      </c>
      <c r="C11" s="1" t="s">
        <v>500</v>
      </c>
      <c r="D11" s="1" t="s">
        <v>56</v>
      </c>
      <c r="E11" s="1" t="s">
        <v>570</v>
      </c>
      <c r="G11" s="1" t="s">
        <v>501</v>
      </c>
      <c r="H11" s="1" t="s">
        <v>571</v>
      </c>
      <c r="I11" s="1" t="s">
        <v>42</v>
      </c>
      <c r="K11" s="1" t="s">
        <v>516</v>
      </c>
      <c r="L11" s="1" t="s">
        <v>502</v>
      </c>
      <c r="N11" s="1" t="s">
        <v>527</v>
      </c>
      <c r="O11" s="1" t="s">
        <v>516</v>
      </c>
      <c r="R11" s="1" t="s">
        <v>572</v>
      </c>
    </row>
    <row r="12" spans="1:18" x14ac:dyDescent="0.25">
      <c r="A12" s="1" t="s">
        <v>1424</v>
      </c>
      <c r="B12" s="1" t="s">
        <v>499</v>
      </c>
      <c r="C12" s="1" t="s">
        <v>500</v>
      </c>
      <c r="D12" s="1" t="s">
        <v>96</v>
      </c>
      <c r="E12" s="1" t="s">
        <v>589</v>
      </c>
      <c r="G12" s="1" t="s">
        <v>501</v>
      </c>
      <c r="H12" s="1" t="s">
        <v>590</v>
      </c>
      <c r="I12" s="1" t="s">
        <v>591</v>
      </c>
      <c r="K12" s="1" t="s">
        <v>516</v>
      </c>
      <c r="L12" s="1" t="s">
        <v>502</v>
      </c>
      <c r="N12" s="1" t="s">
        <v>516</v>
      </c>
      <c r="O12" s="1" t="s">
        <v>516</v>
      </c>
    </row>
    <row r="13" spans="1:18" x14ac:dyDescent="0.25">
      <c r="A13" s="1" t="s">
        <v>1425</v>
      </c>
      <c r="B13" s="1" t="s">
        <v>499</v>
      </c>
      <c r="C13" s="1" t="s">
        <v>500</v>
      </c>
      <c r="D13" s="1" t="s">
        <v>96</v>
      </c>
      <c r="E13" s="1" t="s">
        <v>592</v>
      </c>
      <c r="G13" s="1" t="s">
        <v>46</v>
      </c>
      <c r="H13" s="1" t="s">
        <v>593</v>
      </c>
      <c r="I13" s="1" t="s">
        <v>591</v>
      </c>
      <c r="K13" s="1" t="s">
        <v>521</v>
      </c>
      <c r="L13" s="1" t="s">
        <v>502</v>
      </c>
      <c r="N13" s="1" t="s">
        <v>517</v>
      </c>
      <c r="O13" s="1" t="s">
        <v>516</v>
      </c>
    </row>
    <row r="14" spans="1:18" x14ac:dyDescent="0.25">
      <c r="A14" s="1" t="s">
        <v>1426</v>
      </c>
      <c r="B14" s="1" t="s">
        <v>499</v>
      </c>
      <c r="C14" s="1" t="s">
        <v>500</v>
      </c>
      <c r="D14" s="1" t="s">
        <v>102</v>
      </c>
      <c r="E14" s="1" t="s">
        <v>594</v>
      </c>
      <c r="G14" s="1" t="s">
        <v>501</v>
      </c>
      <c r="H14" s="1" t="s">
        <v>595</v>
      </c>
      <c r="I14" s="1" t="s">
        <v>591</v>
      </c>
      <c r="K14" s="1" t="s">
        <v>516</v>
      </c>
      <c r="L14" s="1" t="s">
        <v>502</v>
      </c>
      <c r="N14" s="1" t="s">
        <v>516</v>
      </c>
      <c r="O14" s="1" t="s">
        <v>516</v>
      </c>
    </row>
    <row r="15" spans="1:18" x14ac:dyDescent="0.25">
      <c r="A15" s="1" t="s">
        <v>1427</v>
      </c>
      <c r="B15" s="1" t="s">
        <v>499</v>
      </c>
      <c r="C15" s="1" t="s">
        <v>500</v>
      </c>
      <c r="D15" s="1" t="s">
        <v>105</v>
      </c>
      <c r="E15" s="1" t="s">
        <v>596</v>
      </c>
      <c r="G15" s="1" t="s">
        <v>501</v>
      </c>
      <c r="H15" s="1" t="s">
        <v>597</v>
      </c>
      <c r="I15" s="1" t="s">
        <v>591</v>
      </c>
      <c r="K15" s="1" t="s">
        <v>516</v>
      </c>
      <c r="L15" s="1" t="s">
        <v>502</v>
      </c>
      <c r="N15" s="1" t="s">
        <v>516</v>
      </c>
      <c r="O15" s="1" t="s">
        <v>516</v>
      </c>
    </row>
    <row r="16" spans="1:18" x14ac:dyDescent="0.25">
      <c r="A16" s="1" t="s">
        <v>1428</v>
      </c>
      <c r="B16" s="1" t="s">
        <v>499</v>
      </c>
      <c r="C16" s="1" t="s">
        <v>500</v>
      </c>
      <c r="D16" s="1" t="s">
        <v>111</v>
      </c>
      <c r="E16" s="1" t="s">
        <v>598</v>
      </c>
      <c r="G16" s="1" t="s">
        <v>501</v>
      </c>
      <c r="H16" s="1" t="s">
        <v>599</v>
      </c>
      <c r="I16" s="1" t="s">
        <v>591</v>
      </c>
      <c r="K16" s="1" t="s">
        <v>516</v>
      </c>
      <c r="L16" s="1" t="s">
        <v>502</v>
      </c>
      <c r="N16" s="1" t="s">
        <v>517</v>
      </c>
      <c r="O16" s="1" t="s">
        <v>516</v>
      </c>
      <c r="R16" s="1" t="s">
        <v>600</v>
      </c>
    </row>
    <row r="17" spans="1:18" x14ac:dyDescent="0.25">
      <c r="A17" s="1" t="s">
        <v>1429</v>
      </c>
      <c r="B17" s="1" t="s">
        <v>499</v>
      </c>
      <c r="C17" s="1" t="s">
        <v>500</v>
      </c>
      <c r="D17" s="1" t="s">
        <v>116</v>
      </c>
      <c r="E17" s="1" t="s">
        <v>601</v>
      </c>
      <c r="G17" s="1" t="s">
        <v>501</v>
      </c>
      <c r="H17" s="1" t="s">
        <v>602</v>
      </c>
      <c r="I17" s="1" t="s">
        <v>591</v>
      </c>
      <c r="K17" s="1" t="s">
        <v>516</v>
      </c>
      <c r="L17" s="1" t="s">
        <v>502</v>
      </c>
      <c r="N17" s="1" t="s">
        <v>516</v>
      </c>
      <c r="O17" s="1" t="s">
        <v>516</v>
      </c>
    </row>
    <row r="18" spans="1:18" x14ac:dyDescent="0.25">
      <c r="A18" s="1" t="s">
        <v>1430</v>
      </c>
      <c r="B18" s="1" t="s">
        <v>499</v>
      </c>
      <c r="C18" s="1" t="s">
        <v>500</v>
      </c>
      <c r="D18" s="1" t="s">
        <v>87</v>
      </c>
      <c r="E18" s="1" t="s">
        <v>603</v>
      </c>
      <c r="G18" s="1" t="s">
        <v>501</v>
      </c>
      <c r="H18" s="1" t="s">
        <v>604</v>
      </c>
      <c r="I18" s="1" t="s">
        <v>591</v>
      </c>
      <c r="K18" s="1" t="s">
        <v>516</v>
      </c>
      <c r="L18" s="1" t="s">
        <v>502</v>
      </c>
      <c r="N18" s="1" t="s">
        <v>516</v>
      </c>
      <c r="O18" s="1" t="s">
        <v>516</v>
      </c>
    </row>
    <row r="19" spans="1:18" x14ac:dyDescent="0.25">
      <c r="A19" s="1" t="s">
        <v>1431</v>
      </c>
      <c r="B19" s="1" t="s">
        <v>499</v>
      </c>
      <c r="C19" s="1" t="s">
        <v>500</v>
      </c>
      <c r="D19" s="1" t="s">
        <v>69</v>
      </c>
      <c r="E19" s="1" t="s">
        <v>605</v>
      </c>
      <c r="G19" s="1" t="s">
        <v>501</v>
      </c>
      <c r="H19" s="1" t="s">
        <v>606</v>
      </c>
      <c r="I19" s="1" t="s">
        <v>591</v>
      </c>
      <c r="K19" s="1" t="s">
        <v>516</v>
      </c>
      <c r="L19" s="1" t="s">
        <v>502</v>
      </c>
      <c r="N19" s="1" t="s">
        <v>517</v>
      </c>
      <c r="O19" s="1" t="s">
        <v>516</v>
      </c>
    </row>
    <row r="20" spans="1:18" x14ac:dyDescent="0.25">
      <c r="A20" s="1" t="s">
        <v>1432</v>
      </c>
      <c r="B20" s="1" t="s">
        <v>499</v>
      </c>
      <c r="C20" s="1" t="s">
        <v>500</v>
      </c>
      <c r="D20" s="1" t="s">
        <v>78</v>
      </c>
      <c r="E20" s="1" t="s">
        <v>607</v>
      </c>
      <c r="G20" s="1" t="s">
        <v>501</v>
      </c>
      <c r="H20" s="1" t="s">
        <v>608</v>
      </c>
      <c r="I20" s="1" t="s">
        <v>591</v>
      </c>
      <c r="K20" s="1" t="s">
        <v>516</v>
      </c>
      <c r="L20" s="1" t="s">
        <v>502</v>
      </c>
      <c r="N20" s="1" t="s">
        <v>516</v>
      </c>
      <c r="O20" s="1" t="s">
        <v>516</v>
      </c>
      <c r="R20" s="1" t="s">
        <v>609</v>
      </c>
    </row>
    <row r="21" spans="1:18" x14ac:dyDescent="0.25">
      <c r="A21" s="1" t="s">
        <v>1433</v>
      </c>
      <c r="B21" s="1" t="s">
        <v>499</v>
      </c>
      <c r="C21" s="1" t="s">
        <v>500</v>
      </c>
      <c r="D21" s="1" t="s">
        <v>56</v>
      </c>
      <c r="E21" s="1" t="s">
        <v>610</v>
      </c>
      <c r="G21" s="1" t="s">
        <v>501</v>
      </c>
      <c r="H21" s="1" t="s">
        <v>611</v>
      </c>
      <c r="I21" s="1" t="s">
        <v>591</v>
      </c>
      <c r="K21" s="1" t="s">
        <v>516</v>
      </c>
      <c r="L21" s="1" t="s">
        <v>502</v>
      </c>
      <c r="N21" s="1" t="s">
        <v>517</v>
      </c>
      <c r="O21" s="1" t="s">
        <v>516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workbookViewId="0">
      <selection activeCell="T37" sqref="T37"/>
    </sheetView>
  </sheetViews>
  <sheetFormatPr defaultRowHeight="15" x14ac:dyDescent="0.25"/>
  <cols>
    <col min="1" max="1" width="3" style="1" bestFit="1" customWidth="1"/>
    <col min="2" max="2" width="6" style="1" bestFit="1" customWidth="1"/>
    <col min="3" max="3" width="7.5703125" style="1" bestFit="1" customWidth="1"/>
    <col min="4" max="5" width="9.140625" style="1"/>
    <col min="6" max="6" width="5.7109375" style="1" bestFit="1" customWidth="1"/>
    <col min="7" max="7" width="2" style="1" bestFit="1" customWidth="1"/>
    <col min="8" max="8" width="2.140625" style="1" bestFit="1" customWidth="1"/>
    <col min="9" max="9" width="4.5703125" style="1" bestFit="1" customWidth="1"/>
    <col min="10" max="10" width="7.42578125" style="1" bestFit="1" customWidth="1"/>
    <col min="11" max="11" width="2" style="1" bestFit="1" customWidth="1"/>
    <col min="12" max="13" width="9.140625" style="1"/>
    <col min="14" max="14" width="12.28515625" style="1" bestFit="1" customWidth="1"/>
    <col min="15" max="15" width="9" style="1" bestFit="1" customWidth="1"/>
    <col min="16" max="19" width="9.140625" style="1"/>
    <col min="20" max="20" width="11.140625" style="1" bestFit="1" customWidth="1"/>
    <col min="21" max="16384" width="9.140625" style="1"/>
  </cols>
  <sheetData>
    <row r="1" spans="1:20" x14ac:dyDescent="0.25">
      <c r="A1" s="1" t="s">
        <v>513</v>
      </c>
      <c r="B1" s="1" t="s">
        <v>543</v>
      </c>
      <c r="C1" s="1" t="s">
        <v>544</v>
      </c>
      <c r="F1" s="1" t="s">
        <v>545</v>
      </c>
      <c r="G1" s="1" t="s">
        <v>522</v>
      </c>
      <c r="I1" s="1" t="s">
        <v>546</v>
      </c>
      <c r="J1" s="1" t="s">
        <v>547</v>
      </c>
      <c r="K1" s="1" t="s">
        <v>548</v>
      </c>
      <c r="N1" s="1" t="s">
        <v>549</v>
      </c>
      <c r="O1" s="1" t="s">
        <v>550</v>
      </c>
      <c r="T1" s="1" t="s">
        <v>551</v>
      </c>
    </row>
    <row r="2" spans="1:20" x14ac:dyDescent="0.25">
      <c r="A2" s="1" t="s">
        <v>518</v>
      </c>
      <c r="B2" s="1" t="s">
        <v>543</v>
      </c>
      <c r="C2" s="1" t="s">
        <v>552</v>
      </c>
      <c r="F2" s="1" t="s">
        <v>545</v>
      </c>
      <c r="G2" s="1" t="s">
        <v>522</v>
      </c>
      <c r="I2" s="1" t="s">
        <v>546</v>
      </c>
      <c r="J2" s="1" t="s">
        <v>547</v>
      </c>
      <c r="K2" s="1" t="s">
        <v>548</v>
      </c>
      <c r="N2" s="1" t="s">
        <v>549</v>
      </c>
      <c r="O2" s="1" t="s">
        <v>550</v>
      </c>
      <c r="T2" s="1" t="s">
        <v>551</v>
      </c>
    </row>
    <row r="3" spans="1:20" x14ac:dyDescent="0.25">
      <c r="A3" s="1" t="s">
        <v>522</v>
      </c>
      <c r="B3" s="1" t="s">
        <v>543</v>
      </c>
      <c r="C3" s="1" t="s">
        <v>553</v>
      </c>
      <c r="F3" s="1" t="s">
        <v>545</v>
      </c>
      <c r="G3" s="1" t="s">
        <v>522</v>
      </c>
      <c r="I3" s="1" t="s">
        <v>546</v>
      </c>
      <c r="J3" s="1" t="s">
        <v>547</v>
      </c>
      <c r="K3" s="1" t="s">
        <v>548</v>
      </c>
      <c r="N3" s="1" t="s">
        <v>549</v>
      </c>
      <c r="O3" s="1" t="s">
        <v>550</v>
      </c>
      <c r="T3" s="1" t="s">
        <v>551</v>
      </c>
    </row>
    <row r="4" spans="1:20" x14ac:dyDescent="0.25">
      <c r="A4" s="1" t="s">
        <v>517</v>
      </c>
      <c r="B4" s="1" t="s">
        <v>543</v>
      </c>
      <c r="C4" s="1" t="s">
        <v>554</v>
      </c>
      <c r="F4" s="1" t="s">
        <v>545</v>
      </c>
      <c r="G4" s="1" t="s">
        <v>522</v>
      </c>
      <c r="H4" s="1" t="s">
        <v>555</v>
      </c>
      <c r="I4" s="1" t="s">
        <v>546</v>
      </c>
      <c r="J4" s="1" t="s">
        <v>547</v>
      </c>
      <c r="K4" s="1" t="s">
        <v>548</v>
      </c>
      <c r="N4" s="1" t="s">
        <v>549</v>
      </c>
      <c r="O4" s="1" t="s">
        <v>550</v>
      </c>
      <c r="T4" s="1" t="s">
        <v>551</v>
      </c>
    </row>
    <row r="5" spans="1:20" x14ac:dyDescent="0.25">
      <c r="A5" s="1" t="s">
        <v>527</v>
      </c>
      <c r="B5" s="1" t="s">
        <v>543</v>
      </c>
      <c r="C5" s="1" t="s">
        <v>556</v>
      </c>
      <c r="F5" s="1" t="s">
        <v>545</v>
      </c>
      <c r="G5" s="1" t="s">
        <v>522</v>
      </c>
      <c r="H5" s="1" t="s">
        <v>555</v>
      </c>
      <c r="I5" s="1" t="s">
        <v>546</v>
      </c>
      <c r="J5" s="1" t="s">
        <v>547</v>
      </c>
      <c r="K5" s="1" t="s">
        <v>548</v>
      </c>
      <c r="N5" s="1" t="s">
        <v>549</v>
      </c>
      <c r="O5" s="1" t="s">
        <v>550</v>
      </c>
      <c r="T5" s="1" t="s">
        <v>551</v>
      </c>
    </row>
    <row r="6" spans="1:20" x14ac:dyDescent="0.25">
      <c r="A6" s="1" t="s">
        <v>530</v>
      </c>
      <c r="B6" s="1" t="s">
        <v>543</v>
      </c>
      <c r="C6" s="1" t="s">
        <v>557</v>
      </c>
      <c r="F6" s="1" t="s">
        <v>545</v>
      </c>
      <c r="G6" s="1" t="s">
        <v>522</v>
      </c>
      <c r="H6" s="1" t="s">
        <v>555</v>
      </c>
      <c r="I6" s="1" t="s">
        <v>546</v>
      </c>
      <c r="J6" s="1" t="s">
        <v>547</v>
      </c>
      <c r="K6" s="1" t="s">
        <v>548</v>
      </c>
      <c r="N6" s="1" t="s">
        <v>558</v>
      </c>
      <c r="O6" s="1" t="s">
        <v>559</v>
      </c>
      <c r="T6" s="1" t="s">
        <v>551</v>
      </c>
    </row>
    <row r="7" spans="1:20" x14ac:dyDescent="0.25">
      <c r="A7" s="1" t="s">
        <v>521</v>
      </c>
      <c r="B7" s="1" t="s">
        <v>543</v>
      </c>
      <c r="C7" s="1" t="s">
        <v>560</v>
      </c>
      <c r="F7" s="1" t="s">
        <v>545</v>
      </c>
      <c r="G7" s="1" t="s">
        <v>522</v>
      </c>
      <c r="H7" s="1" t="s">
        <v>555</v>
      </c>
      <c r="I7" s="1" t="s">
        <v>546</v>
      </c>
      <c r="J7" s="1" t="s">
        <v>547</v>
      </c>
      <c r="K7" s="1" t="s">
        <v>548</v>
      </c>
      <c r="N7" s="1" t="s">
        <v>558</v>
      </c>
      <c r="O7" s="1" t="s">
        <v>559</v>
      </c>
      <c r="T7" s="1" t="s">
        <v>551</v>
      </c>
    </row>
    <row r="8" spans="1:20" x14ac:dyDescent="0.25">
      <c r="A8" s="1" t="s">
        <v>535</v>
      </c>
      <c r="B8" s="1" t="s">
        <v>543</v>
      </c>
      <c r="C8" s="1" t="s">
        <v>561</v>
      </c>
      <c r="F8" s="1" t="s">
        <v>545</v>
      </c>
      <c r="G8" s="1" t="s">
        <v>522</v>
      </c>
      <c r="I8" s="1" t="s">
        <v>546</v>
      </c>
      <c r="J8" s="1" t="s">
        <v>547</v>
      </c>
      <c r="K8" s="1" t="s">
        <v>548</v>
      </c>
      <c r="N8" s="1" t="s">
        <v>549</v>
      </c>
      <c r="O8" s="1" t="s">
        <v>550</v>
      </c>
      <c r="T8" s="1" t="s">
        <v>551</v>
      </c>
    </row>
    <row r="9" spans="1:20" x14ac:dyDescent="0.25">
      <c r="A9" s="1" t="s">
        <v>516</v>
      </c>
      <c r="B9" s="1" t="s">
        <v>543</v>
      </c>
      <c r="C9" s="1" t="s">
        <v>562</v>
      </c>
      <c r="F9" s="1" t="s">
        <v>545</v>
      </c>
      <c r="G9" s="1" t="s">
        <v>522</v>
      </c>
      <c r="H9" s="1" t="s">
        <v>555</v>
      </c>
      <c r="I9" s="1" t="s">
        <v>546</v>
      </c>
      <c r="J9" s="1" t="s">
        <v>547</v>
      </c>
      <c r="K9" s="1" t="s">
        <v>548</v>
      </c>
      <c r="N9" s="1" t="s">
        <v>563</v>
      </c>
      <c r="O9" s="1" t="s">
        <v>564</v>
      </c>
      <c r="T9" s="1" t="s">
        <v>551</v>
      </c>
    </row>
    <row r="10" spans="1:20" x14ac:dyDescent="0.25">
      <c r="A10" s="1" t="s">
        <v>540</v>
      </c>
      <c r="B10" s="1" t="s">
        <v>543</v>
      </c>
      <c r="C10" s="1" t="s">
        <v>565</v>
      </c>
      <c r="F10" s="1" t="s">
        <v>545</v>
      </c>
      <c r="G10" s="1" t="s">
        <v>522</v>
      </c>
      <c r="H10" s="1" t="s">
        <v>555</v>
      </c>
      <c r="I10" s="1" t="s">
        <v>546</v>
      </c>
      <c r="J10" s="1" t="s">
        <v>547</v>
      </c>
      <c r="K10" s="1" t="s">
        <v>548</v>
      </c>
      <c r="N10" s="1" t="s">
        <v>558</v>
      </c>
      <c r="O10" s="1" t="s">
        <v>559</v>
      </c>
      <c r="T10" s="1" t="s">
        <v>551</v>
      </c>
    </row>
    <row r="11" spans="1:20" x14ac:dyDescent="0.25">
      <c r="A11" s="1" t="s">
        <v>1423</v>
      </c>
      <c r="B11" s="1" t="s">
        <v>543</v>
      </c>
      <c r="C11" s="1" t="s">
        <v>567</v>
      </c>
      <c r="F11" s="1" t="s">
        <v>545</v>
      </c>
      <c r="G11" s="1" t="s">
        <v>522</v>
      </c>
      <c r="I11" s="1" t="s">
        <v>568</v>
      </c>
      <c r="J11" s="1" t="s">
        <v>547</v>
      </c>
      <c r="K11" s="1" t="s">
        <v>548</v>
      </c>
      <c r="N11" s="1" t="s">
        <v>566</v>
      </c>
      <c r="O11" s="1" t="s">
        <v>569</v>
      </c>
      <c r="T11" s="1" t="s">
        <v>551</v>
      </c>
    </row>
    <row r="12" spans="1:20" x14ac:dyDescent="0.25">
      <c r="A12" s="1" t="s">
        <v>1424</v>
      </c>
      <c r="B12" s="1" t="s">
        <v>543</v>
      </c>
      <c r="C12" s="1" t="s">
        <v>573</v>
      </c>
      <c r="F12" s="1" t="s">
        <v>545</v>
      </c>
      <c r="G12" s="1" t="s">
        <v>522</v>
      </c>
      <c r="I12" s="1" t="s">
        <v>546</v>
      </c>
      <c r="J12" s="1" t="s">
        <v>547</v>
      </c>
      <c r="K12" s="1" t="s">
        <v>548</v>
      </c>
      <c r="N12" s="1" t="s">
        <v>574</v>
      </c>
      <c r="O12" s="1" t="s">
        <v>575</v>
      </c>
      <c r="T12" s="1" t="s">
        <v>551</v>
      </c>
    </row>
    <row r="13" spans="1:20" x14ac:dyDescent="0.25">
      <c r="A13" s="1" t="s">
        <v>1425</v>
      </c>
      <c r="B13" s="1" t="s">
        <v>543</v>
      </c>
      <c r="C13" s="1" t="s">
        <v>576</v>
      </c>
      <c r="F13" s="1" t="s">
        <v>545</v>
      </c>
      <c r="G13" s="1" t="s">
        <v>522</v>
      </c>
      <c r="I13" s="1" t="s">
        <v>546</v>
      </c>
      <c r="J13" s="1" t="s">
        <v>547</v>
      </c>
      <c r="K13" s="1" t="s">
        <v>548</v>
      </c>
      <c r="N13" s="1" t="s">
        <v>577</v>
      </c>
      <c r="O13" s="1" t="s">
        <v>578</v>
      </c>
      <c r="T13" s="1" t="s">
        <v>551</v>
      </c>
    </row>
    <row r="14" spans="1:20" x14ac:dyDescent="0.25">
      <c r="A14" s="1" t="s">
        <v>1426</v>
      </c>
      <c r="B14" s="1" t="s">
        <v>543</v>
      </c>
      <c r="C14" s="1" t="s">
        <v>579</v>
      </c>
      <c r="F14" s="1" t="s">
        <v>545</v>
      </c>
      <c r="G14" s="1" t="s">
        <v>522</v>
      </c>
      <c r="I14" s="1" t="s">
        <v>546</v>
      </c>
      <c r="J14" s="1" t="s">
        <v>547</v>
      </c>
      <c r="K14" s="1" t="s">
        <v>548</v>
      </c>
      <c r="N14" s="1" t="s">
        <v>577</v>
      </c>
      <c r="O14" s="1" t="s">
        <v>578</v>
      </c>
      <c r="T14" s="1" t="s">
        <v>551</v>
      </c>
    </row>
    <row r="15" spans="1:20" x14ac:dyDescent="0.25">
      <c r="A15" s="1" t="s">
        <v>1427</v>
      </c>
      <c r="B15" s="1" t="s">
        <v>543</v>
      </c>
      <c r="C15" s="1" t="s">
        <v>580</v>
      </c>
      <c r="F15" s="1" t="s">
        <v>545</v>
      </c>
      <c r="G15" s="1" t="s">
        <v>522</v>
      </c>
      <c r="H15" s="1" t="s">
        <v>555</v>
      </c>
      <c r="I15" s="1" t="s">
        <v>546</v>
      </c>
      <c r="J15" s="1" t="s">
        <v>547</v>
      </c>
      <c r="K15" s="1" t="s">
        <v>548</v>
      </c>
      <c r="N15" s="1" t="s">
        <v>577</v>
      </c>
      <c r="O15" s="1" t="s">
        <v>578</v>
      </c>
      <c r="T15" s="1" t="s">
        <v>551</v>
      </c>
    </row>
    <row r="16" spans="1:20" x14ac:dyDescent="0.25">
      <c r="A16" s="1" t="s">
        <v>1428</v>
      </c>
      <c r="B16" s="1" t="s">
        <v>543</v>
      </c>
      <c r="C16" s="1" t="s">
        <v>581</v>
      </c>
      <c r="F16" s="1" t="s">
        <v>545</v>
      </c>
      <c r="G16" s="1" t="s">
        <v>522</v>
      </c>
      <c r="H16" s="1" t="s">
        <v>555</v>
      </c>
      <c r="I16" s="1" t="s">
        <v>546</v>
      </c>
      <c r="J16" s="1" t="s">
        <v>547</v>
      </c>
      <c r="K16" s="1" t="s">
        <v>548</v>
      </c>
      <c r="N16" s="1" t="s">
        <v>577</v>
      </c>
      <c r="O16" s="1" t="s">
        <v>578</v>
      </c>
      <c r="T16" s="1" t="s">
        <v>551</v>
      </c>
    </row>
    <row r="17" spans="1:20" x14ac:dyDescent="0.25">
      <c r="A17" s="1" t="s">
        <v>1429</v>
      </c>
      <c r="B17" s="1" t="s">
        <v>543</v>
      </c>
      <c r="C17" s="1" t="s">
        <v>582</v>
      </c>
      <c r="F17" s="1" t="s">
        <v>545</v>
      </c>
      <c r="G17" s="1" t="s">
        <v>522</v>
      </c>
      <c r="H17" s="1" t="s">
        <v>555</v>
      </c>
      <c r="I17" s="1" t="s">
        <v>546</v>
      </c>
      <c r="J17" s="1" t="s">
        <v>547</v>
      </c>
      <c r="K17" s="1" t="s">
        <v>548</v>
      </c>
      <c r="N17" s="1" t="s">
        <v>574</v>
      </c>
      <c r="O17" s="1" t="s">
        <v>575</v>
      </c>
      <c r="T17" s="1" t="s">
        <v>551</v>
      </c>
    </row>
    <row r="18" spans="1:20" x14ac:dyDescent="0.25">
      <c r="A18" s="1" t="s">
        <v>1430</v>
      </c>
      <c r="B18" s="1" t="s">
        <v>543</v>
      </c>
      <c r="C18" s="1" t="s">
        <v>583</v>
      </c>
      <c r="F18" s="1" t="s">
        <v>545</v>
      </c>
      <c r="G18" s="1" t="s">
        <v>522</v>
      </c>
      <c r="I18" s="1" t="s">
        <v>546</v>
      </c>
      <c r="J18" s="1" t="s">
        <v>547</v>
      </c>
      <c r="K18" s="1" t="s">
        <v>548</v>
      </c>
      <c r="N18" s="1" t="s">
        <v>577</v>
      </c>
      <c r="O18" s="1" t="s">
        <v>578</v>
      </c>
      <c r="T18" s="1" t="s">
        <v>551</v>
      </c>
    </row>
    <row r="19" spans="1:20" x14ac:dyDescent="0.25">
      <c r="A19" s="1" t="s">
        <v>1431</v>
      </c>
      <c r="B19" s="1" t="s">
        <v>543</v>
      </c>
      <c r="C19" s="1" t="s">
        <v>584</v>
      </c>
      <c r="F19" s="1" t="s">
        <v>545</v>
      </c>
      <c r="G19" s="1" t="s">
        <v>522</v>
      </c>
      <c r="H19" s="1" t="s">
        <v>555</v>
      </c>
      <c r="I19" s="1" t="s">
        <v>546</v>
      </c>
      <c r="J19" s="1" t="s">
        <v>547</v>
      </c>
      <c r="K19" s="1" t="s">
        <v>548</v>
      </c>
      <c r="N19" s="1" t="s">
        <v>577</v>
      </c>
      <c r="O19" s="1" t="s">
        <v>578</v>
      </c>
      <c r="T19" s="1" t="s">
        <v>551</v>
      </c>
    </row>
    <row r="20" spans="1:20" x14ac:dyDescent="0.25">
      <c r="A20" s="1" t="s">
        <v>1432</v>
      </c>
      <c r="B20" s="1" t="s">
        <v>543</v>
      </c>
      <c r="C20" s="1" t="s">
        <v>585</v>
      </c>
      <c r="F20" s="1" t="s">
        <v>545</v>
      </c>
      <c r="G20" s="1" t="s">
        <v>522</v>
      </c>
      <c r="H20" s="1" t="s">
        <v>555</v>
      </c>
      <c r="I20" s="1" t="s">
        <v>546</v>
      </c>
      <c r="J20" s="1" t="s">
        <v>547</v>
      </c>
      <c r="K20" s="1" t="s">
        <v>548</v>
      </c>
      <c r="N20" s="1" t="s">
        <v>574</v>
      </c>
      <c r="O20" s="1" t="s">
        <v>575</v>
      </c>
      <c r="T20" s="1" t="s">
        <v>551</v>
      </c>
    </row>
    <row r="21" spans="1:20" x14ac:dyDescent="0.25">
      <c r="A21" s="1" t="s">
        <v>1433</v>
      </c>
      <c r="B21" s="1" t="s">
        <v>543</v>
      </c>
      <c r="C21" s="1" t="s">
        <v>586</v>
      </c>
      <c r="F21" s="1" t="s">
        <v>545</v>
      </c>
      <c r="G21" s="1" t="s">
        <v>522</v>
      </c>
      <c r="I21" s="1" t="s">
        <v>546</v>
      </c>
      <c r="J21" s="1" t="s">
        <v>547</v>
      </c>
      <c r="K21" s="1" t="s">
        <v>548</v>
      </c>
      <c r="N21" s="1" t="s">
        <v>587</v>
      </c>
      <c r="O21" s="1" t="s">
        <v>588</v>
      </c>
      <c r="T21" s="1" t="s">
        <v>551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workbookViewId="0">
      <selection activeCell="D38" sqref="D38"/>
    </sheetView>
  </sheetViews>
  <sheetFormatPr defaultRowHeight="15" x14ac:dyDescent="0.25"/>
  <cols>
    <col min="1" max="1" width="3" bestFit="1" customWidth="1"/>
    <col min="2" max="2" width="4.5703125" bestFit="1" customWidth="1"/>
    <col min="3" max="3" width="5.5703125" bestFit="1" customWidth="1"/>
    <col min="4" max="4" width="16.140625" bestFit="1" customWidth="1"/>
    <col min="5" max="5" width="13.140625" bestFit="1" customWidth="1"/>
    <col min="7" max="7" width="5.5703125" bestFit="1" customWidth="1"/>
    <col min="8" max="8" width="8" bestFit="1" customWidth="1"/>
    <col min="9" max="9" width="10.28515625" bestFit="1" customWidth="1"/>
    <col min="11" max="11" width="2" bestFit="1" customWidth="1"/>
    <col min="12" max="12" width="2.28515625" bestFit="1" customWidth="1"/>
    <col min="14" max="15" width="2" bestFit="1" customWidth="1"/>
    <col min="18" max="18" width="102.140625" bestFit="1" customWidth="1"/>
  </cols>
  <sheetData>
    <row r="1" spans="1:18" s="5" customFormat="1" x14ac:dyDescent="0.25">
      <c r="A1" s="5" t="s">
        <v>513</v>
      </c>
      <c r="B1" s="5" t="s">
        <v>499</v>
      </c>
      <c r="C1" s="5" t="s">
        <v>500</v>
      </c>
      <c r="D1" s="5" t="s">
        <v>96</v>
      </c>
      <c r="E1" s="5" t="s">
        <v>514</v>
      </c>
      <c r="G1" s="5" t="s">
        <v>1434</v>
      </c>
      <c r="H1" s="5" t="s">
        <v>515</v>
      </c>
      <c r="I1" s="5" t="s">
        <v>14</v>
      </c>
      <c r="K1" s="5" t="s">
        <v>516</v>
      </c>
      <c r="L1" s="5" t="s">
        <v>502</v>
      </c>
      <c r="N1" s="5" t="s">
        <v>517</v>
      </c>
      <c r="O1" s="5" t="s">
        <v>516</v>
      </c>
      <c r="R1" s="5" t="s">
        <v>503</v>
      </c>
    </row>
    <row r="2" spans="1:18" s="5" customFormat="1" x14ac:dyDescent="0.25">
      <c r="A2" s="5" t="s">
        <v>518</v>
      </c>
      <c r="B2" s="5" t="s">
        <v>499</v>
      </c>
      <c r="C2" s="5" t="s">
        <v>500</v>
      </c>
      <c r="D2" s="5" t="s">
        <v>96</v>
      </c>
      <c r="E2" s="5" t="s">
        <v>519</v>
      </c>
      <c r="G2" s="5" t="s">
        <v>48</v>
      </c>
      <c r="H2" s="5" t="s">
        <v>520</v>
      </c>
      <c r="I2" s="5" t="s">
        <v>14</v>
      </c>
      <c r="K2" s="5" t="s">
        <v>521</v>
      </c>
      <c r="L2" s="5" t="s">
        <v>502</v>
      </c>
      <c r="N2" s="5" t="s">
        <v>517</v>
      </c>
      <c r="O2" s="5" t="s">
        <v>516</v>
      </c>
      <c r="R2" s="5" t="s">
        <v>504</v>
      </c>
    </row>
    <row r="3" spans="1:18" s="5" customFormat="1" x14ac:dyDescent="0.25">
      <c r="A3" s="5" t="s">
        <v>522</v>
      </c>
      <c r="B3" s="5" t="s">
        <v>499</v>
      </c>
      <c r="C3" s="5" t="s">
        <v>500</v>
      </c>
      <c r="D3" s="5" t="s">
        <v>102</v>
      </c>
      <c r="E3" s="5" t="s">
        <v>523</v>
      </c>
      <c r="G3" s="5" t="s">
        <v>1434</v>
      </c>
      <c r="H3" s="5" t="s">
        <v>524</v>
      </c>
      <c r="I3" s="5" t="s">
        <v>14</v>
      </c>
      <c r="K3" s="5" t="s">
        <v>516</v>
      </c>
      <c r="L3" s="5" t="s">
        <v>502</v>
      </c>
      <c r="N3" s="5" t="s">
        <v>517</v>
      </c>
      <c r="O3" s="5" t="s">
        <v>516</v>
      </c>
      <c r="R3" s="5" t="s">
        <v>505</v>
      </c>
    </row>
    <row r="4" spans="1:18" s="5" customFormat="1" x14ac:dyDescent="0.25">
      <c r="A4" s="5" t="s">
        <v>517</v>
      </c>
      <c r="B4" s="5" t="s">
        <v>499</v>
      </c>
      <c r="C4" s="5" t="s">
        <v>500</v>
      </c>
      <c r="D4" s="5" t="s">
        <v>105</v>
      </c>
      <c r="E4" s="5" t="s">
        <v>525</v>
      </c>
      <c r="G4" s="5" t="s">
        <v>1434</v>
      </c>
      <c r="H4" s="5" t="s">
        <v>526</v>
      </c>
      <c r="I4" s="5" t="s">
        <v>14</v>
      </c>
      <c r="K4" s="5" t="s">
        <v>516</v>
      </c>
      <c r="L4" s="5" t="s">
        <v>502</v>
      </c>
      <c r="N4" s="5" t="s">
        <v>517</v>
      </c>
      <c r="O4" s="5" t="s">
        <v>516</v>
      </c>
      <c r="R4" s="5" t="s">
        <v>506</v>
      </c>
    </row>
    <row r="5" spans="1:18" s="5" customFormat="1" x14ac:dyDescent="0.25">
      <c r="A5" s="5" t="s">
        <v>527</v>
      </c>
      <c r="B5" s="5" t="s">
        <v>499</v>
      </c>
      <c r="C5" s="5" t="s">
        <v>500</v>
      </c>
      <c r="D5" s="5" t="s">
        <v>111</v>
      </c>
      <c r="E5" s="5" t="s">
        <v>528</v>
      </c>
      <c r="G5" s="5" t="s">
        <v>1434</v>
      </c>
      <c r="H5" s="5" t="s">
        <v>529</v>
      </c>
      <c r="I5" s="5" t="s">
        <v>14</v>
      </c>
      <c r="K5" s="5" t="s">
        <v>516</v>
      </c>
      <c r="L5" s="5" t="s">
        <v>502</v>
      </c>
      <c r="N5" s="5" t="s">
        <v>517</v>
      </c>
      <c r="O5" s="5" t="s">
        <v>516</v>
      </c>
      <c r="R5" s="5" t="s">
        <v>507</v>
      </c>
    </row>
    <row r="6" spans="1:18" s="5" customFormat="1" x14ac:dyDescent="0.25">
      <c r="A6" s="5" t="s">
        <v>530</v>
      </c>
      <c r="B6" s="5" t="s">
        <v>499</v>
      </c>
      <c r="C6" s="5" t="s">
        <v>500</v>
      </c>
      <c r="D6" s="5" t="s">
        <v>116</v>
      </c>
      <c r="E6" s="5" t="s">
        <v>531</v>
      </c>
      <c r="G6" s="5" t="s">
        <v>1434</v>
      </c>
      <c r="H6" s="5" t="s">
        <v>532</v>
      </c>
      <c r="I6" s="5" t="s">
        <v>14</v>
      </c>
      <c r="K6" s="5" t="s">
        <v>516</v>
      </c>
      <c r="L6" s="5" t="s">
        <v>502</v>
      </c>
      <c r="N6" s="5" t="s">
        <v>517</v>
      </c>
      <c r="O6" s="5" t="s">
        <v>516</v>
      </c>
      <c r="R6" s="5" t="s">
        <v>508</v>
      </c>
    </row>
    <row r="7" spans="1:18" s="5" customFormat="1" x14ac:dyDescent="0.25">
      <c r="A7" s="5" t="s">
        <v>521</v>
      </c>
      <c r="B7" s="5" t="s">
        <v>499</v>
      </c>
      <c r="C7" s="5" t="s">
        <v>500</v>
      </c>
      <c r="D7" s="5" t="s">
        <v>116</v>
      </c>
      <c r="E7" s="5" t="s">
        <v>533</v>
      </c>
      <c r="G7" s="5" t="s">
        <v>48</v>
      </c>
      <c r="H7" s="5" t="s">
        <v>534</v>
      </c>
      <c r="I7" s="5" t="s">
        <v>14</v>
      </c>
      <c r="K7" s="5" t="s">
        <v>521</v>
      </c>
      <c r="L7" s="5" t="s">
        <v>502</v>
      </c>
      <c r="N7" s="5" t="s">
        <v>517</v>
      </c>
      <c r="O7" s="5" t="s">
        <v>516</v>
      </c>
      <c r="R7" s="5" t="s">
        <v>509</v>
      </c>
    </row>
    <row r="8" spans="1:18" s="5" customFormat="1" x14ac:dyDescent="0.25">
      <c r="A8" s="5" t="s">
        <v>535</v>
      </c>
      <c r="B8" s="5" t="s">
        <v>499</v>
      </c>
      <c r="C8" s="5" t="s">
        <v>500</v>
      </c>
      <c r="D8" s="5" t="s">
        <v>87</v>
      </c>
      <c r="E8" s="5" t="s">
        <v>536</v>
      </c>
      <c r="G8" s="5" t="s">
        <v>1434</v>
      </c>
      <c r="H8" s="5" t="s">
        <v>537</v>
      </c>
      <c r="I8" s="5" t="s">
        <v>14</v>
      </c>
      <c r="K8" s="5" t="s">
        <v>516</v>
      </c>
      <c r="L8" s="5" t="s">
        <v>502</v>
      </c>
      <c r="N8" s="5" t="s">
        <v>517</v>
      </c>
      <c r="O8" s="5" t="s">
        <v>516</v>
      </c>
      <c r="R8" s="5" t="s">
        <v>510</v>
      </c>
    </row>
    <row r="9" spans="1:18" s="5" customFormat="1" x14ac:dyDescent="0.25">
      <c r="A9" s="5" t="s">
        <v>516</v>
      </c>
      <c r="B9" s="5" t="s">
        <v>499</v>
      </c>
      <c r="C9" s="5" t="s">
        <v>500</v>
      </c>
      <c r="D9" s="5" t="s">
        <v>78</v>
      </c>
      <c r="E9" s="5" t="s">
        <v>538</v>
      </c>
      <c r="G9" s="5" t="s">
        <v>1434</v>
      </c>
      <c r="H9" s="5" t="s">
        <v>539</v>
      </c>
      <c r="I9" s="5" t="s">
        <v>14</v>
      </c>
      <c r="K9" s="5" t="s">
        <v>516</v>
      </c>
      <c r="L9" s="5" t="s">
        <v>502</v>
      </c>
      <c r="N9" s="5" t="s">
        <v>517</v>
      </c>
      <c r="O9" s="5" t="s">
        <v>516</v>
      </c>
      <c r="R9" s="5" t="s">
        <v>511</v>
      </c>
    </row>
    <row r="10" spans="1:18" s="5" customFormat="1" x14ac:dyDescent="0.25">
      <c r="A10" s="5" t="s">
        <v>540</v>
      </c>
      <c r="B10" s="5" t="s">
        <v>499</v>
      </c>
      <c r="C10" s="5" t="s">
        <v>500</v>
      </c>
      <c r="D10" s="5" t="s">
        <v>78</v>
      </c>
      <c r="E10" s="5" t="s">
        <v>541</v>
      </c>
      <c r="G10" s="5" t="s">
        <v>48</v>
      </c>
      <c r="H10" s="5" t="s">
        <v>542</v>
      </c>
      <c r="I10" s="5" t="s">
        <v>14</v>
      </c>
      <c r="K10" s="5" t="s">
        <v>521</v>
      </c>
      <c r="L10" s="5" t="s">
        <v>502</v>
      </c>
      <c r="N10" s="5" t="s">
        <v>517</v>
      </c>
      <c r="O10" s="5" t="s">
        <v>516</v>
      </c>
      <c r="R10" s="5" t="s">
        <v>512</v>
      </c>
    </row>
    <row r="11" spans="1:18" s="5" customFormat="1" x14ac:dyDescent="0.25">
      <c r="A11" s="5" t="s">
        <v>1423</v>
      </c>
      <c r="B11" s="5" t="s">
        <v>499</v>
      </c>
      <c r="C11" s="5" t="s">
        <v>500</v>
      </c>
      <c r="D11" s="5" t="s">
        <v>56</v>
      </c>
      <c r="E11" s="5" t="s">
        <v>570</v>
      </c>
      <c r="G11" s="5" t="s">
        <v>1434</v>
      </c>
      <c r="H11" s="5" t="s">
        <v>571</v>
      </c>
      <c r="I11" s="5" t="s">
        <v>42</v>
      </c>
      <c r="K11" s="5" t="s">
        <v>516</v>
      </c>
      <c r="L11" s="5" t="s">
        <v>502</v>
      </c>
      <c r="N11" s="5" t="s">
        <v>527</v>
      </c>
      <c r="O11" s="5" t="s">
        <v>516</v>
      </c>
      <c r="R11" s="5" t="s">
        <v>572</v>
      </c>
    </row>
    <row r="12" spans="1:18" s="5" customFormat="1" x14ac:dyDescent="0.25">
      <c r="A12" s="5" t="s">
        <v>1424</v>
      </c>
      <c r="B12" s="5" t="s">
        <v>499</v>
      </c>
      <c r="C12" s="5" t="s">
        <v>500</v>
      </c>
      <c r="D12" s="5" t="s">
        <v>96</v>
      </c>
      <c r="E12" s="5" t="s">
        <v>589</v>
      </c>
      <c r="G12" s="5" t="s">
        <v>1434</v>
      </c>
      <c r="H12" s="5" t="s">
        <v>590</v>
      </c>
      <c r="I12" s="5" t="s">
        <v>591</v>
      </c>
      <c r="K12" s="5" t="s">
        <v>516</v>
      </c>
      <c r="L12" s="5" t="s">
        <v>502</v>
      </c>
      <c r="N12" s="5" t="s">
        <v>516</v>
      </c>
      <c r="O12" s="5" t="s">
        <v>516</v>
      </c>
    </row>
    <row r="13" spans="1:18" s="5" customFormat="1" x14ac:dyDescent="0.25">
      <c r="A13" s="5" t="s">
        <v>1425</v>
      </c>
      <c r="B13" s="5" t="s">
        <v>499</v>
      </c>
      <c r="C13" s="5" t="s">
        <v>500</v>
      </c>
      <c r="D13" s="5" t="s">
        <v>96</v>
      </c>
      <c r="E13" s="5" t="s">
        <v>592</v>
      </c>
      <c r="G13" s="5" t="s">
        <v>48</v>
      </c>
      <c r="H13" s="5" t="s">
        <v>593</v>
      </c>
      <c r="I13" s="5" t="s">
        <v>591</v>
      </c>
      <c r="K13" s="5" t="s">
        <v>521</v>
      </c>
      <c r="L13" s="5" t="s">
        <v>502</v>
      </c>
      <c r="N13" s="5" t="s">
        <v>517</v>
      </c>
      <c r="O13" s="5" t="s">
        <v>516</v>
      </c>
    </row>
    <row r="14" spans="1:18" s="5" customFormat="1" x14ac:dyDescent="0.25">
      <c r="A14" s="5" t="s">
        <v>1426</v>
      </c>
      <c r="B14" s="5" t="s">
        <v>499</v>
      </c>
      <c r="C14" s="5" t="s">
        <v>500</v>
      </c>
      <c r="D14" s="5" t="s">
        <v>102</v>
      </c>
      <c r="E14" s="5" t="s">
        <v>594</v>
      </c>
      <c r="G14" s="5" t="s">
        <v>1434</v>
      </c>
      <c r="H14" s="5" t="s">
        <v>595</v>
      </c>
      <c r="I14" s="5" t="s">
        <v>591</v>
      </c>
      <c r="K14" s="5" t="s">
        <v>516</v>
      </c>
      <c r="L14" s="5" t="s">
        <v>502</v>
      </c>
      <c r="N14" s="5" t="s">
        <v>516</v>
      </c>
      <c r="O14" s="5" t="s">
        <v>516</v>
      </c>
    </row>
    <row r="15" spans="1:18" s="5" customFormat="1" x14ac:dyDescent="0.25">
      <c r="A15" s="5" t="s">
        <v>1427</v>
      </c>
      <c r="B15" s="5" t="s">
        <v>499</v>
      </c>
      <c r="C15" s="5" t="s">
        <v>500</v>
      </c>
      <c r="D15" s="5" t="s">
        <v>105</v>
      </c>
      <c r="E15" s="5" t="s">
        <v>596</v>
      </c>
      <c r="G15" s="5" t="s">
        <v>1434</v>
      </c>
      <c r="H15" s="5" t="s">
        <v>597</v>
      </c>
      <c r="I15" s="5" t="s">
        <v>591</v>
      </c>
      <c r="K15" s="5" t="s">
        <v>516</v>
      </c>
      <c r="L15" s="5" t="s">
        <v>502</v>
      </c>
      <c r="N15" s="5" t="s">
        <v>516</v>
      </c>
      <c r="O15" s="5" t="s">
        <v>516</v>
      </c>
    </row>
    <row r="16" spans="1:18" s="5" customFormat="1" x14ac:dyDescent="0.25">
      <c r="A16" s="5" t="s">
        <v>1428</v>
      </c>
      <c r="B16" s="5" t="s">
        <v>499</v>
      </c>
      <c r="C16" s="5" t="s">
        <v>500</v>
      </c>
      <c r="D16" s="5" t="s">
        <v>111</v>
      </c>
      <c r="E16" s="5" t="s">
        <v>598</v>
      </c>
      <c r="G16" s="5" t="s">
        <v>1434</v>
      </c>
      <c r="H16" s="5" t="s">
        <v>599</v>
      </c>
      <c r="I16" s="5" t="s">
        <v>591</v>
      </c>
      <c r="K16" s="5" t="s">
        <v>516</v>
      </c>
      <c r="L16" s="5" t="s">
        <v>502</v>
      </c>
      <c r="N16" s="5" t="s">
        <v>517</v>
      </c>
      <c r="O16" s="5" t="s">
        <v>516</v>
      </c>
      <c r="R16" s="5" t="s">
        <v>600</v>
      </c>
    </row>
    <row r="17" spans="1:18" s="5" customFormat="1" x14ac:dyDescent="0.25">
      <c r="A17" s="5" t="s">
        <v>1429</v>
      </c>
      <c r="B17" s="5" t="s">
        <v>499</v>
      </c>
      <c r="C17" s="5" t="s">
        <v>500</v>
      </c>
      <c r="D17" s="5" t="s">
        <v>116</v>
      </c>
      <c r="E17" s="5" t="s">
        <v>601</v>
      </c>
      <c r="G17" s="5" t="s">
        <v>1434</v>
      </c>
      <c r="H17" s="5" t="s">
        <v>602</v>
      </c>
      <c r="I17" s="5" t="s">
        <v>591</v>
      </c>
      <c r="K17" s="5" t="s">
        <v>516</v>
      </c>
      <c r="L17" s="5" t="s">
        <v>502</v>
      </c>
      <c r="N17" s="5" t="s">
        <v>516</v>
      </c>
      <c r="O17" s="5" t="s">
        <v>516</v>
      </c>
    </row>
    <row r="18" spans="1:18" s="5" customFormat="1" x14ac:dyDescent="0.25">
      <c r="A18" s="5" t="s">
        <v>1430</v>
      </c>
      <c r="B18" s="5" t="s">
        <v>499</v>
      </c>
      <c r="C18" s="5" t="s">
        <v>500</v>
      </c>
      <c r="D18" s="5" t="s">
        <v>87</v>
      </c>
      <c r="E18" s="5" t="s">
        <v>603</v>
      </c>
      <c r="G18" s="5" t="s">
        <v>1434</v>
      </c>
      <c r="H18" s="5" t="s">
        <v>604</v>
      </c>
      <c r="I18" s="5" t="s">
        <v>591</v>
      </c>
      <c r="K18" s="5" t="s">
        <v>516</v>
      </c>
      <c r="L18" s="5" t="s">
        <v>502</v>
      </c>
      <c r="N18" s="5" t="s">
        <v>516</v>
      </c>
      <c r="O18" s="5" t="s">
        <v>516</v>
      </c>
    </row>
    <row r="19" spans="1:18" s="5" customFormat="1" x14ac:dyDescent="0.25">
      <c r="A19" s="5" t="s">
        <v>1431</v>
      </c>
      <c r="B19" s="5" t="s">
        <v>499</v>
      </c>
      <c r="C19" s="5" t="s">
        <v>500</v>
      </c>
      <c r="D19" s="5" t="s">
        <v>69</v>
      </c>
      <c r="E19" s="5" t="s">
        <v>605</v>
      </c>
      <c r="G19" s="5" t="s">
        <v>1434</v>
      </c>
      <c r="H19" s="5" t="s">
        <v>606</v>
      </c>
      <c r="I19" s="5" t="s">
        <v>591</v>
      </c>
      <c r="K19" s="5" t="s">
        <v>516</v>
      </c>
      <c r="L19" s="5" t="s">
        <v>502</v>
      </c>
      <c r="N19" s="5" t="s">
        <v>517</v>
      </c>
      <c r="O19" s="5" t="s">
        <v>516</v>
      </c>
    </row>
    <row r="20" spans="1:18" s="5" customFormat="1" x14ac:dyDescent="0.25">
      <c r="A20" s="5" t="s">
        <v>1432</v>
      </c>
      <c r="B20" s="5" t="s">
        <v>499</v>
      </c>
      <c r="C20" s="5" t="s">
        <v>500</v>
      </c>
      <c r="D20" s="5" t="s">
        <v>78</v>
      </c>
      <c r="E20" s="5" t="s">
        <v>607</v>
      </c>
      <c r="G20" s="5" t="s">
        <v>1434</v>
      </c>
      <c r="H20" s="5" t="s">
        <v>608</v>
      </c>
      <c r="I20" s="5" t="s">
        <v>591</v>
      </c>
      <c r="K20" s="5" t="s">
        <v>516</v>
      </c>
      <c r="L20" s="5" t="s">
        <v>502</v>
      </c>
      <c r="N20" s="5" t="s">
        <v>516</v>
      </c>
      <c r="O20" s="5" t="s">
        <v>516</v>
      </c>
      <c r="R20" s="5" t="s">
        <v>609</v>
      </c>
    </row>
    <row r="21" spans="1:18" s="5" customFormat="1" x14ac:dyDescent="0.25">
      <c r="A21" s="5" t="s">
        <v>1433</v>
      </c>
      <c r="B21" s="5" t="s">
        <v>499</v>
      </c>
      <c r="C21" s="5" t="s">
        <v>500</v>
      </c>
      <c r="D21" s="5" t="s">
        <v>56</v>
      </c>
      <c r="E21" s="5" t="s">
        <v>610</v>
      </c>
      <c r="G21" s="5" t="s">
        <v>1434</v>
      </c>
      <c r="H21" s="5" t="s">
        <v>611</v>
      </c>
      <c r="I21" s="5" t="s">
        <v>591</v>
      </c>
      <c r="K21" s="5" t="s">
        <v>516</v>
      </c>
      <c r="L21" s="5" t="s">
        <v>502</v>
      </c>
      <c r="N21" s="5" t="s">
        <v>517</v>
      </c>
      <c r="O21" s="5" t="s">
        <v>516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labID_NWQL</vt:lpstr>
      <vt:lpstr>QWDX_results</vt:lpstr>
      <vt:lpstr>QWDX_samples</vt:lpstr>
      <vt:lpstr>Cl samples</vt:lpstr>
      <vt:lpstr>Cl results</vt:lpstr>
      <vt:lpstr>AllrejectedSO4_samples</vt:lpstr>
      <vt:lpstr>AllrejectedSO4_results</vt:lpstr>
      <vt:lpstr>fixedrejected_samples</vt:lpstr>
      <vt:lpstr>missing isotopes data</vt:lpstr>
      <vt:lpstr>rejectedCl_samples_fixed</vt:lpstr>
      <vt:lpstr>Cl_rejected_results</vt:lpstr>
    </vt:vector>
  </TitlesOfParts>
  <Company>USGS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Mills, Taylor J.</dc:creator>
  <cp:lastModifiedBy>Mills, Taylor J.</cp:lastModifiedBy>
  <dcterms:created xsi:type="dcterms:W3CDTF">2015-02-25T15:17:35Z</dcterms:created>
  <dcterms:modified xsi:type="dcterms:W3CDTF">2015-03-02T15:43:19Z</dcterms:modified>
</cp:coreProperties>
</file>