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120" windowWidth="18060" windowHeight="7305" activeTab="2"/>
  </bookViews>
  <sheets>
    <sheet name="Data" sheetId="1" r:id="rId1"/>
    <sheet name="Unit Conversions" sheetId="4" r:id="rId2"/>
    <sheet name="RoundedConvertedData" sheetId="5" r:id="rId3"/>
    <sheet name="STAIds" sheetId="3" r:id="rId4"/>
  </sheets>
  <calcPr calcId="125725"/>
</workbook>
</file>

<file path=xl/calcChain.xml><?xml version="1.0" encoding="utf-8"?>
<calcChain xmlns="http://schemas.openxmlformats.org/spreadsheetml/2006/main">
  <c r="G114" i="4"/>
  <c r="G114" i="5" s="1"/>
  <c r="H114" i="4"/>
  <c r="H114" i="5" s="1"/>
  <c r="I114" i="4"/>
  <c r="I114" i="5" s="1"/>
  <c r="J114" i="4"/>
  <c r="J114" i="5" s="1"/>
  <c r="K114" i="4"/>
  <c r="K114" i="5" s="1"/>
  <c r="L114" i="4"/>
  <c r="L114" i="5" s="1"/>
  <c r="M114" i="4"/>
  <c r="M114" i="5" s="1"/>
  <c r="N114" i="4"/>
  <c r="N114" i="5" s="1"/>
  <c r="O114" i="4"/>
  <c r="O114" i="5" s="1"/>
  <c r="P114" i="4"/>
  <c r="P114" i="5" s="1"/>
  <c r="Q114" i="4"/>
  <c r="Q114" i="5" s="1"/>
  <c r="R114" i="4"/>
  <c r="R114" i="5" s="1"/>
  <c r="S114" i="4"/>
  <c r="S114" i="5" s="1"/>
  <c r="T114" i="4"/>
  <c r="T114" i="5" s="1"/>
  <c r="U114" i="4"/>
  <c r="U114" i="5" s="1"/>
  <c r="V114" i="4"/>
  <c r="V114" i="5" s="1"/>
  <c r="W114" i="4"/>
  <c r="W114" i="5" s="1"/>
  <c r="X114" i="4"/>
  <c r="X114" i="5" s="1"/>
  <c r="Y114" i="4"/>
  <c r="Y114" i="5" s="1"/>
  <c r="Z114" i="4"/>
  <c r="Z114" i="5" s="1"/>
  <c r="AA114" i="4"/>
  <c r="AA114" i="5" s="1"/>
  <c r="AB114" i="4"/>
  <c r="AB114" i="5" s="1"/>
  <c r="AC114" i="4"/>
  <c r="AC114" i="5" s="1"/>
  <c r="AD114" i="4"/>
  <c r="AD114" i="5" s="1"/>
  <c r="A71"/>
  <c r="A70"/>
  <c r="A112"/>
  <c r="A69"/>
  <c r="A111"/>
  <c r="A68"/>
  <c r="A67"/>
  <c r="A110"/>
  <c r="A66"/>
  <c r="A109"/>
  <c r="A108"/>
  <c r="A65"/>
  <c r="A107"/>
  <c r="A64"/>
  <c r="A106"/>
  <c r="A63"/>
  <c r="A62"/>
  <c r="A61"/>
  <c r="A105"/>
  <c r="A104"/>
  <c r="A60"/>
  <c r="A59"/>
  <c r="A103"/>
  <c r="A58"/>
  <c r="A102"/>
  <c r="A101"/>
  <c r="A57"/>
  <c r="A56"/>
  <c r="A100"/>
  <c r="A55"/>
  <c r="A99"/>
  <c r="A54"/>
  <c r="A53"/>
  <c r="A52"/>
  <c r="A51"/>
  <c r="A50"/>
  <c r="A98"/>
  <c r="A49"/>
  <c r="A97"/>
  <c r="A48"/>
  <c r="A47"/>
  <c r="A46"/>
  <c r="A96"/>
  <c r="A45"/>
  <c r="A44"/>
  <c r="A95"/>
  <c r="A94"/>
  <c r="A43"/>
  <c r="A42"/>
  <c r="A41"/>
  <c r="A40"/>
  <c r="A39"/>
  <c r="A93"/>
  <c r="A38"/>
  <c r="A92"/>
  <c r="A91"/>
  <c r="A37"/>
  <c r="A90"/>
  <c r="A36"/>
  <c r="A89"/>
  <c r="A35"/>
  <c r="A34"/>
  <c r="A33"/>
  <c r="A88"/>
  <c r="A87"/>
  <c r="A32"/>
  <c r="A31"/>
  <c r="A86"/>
  <c r="A30"/>
  <c r="A29"/>
  <c r="A28"/>
  <c r="A27"/>
  <c r="A26"/>
  <c r="A25"/>
  <c r="A85"/>
  <c r="A24"/>
  <c r="A84"/>
  <c r="A23"/>
  <c r="A83"/>
  <c r="A22"/>
  <c r="A82"/>
  <c r="A21"/>
  <c r="A81"/>
  <c r="A80"/>
  <c r="A20"/>
  <c r="A19"/>
  <c r="A79"/>
  <c r="A18"/>
  <c r="A17"/>
  <c r="A78"/>
  <c r="A16"/>
  <c r="A15"/>
  <c r="A77"/>
  <c r="A14"/>
  <c r="A13"/>
  <c r="A76"/>
  <c r="A75"/>
  <c r="A12"/>
  <c r="A11"/>
  <c r="A74"/>
  <c r="A10"/>
  <c r="A9"/>
  <c r="A8"/>
  <c r="A7"/>
  <c r="A73"/>
  <c r="A6"/>
  <c r="A5"/>
  <c r="A4"/>
  <c r="A3"/>
  <c r="A2"/>
  <c r="A72"/>
  <c r="O2" i="4"/>
  <c r="O72" i="5" s="1"/>
  <c r="P2" i="4"/>
  <c r="P72" i="5" s="1"/>
  <c r="Q2" i="4"/>
  <c r="Q72" i="5" s="1"/>
  <c r="R2" i="4"/>
  <c r="R72" i="5" s="1"/>
  <c r="S2" i="4"/>
  <c r="S72" i="5" s="1"/>
  <c r="T2" i="4"/>
  <c r="T72" i="5" s="1"/>
  <c r="U2" i="4"/>
  <c r="U72" i="5" s="1"/>
  <c r="V2" i="4"/>
  <c r="V72" i="5" s="1"/>
  <c r="W2" i="4"/>
  <c r="W72" i="5" s="1"/>
  <c r="X2" i="4"/>
  <c r="X72" i="5" s="1"/>
  <c r="Y2" i="4"/>
  <c r="Y72" i="5" s="1"/>
  <c r="Z2" i="4"/>
  <c r="Z72" i="5" s="1"/>
  <c r="AA2" i="4"/>
  <c r="AA72" i="5" s="1"/>
  <c r="AB2" i="4"/>
  <c r="AB72" i="5" s="1"/>
  <c r="AC2" i="4"/>
  <c r="AC72" i="5" s="1"/>
  <c r="AD2" i="4"/>
  <c r="AD72" i="5" s="1"/>
  <c r="O3" i="4"/>
  <c r="O2" i="5" s="1"/>
  <c r="P3" i="4"/>
  <c r="P2" i="5" s="1"/>
  <c r="Q3" i="4"/>
  <c r="Q2" i="5" s="1"/>
  <c r="R3" i="4"/>
  <c r="R2" i="5" s="1"/>
  <c r="S3" i="4"/>
  <c r="S2" i="5" s="1"/>
  <c r="T3" i="4"/>
  <c r="T2" i="5" s="1"/>
  <c r="U3" i="4"/>
  <c r="U2" i="5" s="1"/>
  <c r="V3" i="4"/>
  <c r="V2" i="5" s="1"/>
  <c r="W3" i="4"/>
  <c r="W2" i="5" s="1"/>
  <c r="X3" i="4"/>
  <c r="X2" i="5" s="1"/>
  <c r="Y3" i="4"/>
  <c r="Y2" i="5" s="1"/>
  <c r="Z3" i="4"/>
  <c r="Z2" i="5" s="1"/>
  <c r="AA3" i="4"/>
  <c r="AA2" i="5" s="1"/>
  <c r="AB3" i="4"/>
  <c r="AB2" i="5" s="1"/>
  <c r="AC3" i="4"/>
  <c r="AC2" i="5" s="1"/>
  <c r="AD3" i="4"/>
  <c r="AD2" i="5" s="1"/>
  <c r="O4" i="4"/>
  <c r="O3" i="5" s="1"/>
  <c r="P4" i="4"/>
  <c r="P3" i="5" s="1"/>
  <c r="Q4" i="4"/>
  <c r="Q3" i="5" s="1"/>
  <c r="R4" i="4"/>
  <c r="R3" i="5" s="1"/>
  <c r="S4" i="4"/>
  <c r="S3" i="5" s="1"/>
  <c r="T4" i="4"/>
  <c r="T3" i="5" s="1"/>
  <c r="U4" i="4"/>
  <c r="U3" i="5" s="1"/>
  <c r="V4" i="4"/>
  <c r="V3" i="5" s="1"/>
  <c r="W4" i="4"/>
  <c r="W3" i="5" s="1"/>
  <c r="X4" i="4"/>
  <c r="X3" i="5" s="1"/>
  <c r="Y4" i="4"/>
  <c r="Y3" i="5" s="1"/>
  <c r="Z4" i="4"/>
  <c r="Z3" i="5" s="1"/>
  <c r="AA4" i="4"/>
  <c r="AA3" i="5" s="1"/>
  <c r="AB4" i="4"/>
  <c r="AB3" i="5" s="1"/>
  <c r="AC4" i="4"/>
  <c r="AC3" i="5" s="1"/>
  <c r="AD4" i="4"/>
  <c r="AD3" i="5" s="1"/>
  <c r="O5" i="4"/>
  <c r="O4" i="5" s="1"/>
  <c r="P5" i="4"/>
  <c r="P4" i="5" s="1"/>
  <c r="Q5" i="4"/>
  <c r="Q4" i="5" s="1"/>
  <c r="R5" i="4"/>
  <c r="R4" i="5" s="1"/>
  <c r="S5" i="4"/>
  <c r="S4" i="5" s="1"/>
  <c r="T5" i="4"/>
  <c r="T4" i="5" s="1"/>
  <c r="U5" i="4"/>
  <c r="U4" i="5" s="1"/>
  <c r="V5" i="4"/>
  <c r="V4" i="5" s="1"/>
  <c r="W5" i="4"/>
  <c r="W4" i="5" s="1"/>
  <c r="X5" i="4"/>
  <c r="X4" i="5" s="1"/>
  <c r="Y5" i="4"/>
  <c r="Y4" i="5" s="1"/>
  <c r="Z5" i="4"/>
  <c r="Z4" i="5" s="1"/>
  <c r="AA5" i="4"/>
  <c r="AA4" i="5" s="1"/>
  <c r="AB5" i="4"/>
  <c r="AB4" i="5" s="1"/>
  <c r="AC5" i="4"/>
  <c r="AC4" i="5" s="1"/>
  <c r="AD5" i="4"/>
  <c r="AD4" i="5" s="1"/>
  <c r="O6" i="4"/>
  <c r="O5" i="5" s="1"/>
  <c r="P6" i="4"/>
  <c r="P5" i="5" s="1"/>
  <c r="Q6" i="4"/>
  <c r="Q5" i="5" s="1"/>
  <c r="R6" i="4"/>
  <c r="R5" i="5" s="1"/>
  <c r="S6" i="4"/>
  <c r="S5" i="5" s="1"/>
  <c r="T6" i="4"/>
  <c r="T5" i="5" s="1"/>
  <c r="U6" i="4"/>
  <c r="U5" i="5" s="1"/>
  <c r="V6" i="4"/>
  <c r="V5" i="5" s="1"/>
  <c r="W6" i="4"/>
  <c r="W5" i="5" s="1"/>
  <c r="X6" i="4"/>
  <c r="X5" i="5" s="1"/>
  <c r="Y6" i="4"/>
  <c r="Y5" i="5" s="1"/>
  <c r="Z6" i="4"/>
  <c r="Z5" i="5" s="1"/>
  <c r="AA6" i="4"/>
  <c r="AA5" i="5" s="1"/>
  <c r="AB6" i="4"/>
  <c r="AB5" i="5" s="1"/>
  <c r="AC6" i="4"/>
  <c r="AC5" i="5" s="1"/>
  <c r="AD6" i="4"/>
  <c r="AD5" i="5" s="1"/>
  <c r="O7" i="4"/>
  <c r="O6" i="5" s="1"/>
  <c r="P7" i="4"/>
  <c r="P6" i="5" s="1"/>
  <c r="Q7" i="4"/>
  <c r="Q6" i="5" s="1"/>
  <c r="R7" i="4"/>
  <c r="R6" i="5" s="1"/>
  <c r="S7" i="4"/>
  <c r="S6" i="5" s="1"/>
  <c r="T7" i="4"/>
  <c r="T6" i="5" s="1"/>
  <c r="U7" i="4"/>
  <c r="U6" i="5" s="1"/>
  <c r="V7" i="4"/>
  <c r="V6" i="5" s="1"/>
  <c r="W7" i="4"/>
  <c r="W6" i="5" s="1"/>
  <c r="X7" i="4"/>
  <c r="X6" i="5" s="1"/>
  <c r="Y7" i="4"/>
  <c r="Y6" i="5" s="1"/>
  <c r="Z7" i="4"/>
  <c r="Z6" i="5" s="1"/>
  <c r="AA7" i="4"/>
  <c r="AA6" i="5" s="1"/>
  <c r="AB7" i="4"/>
  <c r="AB6" i="5" s="1"/>
  <c r="AC7" i="4"/>
  <c r="AC6" i="5" s="1"/>
  <c r="AD7" i="4"/>
  <c r="AD6" i="5" s="1"/>
  <c r="O8" i="4"/>
  <c r="O73" i="5" s="1"/>
  <c r="P8" i="4"/>
  <c r="P73" i="5" s="1"/>
  <c r="Q8" i="4"/>
  <c r="Q73" i="5" s="1"/>
  <c r="R8" i="4"/>
  <c r="R73" i="5" s="1"/>
  <c r="S8" i="4"/>
  <c r="S73" i="5" s="1"/>
  <c r="T8" i="4"/>
  <c r="T73" i="5" s="1"/>
  <c r="U8" i="4"/>
  <c r="U73" i="5" s="1"/>
  <c r="V8" i="4"/>
  <c r="V73" i="5" s="1"/>
  <c r="W8" i="4"/>
  <c r="W73" i="5" s="1"/>
  <c r="X8" i="4"/>
  <c r="X73" i="5" s="1"/>
  <c r="Y8" i="4"/>
  <c r="Y73" i="5" s="1"/>
  <c r="Z8" i="4"/>
  <c r="Z73" i="5" s="1"/>
  <c r="AA8" i="4"/>
  <c r="AA73" i="5" s="1"/>
  <c r="AB8" i="4"/>
  <c r="AB73" i="5" s="1"/>
  <c r="AC8" i="4"/>
  <c r="AC73" i="5" s="1"/>
  <c r="AD8" i="4"/>
  <c r="AD73" i="5" s="1"/>
  <c r="O9" i="4"/>
  <c r="O7" i="5" s="1"/>
  <c r="P9" i="4"/>
  <c r="P7" i="5" s="1"/>
  <c r="Q9" i="4"/>
  <c r="Q7" i="5" s="1"/>
  <c r="R9" i="4"/>
  <c r="R7" i="5" s="1"/>
  <c r="S9" i="4"/>
  <c r="S7" i="5" s="1"/>
  <c r="T9" i="4"/>
  <c r="T7" i="5" s="1"/>
  <c r="U9" i="4"/>
  <c r="U7" i="5" s="1"/>
  <c r="V9" i="4"/>
  <c r="V7" i="5" s="1"/>
  <c r="W9" i="4"/>
  <c r="W7" i="5" s="1"/>
  <c r="X9" i="4"/>
  <c r="X7" i="5" s="1"/>
  <c r="Y9" i="4"/>
  <c r="Y7" i="5" s="1"/>
  <c r="Z9" i="4"/>
  <c r="Z7" i="5" s="1"/>
  <c r="AA9" i="4"/>
  <c r="AA7" i="5" s="1"/>
  <c r="AB9" i="4"/>
  <c r="AB7" i="5" s="1"/>
  <c r="AC9" i="4"/>
  <c r="AC7" i="5" s="1"/>
  <c r="AD9" i="4"/>
  <c r="AD7" i="5" s="1"/>
  <c r="O10" i="4"/>
  <c r="O8" i="5" s="1"/>
  <c r="P10" i="4"/>
  <c r="P8" i="5" s="1"/>
  <c r="Q10" i="4"/>
  <c r="Q8" i="5" s="1"/>
  <c r="R10" i="4"/>
  <c r="R8" i="5" s="1"/>
  <c r="S10" i="4"/>
  <c r="S8" i="5" s="1"/>
  <c r="T10" i="4"/>
  <c r="T8" i="5" s="1"/>
  <c r="U10" i="4"/>
  <c r="U8" i="5" s="1"/>
  <c r="V10" i="4"/>
  <c r="V8" i="5" s="1"/>
  <c r="W10" i="4"/>
  <c r="W8" i="5" s="1"/>
  <c r="X10" i="4"/>
  <c r="X8" i="5" s="1"/>
  <c r="Y10" i="4"/>
  <c r="Y8" i="5" s="1"/>
  <c r="Z10" i="4"/>
  <c r="Z8" i="5" s="1"/>
  <c r="AA10" i="4"/>
  <c r="AA8" i="5" s="1"/>
  <c r="AB10" i="4"/>
  <c r="AB8" i="5" s="1"/>
  <c r="AC10" i="4"/>
  <c r="AC8" i="5" s="1"/>
  <c r="AD10" i="4"/>
  <c r="AD8" i="5" s="1"/>
  <c r="O11" i="4"/>
  <c r="O9" i="5" s="1"/>
  <c r="P11" i="4"/>
  <c r="P9" i="5" s="1"/>
  <c r="Q11" i="4"/>
  <c r="Q9" i="5" s="1"/>
  <c r="R11" i="4"/>
  <c r="R9" i="5" s="1"/>
  <c r="S11" i="4"/>
  <c r="S9" i="5" s="1"/>
  <c r="T11" i="4"/>
  <c r="T9" i="5" s="1"/>
  <c r="U11" i="4"/>
  <c r="U9" i="5" s="1"/>
  <c r="V11" i="4"/>
  <c r="V9" i="5" s="1"/>
  <c r="W11" i="4"/>
  <c r="W9" i="5" s="1"/>
  <c r="X11" i="4"/>
  <c r="X9" i="5" s="1"/>
  <c r="Y11" i="4"/>
  <c r="Y9" i="5" s="1"/>
  <c r="Z11" i="4"/>
  <c r="Z9" i="5" s="1"/>
  <c r="AA11" i="4"/>
  <c r="AA9" i="5" s="1"/>
  <c r="AB11" i="4"/>
  <c r="AB9" i="5" s="1"/>
  <c r="AC11" i="4"/>
  <c r="AC9" i="5" s="1"/>
  <c r="AD11" i="4"/>
  <c r="AD9" i="5" s="1"/>
  <c r="O12" i="4"/>
  <c r="O10" i="5" s="1"/>
  <c r="P12" i="4"/>
  <c r="P10" i="5" s="1"/>
  <c r="Q12" i="4"/>
  <c r="Q10" i="5" s="1"/>
  <c r="R12" i="4"/>
  <c r="R10" i="5" s="1"/>
  <c r="S12" i="4"/>
  <c r="S10" i="5" s="1"/>
  <c r="T12" i="4"/>
  <c r="T10" i="5" s="1"/>
  <c r="U12" i="4"/>
  <c r="U10" i="5" s="1"/>
  <c r="V12" i="4"/>
  <c r="V10" i="5" s="1"/>
  <c r="W12" i="4"/>
  <c r="W10" i="5" s="1"/>
  <c r="X12" i="4"/>
  <c r="X10" i="5" s="1"/>
  <c r="Y12" i="4"/>
  <c r="Y10" i="5" s="1"/>
  <c r="Z12" i="4"/>
  <c r="Z10" i="5" s="1"/>
  <c r="AA12" i="4"/>
  <c r="AA10" i="5" s="1"/>
  <c r="AB12" i="4"/>
  <c r="AB10" i="5" s="1"/>
  <c r="AC12" i="4"/>
  <c r="AC10" i="5" s="1"/>
  <c r="AD12" i="4"/>
  <c r="AD10" i="5" s="1"/>
  <c r="O13" i="4"/>
  <c r="O74" i="5" s="1"/>
  <c r="P13" i="4"/>
  <c r="P74" i="5" s="1"/>
  <c r="Q13" i="4"/>
  <c r="Q74" i="5" s="1"/>
  <c r="R13" i="4"/>
  <c r="R74" i="5" s="1"/>
  <c r="S13" i="4"/>
  <c r="S74" i="5" s="1"/>
  <c r="T13" i="4"/>
  <c r="T74" i="5" s="1"/>
  <c r="U13" i="4"/>
  <c r="U74" i="5" s="1"/>
  <c r="V13" i="4"/>
  <c r="V74" i="5" s="1"/>
  <c r="W13" i="4"/>
  <c r="W74" i="5" s="1"/>
  <c r="X13" i="4"/>
  <c r="X74" i="5" s="1"/>
  <c r="Y13" i="4"/>
  <c r="Y74" i="5" s="1"/>
  <c r="Z13" i="4"/>
  <c r="Z74" i="5" s="1"/>
  <c r="AA13" i="4"/>
  <c r="AA74" i="5" s="1"/>
  <c r="AB13" i="4"/>
  <c r="AB74" i="5" s="1"/>
  <c r="AC13" i="4"/>
  <c r="AC74" i="5" s="1"/>
  <c r="AD13" i="4"/>
  <c r="AD74" i="5" s="1"/>
  <c r="O14" i="4"/>
  <c r="O11" i="5" s="1"/>
  <c r="P14" i="4"/>
  <c r="P11" i="5" s="1"/>
  <c r="Q14" i="4"/>
  <c r="Q11" i="5" s="1"/>
  <c r="R14" i="4"/>
  <c r="R11" i="5" s="1"/>
  <c r="S14" i="4"/>
  <c r="S11" i="5" s="1"/>
  <c r="T14" i="4"/>
  <c r="T11" i="5" s="1"/>
  <c r="U14" i="4"/>
  <c r="U11" i="5" s="1"/>
  <c r="V14" i="4"/>
  <c r="V11" i="5" s="1"/>
  <c r="W14" i="4"/>
  <c r="W11" i="5" s="1"/>
  <c r="X14" i="4"/>
  <c r="X11" i="5" s="1"/>
  <c r="Y14" i="4"/>
  <c r="Y11" i="5" s="1"/>
  <c r="Z14" i="4"/>
  <c r="Z11" i="5" s="1"/>
  <c r="AA14" i="4"/>
  <c r="AA11" i="5" s="1"/>
  <c r="AB14" i="4"/>
  <c r="AB11" i="5" s="1"/>
  <c r="AC14" i="4"/>
  <c r="AC11" i="5" s="1"/>
  <c r="AD14" i="4"/>
  <c r="AD11" i="5" s="1"/>
  <c r="O15" i="4"/>
  <c r="O12" i="5" s="1"/>
  <c r="P15" i="4"/>
  <c r="P12" i="5" s="1"/>
  <c r="Q15" i="4"/>
  <c r="Q12" i="5" s="1"/>
  <c r="R15" i="4"/>
  <c r="R12" i="5" s="1"/>
  <c r="S15" i="4"/>
  <c r="S12" i="5" s="1"/>
  <c r="T15" i="4"/>
  <c r="T12" i="5" s="1"/>
  <c r="U15" i="4"/>
  <c r="U12" i="5" s="1"/>
  <c r="V15" i="4"/>
  <c r="V12" i="5" s="1"/>
  <c r="W15" i="4"/>
  <c r="W12" i="5" s="1"/>
  <c r="X15" i="4"/>
  <c r="X12" i="5" s="1"/>
  <c r="Y15" i="4"/>
  <c r="Y12" i="5" s="1"/>
  <c r="Z15" i="4"/>
  <c r="Z12" i="5" s="1"/>
  <c r="AA15" i="4"/>
  <c r="AA12" i="5" s="1"/>
  <c r="AB15" i="4"/>
  <c r="AB12" i="5" s="1"/>
  <c r="AC15" i="4"/>
  <c r="AC12" i="5" s="1"/>
  <c r="AD15" i="4"/>
  <c r="AD12" i="5" s="1"/>
  <c r="O16" i="4"/>
  <c r="O75" i="5" s="1"/>
  <c r="P16" i="4"/>
  <c r="P75" i="5" s="1"/>
  <c r="Q16" i="4"/>
  <c r="Q75" i="5" s="1"/>
  <c r="R16" i="4"/>
  <c r="R75" i="5" s="1"/>
  <c r="S16" i="4"/>
  <c r="S75" i="5" s="1"/>
  <c r="T16" i="4"/>
  <c r="T75" i="5" s="1"/>
  <c r="U16" i="4"/>
  <c r="U75" i="5" s="1"/>
  <c r="V16" i="4"/>
  <c r="V75" i="5" s="1"/>
  <c r="W16" i="4"/>
  <c r="W75" i="5" s="1"/>
  <c r="X16" i="4"/>
  <c r="X75" i="5" s="1"/>
  <c r="Y16" i="4"/>
  <c r="Y75" i="5" s="1"/>
  <c r="Z16" i="4"/>
  <c r="Z75" i="5" s="1"/>
  <c r="AA16" i="4"/>
  <c r="AA75" i="5" s="1"/>
  <c r="AB16" i="4"/>
  <c r="AB75" i="5" s="1"/>
  <c r="AC16" i="4"/>
  <c r="AC75" i="5" s="1"/>
  <c r="AD16" i="4"/>
  <c r="AD75" i="5" s="1"/>
  <c r="O17" i="4"/>
  <c r="O76" i="5" s="1"/>
  <c r="P17" i="4"/>
  <c r="P76" i="5" s="1"/>
  <c r="Q17" i="4"/>
  <c r="Q76" i="5" s="1"/>
  <c r="R17" i="4"/>
  <c r="R76" i="5" s="1"/>
  <c r="S17" i="4"/>
  <c r="S76" i="5" s="1"/>
  <c r="T17" i="4"/>
  <c r="T76" i="5" s="1"/>
  <c r="U17" i="4"/>
  <c r="U76" i="5" s="1"/>
  <c r="V17" i="4"/>
  <c r="V76" i="5" s="1"/>
  <c r="W17" i="4"/>
  <c r="W76" i="5" s="1"/>
  <c r="X17" i="4"/>
  <c r="X76" i="5" s="1"/>
  <c r="Y17" i="4"/>
  <c r="Y76" i="5" s="1"/>
  <c r="Z17" i="4"/>
  <c r="Z76" i="5" s="1"/>
  <c r="AA17" i="4"/>
  <c r="AA76" i="5" s="1"/>
  <c r="AB17" i="4"/>
  <c r="AB76" i="5" s="1"/>
  <c r="AC17" i="4"/>
  <c r="AC76" i="5" s="1"/>
  <c r="AD17" i="4"/>
  <c r="AD76" i="5" s="1"/>
  <c r="O18" i="4"/>
  <c r="O13" i="5" s="1"/>
  <c r="P18" i="4"/>
  <c r="P13" i="5" s="1"/>
  <c r="Q18" i="4"/>
  <c r="Q13" i="5" s="1"/>
  <c r="R18" i="4"/>
  <c r="R13" i="5" s="1"/>
  <c r="S18" i="4"/>
  <c r="S13" i="5" s="1"/>
  <c r="T18" i="4"/>
  <c r="T13" i="5" s="1"/>
  <c r="U18" i="4"/>
  <c r="U13" i="5" s="1"/>
  <c r="V18" i="4"/>
  <c r="V13" i="5" s="1"/>
  <c r="W18" i="4"/>
  <c r="W13" i="5" s="1"/>
  <c r="X18" i="4"/>
  <c r="X13" i="5" s="1"/>
  <c r="Y18" i="4"/>
  <c r="Y13" i="5" s="1"/>
  <c r="Z18" i="4"/>
  <c r="Z13" i="5" s="1"/>
  <c r="AA18" i="4"/>
  <c r="AA13" i="5" s="1"/>
  <c r="AB18" i="4"/>
  <c r="AB13" i="5" s="1"/>
  <c r="AC18" i="4"/>
  <c r="AC13" i="5" s="1"/>
  <c r="AD18" i="4"/>
  <c r="AD13" i="5" s="1"/>
  <c r="O19" i="4"/>
  <c r="O14" i="5" s="1"/>
  <c r="P19" i="4"/>
  <c r="P14" i="5" s="1"/>
  <c r="Q19" i="4"/>
  <c r="Q14" i="5" s="1"/>
  <c r="R19" i="4"/>
  <c r="R14" i="5" s="1"/>
  <c r="S19" i="4"/>
  <c r="S14" i="5" s="1"/>
  <c r="T19" i="4"/>
  <c r="T14" i="5" s="1"/>
  <c r="U19" i="4"/>
  <c r="U14" i="5" s="1"/>
  <c r="V19" i="4"/>
  <c r="V14" i="5" s="1"/>
  <c r="W19" i="4"/>
  <c r="W14" i="5" s="1"/>
  <c r="X19" i="4"/>
  <c r="X14" i="5" s="1"/>
  <c r="Y19" i="4"/>
  <c r="Y14" i="5" s="1"/>
  <c r="Z19" i="4"/>
  <c r="Z14" i="5" s="1"/>
  <c r="AA19" i="4"/>
  <c r="AA14" i="5" s="1"/>
  <c r="AB19" i="4"/>
  <c r="AB14" i="5" s="1"/>
  <c r="AC19" i="4"/>
  <c r="AC14" i="5" s="1"/>
  <c r="AD19" i="4"/>
  <c r="AD14" i="5" s="1"/>
  <c r="O20" i="4"/>
  <c r="O77" i="5" s="1"/>
  <c r="P20" i="4"/>
  <c r="P77" i="5" s="1"/>
  <c r="Q20" i="4"/>
  <c r="Q77" i="5" s="1"/>
  <c r="R20" i="4"/>
  <c r="R77" i="5" s="1"/>
  <c r="S20" i="4"/>
  <c r="S77" i="5" s="1"/>
  <c r="T20" i="4"/>
  <c r="T77" i="5" s="1"/>
  <c r="U20" i="4"/>
  <c r="U77" i="5" s="1"/>
  <c r="V20" i="4"/>
  <c r="V77" i="5" s="1"/>
  <c r="W20" i="4"/>
  <c r="W77" i="5" s="1"/>
  <c r="X20" i="4"/>
  <c r="X77" i="5" s="1"/>
  <c r="Y20" i="4"/>
  <c r="Y77" i="5" s="1"/>
  <c r="Z20" i="4"/>
  <c r="Z77" i="5" s="1"/>
  <c r="AA20" i="4"/>
  <c r="AA77" i="5" s="1"/>
  <c r="AB20" i="4"/>
  <c r="AB77" i="5" s="1"/>
  <c r="AC20" i="4"/>
  <c r="AC77" i="5" s="1"/>
  <c r="AD20" i="4"/>
  <c r="AD77" i="5" s="1"/>
  <c r="O21" i="4"/>
  <c r="O15" i="5" s="1"/>
  <c r="P21" i="4"/>
  <c r="P15" i="5" s="1"/>
  <c r="Q21" i="4"/>
  <c r="Q15" i="5" s="1"/>
  <c r="R21" i="4"/>
  <c r="R15" i="5" s="1"/>
  <c r="S21" i="4"/>
  <c r="S15" i="5" s="1"/>
  <c r="T21" i="4"/>
  <c r="T15" i="5" s="1"/>
  <c r="U21" i="4"/>
  <c r="U15" i="5" s="1"/>
  <c r="V21" i="4"/>
  <c r="V15" i="5" s="1"/>
  <c r="W21" i="4"/>
  <c r="W15" i="5" s="1"/>
  <c r="X21" i="4"/>
  <c r="X15" i="5" s="1"/>
  <c r="Y21" i="4"/>
  <c r="Y15" i="5" s="1"/>
  <c r="Z21" i="4"/>
  <c r="Z15" i="5" s="1"/>
  <c r="AA21" i="4"/>
  <c r="AA15" i="5" s="1"/>
  <c r="AB21" i="4"/>
  <c r="AB15" i="5" s="1"/>
  <c r="AC21" i="4"/>
  <c r="AC15" i="5" s="1"/>
  <c r="AD21" i="4"/>
  <c r="AD15" i="5" s="1"/>
  <c r="O22" i="4"/>
  <c r="O16" i="5" s="1"/>
  <c r="P22" i="4"/>
  <c r="P16" i="5" s="1"/>
  <c r="Q22" i="4"/>
  <c r="Q16" i="5" s="1"/>
  <c r="R22" i="4"/>
  <c r="R16" i="5" s="1"/>
  <c r="S22" i="4"/>
  <c r="S16" i="5" s="1"/>
  <c r="T22" i="4"/>
  <c r="T16" i="5" s="1"/>
  <c r="U22" i="4"/>
  <c r="U16" i="5" s="1"/>
  <c r="V22" i="4"/>
  <c r="V16" i="5" s="1"/>
  <c r="W22" i="4"/>
  <c r="W16" i="5" s="1"/>
  <c r="X22" i="4"/>
  <c r="X16" i="5" s="1"/>
  <c r="Y22" i="4"/>
  <c r="Y16" i="5" s="1"/>
  <c r="Z22" i="4"/>
  <c r="Z16" i="5" s="1"/>
  <c r="AA22" i="4"/>
  <c r="AA16" i="5" s="1"/>
  <c r="AB22" i="4"/>
  <c r="AB16" i="5" s="1"/>
  <c r="AC22" i="4"/>
  <c r="AC16" i="5" s="1"/>
  <c r="AD22" i="4"/>
  <c r="AD16" i="5" s="1"/>
  <c r="O23" i="4"/>
  <c r="O78" i="5" s="1"/>
  <c r="P23" i="4"/>
  <c r="P78" i="5" s="1"/>
  <c r="Q23" i="4"/>
  <c r="Q78" i="5" s="1"/>
  <c r="R23" i="4"/>
  <c r="R78" i="5" s="1"/>
  <c r="S23" i="4"/>
  <c r="S78" i="5" s="1"/>
  <c r="T23" i="4"/>
  <c r="T78" i="5" s="1"/>
  <c r="U23" i="4"/>
  <c r="U78" i="5" s="1"/>
  <c r="V23" i="4"/>
  <c r="V78" i="5" s="1"/>
  <c r="W23" i="4"/>
  <c r="W78" i="5" s="1"/>
  <c r="X23" i="4"/>
  <c r="X78" i="5" s="1"/>
  <c r="Y23" i="4"/>
  <c r="Y78" i="5" s="1"/>
  <c r="Z23" i="4"/>
  <c r="Z78" i="5" s="1"/>
  <c r="AA23" i="4"/>
  <c r="AA78" i="5" s="1"/>
  <c r="AB23" i="4"/>
  <c r="AB78" i="5" s="1"/>
  <c r="AC23" i="4"/>
  <c r="AC78" i="5" s="1"/>
  <c r="AD23" i="4"/>
  <c r="AD78" i="5" s="1"/>
  <c r="O24" i="4"/>
  <c r="O17" i="5" s="1"/>
  <c r="P24" i="4"/>
  <c r="P17" i="5" s="1"/>
  <c r="Q24" i="4"/>
  <c r="Q17" i="5" s="1"/>
  <c r="R24" i="4"/>
  <c r="R17" i="5" s="1"/>
  <c r="S24" i="4"/>
  <c r="S17" i="5" s="1"/>
  <c r="T24" i="4"/>
  <c r="T17" i="5" s="1"/>
  <c r="U24" i="4"/>
  <c r="U17" i="5" s="1"/>
  <c r="V24" i="4"/>
  <c r="V17" i="5" s="1"/>
  <c r="W24" i="4"/>
  <c r="W17" i="5" s="1"/>
  <c r="X24" i="4"/>
  <c r="X17" i="5" s="1"/>
  <c r="Y24" i="4"/>
  <c r="Y17" i="5" s="1"/>
  <c r="Z24" i="4"/>
  <c r="Z17" i="5" s="1"/>
  <c r="AA24" i="4"/>
  <c r="AA17" i="5" s="1"/>
  <c r="AB24" i="4"/>
  <c r="AB17" i="5" s="1"/>
  <c r="AC24" i="4"/>
  <c r="AC17" i="5" s="1"/>
  <c r="AD24" i="4"/>
  <c r="AD17" i="5" s="1"/>
  <c r="O25" i="4"/>
  <c r="O18" i="5" s="1"/>
  <c r="P25" i="4"/>
  <c r="P18" i="5" s="1"/>
  <c r="Q25" i="4"/>
  <c r="Q18" i="5" s="1"/>
  <c r="R25" i="4"/>
  <c r="R18" i="5" s="1"/>
  <c r="S25" i="4"/>
  <c r="S18" i="5" s="1"/>
  <c r="T25" i="4"/>
  <c r="T18" i="5" s="1"/>
  <c r="U25" i="4"/>
  <c r="U18" i="5" s="1"/>
  <c r="V25" i="4"/>
  <c r="V18" i="5" s="1"/>
  <c r="W25" i="4"/>
  <c r="W18" i="5" s="1"/>
  <c r="X25" i="4"/>
  <c r="X18" i="5" s="1"/>
  <c r="Y25" i="4"/>
  <c r="Y18" i="5" s="1"/>
  <c r="Z25" i="4"/>
  <c r="Z18" i="5" s="1"/>
  <c r="AA25" i="4"/>
  <c r="AA18" i="5" s="1"/>
  <c r="AB25" i="4"/>
  <c r="AB18" i="5" s="1"/>
  <c r="AC25" i="4"/>
  <c r="AC18" i="5" s="1"/>
  <c r="AD25" i="4"/>
  <c r="AD18" i="5" s="1"/>
  <c r="O26" i="4"/>
  <c r="O79" i="5" s="1"/>
  <c r="P26" i="4"/>
  <c r="P79" i="5" s="1"/>
  <c r="Q26" i="4"/>
  <c r="Q79" i="5" s="1"/>
  <c r="R26" i="4"/>
  <c r="R79" i="5" s="1"/>
  <c r="S26" i="4"/>
  <c r="S79" i="5" s="1"/>
  <c r="T26" i="4"/>
  <c r="T79" i="5" s="1"/>
  <c r="U26" i="4"/>
  <c r="U79" i="5" s="1"/>
  <c r="V26" i="4"/>
  <c r="V79" i="5" s="1"/>
  <c r="W26" i="4"/>
  <c r="W79" i="5" s="1"/>
  <c r="X26" i="4"/>
  <c r="X79" i="5" s="1"/>
  <c r="Y26" i="4"/>
  <c r="Y79" i="5" s="1"/>
  <c r="Z26" i="4"/>
  <c r="Z79" i="5" s="1"/>
  <c r="AA26" i="4"/>
  <c r="AA79" i="5" s="1"/>
  <c r="AB26" i="4"/>
  <c r="AB79" i="5" s="1"/>
  <c r="AC26" i="4"/>
  <c r="AC79" i="5" s="1"/>
  <c r="AD26" i="4"/>
  <c r="AD79" i="5" s="1"/>
  <c r="O27" i="4"/>
  <c r="O19" i="5" s="1"/>
  <c r="P27" i="4"/>
  <c r="P19" i="5" s="1"/>
  <c r="Q27" i="4"/>
  <c r="Q19" i="5" s="1"/>
  <c r="R27" i="4"/>
  <c r="R19" i="5" s="1"/>
  <c r="S27" i="4"/>
  <c r="S19" i="5" s="1"/>
  <c r="T27" i="4"/>
  <c r="T19" i="5" s="1"/>
  <c r="U27" i="4"/>
  <c r="U19" i="5" s="1"/>
  <c r="V27" i="4"/>
  <c r="V19" i="5" s="1"/>
  <c r="W27" i="4"/>
  <c r="W19" i="5" s="1"/>
  <c r="X27" i="4"/>
  <c r="X19" i="5" s="1"/>
  <c r="Y27" i="4"/>
  <c r="Y19" i="5" s="1"/>
  <c r="Z27" i="4"/>
  <c r="Z19" i="5" s="1"/>
  <c r="AA27" i="4"/>
  <c r="AA19" i="5" s="1"/>
  <c r="AB27" i="4"/>
  <c r="AB19" i="5" s="1"/>
  <c r="AC27" i="4"/>
  <c r="AC19" i="5" s="1"/>
  <c r="AD27" i="4"/>
  <c r="AD19" i="5" s="1"/>
  <c r="O28" i="4"/>
  <c r="O20" i="5" s="1"/>
  <c r="P28" i="4"/>
  <c r="P20" i="5" s="1"/>
  <c r="Q28" i="4"/>
  <c r="Q20" i="5" s="1"/>
  <c r="R28" i="4"/>
  <c r="R20" i="5" s="1"/>
  <c r="S28" i="4"/>
  <c r="S20" i="5" s="1"/>
  <c r="T28" i="4"/>
  <c r="T20" i="5" s="1"/>
  <c r="U28" i="4"/>
  <c r="U20" i="5" s="1"/>
  <c r="V28" i="4"/>
  <c r="V20" i="5" s="1"/>
  <c r="W28" i="4"/>
  <c r="W20" i="5" s="1"/>
  <c r="X28" i="4"/>
  <c r="X20" i="5" s="1"/>
  <c r="Y28" i="4"/>
  <c r="Y20" i="5" s="1"/>
  <c r="Z28" i="4"/>
  <c r="Z20" i="5" s="1"/>
  <c r="AA28" i="4"/>
  <c r="AA20" i="5" s="1"/>
  <c r="AB28" i="4"/>
  <c r="AB20" i="5" s="1"/>
  <c r="AC28" i="4"/>
  <c r="AC20" i="5" s="1"/>
  <c r="AD28" i="4"/>
  <c r="AD20" i="5" s="1"/>
  <c r="O29" i="4"/>
  <c r="O80" i="5" s="1"/>
  <c r="P29" i="4"/>
  <c r="P80" i="5" s="1"/>
  <c r="Q29" i="4"/>
  <c r="Q80" i="5" s="1"/>
  <c r="R29" i="4"/>
  <c r="R80" i="5" s="1"/>
  <c r="S29" i="4"/>
  <c r="S80" i="5" s="1"/>
  <c r="T29" i="4"/>
  <c r="T80" i="5" s="1"/>
  <c r="U29" i="4"/>
  <c r="U80" i="5" s="1"/>
  <c r="V29" i="4"/>
  <c r="V80" i="5" s="1"/>
  <c r="W29" i="4"/>
  <c r="W80" i="5" s="1"/>
  <c r="X29" i="4"/>
  <c r="X80" i="5" s="1"/>
  <c r="Y29" i="4"/>
  <c r="Y80" i="5" s="1"/>
  <c r="Z29" i="4"/>
  <c r="Z80" i="5" s="1"/>
  <c r="AA29" i="4"/>
  <c r="AA80" i="5" s="1"/>
  <c r="AB29" i="4"/>
  <c r="AB80" i="5" s="1"/>
  <c r="AC29" i="4"/>
  <c r="AC80" i="5" s="1"/>
  <c r="AD29" i="4"/>
  <c r="AD80" i="5" s="1"/>
  <c r="O30" i="4"/>
  <c r="O81" i="5" s="1"/>
  <c r="P30" i="4"/>
  <c r="P81" i="5" s="1"/>
  <c r="Q30" i="4"/>
  <c r="Q81" i="5" s="1"/>
  <c r="R30" i="4"/>
  <c r="R81" i="5" s="1"/>
  <c r="S30" i="4"/>
  <c r="S81" i="5" s="1"/>
  <c r="T30" i="4"/>
  <c r="T81" i="5" s="1"/>
  <c r="U30" i="4"/>
  <c r="U81" i="5" s="1"/>
  <c r="V30" i="4"/>
  <c r="V81" i="5" s="1"/>
  <c r="W30" i="4"/>
  <c r="W81" i="5" s="1"/>
  <c r="X30" i="4"/>
  <c r="X81" i="5" s="1"/>
  <c r="Y30" i="4"/>
  <c r="Y81" i="5" s="1"/>
  <c r="Z30" i="4"/>
  <c r="Z81" i="5" s="1"/>
  <c r="AA30" i="4"/>
  <c r="AA81" i="5" s="1"/>
  <c r="AB30" i="4"/>
  <c r="AB81" i="5" s="1"/>
  <c r="AC30" i="4"/>
  <c r="AC81" i="5" s="1"/>
  <c r="AD30" i="4"/>
  <c r="AD81" i="5" s="1"/>
  <c r="O31" i="4"/>
  <c r="O21" i="5" s="1"/>
  <c r="P31" i="4"/>
  <c r="P21" i="5" s="1"/>
  <c r="Q31" i="4"/>
  <c r="Q21" i="5" s="1"/>
  <c r="R31" i="4"/>
  <c r="R21" i="5" s="1"/>
  <c r="S31" i="4"/>
  <c r="S21" i="5" s="1"/>
  <c r="T31" i="4"/>
  <c r="T21" i="5" s="1"/>
  <c r="U31" i="4"/>
  <c r="U21" i="5" s="1"/>
  <c r="V31" i="4"/>
  <c r="V21" i="5" s="1"/>
  <c r="W31" i="4"/>
  <c r="W21" i="5" s="1"/>
  <c r="X31" i="4"/>
  <c r="X21" i="5" s="1"/>
  <c r="Y31" i="4"/>
  <c r="Y21" i="5" s="1"/>
  <c r="Z31" i="4"/>
  <c r="Z21" i="5" s="1"/>
  <c r="AA31" i="4"/>
  <c r="AA21" i="5" s="1"/>
  <c r="AB31" i="4"/>
  <c r="AB21" i="5" s="1"/>
  <c r="AC31" i="4"/>
  <c r="AC21" i="5" s="1"/>
  <c r="AD31" i="4"/>
  <c r="AD21" i="5" s="1"/>
  <c r="O32" i="4"/>
  <c r="O82" i="5" s="1"/>
  <c r="P32" i="4"/>
  <c r="P82" i="5" s="1"/>
  <c r="Q32" i="4"/>
  <c r="Q82" i="5" s="1"/>
  <c r="R32" i="4"/>
  <c r="R82" i="5" s="1"/>
  <c r="S32" i="4"/>
  <c r="S82" i="5" s="1"/>
  <c r="T32" i="4"/>
  <c r="T82" i="5" s="1"/>
  <c r="U32" i="4"/>
  <c r="U82" i="5" s="1"/>
  <c r="V32" i="4"/>
  <c r="V82" i="5" s="1"/>
  <c r="W32" i="4"/>
  <c r="W82" i="5" s="1"/>
  <c r="X32" i="4"/>
  <c r="X82" i="5" s="1"/>
  <c r="Y32" i="4"/>
  <c r="Y82" i="5" s="1"/>
  <c r="Z32" i="4"/>
  <c r="Z82" i="5" s="1"/>
  <c r="AA32" i="4"/>
  <c r="AA82" i="5" s="1"/>
  <c r="AB32" i="4"/>
  <c r="AB82" i="5" s="1"/>
  <c r="AC32" i="4"/>
  <c r="AC82" i="5" s="1"/>
  <c r="AD32" i="4"/>
  <c r="AD82" i="5" s="1"/>
  <c r="O33" i="4"/>
  <c r="O22" i="5" s="1"/>
  <c r="P33" i="4"/>
  <c r="P22" i="5" s="1"/>
  <c r="Q33" i="4"/>
  <c r="Q22" i="5" s="1"/>
  <c r="R33" i="4"/>
  <c r="R22" i="5" s="1"/>
  <c r="S33" i="4"/>
  <c r="S22" i="5" s="1"/>
  <c r="T33" i="4"/>
  <c r="T22" i="5" s="1"/>
  <c r="U33" i="4"/>
  <c r="U22" i="5" s="1"/>
  <c r="V33" i="4"/>
  <c r="V22" i="5" s="1"/>
  <c r="W33" i="4"/>
  <c r="W22" i="5" s="1"/>
  <c r="X33" i="4"/>
  <c r="X22" i="5" s="1"/>
  <c r="Y33" i="4"/>
  <c r="Y22" i="5" s="1"/>
  <c r="Z33" i="4"/>
  <c r="Z22" i="5" s="1"/>
  <c r="AA33" i="4"/>
  <c r="AA22" i="5" s="1"/>
  <c r="AB33" i="4"/>
  <c r="AB22" i="5" s="1"/>
  <c r="AC33" i="4"/>
  <c r="AC22" i="5" s="1"/>
  <c r="AD33" i="4"/>
  <c r="AD22" i="5" s="1"/>
  <c r="O34" i="4"/>
  <c r="O83" i="5" s="1"/>
  <c r="P34" i="4"/>
  <c r="P83" i="5" s="1"/>
  <c r="Q34" i="4"/>
  <c r="Q83" i="5" s="1"/>
  <c r="R34" i="4"/>
  <c r="R83" i="5" s="1"/>
  <c r="S34" i="4"/>
  <c r="S83" i="5" s="1"/>
  <c r="T34" i="4"/>
  <c r="T83" i="5" s="1"/>
  <c r="U34" i="4"/>
  <c r="U83" i="5" s="1"/>
  <c r="V34" i="4"/>
  <c r="V83" i="5" s="1"/>
  <c r="W34" i="4"/>
  <c r="W83" i="5" s="1"/>
  <c r="X34" i="4"/>
  <c r="X83" i="5" s="1"/>
  <c r="Y34" i="4"/>
  <c r="Y83" i="5" s="1"/>
  <c r="Z34" i="4"/>
  <c r="Z83" i="5" s="1"/>
  <c r="AA34" i="4"/>
  <c r="AA83" i="5" s="1"/>
  <c r="AB34" i="4"/>
  <c r="AB83" i="5" s="1"/>
  <c r="AC34" i="4"/>
  <c r="AC83" i="5" s="1"/>
  <c r="AD34" i="4"/>
  <c r="AD83" i="5" s="1"/>
  <c r="O35" i="4"/>
  <c r="O23" i="5" s="1"/>
  <c r="P35" i="4"/>
  <c r="P23" i="5" s="1"/>
  <c r="Q35" i="4"/>
  <c r="Q23" i="5" s="1"/>
  <c r="R35" i="4"/>
  <c r="R23" i="5" s="1"/>
  <c r="S35" i="4"/>
  <c r="S23" i="5" s="1"/>
  <c r="T35" i="4"/>
  <c r="T23" i="5" s="1"/>
  <c r="U35" i="4"/>
  <c r="U23" i="5" s="1"/>
  <c r="V35" i="4"/>
  <c r="V23" i="5" s="1"/>
  <c r="W35" i="4"/>
  <c r="W23" i="5" s="1"/>
  <c r="X35" i="4"/>
  <c r="X23" i="5" s="1"/>
  <c r="Y35" i="4"/>
  <c r="Y23" i="5" s="1"/>
  <c r="Z35" i="4"/>
  <c r="Z23" i="5" s="1"/>
  <c r="AA35" i="4"/>
  <c r="AA23" i="5" s="1"/>
  <c r="AB35" i="4"/>
  <c r="AB23" i="5" s="1"/>
  <c r="AC35" i="4"/>
  <c r="AC23" i="5" s="1"/>
  <c r="AD35" i="4"/>
  <c r="AD23" i="5" s="1"/>
  <c r="O36" i="4"/>
  <c r="O84" i="5" s="1"/>
  <c r="P36" i="4"/>
  <c r="P84" i="5" s="1"/>
  <c r="Q36" i="4"/>
  <c r="Q84" i="5" s="1"/>
  <c r="R36" i="4"/>
  <c r="R84" i="5" s="1"/>
  <c r="S36" i="4"/>
  <c r="S84" i="5" s="1"/>
  <c r="T36" i="4"/>
  <c r="T84" i="5" s="1"/>
  <c r="U36" i="4"/>
  <c r="U84" i="5" s="1"/>
  <c r="V36" i="4"/>
  <c r="V84" i="5" s="1"/>
  <c r="W36" i="4"/>
  <c r="W84" i="5" s="1"/>
  <c r="X36" i="4"/>
  <c r="X84" i="5" s="1"/>
  <c r="Y36" i="4"/>
  <c r="Y84" i="5" s="1"/>
  <c r="Z36" i="4"/>
  <c r="Z84" i="5" s="1"/>
  <c r="AA36" i="4"/>
  <c r="AA84" i="5" s="1"/>
  <c r="AB36" i="4"/>
  <c r="AB84" i="5" s="1"/>
  <c r="AC36" i="4"/>
  <c r="AC84" i="5" s="1"/>
  <c r="AD36" i="4"/>
  <c r="AD84" i="5" s="1"/>
  <c r="O37" i="4"/>
  <c r="O24" i="5" s="1"/>
  <c r="P37" i="4"/>
  <c r="P24" i="5" s="1"/>
  <c r="Q37" i="4"/>
  <c r="Q24" i="5" s="1"/>
  <c r="R37" i="4"/>
  <c r="R24" i="5" s="1"/>
  <c r="S37" i="4"/>
  <c r="S24" i="5" s="1"/>
  <c r="T37" i="4"/>
  <c r="T24" i="5" s="1"/>
  <c r="U37" i="4"/>
  <c r="U24" i="5" s="1"/>
  <c r="V37" i="4"/>
  <c r="V24" i="5" s="1"/>
  <c r="W37" i="4"/>
  <c r="W24" i="5" s="1"/>
  <c r="X37" i="4"/>
  <c r="X24" i="5" s="1"/>
  <c r="Y37" i="4"/>
  <c r="Y24" i="5" s="1"/>
  <c r="Z37" i="4"/>
  <c r="Z24" i="5" s="1"/>
  <c r="AA37" i="4"/>
  <c r="AA24" i="5" s="1"/>
  <c r="AB37" i="4"/>
  <c r="AB24" i="5" s="1"/>
  <c r="AC37" i="4"/>
  <c r="AC24" i="5" s="1"/>
  <c r="AD37" i="4"/>
  <c r="AD24" i="5" s="1"/>
  <c r="O38" i="4"/>
  <c r="O85" i="5" s="1"/>
  <c r="P38" i="4"/>
  <c r="P85" i="5" s="1"/>
  <c r="Q38" i="4"/>
  <c r="Q85" i="5" s="1"/>
  <c r="R38" i="4"/>
  <c r="R85" i="5" s="1"/>
  <c r="S38" i="4"/>
  <c r="S85" i="5" s="1"/>
  <c r="T38" i="4"/>
  <c r="T85" i="5" s="1"/>
  <c r="U38" i="4"/>
  <c r="U85" i="5" s="1"/>
  <c r="V38" i="4"/>
  <c r="V85" i="5" s="1"/>
  <c r="W38" i="4"/>
  <c r="W85" i="5" s="1"/>
  <c r="X38" i="4"/>
  <c r="X85" i="5" s="1"/>
  <c r="Y38" i="4"/>
  <c r="Y85" i="5" s="1"/>
  <c r="Z38" i="4"/>
  <c r="Z85" i="5" s="1"/>
  <c r="AA38" i="4"/>
  <c r="AA85" i="5" s="1"/>
  <c r="AB38" i="4"/>
  <c r="AB85" i="5" s="1"/>
  <c r="AC38" i="4"/>
  <c r="AC85" i="5" s="1"/>
  <c r="AD38" i="4"/>
  <c r="AD85" i="5" s="1"/>
  <c r="O39" i="4"/>
  <c r="O25" i="5" s="1"/>
  <c r="P39" i="4"/>
  <c r="P25" i="5" s="1"/>
  <c r="Q39" i="4"/>
  <c r="Q25" i="5" s="1"/>
  <c r="R39" i="4"/>
  <c r="R25" i="5" s="1"/>
  <c r="S39" i="4"/>
  <c r="S25" i="5" s="1"/>
  <c r="T39" i="4"/>
  <c r="T25" i="5" s="1"/>
  <c r="U39" i="4"/>
  <c r="U25" i="5" s="1"/>
  <c r="V39" i="4"/>
  <c r="V25" i="5" s="1"/>
  <c r="W39" i="4"/>
  <c r="W25" i="5" s="1"/>
  <c r="X39" i="4"/>
  <c r="X25" i="5" s="1"/>
  <c r="Y39" i="4"/>
  <c r="Y25" i="5" s="1"/>
  <c r="Z39" i="4"/>
  <c r="Z25" i="5" s="1"/>
  <c r="AA39" i="4"/>
  <c r="AA25" i="5" s="1"/>
  <c r="AB39" i="4"/>
  <c r="AB25" i="5" s="1"/>
  <c r="AC39" i="4"/>
  <c r="AC25" i="5" s="1"/>
  <c r="AD39" i="4"/>
  <c r="AD25" i="5" s="1"/>
  <c r="O40" i="4"/>
  <c r="O26" i="5" s="1"/>
  <c r="P40" i="4"/>
  <c r="P26" i="5" s="1"/>
  <c r="Q40" i="4"/>
  <c r="Q26" i="5" s="1"/>
  <c r="R40" i="4"/>
  <c r="R26" i="5" s="1"/>
  <c r="S40" i="4"/>
  <c r="S26" i="5" s="1"/>
  <c r="T40" i="4"/>
  <c r="T26" i="5" s="1"/>
  <c r="U40" i="4"/>
  <c r="U26" i="5" s="1"/>
  <c r="V40" i="4"/>
  <c r="V26" i="5" s="1"/>
  <c r="W40" i="4"/>
  <c r="W26" i="5" s="1"/>
  <c r="X40" i="4"/>
  <c r="X26" i="5" s="1"/>
  <c r="Y40" i="4"/>
  <c r="Y26" i="5" s="1"/>
  <c r="Z40" i="4"/>
  <c r="Z26" i="5" s="1"/>
  <c r="AA40" i="4"/>
  <c r="AA26" i="5" s="1"/>
  <c r="AB40" i="4"/>
  <c r="AB26" i="5" s="1"/>
  <c r="AC40" i="4"/>
  <c r="AC26" i="5" s="1"/>
  <c r="AD40" i="4"/>
  <c r="AD26" i="5" s="1"/>
  <c r="O41" i="4"/>
  <c r="O27" i="5" s="1"/>
  <c r="P41" i="4"/>
  <c r="P27" i="5" s="1"/>
  <c r="Q41" i="4"/>
  <c r="Q27" i="5" s="1"/>
  <c r="R41" i="4"/>
  <c r="R27" i="5" s="1"/>
  <c r="S41" i="4"/>
  <c r="S27" i="5" s="1"/>
  <c r="T41" i="4"/>
  <c r="T27" i="5" s="1"/>
  <c r="U41" i="4"/>
  <c r="U27" i="5" s="1"/>
  <c r="V41" i="4"/>
  <c r="V27" i="5" s="1"/>
  <c r="W41" i="4"/>
  <c r="W27" i="5" s="1"/>
  <c r="X41" i="4"/>
  <c r="X27" i="5" s="1"/>
  <c r="Y41" i="4"/>
  <c r="Y27" i="5" s="1"/>
  <c r="Z41" i="4"/>
  <c r="Z27" i="5" s="1"/>
  <c r="AA41" i="4"/>
  <c r="AA27" i="5" s="1"/>
  <c r="AB41" i="4"/>
  <c r="AB27" i="5" s="1"/>
  <c r="AC41" i="4"/>
  <c r="AC27" i="5" s="1"/>
  <c r="AD41" i="4"/>
  <c r="AD27" i="5" s="1"/>
  <c r="O42" i="4"/>
  <c r="O28" i="5" s="1"/>
  <c r="P42" i="4"/>
  <c r="P28" i="5" s="1"/>
  <c r="Q42" i="4"/>
  <c r="Q28" i="5" s="1"/>
  <c r="R42" i="4"/>
  <c r="R28" i="5" s="1"/>
  <c r="S42" i="4"/>
  <c r="S28" i="5" s="1"/>
  <c r="T42" i="4"/>
  <c r="T28" i="5" s="1"/>
  <c r="U42" i="4"/>
  <c r="U28" i="5" s="1"/>
  <c r="V42" i="4"/>
  <c r="V28" i="5" s="1"/>
  <c r="W42" i="4"/>
  <c r="W28" i="5" s="1"/>
  <c r="X42" i="4"/>
  <c r="X28" i="5" s="1"/>
  <c r="Y42" i="4"/>
  <c r="Y28" i="5" s="1"/>
  <c r="Z42" i="4"/>
  <c r="Z28" i="5" s="1"/>
  <c r="AA42" i="4"/>
  <c r="AA28" i="5" s="1"/>
  <c r="AB42" i="4"/>
  <c r="AB28" i="5" s="1"/>
  <c r="AC42" i="4"/>
  <c r="AC28" i="5" s="1"/>
  <c r="AD42" i="4"/>
  <c r="AD28" i="5" s="1"/>
  <c r="O43" i="4"/>
  <c r="O29" i="5" s="1"/>
  <c r="P43" i="4"/>
  <c r="P29" i="5" s="1"/>
  <c r="Q43" i="4"/>
  <c r="Q29" i="5" s="1"/>
  <c r="R43" i="4"/>
  <c r="R29" i="5" s="1"/>
  <c r="S43" i="4"/>
  <c r="S29" i="5" s="1"/>
  <c r="T43" i="4"/>
  <c r="T29" i="5" s="1"/>
  <c r="U43" i="4"/>
  <c r="U29" i="5" s="1"/>
  <c r="V43" i="4"/>
  <c r="V29" i="5" s="1"/>
  <c r="W43" i="4"/>
  <c r="W29" i="5" s="1"/>
  <c r="X43" i="4"/>
  <c r="X29" i="5" s="1"/>
  <c r="Y43" i="4"/>
  <c r="Y29" i="5" s="1"/>
  <c r="Z43" i="4"/>
  <c r="Z29" i="5" s="1"/>
  <c r="AA43" i="4"/>
  <c r="AA29" i="5" s="1"/>
  <c r="AB43" i="4"/>
  <c r="AB29" i="5" s="1"/>
  <c r="AC43" i="4"/>
  <c r="AC29" i="5" s="1"/>
  <c r="AD43" i="4"/>
  <c r="AD29" i="5" s="1"/>
  <c r="O44" i="4"/>
  <c r="O30" i="5" s="1"/>
  <c r="P44" i="4"/>
  <c r="P30" i="5" s="1"/>
  <c r="Q44" i="4"/>
  <c r="Q30" i="5" s="1"/>
  <c r="R44" i="4"/>
  <c r="R30" i="5" s="1"/>
  <c r="S44" i="4"/>
  <c r="S30" i="5" s="1"/>
  <c r="T44" i="4"/>
  <c r="T30" i="5" s="1"/>
  <c r="U44" i="4"/>
  <c r="U30" i="5" s="1"/>
  <c r="V44" i="4"/>
  <c r="V30" i="5" s="1"/>
  <c r="W44" i="4"/>
  <c r="W30" i="5" s="1"/>
  <c r="X44" i="4"/>
  <c r="X30" i="5" s="1"/>
  <c r="Y44" i="4"/>
  <c r="Y30" i="5" s="1"/>
  <c r="Z44" i="4"/>
  <c r="Z30" i="5" s="1"/>
  <c r="AA44" i="4"/>
  <c r="AA30" i="5" s="1"/>
  <c r="AB44" i="4"/>
  <c r="AB30" i="5" s="1"/>
  <c r="AC44" i="4"/>
  <c r="AC30" i="5" s="1"/>
  <c r="AD44" i="4"/>
  <c r="AD30" i="5" s="1"/>
  <c r="O45" i="4"/>
  <c r="O86" i="5" s="1"/>
  <c r="P45" i="4"/>
  <c r="P86" i="5" s="1"/>
  <c r="Q45" i="4"/>
  <c r="Q86" i="5" s="1"/>
  <c r="R45" i="4"/>
  <c r="R86" i="5" s="1"/>
  <c r="S45" i="4"/>
  <c r="S86" i="5" s="1"/>
  <c r="T45" i="4"/>
  <c r="T86" i="5" s="1"/>
  <c r="U45" i="4"/>
  <c r="U86" i="5" s="1"/>
  <c r="V45" i="4"/>
  <c r="V86" i="5" s="1"/>
  <c r="W45" i="4"/>
  <c r="W86" i="5" s="1"/>
  <c r="X45" i="4"/>
  <c r="X86" i="5" s="1"/>
  <c r="Y45" i="4"/>
  <c r="Y86" i="5" s="1"/>
  <c r="Z45" i="4"/>
  <c r="Z86" i="5" s="1"/>
  <c r="AA45" i="4"/>
  <c r="AA86" i="5" s="1"/>
  <c r="AB45" i="4"/>
  <c r="AB86" i="5" s="1"/>
  <c r="AC45" i="4"/>
  <c r="AC86" i="5" s="1"/>
  <c r="AD45" i="4"/>
  <c r="AD86" i="5" s="1"/>
  <c r="O46" i="4"/>
  <c r="O31" i="5" s="1"/>
  <c r="P46" i="4"/>
  <c r="P31" i="5" s="1"/>
  <c r="Q46" i="4"/>
  <c r="Q31" i="5" s="1"/>
  <c r="R46" i="4"/>
  <c r="R31" i="5" s="1"/>
  <c r="S46" i="4"/>
  <c r="S31" i="5" s="1"/>
  <c r="T46" i="4"/>
  <c r="T31" i="5" s="1"/>
  <c r="U46" i="4"/>
  <c r="U31" i="5" s="1"/>
  <c r="V46" i="4"/>
  <c r="V31" i="5" s="1"/>
  <c r="W46" i="4"/>
  <c r="W31" i="5" s="1"/>
  <c r="X46" i="4"/>
  <c r="X31" i="5" s="1"/>
  <c r="Y46" i="4"/>
  <c r="Y31" i="5" s="1"/>
  <c r="Z46" i="4"/>
  <c r="Z31" i="5" s="1"/>
  <c r="AA46" i="4"/>
  <c r="AA31" i="5" s="1"/>
  <c r="AB46" i="4"/>
  <c r="AB31" i="5" s="1"/>
  <c r="AC46" i="4"/>
  <c r="AC31" i="5" s="1"/>
  <c r="AD46" i="4"/>
  <c r="AD31" i="5" s="1"/>
  <c r="O47" i="4"/>
  <c r="O32" i="5" s="1"/>
  <c r="P47" i="4"/>
  <c r="P32" i="5" s="1"/>
  <c r="Q47" i="4"/>
  <c r="Q32" i="5" s="1"/>
  <c r="R47" i="4"/>
  <c r="R32" i="5" s="1"/>
  <c r="S47" i="4"/>
  <c r="S32" i="5" s="1"/>
  <c r="T47" i="4"/>
  <c r="T32" i="5" s="1"/>
  <c r="U47" i="4"/>
  <c r="U32" i="5" s="1"/>
  <c r="V47" i="4"/>
  <c r="V32" i="5" s="1"/>
  <c r="W47" i="4"/>
  <c r="W32" i="5" s="1"/>
  <c r="X47" i="4"/>
  <c r="X32" i="5" s="1"/>
  <c r="Y47" i="4"/>
  <c r="Y32" i="5" s="1"/>
  <c r="Z47" i="4"/>
  <c r="Z32" i="5" s="1"/>
  <c r="AA47" i="4"/>
  <c r="AA32" i="5" s="1"/>
  <c r="AB47" i="4"/>
  <c r="AB32" i="5" s="1"/>
  <c r="AC47" i="4"/>
  <c r="AC32" i="5" s="1"/>
  <c r="AD47" i="4"/>
  <c r="AD32" i="5" s="1"/>
  <c r="O48" i="4"/>
  <c r="O87" i="5" s="1"/>
  <c r="P48" i="4"/>
  <c r="P87" i="5" s="1"/>
  <c r="Q48" i="4"/>
  <c r="Q87" i="5" s="1"/>
  <c r="R48" i="4"/>
  <c r="R87" i="5" s="1"/>
  <c r="S48" i="4"/>
  <c r="S87" i="5" s="1"/>
  <c r="T48" i="4"/>
  <c r="T87" i="5" s="1"/>
  <c r="U48" i="4"/>
  <c r="U87" i="5" s="1"/>
  <c r="V48" i="4"/>
  <c r="V87" i="5" s="1"/>
  <c r="W48" i="4"/>
  <c r="W87" i="5" s="1"/>
  <c r="X48" i="4"/>
  <c r="X87" i="5" s="1"/>
  <c r="Y48" i="4"/>
  <c r="Y87" i="5" s="1"/>
  <c r="Z48" i="4"/>
  <c r="Z87" i="5" s="1"/>
  <c r="AA48" i="4"/>
  <c r="AA87" i="5" s="1"/>
  <c r="AB48" i="4"/>
  <c r="AB87" i="5" s="1"/>
  <c r="AC48" i="4"/>
  <c r="AC87" i="5" s="1"/>
  <c r="AD48" i="4"/>
  <c r="AD87" i="5" s="1"/>
  <c r="O49" i="4"/>
  <c r="O88" i="5" s="1"/>
  <c r="P49" i="4"/>
  <c r="P88" i="5" s="1"/>
  <c r="Q49" i="4"/>
  <c r="Q88" i="5" s="1"/>
  <c r="R49" i="4"/>
  <c r="R88" i="5" s="1"/>
  <c r="S49" i="4"/>
  <c r="S88" i="5" s="1"/>
  <c r="T49" i="4"/>
  <c r="T88" i="5" s="1"/>
  <c r="U49" i="4"/>
  <c r="U88" i="5" s="1"/>
  <c r="V49" i="4"/>
  <c r="V88" i="5" s="1"/>
  <c r="W49" i="4"/>
  <c r="W88" i="5" s="1"/>
  <c r="X49" i="4"/>
  <c r="X88" i="5" s="1"/>
  <c r="Y49" i="4"/>
  <c r="Y88" i="5" s="1"/>
  <c r="Z49" i="4"/>
  <c r="Z88" i="5" s="1"/>
  <c r="AA49" i="4"/>
  <c r="AA88" i="5" s="1"/>
  <c r="AB49" i="4"/>
  <c r="AB88" i="5" s="1"/>
  <c r="AC49" i="4"/>
  <c r="AC88" i="5" s="1"/>
  <c r="AD49" i="4"/>
  <c r="AD88" i="5" s="1"/>
  <c r="O50" i="4"/>
  <c r="O33" i="5" s="1"/>
  <c r="P50" i="4"/>
  <c r="P33" i="5" s="1"/>
  <c r="Q50" i="4"/>
  <c r="Q33" i="5" s="1"/>
  <c r="R50" i="4"/>
  <c r="R33" i="5" s="1"/>
  <c r="S50" i="4"/>
  <c r="S33" i="5" s="1"/>
  <c r="T50" i="4"/>
  <c r="T33" i="5" s="1"/>
  <c r="U50" i="4"/>
  <c r="U33" i="5" s="1"/>
  <c r="V50" i="4"/>
  <c r="V33" i="5" s="1"/>
  <c r="W50" i="4"/>
  <c r="W33" i="5" s="1"/>
  <c r="X50" i="4"/>
  <c r="X33" i="5" s="1"/>
  <c r="Y50" i="4"/>
  <c r="Y33" i="5" s="1"/>
  <c r="Z50" i="4"/>
  <c r="Z33" i="5" s="1"/>
  <c r="AA50" i="4"/>
  <c r="AA33" i="5" s="1"/>
  <c r="AB50" i="4"/>
  <c r="AB33" i="5" s="1"/>
  <c r="AC50" i="4"/>
  <c r="AC33" i="5" s="1"/>
  <c r="AD50" i="4"/>
  <c r="AD33" i="5" s="1"/>
  <c r="O51" i="4"/>
  <c r="O34" i="5" s="1"/>
  <c r="P51" i="4"/>
  <c r="P34" i="5" s="1"/>
  <c r="Q51" i="4"/>
  <c r="Q34" i="5" s="1"/>
  <c r="R51" i="4"/>
  <c r="R34" i="5" s="1"/>
  <c r="S51" i="4"/>
  <c r="S34" i="5" s="1"/>
  <c r="T51" i="4"/>
  <c r="T34" i="5" s="1"/>
  <c r="U51" i="4"/>
  <c r="U34" i="5" s="1"/>
  <c r="V51" i="4"/>
  <c r="V34" i="5" s="1"/>
  <c r="W51" i="4"/>
  <c r="W34" i="5" s="1"/>
  <c r="X51" i="4"/>
  <c r="X34" i="5" s="1"/>
  <c r="Y51" i="4"/>
  <c r="Y34" i="5" s="1"/>
  <c r="Z51" i="4"/>
  <c r="Z34" i="5" s="1"/>
  <c r="AA51" i="4"/>
  <c r="AA34" i="5" s="1"/>
  <c r="AB51" i="4"/>
  <c r="AB34" i="5" s="1"/>
  <c r="AC51" i="4"/>
  <c r="AC34" i="5" s="1"/>
  <c r="AD51" i="4"/>
  <c r="AD34" i="5" s="1"/>
  <c r="O52" i="4"/>
  <c r="O35" i="5" s="1"/>
  <c r="P52" i="4"/>
  <c r="P35" i="5" s="1"/>
  <c r="Q52" i="4"/>
  <c r="Q35" i="5" s="1"/>
  <c r="R52" i="4"/>
  <c r="R35" i="5" s="1"/>
  <c r="S52" i="4"/>
  <c r="S35" i="5" s="1"/>
  <c r="T52" i="4"/>
  <c r="T35" i="5" s="1"/>
  <c r="U52" i="4"/>
  <c r="U35" i="5" s="1"/>
  <c r="V52" i="4"/>
  <c r="V35" i="5" s="1"/>
  <c r="W52" i="4"/>
  <c r="W35" i="5" s="1"/>
  <c r="X52" i="4"/>
  <c r="X35" i="5" s="1"/>
  <c r="Y52" i="4"/>
  <c r="Y35" i="5" s="1"/>
  <c r="Z52" i="4"/>
  <c r="Z35" i="5" s="1"/>
  <c r="AA52" i="4"/>
  <c r="AA35" i="5" s="1"/>
  <c r="AB52" i="4"/>
  <c r="AB35" i="5" s="1"/>
  <c r="AC52" i="4"/>
  <c r="AC35" i="5" s="1"/>
  <c r="AD52" i="4"/>
  <c r="AD35" i="5" s="1"/>
  <c r="O53" i="4"/>
  <c r="O89" i="5" s="1"/>
  <c r="P53" i="4"/>
  <c r="P89" i="5" s="1"/>
  <c r="Q53" i="4"/>
  <c r="Q89" i="5" s="1"/>
  <c r="R53" i="4"/>
  <c r="R89" i="5" s="1"/>
  <c r="S53" i="4"/>
  <c r="S89" i="5" s="1"/>
  <c r="T53" i="4"/>
  <c r="T89" i="5" s="1"/>
  <c r="U53" i="4"/>
  <c r="U89" i="5" s="1"/>
  <c r="V53" i="4"/>
  <c r="V89" i="5" s="1"/>
  <c r="W53" i="4"/>
  <c r="W89" i="5" s="1"/>
  <c r="X53" i="4"/>
  <c r="X89" i="5" s="1"/>
  <c r="Y53" i="4"/>
  <c r="Y89" i="5" s="1"/>
  <c r="Z53" i="4"/>
  <c r="Z89" i="5" s="1"/>
  <c r="AA53" i="4"/>
  <c r="AA89" i="5" s="1"/>
  <c r="AB53" i="4"/>
  <c r="AB89" i="5" s="1"/>
  <c r="AC53" i="4"/>
  <c r="AC89" i="5" s="1"/>
  <c r="AD53" i="4"/>
  <c r="AD89" i="5" s="1"/>
  <c r="O54" i="4"/>
  <c r="O36" i="5" s="1"/>
  <c r="P54" i="4"/>
  <c r="P36" i="5" s="1"/>
  <c r="Q54" i="4"/>
  <c r="Q36" i="5" s="1"/>
  <c r="R54" i="4"/>
  <c r="R36" i="5" s="1"/>
  <c r="S54" i="4"/>
  <c r="S36" i="5" s="1"/>
  <c r="T54" i="4"/>
  <c r="T36" i="5" s="1"/>
  <c r="U54" i="4"/>
  <c r="U36" i="5" s="1"/>
  <c r="V54" i="4"/>
  <c r="V36" i="5" s="1"/>
  <c r="W54" i="4"/>
  <c r="W36" i="5" s="1"/>
  <c r="X54" i="4"/>
  <c r="X36" i="5" s="1"/>
  <c r="Y54" i="4"/>
  <c r="Y36" i="5" s="1"/>
  <c r="Z54" i="4"/>
  <c r="Z36" i="5" s="1"/>
  <c r="AA54" i="4"/>
  <c r="AA36" i="5" s="1"/>
  <c r="AB54" i="4"/>
  <c r="AB36" i="5" s="1"/>
  <c r="AC54" i="4"/>
  <c r="AC36" i="5" s="1"/>
  <c r="AD54" i="4"/>
  <c r="AD36" i="5" s="1"/>
  <c r="O55" i="4"/>
  <c r="O90" i="5" s="1"/>
  <c r="P55" i="4"/>
  <c r="P90" i="5" s="1"/>
  <c r="Q55" i="4"/>
  <c r="Q90" i="5" s="1"/>
  <c r="R55" i="4"/>
  <c r="R90" i="5" s="1"/>
  <c r="S55" i="4"/>
  <c r="S90" i="5" s="1"/>
  <c r="T55" i="4"/>
  <c r="T90" i="5" s="1"/>
  <c r="U55" i="4"/>
  <c r="U90" i="5" s="1"/>
  <c r="V55" i="4"/>
  <c r="V90" i="5" s="1"/>
  <c r="W55" i="4"/>
  <c r="W90" i="5" s="1"/>
  <c r="X55" i="4"/>
  <c r="X90" i="5" s="1"/>
  <c r="Y55" i="4"/>
  <c r="Y90" i="5" s="1"/>
  <c r="Z55" i="4"/>
  <c r="Z90" i="5" s="1"/>
  <c r="AA55" i="4"/>
  <c r="AA90" i="5" s="1"/>
  <c r="AB55" i="4"/>
  <c r="AB90" i="5" s="1"/>
  <c r="AC55" i="4"/>
  <c r="AC90" i="5" s="1"/>
  <c r="AD55" i="4"/>
  <c r="AD90" i="5" s="1"/>
  <c r="O56" i="4"/>
  <c r="O37" i="5" s="1"/>
  <c r="P56" i="4"/>
  <c r="P37" i="5" s="1"/>
  <c r="Q56" i="4"/>
  <c r="Q37" i="5" s="1"/>
  <c r="R56" i="4"/>
  <c r="R37" i="5" s="1"/>
  <c r="S56" i="4"/>
  <c r="S37" i="5" s="1"/>
  <c r="T56" i="4"/>
  <c r="T37" i="5" s="1"/>
  <c r="U56" i="4"/>
  <c r="U37" i="5" s="1"/>
  <c r="V56" i="4"/>
  <c r="V37" i="5" s="1"/>
  <c r="W56" i="4"/>
  <c r="W37" i="5" s="1"/>
  <c r="X56" i="4"/>
  <c r="X37" i="5" s="1"/>
  <c r="Y56" i="4"/>
  <c r="Y37" i="5" s="1"/>
  <c r="Z56" i="4"/>
  <c r="Z37" i="5" s="1"/>
  <c r="AA56" i="4"/>
  <c r="AA37" i="5" s="1"/>
  <c r="AB56" i="4"/>
  <c r="AB37" i="5" s="1"/>
  <c r="AC56" i="4"/>
  <c r="AC37" i="5" s="1"/>
  <c r="AD56" i="4"/>
  <c r="AD37" i="5" s="1"/>
  <c r="O57" i="4"/>
  <c r="O91" i="5" s="1"/>
  <c r="P57" i="4"/>
  <c r="P91" i="5" s="1"/>
  <c r="Q57" i="4"/>
  <c r="Q91" i="5" s="1"/>
  <c r="R57" i="4"/>
  <c r="R91" i="5" s="1"/>
  <c r="S57" i="4"/>
  <c r="S91" i="5" s="1"/>
  <c r="T57" i="4"/>
  <c r="T91" i="5" s="1"/>
  <c r="U57" i="4"/>
  <c r="U91" i="5" s="1"/>
  <c r="V57" i="4"/>
  <c r="V91" i="5" s="1"/>
  <c r="W57" i="4"/>
  <c r="W91" i="5" s="1"/>
  <c r="X57" i="4"/>
  <c r="X91" i="5" s="1"/>
  <c r="Y57" i="4"/>
  <c r="Y91" i="5" s="1"/>
  <c r="Z57" i="4"/>
  <c r="Z91" i="5" s="1"/>
  <c r="AA57" i="4"/>
  <c r="AA91" i="5" s="1"/>
  <c r="AB57" i="4"/>
  <c r="AB91" i="5" s="1"/>
  <c r="AC57" i="4"/>
  <c r="AC91" i="5" s="1"/>
  <c r="AD57" i="4"/>
  <c r="AD91" i="5" s="1"/>
  <c r="O58" i="4"/>
  <c r="O92" i="5" s="1"/>
  <c r="P58" i="4"/>
  <c r="P92" i="5" s="1"/>
  <c r="Q58" i="4"/>
  <c r="Q92" i="5" s="1"/>
  <c r="R58" i="4"/>
  <c r="R92" i="5" s="1"/>
  <c r="S58" i="4"/>
  <c r="S92" i="5" s="1"/>
  <c r="T58" i="4"/>
  <c r="T92" i="5" s="1"/>
  <c r="U58" i="4"/>
  <c r="U92" i="5" s="1"/>
  <c r="V58" i="4"/>
  <c r="V92" i="5" s="1"/>
  <c r="W58" i="4"/>
  <c r="W92" i="5" s="1"/>
  <c r="X58" i="4"/>
  <c r="X92" i="5" s="1"/>
  <c r="Y58" i="4"/>
  <c r="Y92" i="5" s="1"/>
  <c r="Z58" i="4"/>
  <c r="Z92" i="5" s="1"/>
  <c r="AA58" i="4"/>
  <c r="AA92" i="5" s="1"/>
  <c r="AB58" i="4"/>
  <c r="AB92" i="5" s="1"/>
  <c r="AC58" i="4"/>
  <c r="AC92" i="5" s="1"/>
  <c r="AD58" i="4"/>
  <c r="AD92" i="5" s="1"/>
  <c r="O59" i="4"/>
  <c r="O38" i="5" s="1"/>
  <c r="P59" i="4"/>
  <c r="P38" i="5" s="1"/>
  <c r="Q59" i="4"/>
  <c r="Q38" i="5" s="1"/>
  <c r="R59" i="4"/>
  <c r="R38" i="5" s="1"/>
  <c r="S59" i="4"/>
  <c r="S38" i="5" s="1"/>
  <c r="T59" i="4"/>
  <c r="T38" i="5" s="1"/>
  <c r="U59" i="4"/>
  <c r="U38" i="5" s="1"/>
  <c r="V59" i="4"/>
  <c r="V38" i="5" s="1"/>
  <c r="W59" i="4"/>
  <c r="W38" i="5" s="1"/>
  <c r="X59" i="4"/>
  <c r="X38" i="5" s="1"/>
  <c r="Y59" i="4"/>
  <c r="Y38" i="5" s="1"/>
  <c r="Z59" i="4"/>
  <c r="Z38" i="5" s="1"/>
  <c r="AA59" i="4"/>
  <c r="AA38" i="5" s="1"/>
  <c r="AB59" i="4"/>
  <c r="AB38" i="5" s="1"/>
  <c r="AC59" i="4"/>
  <c r="AC38" i="5" s="1"/>
  <c r="AD59" i="4"/>
  <c r="AD38" i="5" s="1"/>
  <c r="O60" i="4"/>
  <c r="O93" i="5" s="1"/>
  <c r="P60" i="4"/>
  <c r="P93" i="5" s="1"/>
  <c r="Q60" i="4"/>
  <c r="Q93" i="5" s="1"/>
  <c r="R60" i="4"/>
  <c r="R93" i="5" s="1"/>
  <c r="S60" i="4"/>
  <c r="S93" i="5" s="1"/>
  <c r="T60" i="4"/>
  <c r="T93" i="5" s="1"/>
  <c r="U60" i="4"/>
  <c r="U93" i="5" s="1"/>
  <c r="V60" i="4"/>
  <c r="V93" i="5" s="1"/>
  <c r="W60" i="4"/>
  <c r="W93" i="5" s="1"/>
  <c r="X60" i="4"/>
  <c r="X93" i="5" s="1"/>
  <c r="Y60" i="4"/>
  <c r="Y93" i="5" s="1"/>
  <c r="Z60" i="4"/>
  <c r="Z93" i="5" s="1"/>
  <c r="AA60" i="4"/>
  <c r="AA93" i="5" s="1"/>
  <c r="AB60" i="4"/>
  <c r="AB93" i="5" s="1"/>
  <c r="AC60" i="4"/>
  <c r="AC93" i="5" s="1"/>
  <c r="AD60" i="4"/>
  <c r="AD93" i="5" s="1"/>
  <c r="O61" i="4"/>
  <c r="O39" i="5" s="1"/>
  <c r="P61" i="4"/>
  <c r="P39" i="5" s="1"/>
  <c r="Q61" i="4"/>
  <c r="Q39" i="5" s="1"/>
  <c r="R61" i="4"/>
  <c r="R39" i="5" s="1"/>
  <c r="S61" i="4"/>
  <c r="S39" i="5" s="1"/>
  <c r="T61" i="4"/>
  <c r="T39" i="5" s="1"/>
  <c r="U61" i="4"/>
  <c r="U39" i="5" s="1"/>
  <c r="V61" i="4"/>
  <c r="V39" i="5" s="1"/>
  <c r="W61" i="4"/>
  <c r="W39" i="5" s="1"/>
  <c r="X61" i="4"/>
  <c r="X39" i="5" s="1"/>
  <c r="Y61" i="4"/>
  <c r="Y39" i="5" s="1"/>
  <c r="Z61" i="4"/>
  <c r="Z39" i="5" s="1"/>
  <c r="AA61" i="4"/>
  <c r="AA39" i="5" s="1"/>
  <c r="AB61" i="4"/>
  <c r="AB39" i="5" s="1"/>
  <c r="AC61" i="4"/>
  <c r="AC39" i="5" s="1"/>
  <c r="AD61" i="4"/>
  <c r="AD39" i="5" s="1"/>
  <c r="O62" i="4"/>
  <c r="O40" i="5" s="1"/>
  <c r="P62" i="4"/>
  <c r="P40" i="5" s="1"/>
  <c r="Q62" i="4"/>
  <c r="Q40" i="5" s="1"/>
  <c r="R62" i="4"/>
  <c r="R40" i="5" s="1"/>
  <c r="S62" i="4"/>
  <c r="S40" i="5" s="1"/>
  <c r="T62" i="4"/>
  <c r="T40" i="5" s="1"/>
  <c r="U62" i="4"/>
  <c r="U40" i="5" s="1"/>
  <c r="V62" i="4"/>
  <c r="V40" i="5" s="1"/>
  <c r="W62" i="4"/>
  <c r="W40" i="5" s="1"/>
  <c r="X62" i="4"/>
  <c r="X40" i="5" s="1"/>
  <c r="Y62" i="4"/>
  <c r="Y40" i="5" s="1"/>
  <c r="Z62" i="4"/>
  <c r="Z40" i="5" s="1"/>
  <c r="AA62" i="4"/>
  <c r="AA40" i="5" s="1"/>
  <c r="AB62" i="4"/>
  <c r="AB40" i="5" s="1"/>
  <c r="AC62" i="4"/>
  <c r="AC40" i="5" s="1"/>
  <c r="AD62" i="4"/>
  <c r="AD40" i="5" s="1"/>
  <c r="O63" i="4"/>
  <c r="O41" i="5" s="1"/>
  <c r="P63" i="4"/>
  <c r="P41" i="5" s="1"/>
  <c r="Q63" i="4"/>
  <c r="Q41" i="5" s="1"/>
  <c r="R63" i="4"/>
  <c r="R41" i="5" s="1"/>
  <c r="S63" i="4"/>
  <c r="S41" i="5" s="1"/>
  <c r="T63" i="4"/>
  <c r="T41" i="5" s="1"/>
  <c r="U63" i="4"/>
  <c r="U41" i="5" s="1"/>
  <c r="V63" i="4"/>
  <c r="V41" i="5" s="1"/>
  <c r="W63" i="4"/>
  <c r="W41" i="5" s="1"/>
  <c r="X63" i="4"/>
  <c r="X41" i="5" s="1"/>
  <c r="Y63" i="4"/>
  <c r="Y41" i="5" s="1"/>
  <c r="Z63" i="4"/>
  <c r="Z41" i="5" s="1"/>
  <c r="AA63" i="4"/>
  <c r="AA41" i="5" s="1"/>
  <c r="AB63" i="4"/>
  <c r="AB41" i="5" s="1"/>
  <c r="AC63" i="4"/>
  <c r="AC41" i="5" s="1"/>
  <c r="AD63" i="4"/>
  <c r="AD41" i="5" s="1"/>
  <c r="O64" i="4"/>
  <c r="O42" i="5" s="1"/>
  <c r="P64" i="4"/>
  <c r="P42" i="5" s="1"/>
  <c r="Q64" i="4"/>
  <c r="Q42" i="5" s="1"/>
  <c r="R64" i="4"/>
  <c r="R42" i="5" s="1"/>
  <c r="S64" i="4"/>
  <c r="S42" i="5" s="1"/>
  <c r="T64" i="4"/>
  <c r="T42" i="5" s="1"/>
  <c r="U64" i="4"/>
  <c r="U42" i="5" s="1"/>
  <c r="V64" i="4"/>
  <c r="V42" i="5" s="1"/>
  <c r="W64" i="4"/>
  <c r="W42" i="5" s="1"/>
  <c r="X64" i="4"/>
  <c r="X42" i="5" s="1"/>
  <c r="Y64" i="4"/>
  <c r="Y42" i="5" s="1"/>
  <c r="Z64" i="4"/>
  <c r="Z42" i="5" s="1"/>
  <c r="AA64" i="4"/>
  <c r="AA42" i="5" s="1"/>
  <c r="AB64" i="4"/>
  <c r="AB42" i="5" s="1"/>
  <c r="AC64" i="4"/>
  <c r="AC42" i="5" s="1"/>
  <c r="AD64" i="4"/>
  <c r="AD42" i="5" s="1"/>
  <c r="O65" i="4"/>
  <c r="O43" i="5" s="1"/>
  <c r="P65" i="4"/>
  <c r="P43" i="5" s="1"/>
  <c r="Q65" i="4"/>
  <c r="Q43" i="5" s="1"/>
  <c r="R65" i="4"/>
  <c r="R43" i="5" s="1"/>
  <c r="S65" i="4"/>
  <c r="S43" i="5" s="1"/>
  <c r="T65" i="4"/>
  <c r="T43" i="5" s="1"/>
  <c r="U65" i="4"/>
  <c r="U43" i="5" s="1"/>
  <c r="V65" i="4"/>
  <c r="V43" i="5" s="1"/>
  <c r="W65" i="4"/>
  <c r="W43" i="5" s="1"/>
  <c r="X65" i="4"/>
  <c r="X43" i="5" s="1"/>
  <c r="Y65" i="4"/>
  <c r="Y43" i="5" s="1"/>
  <c r="Z65" i="4"/>
  <c r="Z43" i="5" s="1"/>
  <c r="AA65" i="4"/>
  <c r="AA43" i="5" s="1"/>
  <c r="AB65" i="4"/>
  <c r="AB43" i="5" s="1"/>
  <c r="AC65" i="4"/>
  <c r="AC43" i="5" s="1"/>
  <c r="AD65" i="4"/>
  <c r="AD43" i="5" s="1"/>
  <c r="O66" i="4"/>
  <c r="O94" i="5" s="1"/>
  <c r="P66" i="4"/>
  <c r="P94" i="5" s="1"/>
  <c r="Q66" i="4"/>
  <c r="Q94" i="5" s="1"/>
  <c r="R66" i="4"/>
  <c r="R94" i="5" s="1"/>
  <c r="S66" i="4"/>
  <c r="S94" i="5" s="1"/>
  <c r="T66" i="4"/>
  <c r="T94" i="5" s="1"/>
  <c r="U66" i="4"/>
  <c r="U94" i="5" s="1"/>
  <c r="V66" i="4"/>
  <c r="V94" i="5" s="1"/>
  <c r="W66" i="4"/>
  <c r="W94" i="5" s="1"/>
  <c r="X66" i="4"/>
  <c r="X94" i="5" s="1"/>
  <c r="Y66" i="4"/>
  <c r="Y94" i="5" s="1"/>
  <c r="Z66" i="4"/>
  <c r="Z94" i="5" s="1"/>
  <c r="AA66" i="4"/>
  <c r="AA94" i="5" s="1"/>
  <c r="AB66" i="4"/>
  <c r="AB94" i="5" s="1"/>
  <c r="AC66" i="4"/>
  <c r="AC94" i="5" s="1"/>
  <c r="AD66" i="4"/>
  <c r="AD94" i="5" s="1"/>
  <c r="O67" i="4"/>
  <c r="O95" i="5" s="1"/>
  <c r="P67" i="4"/>
  <c r="P95" i="5" s="1"/>
  <c r="Q67" i="4"/>
  <c r="Q95" i="5" s="1"/>
  <c r="R67" i="4"/>
  <c r="R95" i="5" s="1"/>
  <c r="S67" i="4"/>
  <c r="S95" i="5" s="1"/>
  <c r="T67" i="4"/>
  <c r="T95" i="5" s="1"/>
  <c r="U67" i="4"/>
  <c r="U95" i="5" s="1"/>
  <c r="V67" i="4"/>
  <c r="V95" i="5" s="1"/>
  <c r="W67" i="4"/>
  <c r="W95" i="5" s="1"/>
  <c r="X67" i="4"/>
  <c r="X95" i="5" s="1"/>
  <c r="Y67" i="4"/>
  <c r="Y95" i="5" s="1"/>
  <c r="Z67" i="4"/>
  <c r="Z95" i="5" s="1"/>
  <c r="AA67" i="4"/>
  <c r="AA95" i="5" s="1"/>
  <c r="AB67" i="4"/>
  <c r="AB95" i="5" s="1"/>
  <c r="AC67" i="4"/>
  <c r="AC95" i="5" s="1"/>
  <c r="AD67" i="4"/>
  <c r="AD95" i="5" s="1"/>
  <c r="O68" i="4"/>
  <c r="O44" i="5" s="1"/>
  <c r="P68" i="4"/>
  <c r="P44" i="5" s="1"/>
  <c r="Q68" i="4"/>
  <c r="Q44" i="5" s="1"/>
  <c r="R68" i="4"/>
  <c r="R44" i="5" s="1"/>
  <c r="S68" i="4"/>
  <c r="S44" i="5" s="1"/>
  <c r="T68" i="4"/>
  <c r="T44" i="5" s="1"/>
  <c r="U68" i="4"/>
  <c r="U44" i="5" s="1"/>
  <c r="V68" i="4"/>
  <c r="V44" i="5" s="1"/>
  <c r="W68" i="4"/>
  <c r="W44" i="5" s="1"/>
  <c r="X68" i="4"/>
  <c r="X44" i="5" s="1"/>
  <c r="Y68" i="4"/>
  <c r="Y44" i="5" s="1"/>
  <c r="Z68" i="4"/>
  <c r="Z44" i="5" s="1"/>
  <c r="AA68" i="4"/>
  <c r="AA44" i="5" s="1"/>
  <c r="AB68" i="4"/>
  <c r="AB44" i="5" s="1"/>
  <c r="AC68" i="4"/>
  <c r="AC44" i="5" s="1"/>
  <c r="AD68" i="4"/>
  <c r="AD44" i="5" s="1"/>
  <c r="O69" i="4"/>
  <c r="O45" i="5" s="1"/>
  <c r="P69" i="4"/>
  <c r="P45" i="5" s="1"/>
  <c r="Q69" i="4"/>
  <c r="Q45" i="5" s="1"/>
  <c r="R69" i="4"/>
  <c r="R45" i="5" s="1"/>
  <c r="S69" i="4"/>
  <c r="S45" i="5" s="1"/>
  <c r="T69" i="4"/>
  <c r="T45" i="5" s="1"/>
  <c r="U69" i="4"/>
  <c r="U45" i="5" s="1"/>
  <c r="V69" i="4"/>
  <c r="V45" i="5" s="1"/>
  <c r="W69" i="4"/>
  <c r="W45" i="5" s="1"/>
  <c r="X69" i="4"/>
  <c r="X45" i="5" s="1"/>
  <c r="Y69" i="4"/>
  <c r="Y45" i="5" s="1"/>
  <c r="Z69" i="4"/>
  <c r="Z45" i="5" s="1"/>
  <c r="AA69" i="4"/>
  <c r="AA45" i="5" s="1"/>
  <c r="AB69" i="4"/>
  <c r="AB45" i="5" s="1"/>
  <c r="AC69" i="4"/>
  <c r="AC45" i="5" s="1"/>
  <c r="AD69" i="4"/>
  <c r="AD45" i="5" s="1"/>
  <c r="O70" i="4"/>
  <c r="O96" i="5" s="1"/>
  <c r="P70" i="4"/>
  <c r="P96" i="5" s="1"/>
  <c r="Q70" i="4"/>
  <c r="Q96" i="5" s="1"/>
  <c r="R70" i="4"/>
  <c r="R96" i="5" s="1"/>
  <c r="S70" i="4"/>
  <c r="S96" i="5" s="1"/>
  <c r="T70" i="4"/>
  <c r="T96" i="5" s="1"/>
  <c r="U70" i="4"/>
  <c r="U96" i="5" s="1"/>
  <c r="V70" i="4"/>
  <c r="V96" i="5" s="1"/>
  <c r="W70" i="4"/>
  <c r="W96" i="5" s="1"/>
  <c r="X70" i="4"/>
  <c r="X96" i="5" s="1"/>
  <c r="Y70" i="4"/>
  <c r="Y96" i="5" s="1"/>
  <c r="Z70" i="4"/>
  <c r="Z96" i="5" s="1"/>
  <c r="AA70" i="4"/>
  <c r="AA96" i="5" s="1"/>
  <c r="AB70" i="4"/>
  <c r="AB96" i="5" s="1"/>
  <c r="AC70" i="4"/>
  <c r="AC96" i="5" s="1"/>
  <c r="AD70" i="4"/>
  <c r="AD96" i="5" s="1"/>
  <c r="O71" i="4"/>
  <c r="O46" i="5" s="1"/>
  <c r="P71" i="4"/>
  <c r="P46" i="5" s="1"/>
  <c r="Q71" i="4"/>
  <c r="Q46" i="5" s="1"/>
  <c r="R71" i="4"/>
  <c r="R46" i="5" s="1"/>
  <c r="S71" i="4"/>
  <c r="S46" i="5" s="1"/>
  <c r="T71" i="4"/>
  <c r="T46" i="5" s="1"/>
  <c r="U71" i="4"/>
  <c r="U46" i="5" s="1"/>
  <c r="V71" i="4"/>
  <c r="V46" i="5" s="1"/>
  <c r="W71" i="4"/>
  <c r="W46" i="5" s="1"/>
  <c r="X71" i="4"/>
  <c r="X46" i="5" s="1"/>
  <c r="Y71" i="4"/>
  <c r="Y46" i="5" s="1"/>
  <c r="Z71" i="4"/>
  <c r="Z46" i="5" s="1"/>
  <c r="AA71" i="4"/>
  <c r="AA46" i="5" s="1"/>
  <c r="AB71" i="4"/>
  <c r="AB46" i="5" s="1"/>
  <c r="AC71" i="4"/>
  <c r="AC46" i="5" s="1"/>
  <c r="AD71" i="4"/>
  <c r="AD46" i="5" s="1"/>
  <c r="O72" i="4"/>
  <c r="O47" i="5" s="1"/>
  <c r="P72" i="4"/>
  <c r="P47" i="5" s="1"/>
  <c r="Q72" i="4"/>
  <c r="Q47" i="5" s="1"/>
  <c r="R72" i="4"/>
  <c r="R47" i="5" s="1"/>
  <c r="S72" i="4"/>
  <c r="S47" i="5" s="1"/>
  <c r="T72" i="4"/>
  <c r="T47" i="5" s="1"/>
  <c r="U72" i="4"/>
  <c r="U47" i="5" s="1"/>
  <c r="V72" i="4"/>
  <c r="V47" i="5" s="1"/>
  <c r="W72" i="4"/>
  <c r="W47" i="5" s="1"/>
  <c r="X72" i="4"/>
  <c r="X47" i="5" s="1"/>
  <c r="Y72" i="4"/>
  <c r="Y47" i="5" s="1"/>
  <c r="Z72" i="4"/>
  <c r="Z47" i="5" s="1"/>
  <c r="AA72" i="4"/>
  <c r="AA47" i="5" s="1"/>
  <c r="AB72" i="4"/>
  <c r="AB47" i="5" s="1"/>
  <c r="AC72" i="4"/>
  <c r="AC47" i="5" s="1"/>
  <c r="AD72" i="4"/>
  <c r="AD47" i="5" s="1"/>
  <c r="O73" i="4"/>
  <c r="O48" i="5" s="1"/>
  <c r="P73" i="4"/>
  <c r="P48" i="5" s="1"/>
  <c r="Q73" i="4"/>
  <c r="Q48" i="5" s="1"/>
  <c r="R73" i="4"/>
  <c r="R48" i="5" s="1"/>
  <c r="S73" i="4"/>
  <c r="S48" i="5" s="1"/>
  <c r="T73" i="4"/>
  <c r="T48" i="5" s="1"/>
  <c r="U73" i="4"/>
  <c r="U48" i="5" s="1"/>
  <c r="V73" i="4"/>
  <c r="V48" i="5" s="1"/>
  <c r="W73" i="4"/>
  <c r="W48" i="5" s="1"/>
  <c r="X73" i="4"/>
  <c r="X48" i="5" s="1"/>
  <c r="Y73" i="4"/>
  <c r="Y48" i="5" s="1"/>
  <c r="Z73" i="4"/>
  <c r="Z48" i="5" s="1"/>
  <c r="AA73" i="4"/>
  <c r="AA48" i="5" s="1"/>
  <c r="AB73" i="4"/>
  <c r="AB48" i="5" s="1"/>
  <c r="AC73" i="4"/>
  <c r="AC48" i="5" s="1"/>
  <c r="AD73" i="4"/>
  <c r="AD48" i="5" s="1"/>
  <c r="O74" i="4"/>
  <c r="O97" i="5" s="1"/>
  <c r="P74" i="4"/>
  <c r="P97" i="5" s="1"/>
  <c r="Q74" i="4"/>
  <c r="Q97" i="5" s="1"/>
  <c r="R74" i="4"/>
  <c r="R97" i="5" s="1"/>
  <c r="S74" i="4"/>
  <c r="S97" i="5" s="1"/>
  <c r="T74" i="4"/>
  <c r="T97" i="5" s="1"/>
  <c r="U74" i="4"/>
  <c r="U97" i="5" s="1"/>
  <c r="V74" i="4"/>
  <c r="V97" i="5" s="1"/>
  <c r="W74" i="4"/>
  <c r="W97" i="5" s="1"/>
  <c r="X74" i="4"/>
  <c r="X97" i="5" s="1"/>
  <c r="Y74" i="4"/>
  <c r="Y97" i="5" s="1"/>
  <c r="Z74" i="4"/>
  <c r="Z97" i="5" s="1"/>
  <c r="AA74" i="4"/>
  <c r="AA97" i="5" s="1"/>
  <c r="AB74" i="4"/>
  <c r="AB97" i="5" s="1"/>
  <c r="AC74" i="4"/>
  <c r="AC97" i="5" s="1"/>
  <c r="AD74" i="4"/>
  <c r="AD97" i="5" s="1"/>
  <c r="O75" i="4"/>
  <c r="O49" i="5" s="1"/>
  <c r="P75" i="4"/>
  <c r="P49" i="5" s="1"/>
  <c r="Q75" i="4"/>
  <c r="Q49" i="5" s="1"/>
  <c r="R75" i="4"/>
  <c r="R49" i="5" s="1"/>
  <c r="S75" i="4"/>
  <c r="S49" i="5" s="1"/>
  <c r="T75" i="4"/>
  <c r="T49" i="5" s="1"/>
  <c r="U75" i="4"/>
  <c r="U49" i="5" s="1"/>
  <c r="V75" i="4"/>
  <c r="V49" i="5" s="1"/>
  <c r="W75" i="4"/>
  <c r="W49" i="5" s="1"/>
  <c r="X75" i="4"/>
  <c r="X49" i="5" s="1"/>
  <c r="Y75" i="4"/>
  <c r="Y49" i="5" s="1"/>
  <c r="Z75" i="4"/>
  <c r="Z49" i="5" s="1"/>
  <c r="AA75" i="4"/>
  <c r="AA49" i="5" s="1"/>
  <c r="AB75" i="4"/>
  <c r="AB49" i="5" s="1"/>
  <c r="AC75" i="4"/>
  <c r="AC49" i="5" s="1"/>
  <c r="AD75" i="4"/>
  <c r="AD49" i="5" s="1"/>
  <c r="O76" i="4"/>
  <c r="O98" i="5" s="1"/>
  <c r="P76" i="4"/>
  <c r="P98" i="5" s="1"/>
  <c r="Q76" i="4"/>
  <c r="Q98" i="5" s="1"/>
  <c r="R76" i="4"/>
  <c r="R98" i="5" s="1"/>
  <c r="S76" i="4"/>
  <c r="S98" i="5" s="1"/>
  <c r="T76" i="4"/>
  <c r="T98" i="5" s="1"/>
  <c r="U76" i="4"/>
  <c r="U98" i="5" s="1"/>
  <c r="V76" i="4"/>
  <c r="V98" i="5" s="1"/>
  <c r="W76" i="4"/>
  <c r="W98" i="5" s="1"/>
  <c r="X76" i="4"/>
  <c r="X98" i="5" s="1"/>
  <c r="Y76" i="4"/>
  <c r="Y98" i="5" s="1"/>
  <c r="Z76" i="4"/>
  <c r="Z98" i="5" s="1"/>
  <c r="AA76" i="4"/>
  <c r="AA98" i="5" s="1"/>
  <c r="AB76" i="4"/>
  <c r="AB98" i="5" s="1"/>
  <c r="AC76" i="4"/>
  <c r="AC98" i="5" s="1"/>
  <c r="AD76" i="4"/>
  <c r="AD98" i="5" s="1"/>
  <c r="O77" i="4"/>
  <c r="O50" i="5" s="1"/>
  <c r="P77" i="4"/>
  <c r="P50" i="5" s="1"/>
  <c r="Q77" i="4"/>
  <c r="Q50" i="5" s="1"/>
  <c r="R77" i="4"/>
  <c r="R50" i="5" s="1"/>
  <c r="S77" i="4"/>
  <c r="S50" i="5" s="1"/>
  <c r="T77" i="4"/>
  <c r="T50" i="5" s="1"/>
  <c r="U77" i="4"/>
  <c r="U50" i="5" s="1"/>
  <c r="V77" i="4"/>
  <c r="V50" i="5" s="1"/>
  <c r="W77" i="4"/>
  <c r="W50" i="5" s="1"/>
  <c r="X77" i="4"/>
  <c r="X50" i="5" s="1"/>
  <c r="Y77" i="4"/>
  <c r="Y50" i="5" s="1"/>
  <c r="Z77" i="4"/>
  <c r="Z50" i="5" s="1"/>
  <c r="AA77" i="4"/>
  <c r="AA50" i="5" s="1"/>
  <c r="AB77" i="4"/>
  <c r="AB50" i="5" s="1"/>
  <c r="AC77" i="4"/>
  <c r="AC50" i="5" s="1"/>
  <c r="AD77" i="4"/>
  <c r="AD50" i="5" s="1"/>
  <c r="O78" i="4"/>
  <c r="O51" i="5" s="1"/>
  <c r="P78" i="4"/>
  <c r="P51" i="5" s="1"/>
  <c r="Q78" i="4"/>
  <c r="Q51" i="5" s="1"/>
  <c r="R78" i="4"/>
  <c r="R51" i="5" s="1"/>
  <c r="S78" i="4"/>
  <c r="S51" i="5" s="1"/>
  <c r="T78" i="4"/>
  <c r="T51" i="5" s="1"/>
  <c r="U78" i="4"/>
  <c r="U51" i="5" s="1"/>
  <c r="V78" i="4"/>
  <c r="V51" i="5" s="1"/>
  <c r="W78" i="4"/>
  <c r="W51" i="5" s="1"/>
  <c r="X78" i="4"/>
  <c r="X51" i="5" s="1"/>
  <c r="Y78" i="4"/>
  <c r="Y51" i="5" s="1"/>
  <c r="Z78" i="4"/>
  <c r="Z51" i="5" s="1"/>
  <c r="AA78" i="4"/>
  <c r="AA51" i="5" s="1"/>
  <c r="AB78" i="4"/>
  <c r="AB51" i="5" s="1"/>
  <c r="AC78" i="4"/>
  <c r="AC51" i="5" s="1"/>
  <c r="AD78" i="4"/>
  <c r="AD51" i="5" s="1"/>
  <c r="O79" i="4"/>
  <c r="O52" i="5" s="1"/>
  <c r="P79" i="4"/>
  <c r="P52" i="5" s="1"/>
  <c r="Q79" i="4"/>
  <c r="Q52" i="5" s="1"/>
  <c r="R79" i="4"/>
  <c r="R52" i="5" s="1"/>
  <c r="S79" i="4"/>
  <c r="S52" i="5" s="1"/>
  <c r="T79" i="4"/>
  <c r="T52" i="5" s="1"/>
  <c r="U79" i="4"/>
  <c r="U52" i="5" s="1"/>
  <c r="V79" i="4"/>
  <c r="V52" i="5" s="1"/>
  <c r="W79" i="4"/>
  <c r="W52" i="5" s="1"/>
  <c r="X79" i="4"/>
  <c r="X52" i="5" s="1"/>
  <c r="Y79" i="4"/>
  <c r="Y52" i="5" s="1"/>
  <c r="Z79" i="4"/>
  <c r="Z52" i="5" s="1"/>
  <c r="AA79" i="4"/>
  <c r="AA52" i="5" s="1"/>
  <c r="AB79" i="4"/>
  <c r="AB52" i="5" s="1"/>
  <c r="AC79" i="4"/>
  <c r="AC52" i="5" s="1"/>
  <c r="AD79" i="4"/>
  <c r="AD52" i="5" s="1"/>
  <c r="O80" i="4"/>
  <c r="O53" i="5" s="1"/>
  <c r="P80" i="4"/>
  <c r="P53" i="5" s="1"/>
  <c r="Q80" i="4"/>
  <c r="Q53" i="5" s="1"/>
  <c r="R80" i="4"/>
  <c r="R53" i="5" s="1"/>
  <c r="S80" i="4"/>
  <c r="S53" i="5" s="1"/>
  <c r="T80" i="4"/>
  <c r="T53" i="5" s="1"/>
  <c r="U80" i="4"/>
  <c r="U53" i="5" s="1"/>
  <c r="V80" i="4"/>
  <c r="V53" i="5" s="1"/>
  <c r="W80" i="4"/>
  <c r="W53" i="5" s="1"/>
  <c r="X80" i="4"/>
  <c r="X53" i="5" s="1"/>
  <c r="Y80" i="4"/>
  <c r="Y53" i="5" s="1"/>
  <c r="Z80" i="4"/>
  <c r="Z53" i="5" s="1"/>
  <c r="AA80" i="4"/>
  <c r="AA53" i="5" s="1"/>
  <c r="AB80" i="4"/>
  <c r="AB53" i="5" s="1"/>
  <c r="AC80" i="4"/>
  <c r="AC53" i="5" s="1"/>
  <c r="AD80" i="4"/>
  <c r="AD53" i="5" s="1"/>
  <c r="O81" i="4"/>
  <c r="O54" i="5" s="1"/>
  <c r="P81" i="4"/>
  <c r="P54" i="5" s="1"/>
  <c r="Q81" i="4"/>
  <c r="Q54" i="5" s="1"/>
  <c r="R81" i="4"/>
  <c r="R54" i="5" s="1"/>
  <c r="S81" i="4"/>
  <c r="S54" i="5" s="1"/>
  <c r="T81" i="4"/>
  <c r="T54" i="5" s="1"/>
  <c r="U81" i="4"/>
  <c r="U54" i="5" s="1"/>
  <c r="V81" i="4"/>
  <c r="V54" i="5" s="1"/>
  <c r="W81" i="4"/>
  <c r="W54" i="5" s="1"/>
  <c r="X81" i="4"/>
  <c r="X54" i="5" s="1"/>
  <c r="Y81" i="4"/>
  <c r="Y54" i="5" s="1"/>
  <c r="Z81" i="4"/>
  <c r="Z54" i="5" s="1"/>
  <c r="AA81" i="4"/>
  <c r="AA54" i="5" s="1"/>
  <c r="AB81" i="4"/>
  <c r="AB54" i="5" s="1"/>
  <c r="AC81" i="4"/>
  <c r="AC54" i="5" s="1"/>
  <c r="AD81" i="4"/>
  <c r="AD54" i="5" s="1"/>
  <c r="O82" i="4"/>
  <c r="O99" i="5" s="1"/>
  <c r="P82" i="4"/>
  <c r="P99" i="5" s="1"/>
  <c r="Q82" i="4"/>
  <c r="Q99" i="5" s="1"/>
  <c r="R82" i="4"/>
  <c r="R99" i="5" s="1"/>
  <c r="S82" i="4"/>
  <c r="S99" i="5" s="1"/>
  <c r="T82" i="4"/>
  <c r="T99" i="5" s="1"/>
  <c r="U82" i="4"/>
  <c r="U99" i="5" s="1"/>
  <c r="V82" i="4"/>
  <c r="V99" i="5" s="1"/>
  <c r="W82" i="4"/>
  <c r="W99" i="5" s="1"/>
  <c r="X82" i="4"/>
  <c r="X99" i="5" s="1"/>
  <c r="Y82" i="4"/>
  <c r="Y99" i="5" s="1"/>
  <c r="Z82" i="4"/>
  <c r="Z99" i="5" s="1"/>
  <c r="AA82" i="4"/>
  <c r="AA99" i="5" s="1"/>
  <c r="AB82" i="4"/>
  <c r="AB99" i="5" s="1"/>
  <c r="AC82" i="4"/>
  <c r="AC99" i="5" s="1"/>
  <c r="AD82" i="4"/>
  <c r="AD99" i="5" s="1"/>
  <c r="O83" i="4"/>
  <c r="O55" i="5" s="1"/>
  <c r="P83" i="4"/>
  <c r="P55" i="5" s="1"/>
  <c r="Q83" i="4"/>
  <c r="Q55" i="5" s="1"/>
  <c r="R83" i="4"/>
  <c r="R55" i="5" s="1"/>
  <c r="S83" i="4"/>
  <c r="S55" i="5" s="1"/>
  <c r="T83" i="4"/>
  <c r="T55" i="5" s="1"/>
  <c r="U83" i="4"/>
  <c r="U55" i="5" s="1"/>
  <c r="V83" i="4"/>
  <c r="V55" i="5" s="1"/>
  <c r="W83" i="4"/>
  <c r="W55" i="5" s="1"/>
  <c r="X83" i="4"/>
  <c r="X55" i="5" s="1"/>
  <c r="Y83" i="4"/>
  <c r="Y55" i="5" s="1"/>
  <c r="Z83" i="4"/>
  <c r="Z55" i="5" s="1"/>
  <c r="AA83" i="4"/>
  <c r="AA55" i="5" s="1"/>
  <c r="AB83" i="4"/>
  <c r="AB55" i="5" s="1"/>
  <c r="AC83" i="4"/>
  <c r="AC55" i="5" s="1"/>
  <c r="AD83" i="4"/>
  <c r="AD55" i="5" s="1"/>
  <c r="O84" i="4"/>
  <c r="O100" i="5" s="1"/>
  <c r="P84" i="4"/>
  <c r="P100" i="5" s="1"/>
  <c r="Q84" i="4"/>
  <c r="Q100" i="5" s="1"/>
  <c r="R84" i="4"/>
  <c r="R100" i="5" s="1"/>
  <c r="S84" i="4"/>
  <c r="S100" i="5" s="1"/>
  <c r="T84" i="4"/>
  <c r="T100" i="5" s="1"/>
  <c r="U84" i="4"/>
  <c r="U100" i="5" s="1"/>
  <c r="V84" i="4"/>
  <c r="V100" i="5" s="1"/>
  <c r="W84" i="4"/>
  <c r="W100" i="5" s="1"/>
  <c r="X84" i="4"/>
  <c r="X100" i="5" s="1"/>
  <c r="Y84" i="4"/>
  <c r="Y100" i="5" s="1"/>
  <c r="Z84" i="4"/>
  <c r="Z100" i="5" s="1"/>
  <c r="AA84" i="4"/>
  <c r="AA100" i="5" s="1"/>
  <c r="AB84" i="4"/>
  <c r="AB100" i="5" s="1"/>
  <c r="AC84" i="4"/>
  <c r="AC100" i="5" s="1"/>
  <c r="AD84" i="4"/>
  <c r="AD100" i="5" s="1"/>
  <c r="O85" i="4"/>
  <c r="O56" i="5" s="1"/>
  <c r="P85" i="4"/>
  <c r="P56" i="5" s="1"/>
  <c r="Q85" i="4"/>
  <c r="Q56" i="5" s="1"/>
  <c r="R85" i="4"/>
  <c r="R56" i="5" s="1"/>
  <c r="S85" i="4"/>
  <c r="S56" i="5" s="1"/>
  <c r="T85" i="4"/>
  <c r="T56" i="5" s="1"/>
  <c r="U85" i="4"/>
  <c r="U56" i="5" s="1"/>
  <c r="V85" i="4"/>
  <c r="V56" i="5" s="1"/>
  <c r="W85" i="4"/>
  <c r="W56" i="5" s="1"/>
  <c r="X85" i="4"/>
  <c r="X56" i="5" s="1"/>
  <c r="Y85" i="4"/>
  <c r="Y56" i="5" s="1"/>
  <c r="Z85" i="4"/>
  <c r="Z56" i="5" s="1"/>
  <c r="AA85" i="4"/>
  <c r="AA56" i="5" s="1"/>
  <c r="AB85" i="4"/>
  <c r="AB56" i="5" s="1"/>
  <c r="AC85" i="4"/>
  <c r="AC56" i="5" s="1"/>
  <c r="AD85" i="4"/>
  <c r="AD56" i="5" s="1"/>
  <c r="O86" i="4"/>
  <c r="O57" i="5" s="1"/>
  <c r="P86" i="4"/>
  <c r="P57" i="5" s="1"/>
  <c r="Q86" i="4"/>
  <c r="Q57" i="5" s="1"/>
  <c r="R86" i="4"/>
  <c r="R57" i="5" s="1"/>
  <c r="S86" i="4"/>
  <c r="S57" i="5" s="1"/>
  <c r="T86" i="4"/>
  <c r="T57" i="5" s="1"/>
  <c r="U86" i="4"/>
  <c r="U57" i="5" s="1"/>
  <c r="V86" i="4"/>
  <c r="V57" i="5" s="1"/>
  <c r="W86" i="4"/>
  <c r="W57" i="5" s="1"/>
  <c r="X86" i="4"/>
  <c r="X57" i="5" s="1"/>
  <c r="Y86" i="4"/>
  <c r="Y57" i="5" s="1"/>
  <c r="Z86" i="4"/>
  <c r="Z57" i="5" s="1"/>
  <c r="AA86" i="4"/>
  <c r="AA57" i="5" s="1"/>
  <c r="AB86" i="4"/>
  <c r="AB57" i="5" s="1"/>
  <c r="AC86" i="4"/>
  <c r="AC57" i="5" s="1"/>
  <c r="AD86" i="4"/>
  <c r="AD57" i="5" s="1"/>
  <c r="O87" i="4"/>
  <c r="O101" i="5" s="1"/>
  <c r="P87" i="4"/>
  <c r="P101" i="5" s="1"/>
  <c r="Q87" i="4"/>
  <c r="Q101" i="5" s="1"/>
  <c r="R87" i="4"/>
  <c r="R101" i="5" s="1"/>
  <c r="S87" i="4"/>
  <c r="S101" i="5" s="1"/>
  <c r="T87" i="4"/>
  <c r="T101" i="5" s="1"/>
  <c r="U87" i="4"/>
  <c r="U101" i="5" s="1"/>
  <c r="V87" i="4"/>
  <c r="V101" i="5" s="1"/>
  <c r="W87" i="4"/>
  <c r="W101" i="5" s="1"/>
  <c r="X87" i="4"/>
  <c r="X101" i="5" s="1"/>
  <c r="Y87" i="4"/>
  <c r="Y101" i="5" s="1"/>
  <c r="Z87" i="4"/>
  <c r="Z101" i="5" s="1"/>
  <c r="AA87" i="4"/>
  <c r="AA101" i="5" s="1"/>
  <c r="AB87" i="4"/>
  <c r="AB101" i="5" s="1"/>
  <c r="AC87" i="4"/>
  <c r="AC101" i="5" s="1"/>
  <c r="AD87" i="4"/>
  <c r="AD101" i="5" s="1"/>
  <c r="O88" i="4"/>
  <c r="O102" i="5" s="1"/>
  <c r="P88" i="4"/>
  <c r="P102" i="5" s="1"/>
  <c r="Q88" i="4"/>
  <c r="Q102" i="5" s="1"/>
  <c r="R88" i="4"/>
  <c r="R102" i="5" s="1"/>
  <c r="S88" i="4"/>
  <c r="S102" i="5" s="1"/>
  <c r="T88" i="4"/>
  <c r="T102" i="5" s="1"/>
  <c r="U88" i="4"/>
  <c r="U102" i="5" s="1"/>
  <c r="V88" i="4"/>
  <c r="V102" i="5" s="1"/>
  <c r="W88" i="4"/>
  <c r="W102" i="5" s="1"/>
  <c r="X88" i="4"/>
  <c r="X102" i="5" s="1"/>
  <c r="Y88" i="4"/>
  <c r="Y102" i="5" s="1"/>
  <c r="Z88" i="4"/>
  <c r="Z102" i="5" s="1"/>
  <c r="AA88" i="4"/>
  <c r="AA102" i="5" s="1"/>
  <c r="AB88" i="4"/>
  <c r="AB102" i="5" s="1"/>
  <c r="AC88" i="4"/>
  <c r="AC102" i="5" s="1"/>
  <c r="AD88" i="4"/>
  <c r="AD102" i="5" s="1"/>
  <c r="O89" i="4"/>
  <c r="O58" i="5" s="1"/>
  <c r="P89" i="4"/>
  <c r="P58" i="5" s="1"/>
  <c r="Q89" i="4"/>
  <c r="Q58" i="5" s="1"/>
  <c r="R89" i="4"/>
  <c r="R58" i="5" s="1"/>
  <c r="S89" i="4"/>
  <c r="S58" i="5" s="1"/>
  <c r="T89" i="4"/>
  <c r="T58" i="5" s="1"/>
  <c r="U89" i="4"/>
  <c r="U58" i="5" s="1"/>
  <c r="V89" i="4"/>
  <c r="V58" i="5" s="1"/>
  <c r="W89" i="4"/>
  <c r="W58" i="5" s="1"/>
  <c r="X89" i="4"/>
  <c r="X58" i="5" s="1"/>
  <c r="Y89" i="4"/>
  <c r="Y58" i="5" s="1"/>
  <c r="Z89" i="4"/>
  <c r="Z58" i="5" s="1"/>
  <c r="AA89" i="4"/>
  <c r="AA58" i="5" s="1"/>
  <c r="AB89" i="4"/>
  <c r="AB58" i="5" s="1"/>
  <c r="AC89" i="4"/>
  <c r="AC58" i="5" s="1"/>
  <c r="AD89" i="4"/>
  <c r="AD58" i="5" s="1"/>
  <c r="O90" i="4"/>
  <c r="O103" i="5" s="1"/>
  <c r="P90" i="4"/>
  <c r="P103" i="5" s="1"/>
  <c r="Q90" i="4"/>
  <c r="Q103" i="5" s="1"/>
  <c r="R90" i="4"/>
  <c r="R103" i="5" s="1"/>
  <c r="S90" i="4"/>
  <c r="S103" i="5" s="1"/>
  <c r="T90" i="4"/>
  <c r="T103" i="5" s="1"/>
  <c r="U90" i="4"/>
  <c r="U103" i="5" s="1"/>
  <c r="V90" i="4"/>
  <c r="V103" i="5" s="1"/>
  <c r="W90" i="4"/>
  <c r="W103" i="5" s="1"/>
  <c r="X90" i="4"/>
  <c r="X103" i="5" s="1"/>
  <c r="Y90" i="4"/>
  <c r="Y103" i="5" s="1"/>
  <c r="Z90" i="4"/>
  <c r="Z103" i="5" s="1"/>
  <c r="AA90" i="4"/>
  <c r="AA103" i="5" s="1"/>
  <c r="AB90" i="4"/>
  <c r="AB103" i="5" s="1"/>
  <c r="AC90" i="4"/>
  <c r="AC103" i="5" s="1"/>
  <c r="AD90" i="4"/>
  <c r="AD103" i="5" s="1"/>
  <c r="O91" i="4"/>
  <c r="O59" i="5" s="1"/>
  <c r="P91" i="4"/>
  <c r="P59" i="5" s="1"/>
  <c r="Q91" i="4"/>
  <c r="Q59" i="5" s="1"/>
  <c r="R91" i="4"/>
  <c r="R59" i="5" s="1"/>
  <c r="S91" i="4"/>
  <c r="S59" i="5" s="1"/>
  <c r="T91" i="4"/>
  <c r="T59" i="5" s="1"/>
  <c r="U91" i="4"/>
  <c r="U59" i="5" s="1"/>
  <c r="V91" i="4"/>
  <c r="V59" i="5" s="1"/>
  <c r="W91" i="4"/>
  <c r="W59" i="5" s="1"/>
  <c r="X91" i="4"/>
  <c r="X59" i="5" s="1"/>
  <c r="Y91" i="4"/>
  <c r="Y59" i="5" s="1"/>
  <c r="Z91" i="4"/>
  <c r="Z59" i="5" s="1"/>
  <c r="AA91" i="4"/>
  <c r="AA59" i="5" s="1"/>
  <c r="AB91" i="4"/>
  <c r="AB59" i="5" s="1"/>
  <c r="AC91" i="4"/>
  <c r="AC59" i="5" s="1"/>
  <c r="AD91" i="4"/>
  <c r="AD59" i="5" s="1"/>
  <c r="O92" i="4"/>
  <c r="O60" i="5" s="1"/>
  <c r="P92" i="4"/>
  <c r="P60" i="5" s="1"/>
  <c r="Q92" i="4"/>
  <c r="Q60" i="5" s="1"/>
  <c r="R92" i="4"/>
  <c r="R60" i="5" s="1"/>
  <c r="S92" i="4"/>
  <c r="S60" i="5" s="1"/>
  <c r="T92" i="4"/>
  <c r="T60" i="5" s="1"/>
  <c r="U92" i="4"/>
  <c r="U60" i="5" s="1"/>
  <c r="V92" i="4"/>
  <c r="V60" i="5" s="1"/>
  <c r="W92" i="4"/>
  <c r="W60" i="5" s="1"/>
  <c r="X92" i="4"/>
  <c r="X60" i="5" s="1"/>
  <c r="Y92" i="4"/>
  <c r="Y60" i="5" s="1"/>
  <c r="Z92" i="4"/>
  <c r="Z60" i="5" s="1"/>
  <c r="AA92" i="4"/>
  <c r="AA60" i="5" s="1"/>
  <c r="AB92" i="4"/>
  <c r="AB60" i="5" s="1"/>
  <c r="AC92" i="4"/>
  <c r="AC60" i="5" s="1"/>
  <c r="AD92" i="4"/>
  <c r="AD60" i="5" s="1"/>
  <c r="O93" i="4"/>
  <c r="O104" i="5" s="1"/>
  <c r="P93" i="4"/>
  <c r="P104" i="5" s="1"/>
  <c r="Q93" i="4"/>
  <c r="Q104" i="5" s="1"/>
  <c r="R93" i="4"/>
  <c r="R104" i="5" s="1"/>
  <c r="S93" i="4"/>
  <c r="S104" i="5" s="1"/>
  <c r="T93" i="4"/>
  <c r="T104" i="5" s="1"/>
  <c r="U93" i="4"/>
  <c r="U104" i="5" s="1"/>
  <c r="V93" i="4"/>
  <c r="V104" i="5" s="1"/>
  <c r="W93" i="4"/>
  <c r="W104" i="5" s="1"/>
  <c r="X93" i="4"/>
  <c r="X104" i="5" s="1"/>
  <c r="Y93" i="4"/>
  <c r="Y104" i="5" s="1"/>
  <c r="Z93" i="4"/>
  <c r="Z104" i="5" s="1"/>
  <c r="AA93" i="4"/>
  <c r="AA104" i="5" s="1"/>
  <c r="AB93" i="4"/>
  <c r="AB104" i="5" s="1"/>
  <c r="AC93" i="4"/>
  <c r="AC104" i="5" s="1"/>
  <c r="AD93" i="4"/>
  <c r="AD104" i="5" s="1"/>
  <c r="O94" i="4"/>
  <c r="O105" i="5" s="1"/>
  <c r="P94" i="4"/>
  <c r="P105" i="5" s="1"/>
  <c r="Q94" i="4"/>
  <c r="Q105" i="5" s="1"/>
  <c r="R94" i="4"/>
  <c r="R105" i="5" s="1"/>
  <c r="S94" i="4"/>
  <c r="S105" i="5" s="1"/>
  <c r="T94" i="4"/>
  <c r="T105" i="5" s="1"/>
  <c r="U94" i="4"/>
  <c r="U105" i="5" s="1"/>
  <c r="V94" i="4"/>
  <c r="V105" i="5" s="1"/>
  <c r="W94" i="4"/>
  <c r="W105" i="5" s="1"/>
  <c r="X94" i="4"/>
  <c r="X105" i="5" s="1"/>
  <c r="Y94" i="4"/>
  <c r="Y105" i="5" s="1"/>
  <c r="Z94" i="4"/>
  <c r="Z105" i="5" s="1"/>
  <c r="AA94" i="4"/>
  <c r="AA105" i="5" s="1"/>
  <c r="AB94" i="4"/>
  <c r="AB105" i="5" s="1"/>
  <c r="AC94" i="4"/>
  <c r="AC105" i="5" s="1"/>
  <c r="AD94" i="4"/>
  <c r="AD105" i="5" s="1"/>
  <c r="O95" i="4"/>
  <c r="O61" i="5" s="1"/>
  <c r="P95" i="4"/>
  <c r="P61" i="5" s="1"/>
  <c r="Q95" i="4"/>
  <c r="Q61" i="5" s="1"/>
  <c r="R95" i="4"/>
  <c r="R61" i="5" s="1"/>
  <c r="S95" i="4"/>
  <c r="S61" i="5" s="1"/>
  <c r="T95" i="4"/>
  <c r="T61" i="5" s="1"/>
  <c r="U95" i="4"/>
  <c r="U61" i="5" s="1"/>
  <c r="V95" i="4"/>
  <c r="V61" i="5" s="1"/>
  <c r="W95" i="4"/>
  <c r="W61" i="5" s="1"/>
  <c r="X95" i="4"/>
  <c r="X61" i="5" s="1"/>
  <c r="Y95" i="4"/>
  <c r="Y61" i="5" s="1"/>
  <c r="Z95" i="4"/>
  <c r="Z61" i="5" s="1"/>
  <c r="AA95" i="4"/>
  <c r="AA61" i="5" s="1"/>
  <c r="AB95" i="4"/>
  <c r="AB61" i="5" s="1"/>
  <c r="AC95" i="4"/>
  <c r="AC61" i="5" s="1"/>
  <c r="AD95" i="4"/>
  <c r="AD61" i="5" s="1"/>
  <c r="O96" i="4"/>
  <c r="O62" i="5" s="1"/>
  <c r="P96" i="4"/>
  <c r="P62" i="5" s="1"/>
  <c r="Q96" i="4"/>
  <c r="Q62" i="5" s="1"/>
  <c r="R96" i="4"/>
  <c r="R62" i="5" s="1"/>
  <c r="S96" i="4"/>
  <c r="S62" i="5" s="1"/>
  <c r="T96" i="4"/>
  <c r="T62" i="5" s="1"/>
  <c r="U96" i="4"/>
  <c r="U62" i="5" s="1"/>
  <c r="V96" i="4"/>
  <c r="V62" i="5" s="1"/>
  <c r="W96" i="4"/>
  <c r="W62" i="5" s="1"/>
  <c r="X96" i="4"/>
  <c r="X62" i="5" s="1"/>
  <c r="Y96" i="4"/>
  <c r="Y62" i="5" s="1"/>
  <c r="Z96" i="4"/>
  <c r="Z62" i="5" s="1"/>
  <c r="AA96" i="4"/>
  <c r="AA62" i="5" s="1"/>
  <c r="AB96" i="4"/>
  <c r="AB62" i="5" s="1"/>
  <c r="AC96" i="4"/>
  <c r="AC62" i="5" s="1"/>
  <c r="AD96" i="4"/>
  <c r="AD62" i="5" s="1"/>
  <c r="O97" i="4"/>
  <c r="O63" i="5" s="1"/>
  <c r="P97" i="4"/>
  <c r="P63" i="5" s="1"/>
  <c r="Q97" i="4"/>
  <c r="Q63" i="5" s="1"/>
  <c r="R97" i="4"/>
  <c r="R63" i="5" s="1"/>
  <c r="S97" i="4"/>
  <c r="S63" i="5" s="1"/>
  <c r="T97" i="4"/>
  <c r="T63" i="5" s="1"/>
  <c r="U97" i="4"/>
  <c r="U63" i="5" s="1"/>
  <c r="V97" i="4"/>
  <c r="V63" i="5" s="1"/>
  <c r="W97" i="4"/>
  <c r="W63" i="5" s="1"/>
  <c r="X97" i="4"/>
  <c r="X63" i="5" s="1"/>
  <c r="Y97" i="4"/>
  <c r="Y63" i="5" s="1"/>
  <c r="Z97" i="4"/>
  <c r="Z63" i="5" s="1"/>
  <c r="AA97" i="4"/>
  <c r="AA63" i="5" s="1"/>
  <c r="AB97" i="4"/>
  <c r="AB63" i="5" s="1"/>
  <c r="AC97" i="4"/>
  <c r="AC63" i="5" s="1"/>
  <c r="AD97" i="4"/>
  <c r="AD63" i="5" s="1"/>
  <c r="O98" i="4"/>
  <c r="O106" i="5" s="1"/>
  <c r="P98" i="4"/>
  <c r="P106" i="5" s="1"/>
  <c r="Q98" i="4"/>
  <c r="Q106" i="5" s="1"/>
  <c r="R98" i="4"/>
  <c r="R106" i="5" s="1"/>
  <c r="S98" i="4"/>
  <c r="S106" i="5" s="1"/>
  <c r="T98" i="4"/>
  <c r="T106" i="5" s="1"/>
  <c r="U98" i="4"/>
  <c r="U106" i="5" s="1"/>
  <c r="V98" i="4"/>
  <c r="V106" i="5" s="1"/>
  <c r="W98" i="4"/>
  <c r="W106" i="5" s="1"/>
  <c r="X98" i="4"/>
  <c r="X106" i="5" s="1"/>
  <c r="Y98" i="4"/>
  <c r="Y106" i="5" s="1"/>
  <c r="Z98" i="4"/>
  <c r="Z106" i="5" s="1"/>
  <c r="AA98" i="4"/>
  <c r="AA106" i="5" s="1"/>
  <c r="AB98" i="4"/>
  <c r="AB106" i="5" s="1"/>
  <c r="AC98" i="4"/>
  <c r="AC106" i="5" s="1"/>
  <c r="AD98" i="4"/>
  <c r="AD106" i="5" s="1"/>
  <c r="O99" i="4"/>
  <c r="O64" i="5" s="1"/>
  <c r="P99" i="4"/>
  <c r="P64" i="5" s="1"/>
  <c r="Q99" i="4"/>
  <c r="Q64" i="5" s="1"/>
  <c r="R99" i="4"/>
  <c r="R64" i="5" s="1"/>
  <c r="S99" i="4"/>
  <c r="S64" i="5" s="1"/>
  <c r="T99" i="4"/>
  <c r="T64" i="5" s="1"/>
  <c r="U99" i="4"/>
  <c r="U64" i="5" s="1"/>
  <c r="V99" i="4"/>
  <c r="V64" i="5" s="1"/>
  <c r="W99" i="4"/>
  <c r="W64" i="5" s="1"/>
  <c r="X99" i="4"/>
  <c r="X64" i="5" s="1"/>
  <c r="Y99" i="4"/>
  <c r="Y64" i="5" s="1"/>
  <c r="Z99" i="4"/>
  <c r="Z64" i="5" s="1"/>
  <c r="AA99" i="4"/>
  <c r="AA64" i="5" s="1"/>
  <c r="AB99" i="4"/>
  <c r="AB64" i="5" s="1"/>
  <c r="AC99" i="4"/>
  <c r="AC64" i="5" s="1"/>
  <c r="AD99" i="4"/>
  <c r="AD64" i="5" s="1"/>
  <c r="O100" i="4"/>
  <c r="O107" i="5" s="1"/>
  <c r="P100" i="4"/>
  <c r="P107" i="5" s="1"/>
  <c r="Q100" i="4"/>
  <c r="Q107" i="5" s="1"/>
  <c r="R100" i="4"/>
  <c r="R107" i="5" s="1"/>
  <c r="S100" i="4"/>
  <c r="S107" i="5" s="1"/>
  <c r="T100" i="4"/>
  <c r="T107" i="5" s="1"/>
  <c r="U100" i="4"/>
  <c r="U107" i="5" s="1"/>
  <c r="V100" i="4"/>
  <c r="V107" i="5" s="1"/>
  <c r="W100" i="4"/>
  <c r="W107" i="5" s="1"/>
  <c r="X100" i="4"/>
  <c r="X107" i="5" s="1"/>
  <c r="Y100" i="4"/>
  <c r="Y107" i="5" s="1"/>
  <c r="Z100" i="4"/>
  <c r="Z107" i="5" s="1"/>
  <c r="AA100" i="4"/>
  <c r="AA107" i="5" s="1"/>
  <c r="AB100" i="4"/>
  <c r="AB107" i="5" s="1"/>
  <c r="AC100" i="4"/>
  <c r="AC107" i="5" s="1"/>
  <c r="AD100" i="4"/>
  <c r="AD107" i="5" s="1"/>
  <c r="O101" i="4"/>
  <c r="O65" i="5" s="1"/>
  <c r="P101" i="4"/>
  <c r="P65" i="5" s="1"/>
  <c r="Q101" i="4"/>
  <c r="Q65" i="5" s="1"/>
  <c r="R101" i="4"/>
  <c r="R65" i="5" s="1"/>
  <c r="S101" i="4"/>
  <c r="S65" i="5" s="1"/>
  <c r="T101" i="4"/>
  <c r="T65" i="5" s="1"/>
  <c r="U101" i="4"/>
  <c r="U65" i="5" s="1"/>
  <c r="V101" i="4"/>
  <c r="V65" i="5" s="1"/>
  <c r="W101" i="4"/>
  <c r="W65" i="5" s="1"/>
  <c r="X101" i="4"/>
  <c r="X65" i="5" s="1"/>
  <c r="Y101" i="4"/>
  <c r="Y65" i="5" s="1"/>
  <c r="Z101" i="4"/>
  <c r="Z65" i="5" s="1"/>
  <c r="AA101" i="4"/>
  <c r="AA65" i="5" s="1"/>
  <c r="AB101" i="4"/>
  <c r="AB65" i="5" s="1"/>
  <c r="AC101" i="4"/>
  <c r="AC65" i="5" s="1"/>
  <c r="AD101" i="4"/>
  <c r="AD65" i="5" s="1"/>
  <c r="O102" i="4"/>
  <c r="O108" i="5" s="1"/>
  <c r="P102" i="4"/>
  <c r="P108" i="5" s="1"/>
  <c r="Q102" i="4"/>
  <c r="Q108" i="5" s="1"/>
  <c r="R102" i="4"/>
  <c r="R108" i="5" s="1"/>
  <c r="S102" i="4"/>
  <c r="S108" i="5" s="1"/>
  <c r="T102" i="4"/>
  <c r="T108" i="5" s="1"/>
  <c r="U102" i="4"/>
  <c r="U108" i="5" s="1"/>
  <c r="V102" i="4"/>
  <c r="V108" i="5" s="1"/>
  <c r="W102" i="4"/>
  <c r="W108" i="5" s="1"/>
  <c r="X102" i="4"/>
  <c r="X108" i="5" s="1"/>
  <c r="Y102" i="4"/>
  <c r="Y108" i="5" s="1"/>
  <c r="Z102" i="4"/>
  <c r="Z108" i="5" s="1"/>
  <c r="AA102" i="4"/>
  <c r="AA108" i="5" s="1"/>
  <c r="AB102" i="4"/>
  <c r="AB108" i="5" s="1"/>
  <c r="AC102" i="4"/>
  <c r="AC108" i="5" s="1"/>
  <c r="AD102" i="4"/>
  <c r="AD108" i="5" s="1"/>
  <c r="O103" i="4"/>
  <c r="O109" i="5" s="1"/>
  <c r="P103" i="4"/>
  <c r="P109" i="5" s="1"/>
  <c r="Q103" i="4"/>
  <c r="Q109" i="5" s="1"/>
  <c r="R103" i="4"/>
  <c r="R109" i="5" s="1"/>
  <c r="S103" i="4"/>
  <c r="S109" i="5" s="1"/>
  <c r="T103" i="4"/>
  <c r="T109" i="5" s="1"/>
  <c r="U103" i="4"/>
  <c r="U109" i="5" s="1"/>
  <c r="V103" i="4"/>
  <c r="V109" i="5" s="1"/>
  <c r="W103" i="4"/>
  <c r="W109" i="5" s="1"/>
  <c r="X103" i="4"/>
  <c r="X109" i="5" s="1"/>
  <c r="Y103" i="4"/>
  <c r="Y109" i="5" s="1"/>
  <c r="Z103" i="4"/>
  <c r="Z109" i="5" s="1"/>
  <c r="AA103" i="4"/>
  <c r="AA109" i="5" s="1"/>
  <c r="AB103" i="4"/>
  <c r="AB109" i="5" s="1"/>
  <c r="AC103" i="4"/>
  <c r="AC109" i="5" s="1"/>
  <c r="AD103" i="4"/>
  <c r="AD109" i="5" s="1"/>
  <c r="O104" i="4"/>
  <c r="O66" i="5" s="1"/>
  <c r="P104" i="4"/>
  <c r="P66" i="5" s="1"/>
  <c r="Q104" i="4"/>
  <c r="Q66" i="5" s="1"/>
  <c r="R104" i="4"/>
  <c r="R66" i="5" s="1"/>
  <c r="S104" i="4"/>
  <c r="S66" i="5" s="1"/>
  <c r="T104" i="4"/>
  <c r="T66" i="5" s="1"/>
  <c r="U104" i="4"/>
  <c r="U66" i="5" s="1"/>
  <c r="V104" i="4"/>
  <c r="V66" i="5" s="1"/>
  <c r="W104" i="4"/>
  <c r="W66" i="5" s="1"/>
  <c r="X104" i="4"/>
  <c r="X66" i="5" s="1"/>
  <c r="Y104" i="4"/>
  <c r="Y66" i="5" s="1"/>
  <c r="Z104" i="4"/>
  <c r="Z66" i="5" s="1"/>
  <c r="AA104" i="4"/>
  <c r="AA66" i="5" s="1"/>
  <c r="AB104" i="4"/>
  <c r="AB66" i="5" s="1"/>
  <c r="AC104" i="4"/>
  <c r="AC66" i="5" s="1"/>
  <c r="AD104" i="4"/>
  <c r="AD66" i="5" s="1"/>
  <c r="O105" i="4"/>
  <c r="O110" i="5" s="1"/>
  <c r="P105" i="4"/>
  <c r="P110" i="5" s="1"/>
  <c r="Q105" i="4"/>
  <c r="Q110" i="5" s="1"/>
  <c r="R105" i="4"/>
  <c r="R110" i="5" s="1"/>
  <c r="S105" i="4"/>
  <c r="S110" i="5" s="1"/>
  <c r="T105" i="4"/>
  <c r="T110" i="5" s="1"/>
  <c r="U105" i="4"/>
  <c r="U110" i="5" s="1"/>
  <c r="V105" i="4"/>
  <c r="V110" i="5" s="1"/>
  <c r="W105" i="4"/>
  <c r="W110" i="5" s="1"/>
  <c r="X105" i="4"/>
  <c r="X110" i="5" s="1"/>
  <c r="Y105" i="4"/>
  <c r="Y110" i="5" s="1"/>
  <c r="Z105" i="4"/>
  <c r="Z110" i="5" s="1"/>
  <c r="AA105" i="4"/>
  <c r="AA110" i="5" s="1"/>
  <c r="AB105" i="4"/>
  <c r="AB110" i="5" s="1"/>
  <c r="AC105" i="4"/>
  <c r="AC110" i="5" s="1"/>
  <c r="AD105" i="4"/>
  <c r="AD110" i="5" s="1"/>
  <c r="O106" i="4"/>
  <c r="O67" i="5" s="1"/>
  <c r="P106" i="4"/>
  <c r="P67" i="5" s="1"/>
  <c r="Q106" i="4"/>
  <c r="Q67" i="5" s="1"/>
  <c r="R106" i="4"/>
  <c r="R67" i="5" s="1"/>
  <c r="S106" i="4"/>
  <c r="S67" i="5" s="1"/>
  <c r="T106" i="4"/>
  <c r="T67" i="5" s="1"/>
  <c r="U106" i="4"/>
  <c r="U67" i="5" s="1"/>
  <c r="V106" i="4"/>
  <c r="V67" i="5" s="1"/>
  <c r="W106" i="4"/>
  <c r="W67" i="5" s="1"/>
  <c r="X106" i="4"/>
  <c r="X67" i="5" s="1"/>
  <c r="Y106" i="4"/>
  <c r="Y67" i="5" s="1"/>
  <c r="Z106" i="4"/>
  <c r="Z67" i="5" s="1"/>
  <c r="AA106" i="4"/>
  <c r="AA67" i="5" s="1"/>
  <c r="AB106" i="4"/>
  <c r="AB67" i="5" s="1"/>
  <c r="AC106" i="4"/>
  <c r="AC67" i="5" s="1"/>
  <c r="AD106" i="4"/>
  <c r="AD67" i="5" s="1"/>
  <c r="O107" i="4"/>
  <c r="O68" i="5" s="1"/>
  <c r="P107" i="4"/>
  <c r="P68" i="5" s="1"/>
  <c r="Q107" i="4"/>
  <c r="Q68" i="5" s="1"/>
  <c r="R107" i="4"/>
  <c r="R68" i="5" s="1"/>
  <c r="S107" i="4"/>
  <c r="S68" i="5" s="1"/>
  <c r="T107" i="4"/>
  <c r="T68" i="5" s="1"/>
  <c r="U107" i="4"/>
  <c r="U68" i="5" s="1"/>
  <c r="V107" i="4"/>
  <c r="V68" i="5" s="1"/>
  <c r="W107" i="4"/>
  <c r="W68" i="5" s="1"/>
  <c r="X107" i="4"/>
  <c r="X68" i="5" s="1"/>
  <c r="Y107" i="4"/>
  <c r="Y68" i="5" s="1"/>
  <c r="Z107" i="4"/>
  <c r="Z68" i="5" s="1"/>
  <c r="AA107" i="4"/>
  <c r="AA68" i="5" s="1"/>
  <c r="AB107" i="4"/>
  <c r="AB68" i="5" s="1"/>
  <c r="AC107" i="4"/>
  <c r="AC68" i="5" s="1"/>
  <c r="AD107" i="4"/>
  <c r="AD68" i="5" s="1"/>
  <c r="O108" i="4"/>
  <c r="O111" i="5" s="1"/>
  <c r="P108" i="4"/>
  <c r="P111" i="5" s="1"/>
  <c r="Q108" i="4"/>
  <c r="Q111" i="5" s="1"/>
  <c r="R108" i="4"/>
  <c r="R111" i="5" s="1"/>
  <c r="S108" i="4"/>
  <c r="S111" i="5" s="1"/>
  <c r="T108" i="4"/>
  <c r="T111" i="5" s="1"/>
  <c r="U108" i="4"/>
  <c r="U111" i="5" s="1"/>
  <c r="V108" i="4"/>
  <c r="V111" i="5" s="1"/>
  <c r="W108" i="4"/>
  <c r="W111" i="5" s="1"/>
  <c r="X108" i="4"/>
  <c r="X111" i="5" s="1"/>
  <c r="Y108" i="4"/>
  <c r="Y111" i="5" s="1"/>
  <c r="Z108" i="4"/>
  <c r="Z111" i="5" s="1"/>
  <c r="AA108" i="4"/>
  <c r="AA111" i="5" s="1"/>
  <c r="AB108" i="4"/>
  <c r="AB111" i="5" s="1"/>
  <c r="AC108" i="4"/>
  <c r="AC111" i="5" s="1"/>
  <c r="AD108" i="4"/>
  <c r="AD111" i="5" s="1"/>
  <c r="O109" i="4"/>
  <c r="O69" i="5" s="1"/>
  <c r="P109" i="4"/>
  <c r="P69" i="5" s="1"/>
  <c r="Q109" i="4"/>
  <c r="Q69" i="5" s="1"/>
  <c r="R109" i="4"/>
  <c r="R69" i="5" s="1"/>
  <c r="S109" i="4"/>
  <c r="S69" i="5" s="1"/>
  <c r="T109" i="4"/>
  <c r="T69" i="5" s="1"/>
  <c r="U109" i="4"/>
  <c r="U69" i="5" s="1"/>
  <c r="V109" i="4"/>
  <c r="V69" i="5" s="1"/>
  <c r="W109" i="4"/>
  <c r="W69" i="5" s="1"/>
  <c r="X109" i="4"/>
  <c r="X69" i="5" s="1"/>
  <c r="Y109" i="4"/>
  <c r="Y69" i="5" s="1"/>
  <c r="Z109" i="4"/>
  <c r="Z69" i="5" s="1"/>
  <c r="AA109" i="4"/>
  <c r="AA69" i="5" s="1"/>
  <c r="AB109" i="4"/>
  <c r="AB69" i="5" s="1"/>
  <c r="AC109" i="4"/>
  <c r="AC69" i="5" s="1"/>
  <c r="AD109" i="4"/>
  <c r="AD69" i="5" s="1"/>
  <c r="O110" i="4"/>
  <c r="O112" i="5" s="1"/>
  <c r="P110" i="4"/>
  <c r="P112" i="5" s="1"/>
  <c r="Q110" i="4"/>
  <c r="Q112" i="5" s="1"/>
  <c r="R110" i="4"/>
  <c r="R112" i="5" s="1"/>
  <c r="S110" i="4"/>
  <c r="S112" i="5" s="1"/>
  <c r="T110" i="4"/>
  <c r="T112" i="5" s="1"/>
  <c r="U110" i="4"/>
  <c r="U112" i="5" s="1"/>
  <c r="V110" i="4"/>
  <c r="V112" i="5" s="1"/>
  <c r="W110" i="4"/>
  <c r="W112" i="5" s="1"/>
  <c r="X110" i="4"/>
  <c r="X112" i="5" s="1"/>
  <c r="Y110" i="4"/>
  <c r="Y112" i="5" s="1"/>
  <c r="Z110" i="4"/>
  <c r="Z112" i="5" s="1"/>
  <c r="AA110" i="4"/>
  <c r="AA112" i="5" s="1"/>
  <c r="AB110" i="4"/>
  <c r="AB112" i="5" s="1"/>
  <c r="AC110" i="4"/>
  <c r="AC112" i="5" s="1"/>
  <c r="AD110" i="4"/>
  <c r="AD112" i="5" s="1"/>
  <c r="O111" i="4"/>
  <c r="O70" i="5" s="1"/>
  <c r="P111" i="4"/>
  <c r="P70" i="5" s="1"/>
  <c r="Q111" i="4"/>
  <c r="Q70" i="5" s="1"/>
  <c r="R111" i="4"/>
  <c r="R70" i="5" s="1"/>
  <c r="S111" i="4"/>
  <c r="S70" i="5" s="1"/>
  <c r="T111" i="4"/>
  <c r="T70" i="5" s="1"/>
  <c r="U111" i="4"/>
  <c r="U70" i="5" s="1"/>
  <c r="V111" i="4"/>
  <c r="V70" i="5" s="1"/>
  <c r="W111" i="4"/>
  <c r="W70" i="5" s="1"/>
  <c r="X111" i="4"/>
  <c r="X70" i="5" s="1"/>
  <c r="Y111" i="4"/>
  <c r="Y70" i="5" s="1"/>
  <c r="Z111" i="4"/>
  <c r="Z70" i="5" s="1"/>
  <c r="AA111" i="4"/>
  <c r="AA70" i="5" s="1"/>
  <c r="AB111" i="4"/>
  <c r="AB70" i="5" s="1"/>
  <c r="AC111" i="4"/>
  <c r="AC70" i="5" s="1"/>
  <c r="AD111" i="4"/>
  <c r="AD70" i="5" s="1"/>
  <c r="O112" i="4"/>
  <c r="O71" i="5" s="1"/>
  <c r="P112" i="4"/>
  <c r="P71" i="5" s="1"/>
  <c r="Q112" i="4"/>
  <c r="Q71" i="5" s="1"/>
  <c r="R112" i="4"/>
  <c r="R71" i="5" s="1"/>
  <c r="S112" i="4"/>
  <c r="S71" i="5" s="1"/>
  <c r="T112" i="4"/>
  <c r="T71" i="5" s="1"/>
  <c r="U112" i="4"/>
  <c r="U71" i="5" s="1"/>
  <c r="V112" i="4"/>
  <c r="V71" i="5" s="1"/>
  <c r="W112" i="4"/>
  <c r="W71" i="5" s="1"/>
  <c r="X112" i="4"/>
  <c r="X71" i="5" s="1"/>
  <c r="Y112" i="4"/>
  <c r="Y71" i="5" s="1"/>
  <c r="Z112" i="4"/>
  <c r="Z71" i="5" s="1"/>
  <c r="AA112" i="4"/>
  <c r="AA71" i="5" s="1"/>
  <c r="AB112" i="4"/>
  <c r="AB71" i="5" s="1"/>
  <c r="AC112" i="4"/>
  <c r="AC71" i="5" s="1"/>
  <c r="AD112" i="4"/>
  <c r="AD71" i="5" s="1"/>
  <c r="N3" i="4"/>
  <c r="N2" i="5" s="1"/>
  <c r="N4" i="4"/>
  <c r="N3" i="5" s="1"/>
  <c r="N5" i="4"/>
  <c r="N4" i="5" s="1"/>
  <c r="N6" i="4"/>
  <c r="N5" i="5" s="1"/>
  <c r="N7" i="4"/>
  <c r="N6" i="5" s="1"/>
  <c r="N8" i="4"/>
  <c r="N73" i="5" s="1"/>
  <c r="N9" i="4"/>
  <c r="N7" i="5" s="1"/>
  <c r="N10" i="4"/>
  <c r="N8" i="5" s="1"/>
  <c r="N11" i="4"/>
  <c r="N9" i="5" s="1"/>
  <c r="N12" i="4"/>
  <c r="N10" i="5" s="1"/>
  <c r="N13" i="4"/>
  <c r="N74" i="5" s="1"/>
  <c r="N14" i="4"/>
  <c r="N11" i="5" s="1"/>
  <c r="N15" i="4"/>
  <c r="N12" i="5" s="1"/>
  <c r="N16" i="4"/>
  <c r="N75" i="5" s="1"/>
  <c r="N17" i="4"/>
  <c r="N76" i="5" s="1"/>
  <c r="N18" i="4"/>
  <c r="N13" i="5" s="1"/>
  <c r="N19" i="4"/>
  <c r="N14" i="5" s="1"/>
  <c r="N20" i="4"/>
  <c r="N77" i="5" s="1"/>
  <c r="N21" i="4"/>
  <c r="N15" i="5" s="1"/>
  <c r="N22" i="4"/>
  <c r="N16" i="5" s="1"/>
  <c r="N23" i="4"/>
  <c r="N78" i="5" s="1"/>
  <c r="N24" i="4"/>
  <c r="N17" i="5" s="1"/>
  <c r="N25" i="4"/>
  <c r="N18" i="5" s="1"/>
  <c r="N26" i="4"/>
  <c r="N79" i="5" s="1"/>
  <c r="N27" i="4"/>
  <c r="N19" i="5" s="1"/>
  <c r="N28" i="4"/>
  <c r="N20" i="5" s="1"/>
  <c r="N29" i="4"/>
  <c r="N80" i="5" s="1"/>
  <c r="N30" i="4"/>
  <c r="N81" i="5" s="1"/>
  <c r="N31" i="4"/>
  <c r="N21" i="5" s="1"/>
  <c r="N32" i="4"/>
  <c r="N82" i="5" s="1"/>
  <c r="N33" i="4"/>
  <c r="N22" i="5" s="1"/>
  <c r="N34" i="4"/>
  <c r="N83" i="5" s="1"/>
  <c r="N35" i="4"/>
  <c r="N23" i="5" s="1"/>
  <c r="N36" i="4"/>
  <c r="N84" i="5" s="1"/>
  <c r="N37" i="4"/>
  <c r="N24" i="5" s="1"/>
  <c r="N38" i="4"/>
  <c r="N85" i="5" s="1"/>
  <c r="N39" i="4"/>
  <c r="N25" i="5" s="1"/>
  <c r="N40" i="4"/>
  <c r="N26" i="5" s="1"/>
  <c r="N41" i="4"/>
  <c r="N27" i="5" s="1"/>
  <c r="N42" i="4"/>
  <c r="N28" i="5" s="1"/>
  <c r="N43" i="4"/>
  <c r="N29" i="5" s="1"/>
  <c r="N44" i="4"/>
  <c r="N30" i="5" s="1"/>
  <c r="N45" i="4"/>
  <c r="N86" i="5" s="1"/>
  <c r="N46" i="4"/>
  <c r="N31" i="5" s="1"/>
  <c r="N47" i="4"/>
  <c r="N32" i="5" s="1"/>
  <c r="N48" i="4"/>
  <c r="N87" i="5" s="1"/>
  <c r="N49" i="4"/>
  <c r="N88" i="5" s="1"/>
  <c r="N50" i="4"/>
  <c r="N33" i="5" s="1"/>
  <c r="N51" i="4"/>
  <c r="N34" i="5" s="1"/>
  <c r="N52" i="4"/>
  <c r="N35" i="5" s="1"/>
  <c r="N53" i="4"/>
  <c r="N89" i="5" s="1"/>
  <c r="N54" i="4"/>
  <c r="N36" i="5" s="1"/>
  <c r="N55" i="4"/>
  <c r="N90" i="5" s="1"/>
  <c r="N56" i="4"/>
  <c r="N37" i="5" s="1"/>
  <c r="N57" i="4"/>
  <c r="N91" i="5" s="1"/>
  <c r="N58" i="4"/>
  <c r="N92" i="5" s="1"/>
  <c r="N59" i="4"/>
  <c r="N38" i="5" s="1"/>
  <c r="N60" i="4"/>
  <c r="N93" i="5" s="1"/>
  <c r="N61" i="4"/>
  <c r="N39" i="5" s="1"/>
  <c r="N62" i="4"/>
  <c r="N40" i="5" s="1"/>
  <c r="N63" i="4"/>
  <c r="N41" i="5" s="1"/>
  <c r="N64" i="4"/>
  <c r="N42" i="5" s="1"/>
  <c r="N65" i="4"/>
  <c r="N43" i="5" s="1"/>
  <c r="N66" i="4"/>
  <c r="N94" i="5" s="1"/>
  <c r="N67" i="4"/>
  <c r="N95" i="5" s="1"/>
  <c r="N68" i="4"/>
  <c r="N44" i="5" s="1"/>
  <c r="N69" i="4"/>
  <c r="N45" i="5" s="1"/>
  <c r="N70" i="4"/>
  <c r="N96" i="5" s="1"/>
  <c r="N71" i="4"/>
  <c r="N46" i="5" s="1"/>
  <c r="N72" i="4"/>
  <c r="N47" i="5" s="1"/>
  <c r="N73" i="4"/>
  <c r="N48" i="5" s="1"/>
  <c r="N74" i="4"/>
  <c r="N97" i="5" s="1"/>
  <c r="N75" i="4"/>
  <c r="N49" i="5" s="1"/>
  <c r="N76" i="4"/>
  <c r="N98" i="5" s="1"/>
  <c r="N77" i="4"/>
  <c r="N50" i="5" s="1"/>
  <c r="N78" i="4"/>
  <c r="N51" i="5" s="1"/>
  <c r="N79" i="4"/>
  <c r="N52" i="5" s="1"/>
  <c r="N80" i="4"/>
  <c r="N53" i="5" s="1"/>
  <c r="N81" i="4"/>
  <c r="N54" i="5" s="1"/>
  <c r="N82" i="4"/>
  <c r="N99" i="5" s="1"/>
  <c r="N83" i="4"/>
  <c r="N55" i="5" s="1"/>
  <c r="N84" i="4"/>
  <c r="N100" i="5" s="1"/>
  <c r="N85" i="4"/>
  <c r="N56" i="5" s="1"/>
  <c r="N86" i="4"/>
  <c r="N57" i="5" s="1"/>
  <c r="N87" i="4"/>
  <c r="N101" i="5" s="1"/>
  <c r="N88" i="4"/>
  <c r="N102" i="5" s="1"/>
  <c r="N89" i="4"/>
  <c r="N58" i="5" s="1"/>
  <c r="N90" i="4"/>
  <c r="N103" i="5" s="1"/>
  <c r="N91" i="4"/>
  <c r="N59" i="5" s="1"/>
  <c r="N92" i="4"/>
  <c r="N60" i="5" s="1"/>
  <c r="N93" i="4"/>
  <c r="N104" i="5" s="1"/>
  <c r="N94" i="4"/>
  <c r="N105" i="5" s="1"/>
  <c r="N95" i="4"/>
  <c r="N61" i="5" s="1"/>
  <c r="N96" i="4"/>
  <c r="N62" i="5" s="1"/>
  <c r="N97" i="4"/>
  <c r="N63" i="5" s="1"/>
  <c r="N98" i="4"/>
  <c r="N106" i="5" s="1"/>
  <c r="N99" i="4"/>
  <c r="N64" i="5" s="1"/>
  <c r="N100" i="4"/>
  <c r="N107" i="5" s="1"/>
  <c r="N101" i="4"/>
  <c r="N65" i="5" s="1"/>
  <c r="N102" i="4"/>
  <c r="N108" i="5" s="1"/>
  <c r="N103" i="4"/>
  <c r="N109" i="5" s="1"/>
  <c r="N104" i="4"/>
  <c r="N66" i="5" s="1"/>
  <c r="N105" i="4"/>
  <c r="N110" i="5" s="1"/>
  <c r="N106" i="4"/>
  <c r="N67" i="5" s="1"/>
  <c r="N107" i="4"/>
  <c r="N68" i="5" s="1"/>
  <c r="N108" i="4"/>
  <c r="N111" i="5" s="1"/>
  <c r="N109" i="4"/>
  <c r="N69" i="5" s="1"/>
  <c r="N110" i="4"/>
  <c r="N112" i="5" s="1"/>
  <c r="N111" i="4"/>
  <c r="N70" i="5" s="1"/>
  <c r="N112" i="4"/>
  <c r="N71" i="5" s="1"/>
  <c r="N2" i="4"/>
  <c r="N72" i="5" s="1"/>
  <c r="L3" i="4"/>
  <c r="L2" i="5" s="1"/>
  <c r="L4" i="4"/>
  <c r="L3" i="5" s="1"/>
  <c r="L5" i="4"/>
  <c r="L4" i="5" s="1"/>
  <c r="L6" i="4"/>
  <c r="L5" i="5" s="1"/>
  <c r="L7" i="4"/>
  <c r="L6" i="5" s="1"/>
  <c r="L8" i="4"/>
  <c r="L73" i="5" s="1"/>
  <c r="L9" i="4"/>
  <c r="L7" i="5" s="1"/>
  <c r="L10" i="4"/>
  <c r="L8" i="5" s="1"/>
  <c r="L11" i="4"/>
  <c r="L9" i="5" s="1"/>
  <c r="L12" i="4"/>
  <c r="L10" i="5" s="1"/>
  <c r="L13" i="4"/>
  <c r="L74" i="5" s="1"/>
  <c r="L14" i="4"/>
  <c r="L11" i="5" s="1"/>
  <c r="L15" i="4"/>
  <c r="L12" i="5" s="1"/>
  <c r="L16" i="4"/>
  <c r="L75" i="5" s="1"/>
  <c r="L17" i="4"/>
  <c r="L76" i="5" s="1"/>
  <c r="L18" i="4"/>
  <c r="L13" i="5" s="1"/>
  <c r="L19" i="4"/>
  <c r="L14" i="5" s="1"/>
  <c r="L20" i="4"/>
  <c r="L77" i="5" s="1"/>
  <c r="L21" i="4"/>
  <c r="L15" i="5" s="1"/>
  <c r="L22" i="4"/>
  <c r="L16" i="5" s="1"/>
  <c r="L23" i="4"/>
  <c r="L78" i="5" s="1"/>
  <c r="L24" i="4"/>
  <c r="L17" i="5" s="1"/>
  <c r="L25" i="4"/>
  <c r="L18" i="5" s="1"/>
  <c r="L26" i="4"/>
  <c r="L79" i="5" s="1"/>
  <c r="L27" i="4"/>
  <c r="L19" i="5" s="1"/>
  <c r="L28" i="4"/>
  <c r="L20" i="5" s="1"/>
  <c r="L29" i="4"/>
  <c r="L80" i="5" s="1"/>
  <c r="L30" i="4"/>
  <c r="L81" i="5" s="1"/>
  <c r="L31" i="4"/>
  <c r="L21" i="5" s="1"/>
  <c r="L32" i="4"/>
  <c r="L82" i="5" s="1"/>
  <c r="L33" i="4"/>
  <c r="L22" i="5" s="1"/>
  <c r="L34" i="4"/>
  <c r="L83" i="5" s="1"/>
  <c r="L35" i="4"/>
  <c r="L23" i="5" s="1"/>
  <c r="L36" i="4"/>
  <c r="L84" i="5" s="1"/>
  <c r="L37" i="4"/>
  <c r="L24" i="5" s="1"/>
  <c r="L38" i="4"/>
  <c r="L85" i="5" s="1"/>
  <c r="L39" i="4"/>
  <c r="L25" i="5" s="1"/>
  <c r="L40" i="4"/>
  <c r="L26" i="5" s="1"/>
  <c r="L41" i="4"/>
  <c r="L27" i="5" s="1"/>
  <c r="L42" i="4"/>
  <c r="L28" i="5" s="1"/>
  <c r="L43" i="4"/>
  <c r="L29" i="5" s="1"/>
  <c r="L44" i="4"/>
  <c r="L30" i="5" s="1"/>
  <c r="L45" i="4"/>
  <c r="L86" i="5" s="1"/>
  <c r="L46" i="4"/>
  <c r="L31" i="5" s="1"/>
  <c r="L47" i="4"/>
  <c r="L32" i="5" s="1"/>
  <c r="L48" i="4"/>
  <c r="L87" i="5" s="1"/>
  <c r="L49" i="4"/>
  <c r="L88" i="5" s="1"/>
  <c r="L50" i="4"/>
  <c r="L33" i="5" s="1"/>
  <c r="L51" i="4"/>
  <c r="L34" i="5" s="1"/>
  <c r="L52" i="4"/>
  <c r="L35" i="5" s="1"/>
  <c r="L53" i="4"/>
  <c r="L89" i="5" s="1"/>
  <c r="L54" i="4"/>
  <c r="L36" i="5" s="1"/>
  <c r="L55" i="4"/>
  <c r="L90" i="5" s="1"/>
  <c r="L56" i="4"/>
  <c r="L37" i="5" s="1"/>
  <c r="L57" i="4"/>
  <c r="L91" i="5" s="1"/>
  <c r="L58" i="4"/>
  <c r="L92" i="5" s="1"/>
  <c r="L59" i="4"/>
  <c r="L38" i="5" s="1"/>
  <c r="L60" i="4"/>
  <c r="L93" i="5" s="1"/>
  <c r="L61" i="4"/>
  <c r="L39" i="5" s="1"/>
  <c r="L62" i="4"/>
  <c r="L40" i="5" s="1"/>
  <c r="L63" i="4"/>
  <c r="L41" i="5" s="1"/>
  <c r="L64" i="4"/>
  <c r="L42" i="5" s="1"/>
  <c r="L65" i="4"/>
  <c r="L43" i="5" s="1"/>
  <c r="L66" i="4"/>
  <c r="L94" i="5" s="1"/>
  <c r="L67" i="4"/>
  <c r="L95" i="5" s="1"/>
  <c r="L68" i="4"/>
  <c r="L44" i="5" s="1"/>
  <c r="L69" i="4"/>
  <c r="L45" i="5" s="1"/>
  <c r="L70" i="4"/>
  <c r="L96" i="5" s="1"/>
  <c r="L71" i="4"/>
  <c r="L46" i="5" s="1"/>
  <c r="L72" i="4"/>
  <c r="L47" i="5" s="1"/>
  <c r="L73" i="4"/>
  <c r="L48" i="5" s="1"/>
  <c r="L74" i="4"/>
  <c r="L97" i="5" s="1"/>
  <c r="L75" i="4"/>
  <c r="L49" i="5" s="1"/>
  <c r="L76" i="4"/>
  <c r="L98" i="5" s="1"/>
  <c r="L77" i="4"/>
  <c r="L50" i="5" s="1"/>
  <c r="L78" i="4"/>
  <c r="L51" i="5" s="1"/>
  <c r="L79" i="4"/>
  <c r="L52" i="5" s="1"/>
  <c r="L80" i="4"/>
  <c r="L53" i="5" s="1"/>
  <c r="L81" i="4"/>
  <c r="L54" i="5" s="1"/>
  <c r="L82" i="4"/>
  <c r="L99" i="5" s="1"/>
  <c r="L83" i="4"/>
  <c r="L55" i="5" s="1"/>
  <c r="L84" i="4"/>
  <c r="L100" i="5" s="1"/>
  <c r="L85" i="4"/>
  <c r="L56" i="5" s="1"/>
  <c r="L86" i="4"/>
  <c r="L57" i="5" s="1"/>
  <c r="L87" i="4"/>
  <c r="L101" i="5" s="1"/>
  <c r="L88" i="4"/>
  <c r="L102" i="5" s="1"/>
  <c r="L89" i="4"/>
  <c r="L58" i="5" s="1"/>
  <c r="L90" i="4"/>
  <c r="L103" i="5" s="1"/>
  <c r="L91" i="4"/>
  <c r="L59" i="5" s="1"/>
  <c r="L92" i="4"/>
  <c r="L60" i="5" s="1"/>
  <c r="L93" i="4"/>
  <c r="L104" i="5" s="1"/>
  <c r="L94" i="4"/>
  <c r="L105" i="5" s="1"/>
  <c r="L95" i="4"/>
  <c r="L61" i="5" s="1"/>
  <c r="L96" i="4"/>
  <c r="L62" i="5" s="1"/>
  <c r="L97" i="4"/>
  <c r="L63" i="5" s="1"/>
  <c r="L98" i="4"/>
  <c r="L106" i="5" s="1"/>
  <c r="L99" i="4"/>
  <c r="L64" i="5" s="1"/>
  <c r="L100" i="4"/>
  <c r="L107" i="5" s="1"/>
  <c r="L101" i="4"/>
  <c r="L65" i="5" s="1"/>
  <c r="L102" i="4"/>
  <c r="L108" i="5" s="1"/>
  <c r="L103" i="4"/>
  <c r="L109" i="5" s="1"/>
  <c r="L104" i="4"/>
  <c r="L66" i="5" s="1"/>
  <c r="L105" i="4"/>
  <c r="L110" i="5" s="1"/>
  <c r="L106" i="4"/>
  <c r="L67" i="5" s="1"/>
  <c r="L107" i="4"/>
  <c r="L68" i="5" s="1"/>
  <c r="L108" i="4"/>
  <c r="L111" i="5" s="1"/>
  <c r="L109" i="4"/>
  <c r="L69" i="5" s="1"/>
  <c r="L110" i="4"/>
  <c r="L112" i="5" s="1"/>
  <c r="L111" i="4"/>
  <c r="L70" i="5" s="1"/>
  <c r="L112" i="4"/>
  <c r="L71" i="5" s="1"/>
  <c r="L2" i="4"/>
  <c r="L72" i="5" s="1"/>
  <c r="M3" i="4"/>
  <c r="M2" i="5" s="1"/>
  <c r="M4" i="4"/>
  <c r="M3" i="5" s="1"/>
  <c r="M5" i="4"/>
  <c r="M4" i="5" s="1"/>
  <c r="M6" i="4"/>
  <c r="M5" i="5" s="1"/>
  <c r="M7" i="4"/>
  <c r="M6" i="5" s="1"/>
  <c r="M8" i="4"/>
  <c r="M73" i="5" s="1"/>
  <c r="M9" i="4"/>
  <c r="M7" i="5" s="1"/>
  <c r="M10" i="4"/>
  <c r="M8" i="5" s="1"/>
  <c r="M11" i="4"/>
  <c r="M9" i="5" s="1"/>
  <c r="M12" i="4"/>
  <c r="M10" i="5" s="1"/>
  <c r="M13" i="4"/>
  <c r="M74" i="5" s="1"/>
  <c r="M14" i="4"/>
  <c r="M11" i="5" s="1"/>
  <c r="M15" i="4"/>
  <c r="M12" i="5" s="1"/>
  <c r="M16" i="4"/>
  <c r="M75" i="5" s="1"/>
  <c r="M17" i="4"/>
  <c r="M76" i="5" s="1"/>
  <c r="M18" i="4"/>
  <c r="M13" i="5" s="1"/>
  <c r="M19" i="4"/>
  <c r="M14" i="5" s="1"/>
  <c r="M20" i="4"/>
  <c r="M77" i="5" s="1"/>
  <c r="M21" i="4"/>
  <c r="M15" i="5" s="1"/>
  <c r="M22" i="4"/>
  <c r="M16" i="5" s="1"/>
  <c r="M23" i="4"/>
  <c r="M78" i="5" s="1"/>
  <c r="M24" i="4"/>
  <c r="M17" i="5" s="1"/>
  <c r="M25" i="4"/>
  <c r="M18" i="5" s="1"/>
  <c r="M26" i="4"/>
  <c r="M79" i="5" s="1"/>
  <c r="M27" i="4"/>
  <c r="M19" i="5" s="1"/>
  <c r="M28" i="4"/>
  <c r="M20" i="5" s="1"/>
  <c r="M29" i="4"/>
  <c r="M80" i="5" s="1"/>
  <c r="M30" i="4"/>
  <c r="M81" i="5" s="1"/>
  <c r="M31" i="4"/>
  <c r="M21" i="5" s="1"/>
  <c r="M32" i="4"/>
  <c r="M82" i="5" s="1"/>
  <c r="M33" i="4"/>
  <c r="M22" i="5" s="1"/>
  <c r="M34" i="4"/>
  <c r="M83" i="5" s="1"/>
  <c r="M35" i="4"/>
  <c r="M23" i="5" s="1"/>
  <c r="M36" i="4"/>
  <c r="M84" i="5" s="1"/>
  <c r="M37" i="4"/>
  <c r="M24" i="5" s="1"/>
  <c r="M38" i="4"/>
  <c r="M85" i="5" s="1"/>
  <c r="M39" i="4"/>
  <c r="M25" i="5" s="1"/>
  <c r="M40" i="4"/>
  <c r="M26" i="5" s="1"/>
  <c r="M41" i="4"/>
  <c r="M27" i="5" s="1"/>
  <c r="M42" i="4"/>
  <c r="M28" i="5" s="1"/>
  <c r="M43" i="4"/>
  <c r="M29" i="5" s="1"/>
  <c r="M44" i="4"/>
  <c r="M30" i="5" s="1"/>
  <c r="M45" i="4"/>
  <c r="M86" i="5" s="1"/>
  <c r="M46" i="4"/>
  <c r="M31" i="5" s="1"/>
  <c r="M47" i="4"/>
  <c r="M32" i="5" s="1"/>
  <c r="M48" i="4"/>
  <c r="M87" i="5" s="1"/>
  <c r="M49" i="4"/>
  <c r="M88" i="5" s="1"/>
  <c r="M50" i="4"/>
  <c r="M33" i="5" s="1"/>
  <c r="M51" i="4"/>
  <c r="M34" i="5" s="1"/>
  <c r="M52" i="4"/>
  <c r="M35" i="5" s="1"/>
  <c r="M53" i="4"/>
  <c r="M89" i="5" s="1"/>
  <c r="M54" i="4"/>
  <c r="M36" i="5" s="1"/>
  <c r="M55" i="4"/>
  <c r="M90" i="5" s="1"/>
  <c r="M56" i="4"/>
  <c r="M37" i="5" s="1"/>
  <c r="M57" i="4"/>
  <c r="M91" i="5" s="1"/>
  <c r="M58" i="4"/>
  <c r="M92" i="5" s="1"/>
  <c r="M59" i="4"/>
  <c r="M38" i="5" s="1"/>
  <c r="M60" i="4"/>
  <c r="M93" i="5" s="1"/>
  <c r="M61" i="4"/>
  <c r="M39" i="5" s="1"/>
  <c r="M62" i="4"/>
  <c r="M40" i="5" s="1"/>
  <c r="M63" i="4"/>
  <c r="M41" i="5" s="1"/>
  <c r="M64" i="4"/>
  <c r="M42" i="5" s="1"/>
  <c r="M65" i="4"/>
  <c r="M43" i="5" s="1"/>
  <c r="M66" i="4"/>
  <c r="M94" i="5" s="1"/>
  <c r="M67" i="4"/>
  <c r="M95" i="5" s="1"/>
  <c r="M68" i="4"/>
  <c r="M44" i="5" s="1"/>
  <c r="M69" i="4"/>
  <c r="M45" i="5" s="1"/>
  <c r="M70" i="4"/>
  <c r="M96" i="5" s="1"/>
  <c r="M71" i="4"/>
  <c r="M46" i="5" s="1"/>
  <c r="M72" i="4"/>
  <c r="M47" i="5" s="1"/>
  <c r="M73" i="4"/>
  <c r="M48" i="5" s="1"/>
  <c r="M74" i="4"/>
  <c r="M97" i="5" s="1"/>
  <c r="M75" i="4"/>
  <c r="M49" i="5" s="1"/>
  <c r="M76" i="4"/>
  <c r="M98" i="5" s="1"/>
  <c r="M77" i="4"/>
  <c r="M50" i="5" s="1"/>
  <c r="M78" i="4"/>
  <c r="M51" i="5" s="1"/>
  <c r="M79" i="4"/>
  <c r="M52" i="5" s="1"/>
  <c r="M80" i="4"/>
  <c r="M53" i="5" s="1"/>
  <c r="M81" i="4"/>
  <c r="M54" i="5" s="1"/>
  <c r="M82" i="4"/>
  <c r="M99" i="5" s="1"/>
  <c r="M83" i="4"/>
  <c r="M55" i="5" s="1"/>
  <c r="M84" i="4"/>
  <c r="M100" i="5" s="1"/>
  <c r="M85" i="4"/>
  <c r="M56" i="5" s="1"/>
  <c r="M86" i="4"/>
  <c r="M57" i="5" s="1"/>
  <c r="M87" i="4"/>
  <c r="M101" i="5" s="1"/>
  <c r="M88" i="4"/>
  <c r="M102" i="5" s="1"/>
  <c r="M89" i="4"/>
  <c r="M58" i="5" s="1"/>
  <c r="M90" i="4"/>
  <c r="M103" i="5" s="1"/>
  <c r="M91" i="4"/>
  <c r="M59" i="5" s="1"/>
  <c r="M92" i="4"/>
  <c r="M60" i="5" s="1"/>
  <c r="M93" i="4"/>
  <c r="M104" i="5" s="1"/>
  <c r="M94" i="4"/>
  <c r="M105" i="5" s="1"/>
  <c r="M95" i="4"/>
  <c r="M61" i="5" s="1"/>
  <c r="M96" i="4"/>
  <c r="M62" i="5" s="1"/>
  <c r="M97" i="4"/>
  <c r="M63" i="5" s="1"/>
  <c r="M98" i="4"/>
  <c r="M106" i="5" s="1"/>
  <c r="M99" i="4"/>
  <c r="M64" i="5" s="1"/>
  <c r="M100" i="4"/>
  <c r="M107" i="5" s="1"/>
  <c r="M101" i="4"/>
  <c r="M65" i="5" s="1"/>
  <c r="M102" i="4"/>
  <c r="M108" i="5" s="1"/>
  <c r="M103" i="4"/>
  <c r="M109" i="5" s="1"/>
  <c r="M104" i="4"/>
  <c r="M66" i="5" s="1"/>
  <c r="M105" i="4"/>
  <c r="M110" i="5" s="1"/>
  <c r="M106" i="4"/>
  <c r="M67" i="5" s="1"/>
  <c r="M107" i="4"/>
  <c r="M68" i="5" s="1"/>
  <c r="M108" i="4"/>
  <c r="M111" i="5" s="1"/>
  <c r="M109" i="4"/>
  <c r="M69" i="5" s="1"/>
  <c r="M110" i="4"/>
  <c r="M112" i="5" s="1"/>
  <c r="M111" i="4"/>
  <c r="M70" i="5" s="1"/>
  <c r="M112" i="4"/>
  <c r="M71" i="5" s="1"/>
  <c r="M2" i="4"/>
  <c r="M72" i="5" s="1"/>
  <c r="G3" i="4"/>
  <c r="G2" i="5" s="1"/>
  <c r="H3" i="4"/>
  <c r="H2" i="5" s="1"/>
  <c r="I3" i="4"/>
  <c r="I2" i="5" s="1"/>
  <c r="J3" i="4"/>
  <c r="J2" i="5" s="1"/>
  <c r="K3" i="4"/>
  <c r="K2" i="5" s="1"/>
  <c r="G4" i="4"/>
  <c r="G3" i="5" s="1"/>
  <c r="H4" i="4"/>
  <c r="H3" i="5" s="1"/>
  <c r="I4" i="4"/>
  <c r="I3" i="5" s="1"/>
  <c r="J4" i="4"/>
  <c r="J3" i="5" s="1"/>
  <c r="K4" i="4"/>
  <c r="K3" i="5" s="1"/>
  <c r="G5" i="4"/>
  <c r="G4" i="5" s="1"/>
  <c r="H5" i="4"/>
  <c r="H4" i="5" s="1"/>
  <c r="I5" i="4"/>
  <c r="I4" i="5" s="1"/>
  <c r="J5" i="4"/>
  <c r="J4" i="5" s="1"/>
  <c r="K5" i="4"/>
  <c r="K4" i="5" s="1"/>
  <c r="G6" i="4"/>
  <c r="G5" i="5" s="1"/>
  <c r="H6" i="4"/>
  <c r="H5" i="5" s="1"/>
  <c r="I6" i="4"/>
  <c r="I5" i="5" s="1"/>
  <c r="J6" i="4"/>
  <c r="J5" i="5" s="1"/>
  <c r="K6" i="4"/>
  <c r="K5" i="5" s="1"/>
  <c r="G7" i="4"/>
  <c r="G6" i="5" s="1"/>
  <c r="H7" i="4"/>
  <c r="H6" i="5" s="1"/>
  <c r="I7" i="4"/>
  <c r="I6" i="5" s="1"/>
  <c r="J7" i="4"/>
  <c r="J6" i="5" s="1"/>
  <c r="K7" i="4"/>
  <c r="K6" i="5" s="1"/>
  <c r="G8" i="4"/>
  <c r="G73" i="5" s="1"/>
  <c r="H8" i="4"/>
  <c r="H73" i="5" s="1"/>
  <c r="I8" i="4"/>
  <c r="I73" i="5" s="1"/>
  <c r="J8" i="4"/>
  <c r="J73" i="5" s="1"/>
  <c r="K8" i="4"/>
  <c r="K73" i="5" s="1"/>
  <c r="G9" i="4"/>
  <c r="G7" i="5" s="1"/>
  <c r="H9" i="4"/>
  <c r="H7" i="5" s="1"/>
  <c r="I9" i="4"/>
  <c r="I7" i="5" s="1"/>
  <c r="J9" i="4"/>
  <c r="J7" i="5" s="1"/>
  <c r="K9" i="4"/>
  <c r="K7" i="5" s="1"/>
  <c r="G10" i="4"/>
  <c r="G8" i="5" s="1"/>
  <c r="H10" i="4"/>
  <c r="H8" i="5" s="1"/>
  <c r="I10" i="4"/>
  <c r="I8" i="5" s="1"/>
  <c r="J10" i="4"/>
  <c r="J8" i="5" s="1"/>
  <c r="K10" i="4"/>
  <c r="K8" i="5" s="1"/>
  <c r="G11" i="4"/>
  <c r="G9" i="5" s="1"/>
  <c r="H11" i="4"/>
  <c r="H9" i="5" s="1"/>
  <c r="I11" i="4"/>
  <c r="I9" i="5" s="1"/>
  <c r="J11" i="4"/>
  <c r="J9" i="5" s="1"/>
  <c r="K11" i="4"/>
  <c r="K9" i="5" s="1"/>
  <c r="G12" i="4"/>
  <c r="G10" i="5" s="1"/>
  <c r="H12" i="4"/>
  <c r="H10" i="5" s="1"/>
  <c r="I12" i="4"/>
  <c r="I10" i="5" s="1"/>
  <c r="J12" i="4"/>
  <c r="J10" i="5" s="1"/>
  <c r="K12" i="4"/>
  <c r="K10" i="5" s="1"/>
  <c r="G13" i="4"/>
  <c r="G74" i="5" s="1"/>
  <c r="H13" i="4"/>
  <c r="H74" i="5" s="1"/>
  <c r="I13" i="4"/>
  <c r="I74" i="5" s="1"/>
  <c r="J13" i="4"/>
  <c r="J74" i="5" s="1"/>
  <c r="K13" i="4"/>
  <c r="K74" i="5" s="1"/>
  <c r="G14" i="4"/>
  <c r="G11" i="5" s="1"/>
  <c r="H14" i="4"/>
  <c r="H11" i="5" s="1"/>
  <c r="I14" i="4"/>
  <c r="I11" i="5" s="1"/>
  <c r="J14" i="4"/>
  <c r="J11" i="5" s="1"/>
  <c r="K14" i="4"/>
  <c r="K11" i="5" s="1"/>
  <c r="G15" i="4"/>
  <c r="G12" i="5" s="1"/>
  <c r="H15" i="4"/>
  <c r="H12" i="5" s="1"/>
  <c r="I15" i="4"/>
  <c r="I12" i="5" s="1"/>
  <c r="J15" i="4"/>
  <c r="J12" i="5" s="1"/>
  <c r="K15" i="4"/>
  <c r="K12" i="5" s="1"/>
  <c r="G16" i="4"/>
  <c r="G75" i="5" s="1"/>
  <c r="H16" i="4"/>
  <c r="H75" i="5" s="1"/>
  <c r="I16" i="4"/>
  <c r="I75" i="5" s="1"/>
  <c r="J16" i="4"/>
  <c r="J75" i="5" s="1"/>
  <c r="K16" i="4"/>
  <c r="K75" i="5" s="1"/>
  <c r="G17" i="4"/>
  <c r="G76" i="5" s="1"/>
  <c r="H17" i="4"/>
  <c r="H76" i="5" s="1"/>
  <c r="I17" i="4"/>
  <c r="I76" i="5" s="1"/>
  <c r="J17" i="4"/>
  <c r="J76" i="5" s="1"/>
  <c r="K17" i="4"/>
  <c r="K76" i="5" s="1"/>
  <c r="G18" i="4"/>
  <c r="G13" i="5" s="1"/>
  <c r="H18" i="4"/>
  <c r="H13" i="5" s="1"/>
  <c r="I18" i="4"/>
  <c r="I13" i="5" s="1"/>
  <c r="J18" i="4"/>
  <c r="J13" i="5" s="1"/>
  <c r="K18" i="4"/>
  <c r="K13" i="5" s="1"/>
  <c r="G19" i="4"/>
  <c r="G14" i="5" s="1"/>
  <c r="H19" i="4"/>
  <c r="H14" i="5" s="1"/>
  <c r="I19" i="4"/>
  <c r="I14" i="5" s="1"/>
  <c r="J19" i="4"/>
  <c r="J14" i="5" s="1"/>
  <c r="K19" i="4"/>
  <c r="K14" i="5" s="1"/>
  <c r="G20" i="4"/>
  <c r="G77" i="5" s="1"/>
  <c r="H20" i="4"/>
  <c r="H77" i="5" s="1"/>
  <c r="I20" i="4"/>
  <c r="I77" i="5" s="1"/>
  <c r="J20" i="4"/>
  <c r="J77" i="5" s="1"/>
  <c r="K20" i="4"/>
  <c r="K77" i="5" s="1"/>
  <c r="G21" i="4"/>
  <c r="G15" i="5" s="1"/>
  <c r="H21" i="4"/>
  <c r="H15" i="5" s="1"/>
  <c r="I21" i="4"/>
  <c r="I15" i="5" s="1"/>
  <c r="J21" i="4"/>
  <c r="J15" i="5" s="1"/>
  <c r="K21" i="4"/>
  <c r="K15" i="5" s="1"/>
  <c r="G22" i="4"/>
  <c r="G16" i="5" s="1"/>
  <c r="H22" i="4"/>
  <c r="H16" i="5" s="1"/>
  <c r="I22" i="4"/>
  <c r="I16" i="5" s="1"/>
  <c r="J22" i="4"/>
  <c r="J16" i="5" s="1"/>
  <c r="K22" i="4"/>
  <c r="K16" i="5" s="1"/>
  <c r="G23" i="4"/>
  <c r="G78" i="5" s="1"/>
  <c r="H23" i="4"/>
  <c r="H78" i="5" s="1"/>
  <c r="I23" i="4"/>
  <c r="I78" i="5" s="1"/>
  <c r="J23" i="4"/>
  <c r="J78" i="5" s="1"/>
  <c r="K23" i="4"/>
  <c r="K78" i="5" s="1"/>
  <c r="G24" i="4"/>
  <c r="G17" i="5" s="1"/>
  <c r="H24" i="4"/>
  <c r="H17" i="5" s="1"/>
  <c r="I24" i="4"/>
  <c r="I17" i="5" s="1"/>
  <c r="J24" i="4"/>
  <c r="J17" i="5" s="1"/>
  <c r="K24" i="4"/>
  <c r="K17" i="5" s="1"/>
  <c r="G25" i="4"/>
  <c r="G18" i="5" s="1"/>
  <c r="H25" i="4"/>
  <c r="H18" i="5" s="1"/>
  <c r="I25" i="4"/>
  <c r="I18" i="5" s="1"/>
  <c r="J25" i="4"/>
  <c r="J18" i="5" s="1"/>
  <c r="K25" i="4"/>
  <c r="K18" i="5" s="1"/>
  <c r="G26" i="4"/>
  <c r="G79" i="5" s="1"/>
  <c r="H26" i="4"/>
  <c r="H79" i="5" s="1"/>
  <c r="I26" i="4"/>
  <c r="I79" i="5" s="1"/>
  <c r="J26" i="4"/>
  <c r="J79" i="5" s="1"/>
  <c r="K26" i="4"/>
  <c r="K79" i="5" s="1"/>
  <c r="G27" i="4"/>
  <c r="G19" i="5" s="1"/>
  <c r="H27" i="4"/>
  <c r="H19" i="5" s="1"/>
  <c r="I27" i="4"/>
  <c r="I19" i="5" s="1"/>
  <c r="J27" i="4"/>
  <c r="J19" i="5" s="1"/>
  <c r="K27" i="4"/>
  <c r="K19" i="5" s="1"/>
  <c r="G28" i="4"/>
  <c r="G20" i="5" s="1"/>
  <c r="H28" i="4"/>
  <c r="H20" i="5" s="1"/>
  <c r="I28" i="4"/>
  <c r="I20" i="5" s="1"/>
  <c r="J28" i="4"/>
  <c r="J20" i="5" s="1"/>
  <c r="K28" i="4"/>
  <c r="K20" i="5" s="1"/>
  <c r="G29" i="4"/>
  <c r="G80" i="5" s="1"/>
  <c r="H29" i="4"/>
  <c r="H80" i="5" s="1"/>
  <c r="I29" i="4"/>
  <c r="I80" i="5" s="1"/>
  <c r="J29" i="4"/>
  <c r="J80" i="5" s="1"/>
  <c r="K29" i="4"/>
  <c r="K80" i="5" s="1"/>
  <c r="G30" i="4"/>
  <c r="G81" i="5" s="1"/>
  <c r="H30" i="4"/>
  <c r="H81" i="5" s="1"/>
  <c r="I30" i="4"/>
  <c r="I81" i="5" s="1"/>
  <c r="J30" i="4"/>
  <c r="J81" i="5" s="1"/>
  <c r="K30" i="4"/>
  <c r="K81" i="5" s="1"/>
  <c r="G31" i="4"/>
  <c r="G21" i="5" s="1"/>
  <c r="H31" i="4"/>
  <c r="H21" i="5" s="1"/>
  <c r="I31" i="4"/>
  <c r="I21" i="5" s="1"/>
  <c r="J31" i="4"/>
  <c r="J21" i="5" s="1"/>
  <c r="K31" i="4"/>
  <c r="K21" i="5" s="1"/>
  <c r="G32" i="4"/>
  <c r="G82" i="5" s="1"/>
  <c r="H32" i="4"/>
  <c r="H82" i="5" s="1"/>
  <c r="I32" i="4"/>
  <c r="I82" i="5" s="1"/>
  <c r="J32" i="4"/>
  <c r="J82" i="5" s="1"/>
  <c r="K32" i="4"/>
  <c r="K82" i="5" s="1"/>
  <c r="G33" i="4"/>
  <c r="G22" i="5" s="1"/>
  <c r="H33" i="4"/>
  <c r="H22" i="5" s="1"/>
  <c r="I33" i="4"/>
  <c r="I22" i="5" s="1"/>
  <c r="J33" i="4"/>
  <c r="J22" i="5" s="1"/>
  <c r="K33" i="4"/>
  <c r="K22" i="5" s="1"/>
  <c r="G34" i="4"/>
  <c r="G83" i="5" s="1"/>
  <c r="H34" i="4"/>
  <c r="H83" i="5" s="1"/>
  <c r="I34" i="4"/>
  <c r="I83" i="5" s="1"/>
  <c r="J34" i="4"/>
  <c r="J83" i="5" s="1"/>
  <c r="K34" i="4"/>
  <c r="K83" i="5" s="1"/>
  <c r="G35" i="4"/>
  <c r="G23" i="5" s="1"/>
  <c r="H35" i="4"/>
  <c r="H23" i="5" s="1"/>
  <c r="I35" i="4"/>
  <c r="I23" i="5" s="1"/>
  <c r="J35" i="4"/>
  <c r="J23" i="5" s="1"/>
  <c r="K35" i="4"/>
  <c r="K23" i="5" s="1"/>
  <c r="G36" i="4"/>
  <c r="G84" i="5" s="1"/>
  <c r="H36" i="4"/>
  <c r="H84" i="5" s="1"/>
  <c r="I36" i="4"/>
  <c r="I84" i="5" s="1"/>
  <c r="J36" i="4"/>
  <c r="J84" i="5" s="1"/>
  <c r="K36" i="4"/>
  <c r="K84" i="5" s="1"/>
  <c r="G37" i="4"/>
  <c r="G24" i="5" s="1"/>
  <c r="H37" i="4"/>
  <c r="H24" i="5" s="1"/>
  <c r="I37" i="4"/>
  <c r="I24" i="5" s="1"/>
  <c r="J37" i="4"/>
  <c r="J24" i="5" s="1"/>
  <c r="K37" i="4"/>
  <c r="K24" i="5" s="1"/>
  <c r="G38" i="4"/>
  <c r="G85" i="5" s="1"/>
  <c r="H38" i="4"/>
  <c r="H85" i="5" s="1"/>
  <c r="I38" i="4"/>
  <c r="I85" i="5" s="1"/>
  <c r="J38" i="4"/>
  <c r="J85" i="5" s="1"/>
  <c r="K38" i="4"/>
  <c r="K85" i="5" s="1"/>
  <c r="G39" i="4"/>
  <c r="G25" i="5" s="1"/>
  <c r="H39" i="4"/>
  <c r="H25" i="5" s="1"/>
  <c r="I39" i="4"/>
  <c r="I25" i="5" s="1"/>
  <c r="J39" i="4"/>
  <c r="J25" i="5" s="1"/>
  <c r="K39" i="4"/>
  <c r="K25" i="5" s="1"/>
  <c r="G40" i="4"/>
  <c r="G26" i="5" s="1"/>
  <c r="H40" i="4"/>
  <c r="H26" i="5" s="1"/>
  <c r="I40" i="4"/>
  <c r="I26" i="5" s="1"/>
  <c r="J40" i="4"/>
  <c r="J26" i="5" s="1"/>
  <c r="K40" i="4"/>
  <c r="K26" i="5" s="1"/>
  <c r="G41" i="4"/>
  <c r="G27" i="5" s="1"/>
  <c r="H41" i="4"/>
  <c r="H27" i="5" s="1"/>
  <c r="I41" i="4"/>
  <c r="I27" i="5" s="1"/>
  <c r="J41" i="4"/>
  <c r="J27" i="5" s="1"/>
  <c r="K41" i="4"/>
  <c r="K27" i="5" s="1"/>
  <c r="G42" i="4"/>
  <c r="G28" i="5" s="1"/>
  <c r="H42" i="4"/>
  <c r="H28" i="5" s="1"/>
  <c r="I42" i="4"/>
  <c r="I28" i="5" s="1"/>
  <c r="J42" i="4"/>
  <c r="J28" i="5" s="1"/>
  <c r="K42" i="4"/>
  <c r="K28" i="5" s="1"/>
  <c r="G43" i="4"/>
  <c r="G29" i="5" s="1"/>
  <c r="H43" i="4"/>
  <c r="H29" i="5" s="1"/>
  <c r="I43" i="4"/>
  <c r="I29" i="5" s="1"/>
  <c r="J43" i="4"/>
  <c r="J29" i="5" s="1"/>
  <c r="K43" i="4"/>
  <c r="K29" i="5" s="1"/>
  <c r="G44" i="4"/>
  <c r="G30" i="5" s="1"/>
  <c r="H44" i="4"/>
  <c r="H30" i="5" s="1"/>
  <c r="I44" i="4"/>
  <c r="I30" i="5" s="1"/>
  <c r="J44" i="4"/>
  <c r="J30" i="5" s="1"/>
  <c r="K44" i="4"/>
  <c r="K30" i="5" s="1"/>
  <c r="G45" i="4"/>
  <c r="G86" i="5" s="1"/>
  <c r="H45" i="4"/>
  <c r="H86" i="5" s="1"/>
  <c r="I45" i="4"/>
  <c r="I86" i="5" s="1"/>
  <c r="J45" i="4"/>
  <c r="J86" i="5" s="1"/>
  <c r="K45" i="4"/>
  <c r="K86" i="5" s="1"/>
  <c r="G46" i="4"/>
  <c r="G31" i="5" s="1"/>
  <c r="H46" i="4"/>
  <c r="H31" i="5" s="1"/>
  <c r="I46" i="4"/>
  <c r="I31" i="5" s="1"/>
  <c r="J46" i="4"/>
  <c r="J31" i="5" s="1"/>
  <c r="K46" i="4"/>
  <c r="K31" i="5" s="1"/>
  <c r="G47" i="4"/>
  <c r="G32" i="5" s="1"/>
  <c r="H47" i="4"/>
  <c r="H32" i="5" s="1"/>
  <c r="I47" i="4"/>
  <c r="I32" i="5" s="1"/>
  <c r="J47" i="4"/>
  <c r="J32" i="5" s="1"/>
  <c r="K47" i="4"/>
  <c r="K32" i="5" s="1"/>
  <c r="G48" i="4"/>
  <c r="G87" i="5" s="1"/>
  <c r="H48" i="4"/>
  <c r="H87" i="5" s="1"/>
  <c r="I48" i="4"/>
  <c r="I87" i="5" s="1"/>
  <c r="J48" i="4"/>
  <c r="J87" i="5" s="1"/>
  <c r="K48" i="4"/>
  <c r="K87" i="5" s="1"/>
  <c r="G49" i="4"/>
  <c r="G88" i="5" s="1"/>
  <c r="H49" i="4"/>
  <c r="H88" i="5" s="1"/>
  <c r="I49" i="4"/>
  <c r="I88" i="5" s="1"/>
  <c r="J49" i="4"/>
  <c r="J88" i="5" s="1"/>
  <c r="K49" i="4"/>
  <c r="K88" i="5" s="1"/>
  <c r="G50" i="4"/>
  <c r="G33" i="5" s="1"/>
  <c r="H50" i="4"/>
  <c r="H33" i="5" s="1"/>
  <c r="I50" i="4"/>
  <c r="I33" i="5" s="1"/>
  <c r="J50" i="4"/>
  <c r="J33" i="5" s="1"/>
  <c r="K50" i="4"/>
  <c r="K33" i="5" s="1"/>
  <c r="G51" i="4"/>
  <c r="G34" i="5" s="1"/>
  <c r="H51" i="4"/>
  <c r="H34" i="5" s="1"/>
  <c r="I51" i="4"/>
  <c r="I34" i="5" s="1"/>
  <c r="J51" i="4"/>
  <c r="J34" i="5" s="1"/>
  <c r="K51" i="4"/>
  <c r="K34" i="5" s="1"/>
  <c r="G52" i="4"/>
  <c r="G35" i="5" s="1"/>
  <c r="H52" i="4"/>
  <c r="H35" i="5" s="1"/>
  <c r="I52" i="4"/>
  <c r="I35" i="5" s="1"/>
  <c r="J52" i="4"/>
  <c r="J35" i="5" s="1"/>
  <c r="K52" i="4"/>
  <c r="K35" i="5" s="1"/>
  <c r="G53" i="4"/>
  <c r="G89" i="5" s="1"/>
  <c r="H53" i="4"/>
  <c r="H89" i="5" s="1"/>
  <c r="I53" i="4"/>
  <c r="I89" i="5" s="1"/>
  <c r="J53" i="4"/>
  <c r="J89" i="5" s="1"/>
  <c r="K53" i="4"/>
  <c r="K89" i="5" s="1"/>
  <c r="G54" i="4"/>
  <c r="G36" i="5" s="1"/>
  <c r="H54" i="4"/>
  <c r="H36" i="5" s="1"/>
  <c r="I54" i="4"/>
  <c r="I36" i="5" s="1"/>
  <c r="J54" i="4"/>
  <c r="J36" i="5" s="1"/>
  <c r="K54" i="4"/>
  <c r="K36" i="5" s="1"/>
  <c r="G55" i="4"/>
  <c r="G90" i="5" s="1"/>
  <c r="H55" i="4"/>
  <c r="H90" i="5" s="1"/>
  <c r="I55" i="4"/>
  <c r="I90" i="5" s="1"/>
  <c r="J55" i="4"/>
  <c r="J90" i="5" s="1"/>
  <c r="K55" i="4"/>
  <c r="K90" i="5" s="1"/>
  <c r="G56" i="4"/>
  <c r="G37" i="5" s="1"/>
  <c r="H56" i="4"/>
  <c r="H37" i="5" s="1"/>
  <c r="I56" i="4"/>
  <c r="I37" i="5" s="1"/>
  <c r="J56" i="4"/>
  <c r="J37" i="5" s="1"/>
  <c r="K56" i="4"/>
  <c r="K37" i="5" s="1"/>
  <c r="G57" i="4"/>
  <c r="G91" i="5" s="1"/>
  <c r="H57" i="4"/>
  <c r="H91" i="5" s="1"/>
  <c r="I57" i="4"/>
  <c r="I91" i="5" s="1"/>
  <c r="J57" i="4"/>
  <c r="J91" i="5" s="1"/>
  <c r="K57" i="4"/>
  <c r="K91" i="5" s="1"/>
  <c r="G58" i="4"/>
  <c r="G92" i="5" s="1"/>
  <c r="H58" i="4"/>
  <c r="H92" i="5" s="1"/>
  <c r="I58" i="4"/>
  <c r="I92" i="5" s="1"/>
  <c r="J58" i="4"/>
  <c r="J92" i="5" s="1"/>
  <c r="K58" i="4"/>
  <c r="K92" i="5" s="1"/>
  <c r="G59" i="4"/>
  <c r="G38" i="5" s="1"/>
  <c r="H59" i="4"/>
  <c r="H38" i="5" s="1"/>
  <c r="I59" i="4"/>
  <c r="I38" i="5" s="1"/>
  <c r="J59" i="4"/>
  <c r="J38" i="5" s="1"/>
  <c r="K59" i="4"/>
  <c r="K38" i="5" s="1"/>
  <c r="G60" i="4"/>
  <c r="G93" i="5" s="1"/>
  <c r="H60" i="4"/>
  <c r="H93" i="5" s="1"/>
  <c r="I60" i="4"/>
  <c r="I93" i="5" s="1"/>
  <c r="J60" i="4"/>
  <c r="J93" i="5" s="1"/>
  <c r="K60" i="4"/>
  <c r="K93" i="5" s="1"/>
  <c r="G61" i="4"/>
  <c r="G39" i="5" s="1"/>
  <c r="H61" i="4"/>
  <c r="H39" i="5" s="1"/>
  <c r="I61" i="4"/>
  <c r="I39" i="5" s="1"/>
  <c r="J61" i="4"/>
  <c r="J39" i="5" s="1"/>
  <c r="K61" i="4"/>
  <c r="K39" i="5" s="1"/>
  <c r="G62" i="4"/>
  <c r="G40" i="5" s="1"/>
  <c r="H62" i="4"/>
  <c r="H40" i="5" s="1"/>
  <c r="I62" i="4"/>
  <c r="I40" i="5" s="1"/>
  <c r="J62" i="4"/>
  <c r="J40" i="5" s="1"/>
  <c r="K62" i="4"/>
  <c r="K40" i="5" s="1"/>
  <c r="G63" i="4"/>
  <c r="G41" i="5" s="1"/>
  <c r="H63" i="4"/>
  <c r="H41" i="5" s="1"/>
  <c r="I63" i="4"/>
  <c r="I41" i="5" s="1"/>
  <c r="J63" i="4"/>
  <c r="J41" i="5" s="1"/>
  <c r="K63" i="4"/>
  <c r="K41" i="5" s="1"/>
  <c r="G64" i="4"/>
  <c r="G42" i="5" s="1"/>
  <c r="H64" i="4"/>
  <c r="H42" i="5" s="1"/>
  <c r="I64" i="4"/>
  <c r="I42" i="5" s="1"/>
  <c r="J64" i="4"/>
  <c r="J42" i="5" s="1"/>
  <c r="K64" i="4"/>
  <c r="K42" i="5" s="1"/>
  <c r="G65" i="4"/>
  <c r="G43" i="5" s="1"/>
  <c r="H65" i="4"/>
  <c r="H43" i="5" s="1"/>
  <c r="I65" i="4"/>
  <c r="I43" i="5" s="1"/>
  <c r="J65" i="4"/>
  <c r="J43" i="5" s="1"/>
  <c r="K65" i="4"/>
  <c r="K43" i="5" s="1"/>
  <c r="G66" i="4"/>
  <c r="G94" i="5" s="1"/>
  <c r="H66" i="4"/>
  <c r="H94" i="5" s="1"/>
  <c r="I66" i="4"/>
  <c r="I94" i="5" s="1"/>
  <c r="J66" i="4"/>
  <c r="J94" i="5" s="1"/>
  <c r="K66" i="4"/>
  <c r="K94" i="5" s="1"/>
  <c r="G67" i="4"/>
  <c r="G95" i="5" s="1"/>
  <c r="H67" i="4"/>
  <c r="H95" i="5" s="1"/>
  <c r="I67" i="4"/>
  <c r="I95" i="5" s="1"/>
  <c r="J67" i="4"/>
  <c r="J95" i="5" s="1"/>
  <c r="K67" i="4"/>
  <c r="K95" i="5" s="1"/>
  <c r="G68" i="4"/>
  <c r="G44" i="5" s="1"/>
  <c r="H68" i="4"/>
  <c r="H44" i="5" s="1"/>
  <c r="I68" i="4"/>
  <c r="I44" i="5" s="1"/>
  <c r="J68" i="4"/>
  <c r="J44" i="5" s="1"/>
  <c r="K68" i="4"/>
  <c r="K44" i="5" s="1"/>
  <c r="G69" i="4"/>
  <c r="G45" i="5" s="1"/>
  <c r="H69" i="4"/>
  <c r="H45" i="5" s="1"/>
  <c r="I69" i="4"/>
  <c r="I45" i="5" s="1"/>
  <c r="J69" i="4"/>
  <c r="J45" i="5" s="1"/>
  <c r="K69" i="4"/>
  <c r="K45" i="5" s="1"/>
  <c r="G70" i="4"/>
  <c r="G96" i="5" s="1"/>
  <c r="H70" i="4"/>
  <c r="H96" i="5" s="1"/>
  <c r="I70" i="4"/>
  <c r="I96" i="5" s="1"/>
  <c r="J70" i="4"/>
  <c r="J96" i="5" s="1"/>
  <c r="K70" i="4"/>
  <c r="K96" i="5" s="1"/>
  <c r="G71" i="4"/>
  <c r="G46" i="5" s="1"/>
  <c r="H71" i="4"/>
  <c r="H46" i="5" s="1"/>
  <c r="I71" i="4"/>
  <c r="I46" i="5" s="1"/>
  <c r="J71" i="4"/>
  <c r="J46" i="5" s="1"/>
  <c r="K71" i="4"/>
  <c r="K46" i="5" s="1"/>
  <c r="G72" i="4"/>
  <c r="G47" i="5" s="1"/>
  <c r="H72" i="4"/>
  <c r="H47" i="5" s="1"/>
  <c r="I72" i="4"/>
  <c r="I47" i="5" s="1"/>
  <c r="J72" i="4"/>
  <c r="J47" i="5" s="1"/>
  <c r="K72" i="4"/>
  <c r="K47" i="5" s="1"/>
  <c r="G73" i="4"/>
  <c r="G48" i="5" s="1"/>
  <c r="H73" i="4"/>
  <c r="H48" i="5" s="1"/>
  <c r="I73" i="4"/>
  <c r="I48" i="5" s="1"/>
  <c r="J73" i="4"/>
  <c r="J48" i="5" s="1"/>
  <c r="K73" i="4"/>
  <c r="K48" i="5" s="1"/>
  <c r="G74" i="4"/>
  <c r="G97" i="5" s="1"/>
  <c r="H74" i="4"/>
  <c r="H97" i="5" s="1"/>
  <c r="I74" i="4"/>
  <c r="I97" i="5" s="1"/>
  <c r="J74" i="4"/>
  <c r="J97" i="5" s="1"/>
  <c r="K74" i="4"/>
  <c r="K97" i="5" s="1"/>
  <c r="G75" i="4"/>
  <c r="G49" i="5" s="1"/>
  <c r="H75" i="4"/>
  <c r="H49" i="5" s="1"/>
  <c r="I75" i="4"/>
  <c r="I49" i="5" s="1"/>
  <c r="J75" i="4"/>
  <c r="J49" i="5" s="1"/>
  <c r="K75" i="4"/>
  <c r="K49" i="5" s="1"/>
  <c r="G76" i="4"/>
  <c r="G98" i="5" s="1"/>
  <c r="H76" i="4"/>
  <c r="H98" i="5" s="1"/>
  <c r="I76" i="4"/>
  <c r="I98" i="5" s="1"/>
  <c r="J76" i="4"/>
  <c r="J98" i="5" s="1"/>
  <c r="K76" i="4"/>
  <c r="K98" i="5" s="1"/>
  <c r="G77" i="4"/>
  <c r="G50" i="5" s="1"/>
  <c r="H77" i="4"/>
  <c r="H50" i="5" s="1"/>
  <c r="I77" i="4"/>
  <c r="I50" i="5" s="1"/>
  <c r="J77" i="4"/>
  <c r="J50" i="5" s="1"/>
  <c r="K77" i="4"/>
  <c r="K50" i="5" s="1"/>
  <c r="G78" i="4"/>
  <c r="G51" i="5" s="1"/>
  <c r="H78" i="4"/>
  <c r="H51" i="5" s="1"/>
  <c r="I78" i="4"/>
  <c r="I51" i="5" s="1"/>
  <c r="J78" i="4"/>
  <c r="J51" i="5" s="1"/>
  <c r="K78" i="4"/>
  <c r="K51" i="5" s="1"/>
  <c r="G79" i="4"/>
  <c r="G52" i="5" s="1"/>
  <c r="H79" i="4"/>
  <c r="H52" i="5" s="1"/>
  <c r="I79" i="4"/>
  <c r="I52" i="5" s="1"/>
  <c r="J79" i="4"/>
  <c r="J52" i="5" s="1"/>
  <c r="K79" i="4"/>
  <c r="K52" i="5" s="1"/>
  <c r="G80" i="4"/>
  <c r="G53" i="5" s="1"/>
  <c r="H80" i="4"/>
  <c r="H53" i="5" s="1"/>
  <c r="I80" i="4"/>
  <c r="I53" i="5" s="1"/>
  <c r="J80" i="4"/>
  <c r="J53" i="5" s="1"/>
  <c r="K80" i="4"/>
  <c r="K53" i="5" s="1"/>
  <c r="G81" i="4"/>
  <c r="G54" i="5" s="1"/>
  <c r="H81" i="4"/>
  <c r="H54" i="5" s="1"/>
  <c r="I81" i="4"/>
  <c r="I54" i="5" s="1"/>
  <c r="J81" i="4"/>
  <c r="J54" i="5" s="1"/>
  <c r="K81" i="4"/>
  <c r="K54" i="5" s="1"/>
  <c r="G82" i="4"/>
  <c r="G99" i="5" s="1"/>
  <c r="H82" i="4"/>
  <c r="H99" i="5" s="1"/>
  <c r="I82" i="4"/>
  <c r="I99" i="5" s="1"/>
  <c r="J82" i="4"/>
  <c r="J99" i="5" s="1"/>
  <c r="K82" i="4"/>
  <c r="K99" i="5" s="1"/>
  <c r="G83" i="4"/>
  <c r="G55" i="5" s="1"/>
  <c r="H83" i="4"/>
  <c r="H55" i="5" s="1"/>
  <c r="I83" i="4"/>
  <c r="I55" i="5" s="1"/>
  <c r="J83" i="4"/>
  <c r="J55" i="5" s="1"/>
  <c r="K83" i="4"/>
  <c r="K55" i="5" s="1"/>
  <c r="G84" i="4"/>
  <c r="G100" i="5" s="1"/>
  <c r="H84" i="4"/>
  <c r="H100" i="5" s="1"/>
  <c r="I84" i="4"/>
  <c r="I100" i="5" s="1"/>
  <c r="J84" i="4"/>
  <c r="J100" i="5" s="1"/>
  <c r="K84" i="4"/>
  <c r="K100" i="5" s="1"/>
  <c r="G85" i="4"/>
  <c r="G56" i="5" s="1"/>
  <c r="H85" i="4"/>
  <c r="H56" i="5" s="1"/>
  <c r="I85" i="4"/>
  <c r="I56" i="5" s="1"/>
  <c r="J85" i="4"/>
  <c r="J56" i="5" s="1"/>
  <c r="K85" i="4"/>
  <c r="K56" i="5" s="1"/>
  <c r="G86" i="4"/>
  <c r="G57" i="5" s="1"/>
  <c r="H86" i="4"/>
  <c r="H57" i="5" s="1"/>
  <c r="I86" i="4"/>
  <c r="I57" i="5" s="1"/>
  <c r="J86" i="4"/>
  <c r="J57" i="5" s="1"/>
  <c r="K86" i="4"/>
  <c r="K57" i="5" s="1"/>
  <c r="G87" i="4"/>
  <c r="G101" i="5" s="1"/>
  <c r="H87" i="4"/>
  <c r="H101" i="5" s="1"/>
  <c r="I87" i="4"/>
  <c r="I101" i="5" s="1"/>
  <c r="J87" i="4"/>
  <c r="J101" i="5" s="1"/>
  <c r="K87" i="4"/>
  <c r="K101" i="5" s="1"/>
  <c r="G88" i="4"/>
  <c r="G102" i="5" s="1"/>
  <c r="H88" i="4"/>
  <c r="H102" i="5" s="1"/>
  <c r="I88" i="4"/>
  <c r="I102" i="5" s="1"/>
  <c r="J88" i="4"/>
  <c r="J102" i="5" s="1"/>
  <c r="K88" i="4"/>
  <c r="K102" i="5" s="1"/>
  <c r="G89" i="4"/>
  <c r="G58" i="5" s="1"/>
  <c r="H89" i="4"/>
  <c r="H58" i="5" s="1"/>
  <c r="I89" i="4"/>
  <c r="I58" i="5" s="1"/>
  <c r="J89" i="4"/>
  <c r="J58" i="5" s="1"/>
  <c r="K89" i="4"/>
  <c r="K58" i="5" s="1"/>
  <c r="G90" i="4"/>
  <c r="G103" i="5" s="1"/>
  <c r="H90" i="4"/>
  <c r="H103" i="5" s="1"/>
  <c r="I90" i="4"/>
  <c r="I103" i="5" s="1"/>
  <c r="J90" i="4"/>
  <c r="J103" i="5" s="1"/>
  <c r="K90" i="4"/>
  <c r="K103" i="5" s="1"/>
  <c r="G91" i="4"/>
  <c r="G59" i="5" s="1"/>
  <c r="H91" i="4"/>
  <c r="H59" i="5" s="1"/>
  <c r="I91" i="4"/>
  <c r="I59" i="5" s="1"/>
  <c r="J91" i="4"/>
  <c r="J59" i="5" s="1"/>
  <c r="K91" i="4"/>
  <c r="K59" i="5" s="1"/>
  <c r="G92" i="4"/>
  <c r="G60" i="5" s="1"/>
  <c r="H92" i="4"/>
  <c r="H60" i="5" s="1"/>
  <c r="I92" i="4"/>
  <c r="I60" i="5" s="1"/>
  <c r="J92" i="4"/>
  <c r="J60" i="5" s="1"/>
  <c r="K92" i="4"/>
  <c r="K60" i="5" s="1"/>
  <c r="G93" i="4"/>
  <c r="G104" i="5" s="1"/>
  <c r="H93" i="4"/>
  <c r="H104" i="5" s="1"/>
  <c r="I93" i="4"/>
  <c r="I104" i="5" s="1"/>
  <c r="J93" i="4"/>
  <c r="J104" i="5" s="1"/>
  <c r="K93" i="4"/>
  <c r="K104" i="5" s="1"/>
  <c r="G94" i="4"/>
  <c r="G105" i="5" s="1"/>
  <c r="H94" i="4"/>
  <c r="H105" i="5" s="1"/>
  <c r="I94" i="4"/>
  <c r="I105" i="5" s="1"/>
  <c r="J94" i="4"/>
  <c r="J105" i="5" s="1"/>
  <c r="K94" i="4"/>
  <c r="K105" i="5" s="1"/>
  <c r="G95" i="4"/>
  <c r="G61" i="5" s="1"/>
  <c r="H95" i="4"/>
  <c r="H61" i="5" s="1"/>
  <c r="I95" i="4"/>
  <c r="I61" i="5" s="1"/>
  <c r="J95" i="4"/>
  <c r="J61" i="5" s="1"/>
  <c r="K95" i="4"/>
  <c r="K61" i="5" s="1"/>
  <c r="G96" i="4"/>
  <c r="G62" i="5" s="1"/>
  <c r="H96" i="4"/>
  <c r="H62" i="5" s="1"/>
  <c r="I96" i="4"/>
  <c r="I62" i="5" s="1"/>
  <c r="J96" i="4"/>
  <c r="J62" i="5" s="1"/>
  <c r="K96" i="4"/>
  <c r="K62" i="5" s="1"/>
  <c r="G97" i="4"/>
  <c r="G63" i="5" s="1"/>
  <c r="H97" i="4"/>
  <c r="H63" i="5" s="1"/>
  <c r="I97" i="4"/>
  <c r="I63" i="5" s="1"/>
  <c r="J97" i="4"/>
  <c r="J63" i="5" s="1"/>
  <c r="K97" i="4"/>
  <c r="K63" i="5" s="1"/>
  <c r="G98" i="4"/>
  <c r="G106" i="5" s="1"/>
  <c r="H98" i="4"/>
  <c r="H106" i="5" s="1"/>
  <c r="I98" i="4"/>
  <c r="I106" i="5" s="1"/>
  <c r="J98" i="4"/>
  <c r="J106" i="5" s="1"/>
  <c r="K98" i="4"/>
  <c r="K106" i="5" s="1"/>
  <c r="G99" i="4"/>
  <c r="G64" i="5" s="1"/>
  <c r="H99" i="4"/>
  <c r="H64" i="5" s="1"/>
  <c r="I99" i="4"/>
  <c r="I64" i="5" s="1"/>
  <c r="J99" i="4"/>
  <c r="J64" i="5" s="1"/>
  <c r="K99" i="4"/>
  <c r="K64" i="5" s="1"/>
  <c r="G100" i="4"/>
  <c r="G107" i="5" s="1"/>
  <c r="H100" i="4"/>
  <c r="H107" i="5" s="1"/>
  <c r="I100" i="4"/>
  <c r="I107" i="5" s="1"/>
  <c r="J100" i="4"/>
  <c r="J107" i="5" s="1"/>
  <c r="K100" i="4"/>
  <c r="K107" i="5" s="1"/>
  <c r="G101" i="4"/>
  <c r="G65" i="5" s="1"/>
  <c r="H101" i="4"/>
  <c r="H65" i="5" s="1"/>
  <c r="I101" i="4"/>
  <c r="I65" i="5" s="1"/>
  <c r="J101" i="4"/>
  <c r="J65" i="5" s="1"/>
  <c r="K101" i="4"/>
  <c r="K65" i="5" s="1"/>
  <c r="G102" i="4"/>
  <c r="G108" i="5" s="1"/>
  <c r="H102" i="4"/>
  <c r="H108" i="5" s="1"/>
  <c r="I102" i="4"/>
  <c r="I108" i="5" s="1"/>
  <c r="J102" i="4"/>
  <c r="J108" i="5" s="1"/>
  <c r="K102" i="4"/>
  <c r="K108" i="5" s="1"/>
  <c r="G103" i="4"/>
  <c r="G109" i="5" s="1"/>
  <c r="H103" i="4"/>
  <c r="H109" i="5" s="1"/>
  <c r="I103" i="4"/>
  <c r="I109" i="5" s="1"/>
  <c r="J103" i="4"/>
  <c r="J109" i="5" s="1"/>
  <c r="K103" i="4"/>
  <c r="K109" i="5" s="1"/>
  <c r="G104" i="4"/>
  <c r="G66" i="5" s="1"/>
  <c r="H104" i="4"/>
  <c r="H66" i="5" s="1"/>
  <c r="I104" i="4"/>
  <c r="I66" i="5" s="1"/>
  <c r="J104" i="4"/>
  <c r="J66" i="5" s="1"/>
  <c r="K104" i="4"/>
  <c r="K66" i="5" s="1"/>
  <c r="G105" i="4"/>
  <c r="G110" i="5" s="1"/>
  <c r="H105" i="4"/>
  <c r="H110" i="5" s="1"/>
  <c r="I105" i="4"/>
  <c r="I110" i="5" s="1"/>
  <c r="J105" i="4"/>
  <c r="J110" i="5" s="1"/>
  <c r="K105" i="4"/>
  <c r="K110" i="5" s="1"/>
  <c r="G106" i="4"/>
  <c r="G67" i="5" s="1"/>
  <c r="H106" i="4"/>
  <c r="H67" i="5" s="1"/>
  <c r="I106" i="4"/>
  <c r="I67" i="5" s="1"/>
  <c r="J106" i="4"/>
  <c r="J67" i="5" s="1"/>
  <c r="K106" i="4"/>
  <c r="K67" i="5" s="1"/>
  <c r="G107" i="4"/>
  <c r="G68" i="5" s="1"/>
  <c r="H107" i="4"/>
  <c r="H68" i="5" s="1"/>
  <c r="I107" i="4"/>
  <c r="I68" i="5" s="1"/>
  <c r="J107" i="4"/>
  <c r="J68" i="5" s="1"/>
  <c r="K107" i="4"/>
  <c r="K68" i="5" s="1"/>
  <c r="G108" i="4"/>
  <c r="G111" i="5" s="1"/>
  <c r="H108" i="4"/>
  <c r="H111" i="5" s="1"/>
  <c r="I108" i="4"/>
  <c r="I111" i="5" s="1"/>
  <c r="J108" i="4"/>
  <c r="J111" i="5" s="1"/>
  <c r="K108" i="4"/>
  <c r="K111" i="5" s="1"/>
  <c r="G109" i="4"/>
  <c r="G69" i="5" s="1"/>
  <c r="H109" i="4"/>
  <c r="H69" i="5" s="1"/>
  <c r="I109" i="4"/>
  <c r="I69" i="5" s="1"/>
  <c r="J109" i="4"/>
  <c r="J69" i="5" s="1"/>
  <c r="K109" i="4"/>
  <c r="K69" i="5" s="1"/>
  <c r="G110" i="4"/>
  <c r="G112" i="5" s="1"/>
  <c r="H110" i="4"/>
  <c r="H112" i="5" s="1"/>
  <c r="I110" i="4"/>
  <c r="I112" i="5" s="1"/>
  <c r="J110" i="4"/>
  <c r="J112" i="5" s="1"/>
  <c r="K110" i="4"/>
  <c r="K112" i="5" s="1"/>
  <c r="G111" i="4"/>
  <c r="G70" i="5" s="1"/>
  <c r="H111" i="4"/>
  <c r="H70" i="5" s="1"/>
  <c r="I111" i="4"/>
  <c r="I70" i="5" s="1"/>
  <c r="J111" i="4"/>
  <c r="J70" i="5" s="1"/>
  <c r="K111" i="4"/>
  <c r="K70" i="5" s="1"/>
  <c r="G112" i="4"/>
  <c r="G71" i="5" s="1"/>
  <c r="H112" i="4"/>
  <c r="H71" i="5" s="1"/>
  <c r="I112" i="4"/>
  <c r="I71" i="5" s="1"/>
  <c r="J112" i="4"/>
  <c r="J71" i="5" s="1"/>
  <c r="K112" i="4"/>
  <c r="K71" i="5" s="1"/>
  <c r="H2" i="4"/>
  <c r="H72" i="5" s="1"/>
  <c r="I2" i="4"/>
  <c r="I72" i="5" s="1"/>
  <c r="J2" i="4"/>
  <c r="J72" i="5" s="1"/>
  <c r="K2" i="4"/>
  <c r="K72" i="5" s="1"/>
  <c r="G2" i="4"/>
  <c r="G72" i="5" s="1"/>
  <c r="A112" i="4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5" i="1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4"/>
</calcChain>
</file>

<file path=xl/sharedStrings.xml><?xml version="1.0" encoding="utf-8"?>
<sst xmlns="http://schemas.openxmlformats.org/spreadsheetml/2006/main" count="969" uniqueCount="202">
  <si>
    <t>Analytical Results for Kato Dee, October 2010; Revised results in blue, 2/11</t>
  </si>
  <si>
    <t>Data in ppb of element</t>
  </si>
  <si>
    <t>Site</t>
  </si>
  <si>
    <t>Date</t>
  </si>
  <si>
    <t>Time</t>
  </si>
  <si>
    <t>Filter</t>
  </si>
  <si>
    <t>Note</t>
  </si>
  <si>
    <t>Ca</t>
  </si>
  <si>
    <t>K</t>
  </si>
  <si>
    <t>Mg</t>
  </si>
  <si>
    <t>Mn</t>
  </si>
  <si>
    <t>Na</t>
  </si>
  <si>
    <t>S</t>
  </si>
  <si>
    <t>Si</t>
  </si>
  <si>
    <t>Zn</t>
  </si>
  <si>
    <t>Al</t>
  </si>
  <si>
    <t>Fe</t>
  </si>
  <si>
    <t>Ag</t>
  </si>
  <si>
    <t>As</t>
  </si>
  <si>
    <t>Ba</t>
  </si>
  <si>
    <t>Cd</t>
  </si>
  <si>
    <t>Co</t>
  </si>
  <si>
    <t>Cr</t>
  </si>
  <si>
    <t>Cu</t>
  </si>
  <si>
    <t>Li</t>
  </si>
  <si>
    <t>Mo</t>
  </si>
  <si>
    <t>Ni</t>
  </si>
  <si>
    <t>Pb</t>
  </si>
  <si>
    <t>Sr</t>
  </si>
  <si>
    <t>U</t>
  </si>
  <si>
    <t>V</t>
  </si>
  <si>
    <t>AMS Code</t>
  </si>
  <si>
    <t>BG-13</t>
  </si>
  <si>
    <t>RA</t>
  </si>
  <si>
    <t>FA</t>
  </si>
  <si>
    <t>BGS-01</t>
  </si>
  <si>
    <t>BGS-11</t>
  </si>
  <si>
    <t>BGS-12</t>
  </si>
  <si>
    <t>BPS-01</t>
  </si>
  <si>
    <t>BPS-02</t>
  </si>
  <si>
    <t>Blank 2</t>
  </si>
  <si>
    <t>BPS-03</t>
  </si>
  <si>
    <t>BPS-04</t>
  </si>
  <si>
    <t>BT-0</t>
  </si>
  <si>
    <t>CG-01</t>
  </si>
  <si>
    <t>Rlp 5</t>
  </si>
  <si>
    <t>CG-5</t>
  </si>
  <si>
    <t>DT-0</t>
  </si>
  <si>
    <t>Blank 3</t>
  </si>
  <si>
    <t>K-ADIT</t>
  </si>
  <si>
    <t>Rlp 1</t>
  </si>
  <si>
    <t>LF-0</t>
  </si>
  <si>
    <t>Blank 8</t>
  </si>
  <si>
    <t>LF-537</t>
  </si>
  <si>
    <t>LF-580</t>
  </si>
  <si>
    <t>LSG-0</t>
  </si>
  <si>
    <t>LSG-06</t>
  </si>
  <si>
    <t>LSGS-03</t>
  </si>
  <si>
    <t>LSGS-04</t>
  </si>
  <si>
    <t>Rlp 6</t>
  </si>
  <si>
    <t>LSGS-05</t>
  </si>
  <si>
    <t>LSGS-07</t>
  </si>
  <si>
    <t>LSGS-0A</t>
  </si>
  <si>
    <t>NT-0</t>
  </si>
  <si>
    <t>Blank 1</t>
  </si>
  <si>
    <t>PPS</t>
  </si>
  <si>
    <t>SBG-0</t>
  </si>
  <si>
    <t>SBG-01</t>
  </si>
  <si>
    <t>SBG-03</t>
  </si>
  <si>
    <t>Rlp 8</t>
  </si>
  <si>
    <t>Blank 6</t>
  </si>
  <si>
    <t>SBGS-01</t>
  </si>
  <si>
    <t>SBGS-02</t>
  </si>
  <si>
    <t>SBGS-04</t>
  </si>
  <si>
    <t>SLG-01</t>
  </si>
  <si>
    <t>Rlp 2</t>
  </si>
  <si>
    <t>SLG-02</t>
  </si>
  <si>
    <t>SLGS-01</t>
  </si>
  <si>
    <t>SLGS-02</t>
  </si>
  <si>
    <t>SLGS-02B</t>
  </si>
  <si>
    <t>SLGS-03</t>
  </si>
  <si>
    <t>Rlp 3</t>
  </si>
  <si>
    <t>SLGS-04</t>
  </si>
  <si>
    <t>SLGS-06</t>
  </si>
  <si>
    <t>SLGS-07</t>
  </si>
  <si>
    <t>SLGS-08</t>
  </si>
  <si>
    <t>Blank 7</t>
  </si>
  <si>
    <t>ST-0</t>
  </si>
  <si>
    <t>TL-ADIT</t>
  </si>
  <si>
    <t>Rlp 7</t>
  </si>
  <si>
    <t>TLS-04</t>
  </si>
  <si>
    <t>Blank 4</t>
  </si>
  <si>
    <t>TLS-05</t>
  </si>
  <si>
    <t>TLS-06</t>
  </si>
  <si>
    <t>Blank 5</t>
  </si>
  <si>
    <t>TLSS-02</t>
  </si>
  <si>
    <t>TLSS-03</t>
  </si>
  <si>
    <t>TLSS-0A</t>
  </si>
  <si>
    <t>TT-0</t>
  </si>
  <si>
    <t>TWW-0</t>
  </si>
  <si>
    <t>ULTREX ACID BLANK</t>
  </si>
  <si>
    <t>N/A</t>
  </si>
  <si>
    <t>Estimated detection limit</t>
  </si>
  <si>
    <t>391414106231001</t>
  </si>
  <si>
    <t>391435106225801</t>
  </si>
  <si>
    <t>391435106230801</t>
  </si>
  <si>
    <t>391443106225701</t>
  </si>
  <si>
    <t>SBGS-1A</t>
  </si>
  <si>
    <t>391444106230801</t>
  </si>
  <si>
    <t>391445106230701</t>
  </si>
  <si>
    <t>391445106230901</t>
  </si>
  <si>
    <t>391449106232001</t>
  </si>
  <si>
    <t>SBGS-3</t>
  </si>
  <si>
    <t>391450106232501</t>
  </si>
  <si>
    <t>SBGS-3A</t>
  </si>
  <si>
    <t>391450106232502</t>
  </si>
  <si>
    <t>391452106224201</t>
  </si>
  <si>
    <t>391454106224201</t>
  </si>
  <si>
    <t>391456106232901</t>
  </si>
  <si>
    <t>391500106224901</t>
  </si>
  <si>
    <t>391500106225501</t>
  </si>
  <si>
    <t>391501106224901</t>
  </si>
  <si>
    <t>391501106225401</t>
  </si>
  <si>
    <t>391501106230601</t>
  </si>
  <si>
    <t>391502106230601</t>
  </si>
  <si>
    <t>391504106223001</t>
  </si>
  <si>
    <t>391504106225001</t>
  </si>
  <si>
    <t>391504106225200</t>
  </si>
  <si>
    <t>391504106225201</t>
  </si>
  <si>
    <t>LSGS-01</t>
  </si>
  <si>
    <t>391506106225201</t>
  </si>
  <si>
    <t>391506106235201</t>
  </si>
  <si>
    <t>391509106231901</t>
  </si>
  <si>
    <t>391510106241001</t>
  </si>
  <si>
    <t>SLGS-02A</t>
  </si>
  <si>
    <t>391511106232001</t>
  </si>
  <si>
    <t>391511106232101</t>
  </si>
  <si>
    <t>K-adit</t>
  </si>
  <si>
    <t>391512106224001</t>
  </si>
  <si>
    <t>391512106230001</t>
  </si>
  <si>
    <t>391512106235701</t>
  </si>
  <si>
    <t>391513106232601</t>
  </si>
  <si>
    <t>391513106233601</t>
  </si>
  <si>
    <t>391516106224401</t>
  </si>
  <si>
    <t>391516106224601</t>
  </si>
  <si>
    <t>391516106230301</t>
  </si>
  <si>
    <t>391517106223701</t>
  </si>
  <si>
    <t>391517106223801</t>
  </si>
  <si>
    <t>391517106224701</t>
  </si>
  <si>
    <t>391517106230601</t>
  </si>
  <si>
    <t>391517106230602</t>
  </si>
  <si>
    <t>391517106233601</t>
  </si>
  <si>
    <t>391521106231001</t>
  </si>
  <si>
    <t>391521106233801</t>
  </si>
  <si>
    <t>391523106225201</t>
  </si>
  <si>
    <t>391530106223601</t>
  </si>
  <si>
    <t>BG-13A</t>
  </si>
  <si>
    <t>391538106225801</t>
  </si>
  <si>
    <t>391540106230501</t>
  </si>
  <si>
    <t>BGS-11A</t>
  </si>
  <si>
    <t>391540106231101</t>
  </si>
  <si>
    <t>BGS-11B</t>
  </si>
  <si>
    <t>391540106231102</t>
  </si>
  <si>
    <t>391541106231501</t>
  </si>
  <si>
    <t>S-15</t>
  </si>
  <si>
    <t>391544106235401</t>
  </si>
  <si>
    <t>TLSS-01</t>
  </si>
  <si>
    <t>391556106235701</t>
  </si>
  <si>
    <t>391559106230901</t>
  </si>
  <si>
    <t>391600106235701</t>
  </si>
  <si>
    <t>391600106235702</t>
  </si>
  <si>
    <t>391603106235601</t>
  </si>
  <si>
    <t>391606106241301</t>
  </si>
  <si>
    <t>391606106241601</t>
  </si>
  <si>
    <t>TLSS-00</t>
  </si>
  <si>
    <t>391609106241801</t>
  </si>
  <si>
    <t>391559106235801</t>
  </si>
  <si>
    <t>STAId</t>
  </si>
  <si>
    <t>Ca (mg/l)</t>
  </si>
  <si>
    <t>K (mg/l)</t>
  </si>
  <si>
    <t>Mg (mg/l)</t>
  </si>
  <si>
    <t>Mn (mg/l)</t>
  </si>
  <si>
    <t>Na (mg/l)</t>
  </si>
  <si>
    <t>Zn (mg/l)</t>
  </si>
  <si>
    <t>S (mg/l as SO4)</t>
  </si>
  <si>
    <t>Si (mg/l as SiO2)</t>
  </si>
  <si>
    <t>Al (ug/l)</t>
  </si>
  <si>
    <t>Fe (ug/l)</t>
  </si>
  <si>
    <t>Ag (ug/l)</t>
  </si>
  <si>
    <t>As (ug/l)</t>
  </si>
  <si>
    <t>Ba (ug/l)</t>
  </si>
  <si>
    <t>Cd (ug/l)</t>
  </si>
  <si>
    <t>Co (ug/L)</t>
  </si>
  <si>
    <t>Cr (ug/l)</t>
  </si>
  <si>
    <t>Cu (ug/l)</t>
  </si>
  <si>
    <t>Li (ug/l)</t>
  </si>
  <si>
    <t>Mo (ug/l)</t>
  </si>
  <si>
    <t>Ni (ug/l)</t>
  </si>
  <si>
    <t>Pb (ug/l)</t>
  </si>
  <si>
    <t>Sr (ug/l)</t>
  </si>
  <si>
    <t>U (ug/l)</t>
  </si>
  <si>
    <t>V (ug/l)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</si>
</sst>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/>
    <xf numFmtId="0" fontId="0" fillId="2" borderId="0" xfId="0" applyFill="1"/>
    <xf numFmtId="1" fontId="0" fillId="2" borderId="0" xfId="0" applyNumberFormat="1" applyFill="1"/>
    <xf numFmtId="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 vertical="center"/>
    </xf>
    <xf numFmtId="14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NumberFormat="1"/>
    <xf numFmtId="14" fontId="0" fillId="2" borderId="0" xfId="0" applyNumberFormat="1" applyFill="1" applyAlignment="1">
      <alignment vertical="center"/>
    </xf>
    <xf numFmtId="2" fontId="0" fillId="2" borderId="0" xfId="0" applyNumberFormat="1" applyFill="1" applyAlignment="1">
      <alignment vertical="center"/>
    </xf>
    <xf numFmtId="2" fontId="0" fillId="2" borderId="0" xfId="0" applyNumberFormat="1" applyFill="1"/>
    <xf numFmtId="1" fontId="0" fillId="0" borderId="0" xfId="0" applyNumberFormat="1" applyFill="1"/>
    <xf numFmtId="49" fontId="0" fillId="0" borderId="0" xfId="0" applyNumberFormat="1" applyAlignment="1">
      <alignment vertical="center"/>
    </xf>
    <xf numFmtId="2" fontId="0" fillId="0" borderId="0" xfId="0" applyNumberFormat="1"/>
    <xf numFmtId="0" fontId="2" fillId="0" borderId="0" xfId="0" applyFont="1" applyFill="1"/>
    <xf numFmtId="49" fontId="0" fillId="0" borderId="0" xfId="0" applyNumberFormat="1"/>
    <xf numFmtId="49" fontId="2" fillId="0" borderId="0" xfId="0" applyNumberFormat="1" applyFont="1" applyFill="1" applyBorder="1"/>
    <xf numFmtId="0" fontId="0" fillId="0" borderId="0" xfId="0" applyFill="1"/>
    <xf numFmtId="49" fontId="0" fillId="0" borderId="0" xfId="0" applyNumberFormat="1" applyFill="1"/>
    <xf numFmtId="164" fontId="0" fillId="0" borderId="0" xfId="0" applyNumberFormat="1"/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 vertical="center"/>
    </xf>
    <xf numFmtId="49" fontId="1" fillId="0" borderId="0" xfId="0" applyNumberFormat="1" applyFont="1"/>
    <xf numFmtId="14" fontId="1" fillId="0" borderId="0" xfId="0" applyNumberFormat="1" applyFont="1" applyAlignment="1">
      <alignment horizontal="right"/>
    </xf>
    <xf numFmtId="14" fontId="0" fillId="0" borderId="0" xfId="0" applyNumberFormat="1"/>
    <xf numFmtId="49" fontId="0" fillId="3" borderId="0" xfId="0" applyNumberFormat="1" applyFill="1"/>
    <xf numFmtId="14" fontId="0" fillId="3" borderId="0" xfId="0" applyNumberFormat="1" applyFill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F116"/>
  <sheetViews>
    <sheetView topLeftCell="H1" workbookViewId="0">
      <selection activeCell="W12" sqref="W12"/>
    </sheetView>
  </sheetViews>
  <sheetFormatPr defaultRowHeight="15"/>
  <cols>
    <col min="1" max="1" width="16.140625" bestFit="1" customWidth="1"/>
    <col min="2" max="2" width="18.28515625" customWidth="1"/>
    <col min="3" max="3" width="9.5703125" bestFit="1" customWidth="1"/>
    <col min="4" max="4" width="5" bestFit="1" customWidth="1"/>
    <col min="5" max="5" width="5.140625" bestFit="1" customWidth="1"/>
    <col min="6" max="6" width="6.85546875" bestFit="1" customWidth="1"/>
    <col min="7" max="7" width="7" style="4" bestFit="1" customWidth="1"/>
    <col min="8" max="9" width="6" style="4" bestFit="1" customWidth="1"/>
    <col min="10" max="12" width="7" style="4" bestFit="1" customWidth="1"/>
    <col min="13" max="13" width="6" style="4" bestFit="1" customWidth="1"/>
    <col min="14" max="14" width="7" style="4" bestFit="1" customWidth="1"/>
    <col min="15" max="15" width="6" style="4" bestFit="1" customWidth="1"/>
    <col min="16" max="16" width="7" style="4" bestFit="1" customWidth="1"/>
    <col min="17" max="17" width="4.5703125" bestFit="1" customWidth="1"/>
    <col min="18" max="18" width="6.5703125" bestFit="1" customWidth="1"/>
    <col min="19" max="19" width="5.5703125" bestFit="1" customWidth="1"/>
    <col min="20" max="20" width="7.5703125" bestFit="1" customWidth="1"/>
    <col min="21" max="21" width="5.5703125" bestFit="1" customWidth="1"/>
    <col min="22" max="22" width="4.5703125" bestFit="1" customWidth="1"/>
    <col min="23" max="24" width="7.5703125" bestFit="1" customWidth="1"/>
    <col min="25" max="25" width="5.28515625" bestFit="1" customWidth="1"/>
    <col min="26" max="26" width="5.5703125" bestFit="1" customWidth="1"/>
    <col min="27" max="27" width="6.5703125" bestFit="1" customWidth="1"/>
    <col min="28" max="28" width="7.5703125" bestFit="1" customWidth="1"/>
    <col min="29" max="29" width="5.5703125" bestFit="1" customWidth="1"/>
    <col min="30" max="30" width="4.5703125" bestFit="1" customWidth="1"/>
  </cols>
  <sheetData>
    <row r="1" spans="1:32">
      <c r="B1" s="1" t="s">
        <v>0</v>
      </c>
      <c r="C1" s="2"/>
      <c r="D1" s="2"/>
      <c r="E1" s="2"/>
      <c r="F1" s="2"/>
      <c r="G1" s="3"/>
      <c r="H1" s="3"/>
      <c r="O1" s="3"/>
      <c r="P1" s="3"/>
    </row>
    <row r="2" spans="1:32">
      <c r="B2" s="5" t="s">
        <v>1</v>
      </c>
    </row>
    <row r="3" spans="1:32" s="6" customFormat="1"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12</v>
      </c>
      <c r="M3" s="7" t="s">
        <v>13</v>
      </c>
      <c r="N3" s="7" t="s">
        <v>14</v>
      </c>
      <c r="O3" s="7" t="s">
        <v>15</v>
      </c>
      <c r="P3" s="7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8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F3" s="6" t="s">
        <v>31</v>
      </c>
    </row>
    <row r="4" spans="1:32">
      <c r="A4" t="str">
        <f>VLOOKUP(B4, STAIds!$A$1:$B$62,2,FALSE)</f>
        <v>391530106223601</v>
      </c>
      <c r="B4" t="s">
        <v>32</v>
      </c>
      <c r="C4" s="9">
        <v>40339</v>
      </c>
      <c r="D4">
        <v>1115</v>
      </c>
      <c r="E4" t="s">
        <v>33</v>
      </c>
      <c r="G4" s="4">
        <v>10455.176181703597</v>
      </c>
      <c r="H4" s="4">
        <v>1154.634031430495</v>
      </c>
      <c r="I4" s="4">
        <v>2511.5649172780045</v>
      </c>
      <c r="J4" s="4">
        <v>678.87672818944623</v>
      </c>
      <c r="K4" s="4">
        <v>2199.92143133222</v>
      </c>
      <c r="L4" s="4">
        <v>14350.325427866785</v>
      </c>
      <c r="M4" s="4">
        <v>6493.3341424652708</v>
      </c>
      <c r="N4" s="4">
        <v>782.94025812719212</v>
      </c>
      <c r="O4" s="4">
        <v>356.69989865550104</v>
      </c>
      <c r="P4" s="4">
        <v>361.74480717554991</v>
      </c>
      <c r="Q4" s="10">
        <v>4.2026332047814119</v>
      </c>
      <c r="R4" s="10">
        <v>1.0366051331621375</v>
      </c>
      <c r="S4" s="10">
        <v>48.392979751677927</v>
      </c>
      <c r="T4" s="10">
        <v>4.7379361484067681</v>
      </c>
      <c r="U4" s="10">
        <v>4.7851727904902237</v>
      </c>
      <c r="V4" s="10">
        <v>0.29587989677191534</v>
      </c>
      <c r="W4" s="10">
        <v>15.330141376729122</v>
      </c>
      <c r="X4" s="10">
        <v>2.2819947410407391</v>
      </c>
      <c r="Y4" s="10">
        <v>0.14206530318849664</v>
      </c>
      <c r="Z4" s="10">
        <v>5.7212516542099658</v>
      </c>
      <c r="AA4" s="10">
        <v>6.4973163223685235</v>
      </c>
      <c r="AB4" s="10">
        <v>69.658454081828211</v>
      </c>
      <c r="AC4" s="10">
        <v>0.26142653034978125</v>
      </c>
      <c r="AD4" s="10">
        <v>0.32847304964439111</v>
      </c>
      <c r="AF4">
        <v>36</v>
      </c>
    </row>
    <row r="5" spans="1:32">
      <c r="A5" t="str">
        <f>VLOOKUP(B5, STAIds!$A$1:$B$62,2,FALSE)</f>
        <v>391530106223601</v>
      </c>
      <c r="B5" t="s">
        <v>32</v>
      </c>
      <c r="C5" s="9">
        <v>40339</v>
      </c>
      <c r="D5">
        <v>1115</v>
      </c>
      <c r="E5" t="s">
        <v>34</v>
      </c>
      <c r="G5" s="4">
        <v>10377.919479379572</v>
      </c>
      <c r="H5" s="4">
        <v>1190.973819654057</v>
      </c>
      <c r="I5" s="4">
        <v>2479.5935762399827</v>
      </c>
      <c r="J5" s="4">
        <v>665.53127263808619</v>
      </c>
      <c r="K5" s="4">
        <v>2158.637462068391</v>
      </c>
      <c r="L5" s="4">
        <v>14276.493117848806</v>
      </c>
      <c r="M5" s="4">
        <v>6282.5854312543333</v>
      </c>
      <c r="N5" s="4">
        <v>767.62434866336253</v>
      </c>
      <c r="O5" s="4">
        <v>321.64146218974474</v>
      </c>
      <c r="P5" s="4">
        <v>219.16478053541709</v>
      </c>
      <c r="Q5" s="10">
        <v>2.5108046713963095</v>
      </c>
      <c r="R5" s="10">
        <v>0.83925512603114727</v>
      </c>
      <c r="S5" s="10">
        <v>48.12551847599368</v>
      </c>
      <c r="T5" s="10">
        <v>4.7420667445916136</v>
      </c>
      <c r="U5" s="10">
        <v>4.817165409311551</v>
      </c>
      <c r="V5" s="10">
        <v>0.26382511503900552</v>
      </c>
      <c r="W5" s="10">
        <v>14.876539820303279</v>
      </c>
      <c r="X5" s="10">
        <v>2.2657989666693168</v>
      </c>
      <c r="Y5" s="10">
        <v>0.10092259558628777</v>
      </c>
      <c r="Z5" s="10">
        <v>5.6953595902817709</v>
      </c>
      <c r="AA5" s="10">
        <v>4.463813675404575</v>
      </c>
      <c r="AB5" s="10">
        <v>70.445397018860007</v>
      </c>
      <c r="AC5" s="10">
        <v>0.22910143584931711</v>
      </c>
      <c r="AD5" s="10">
        <v>0.20754011483867471</v>
      </c>
      <c r="AF5">
        <v>37</v>
      </c>
    </row>
    <row r="6" spans="1:32">
      <c r="A6" t="str">
        <f>VLOOKUP(B6, STAIds!$A$1:$B$62,2,FALSE)</f>
        <v>391517106223701</v>
      </c>
      <c r="B6" t="s">
        <v>35</v>
      </c>
      <c r="C6" s="9">
        <v>40339</v>
      </c>
      <c r="D6">
        <v>1250</v>
      </c>
      <c r="E6" t="s">
        <v>34</v>
      </c>
      <c r="G6" s="4">
        <v>9064.734284562117</v>
      </c>
      <c r="H6" s="4">
        <v>726.79411036297302</v>
      </c>
      <c r="I6" s="4">
        <v>2431.701842898332</v>
      </c>
      <c r="J6" s="4">
        <v>28.976245235755393</v>
      </c>
      <c r="K6" s="4">
        <v>2271.2878109169492</v>
      </c>
      <c r="L6" s="4">
        <v>11436.801566658214</v>
      </c>
      <c r="M6" s="4">
        <v>5552.7195444024937</v>
      </c>
      <c r="N6" s="4">
        <v>103.52882454296113</v>
      </c>
      <c r="O6" s="4">
        <v>186.17137795538736</v>
      </c>
      <c r="P6" s="4">
        <v>63.577465626153916</v>
      </c>
      <c r="Q6" s="10">
        <v>5.3774180230019751E-2</v>
      </c>
      <c r="R6" s="10">
        <v>0.32376504329721584</v>
      </c>
      <c r="S6" s="10">
        <v>55.200994759479656</v>
      </c>
      <c r="T6" s="10">
        <v>0.85098241877224878</v>
      </c>
      <c r="U6" s="10">
        <v>1.3530662677294159</v>
      </c>
      <c r="V6" s="10">
        <v>0.31878699749980205</v>
      </c>
      <c r="W6" s="10">
        <v>2.8967224898035617</v>
      </c>
      <c r="X6" s="10">
        <v>0.88126980170409752</v>
      </c>
      <c r="Y6" s="10">
        <v>0.15744892372460242</v>
      </c>
      <c r="Z6" s="10">
        <v>2.631564477659567</v>
      </c>
      <c r="AA6" s="10">
        <v>2.8403091183287259</v>
      </c>
      <c r="AB6" s="10">
        <v>59.350219235526765</v>
      </c>
      <c r="AC6" s="10">
        <v>0.41277557282340088</v>
      </c>
      <c r="AD6" s="10">
        <v>0.66807076669416421</v>
      </c>
      <c r="AF6">
        <v>27</v>
      </c>
    </row>
    <row r="7" spans="1:32">
      <c r="A7" t="str">
        <f>VLOOKUP(B7, STAIds!$A$1:$B$62,2,FALSE)</f>
        <v>391540106230501</v>
      </c>
      <c r="B7" t="s">
        <v>36</v>
      </c>
      <c r="C7" s="9">
        <v>40339</v>
      </c>
      <c r="D7">
        <v>1020</v>
      </c>
      <c r="E7" t="s">
        <v>34</v>
      </c>
      <c r="G7" s="4">
        <v>25831.747693479712</v>
      </c>
      <c r="H7" s="4">
        <v>1468.7981029485636</v>
      </c>
      <c r="I7" s="4">
        <v>6117.8526265427918</v>
      </c>
      <c r="J7" s="4">
        <v>3.331825003248869</v>
      </c>
      <c r="K7" s="4">
        <v>2851.3309775548628</v>
      </c>
      <c r="L7" s="4">
        <v>31395.572998603471</v>
      </c>
      <c r="M7" s="4">
        <v>7394.2221453985267</v>
      </c>
      <c r="N7" s="4">
        <v>2318.0024017435508</v>
      </c>
      <c r="O7" s="4">
        <v>89.249342770737883</v>
      </c>
      <c r="P7" s="4">
        <v>2.1985950898207736</v>
      </c>
      <c r="Q7" s="10">
        <v>5.9520132453691971E-3</v>
      </c>
      <c r="R7" s="10">
        <v>6.2367953516464389E-2</v>
      </c>
      <c r="S7" s="10">
        <v>36.563547896070453</v>
      </c>
      <c r="T7" s="10">
        <v>3.4972735651935052</v>
      </c>
      <c r="U7" s="10">
        <v>1.002255449158398E-2</v>
      </c>
      <c r="V7" s="10">
        <v>9.8034656837221679E-2</v>
      </c>
      <c r="W7" s="10">
        <v>0.54129960069214866</v>
      </c>
      <c r="X7" s="10">
        <v>1.5051584980801762</v>
      </c>
      <c r="Y7" s="10">
        <v>2.6897171993798118E-2</v>
      </c>
      <c r="Z7" s="10">
        <v>13.845511629742854</v>
      </c>
      <c r="AA7" s="10">
        <v>0.18852292908034798</v>
      </c>
      <c r="AB7" s="10">
        <v>206.18014590763454</v>
      </c>
      <c r="AC7" s="10">
        <v>9.7958886869884045E-3</v>
      </c>
      <c r="AD7" s="10">
        <v>4.7018448392030024E-2</v>
      </c>
      <c r="AF7">
        <v>42</v>
      </c>
    </row>
    <row r="8" spans="1:32">
      <c r="A8" t="str">
        <f>VLOOKUP(B8, STAIds!$A$1:$B$62,2,FALSE)</f>
        <v>391541106231501</v>
      </c>
      <c r="B8" t="s">
        <v>37</v>
      </c>
      <c r="C8" s="9">
        <v>40339</v>
      </c>
      <c r="D8" s="11">
        <v>950</v>
      </c>
      <c r="E8" t="s">
        <v>34</v>
      </c>
      <c r="G8" s="4">
        <v>32669.583556643513</v>
      </c>
      <c r="H8" s="4">
        <v>1871.8426805669251</v>
      </c>
      <c r="I8" s="4">
        <v>7613.8095186659402</v>
      </c>
      <c r="J8" s="4">
        <v>502.89579186521348</v>
      </c>
      <c r="K8" s="4">
        <v>2703.3781392724932</v>
      </c>
      <c r="L8" s="4">
        <v>42382.995029220874</v>
      </c>
      <c r="M8" s="4">
        <v>9443.4382710193313</v>
      </c>
      <c r="N8" s="4">
        <v>5821.9199661763432</v>
      </c>
      <c r="O8" s="4">
        <v>219.27232140450613</v>
      </c>
      <c r="P8" s="4">
        <v>1.146864095569869</v>
      </c>
      <c r="Q8" s="10">
        <v>2.7201220067879547E-2</v>
      </c>
      <c r="R8" s="10">
        <v>8.5506482132735304E-2</v>
      </c>
      <c r="S8" s="10">
        <v>19.167198546465542</v>
      </c>
      <c r="T8" s="10">
        <v>33.088841453780887</v>
      </c>
      <c r="U8" s="10">
        <v>5.4267819713988454E-3</v>
      </c>
      <c r="V8" s="10">
        <v>0.21721767061459044</v>
      </c>
      <c r="W8" s="10">
        <v>2.453244627359592</v>
      </c>
      <c r="X8" s="10">
        <v>2.5896250036730861</v>
      </c>
      <c r="Y8" s="10">
        <v>2.2475732967200826E-3</v>
      </c>
      <c r="Z8" s="10">
        <v>24.093014831210798</v>
      </c>
      <c r="AA8" s="10">
        <v>0.12782402908584825</v>
      </c>
      <c r="AB8" s="10">
        <v>235.56047806954189</v>
      </c>
      <c r="AC8" s="10">
        <v>5.8191606310495164E-2</v>
      </c>
      <c r="AD8" s="10">
        <v>1.3577707215202548E-2</v>
      </c>
      <c r="AF8">
        <v>43</v>
      </c>
    </row>
    <row r="9" spans="1:32">
      <c r="A9" t="str">
        <f>VLOOKUP(B9, STAIds!$A$1:$B$62,2,FALSE)</f>
        <v>391523106225201</v>
      </c>
      <c r="B9" t="s">
        <v>38</v>
      </c>
      <c r="C9" s="9">
        <v>40339</v>
      </c>
      <c r="D9">
        <v>1520</v>
      </c>
      <c r="E9" t="s">
        <v>34</v>
      </c>
      <c r="G9" s="4">
        <v>3050.9805492836094</v>
      </c>
      <c r="H9" s="4">
        <v>978.37383127758085</v>
      </c>
      <c r="I9" s="4">
        <v>706.47926645005248</v>
      </c>
      <c r="J9" s="4">
        <v>0.49511393504419809</v>
      </c>
      <c r="K9" s="4">
        <v>2127.0720467999327</v>
      </c>
      <c r="L9" s="4">
        <v>1897.0830813550281</v>
      </c>
      <c r="M9" s="4">
        <v>4829.165693887001</v>
      </c>
      <c r="N9" s="4">
        <v>2.0432394914056728</v>
      </c>
      <c r="O9" s="4">
        <v>72.927105385834253</v>
      </c>
      <c r="P9" s="4">
        <v>26.687464606272595</v>
      </c>
      <c r="Q9" s="10">
        <v>3.9496951381862641E-3</v>
      </c>
      <c r="R9" s="10">
        <v>0.16381671648284274</v>
      </c>
      <c r="S9" s="10">
        <v>8.9280790682986062</v>
      </c>
      <c r="T9" s="10">
        <v>3.874040412268446E-3</v>
      </c>
      <c r="U9" s="10">
        <v>2.8379636540811177E-2</v>
      </c>
      <c r="V9" s="10">
        <v>5.3952755875406953E-2</v>
      </c>
      <c r="W9" s="10">
        <v>0.22743085358235171</v>
      </c>
      <c r="X9" s="10">
        <v>-4.224205321915684E-2</v>
      </c>
      <c r="Y9" s="10">
        <v>0.20987297544425265</v>
      </c>
      <c r="Z9" s="10">
        <v>6.512511596269524E-2</v>
      </c>
      <c r="AA9" s="10">
        <v>0.10067709726608945</v>
      </c>
      <c r="AB9" s="10">
        <v>19.952697734572599</v>
      </c>
      <c r="AC9" s="10">
        <v>4.2122535478017226E-2</v>
      </c>
      <c r="AD9" s="10">
        <v>5.7767327785917283E-2</v>
      </c>
      <c r="AF9">
        <v>38</v>
      </c>
    </row>
    <row r="10" spans="1:32">
      <c r="A10" t="str">
        <f>VLOOKUP(B10, STAIds!$A$1:$B$62,2,FALSE)</f>
        <v>391516106224601</v>
      </c>
      <c r="B10" t="s">
        <v>39</v>
      </c>
      <c r="C10" s="9">
        <v>40339</v>
      </c>
      <c r="D10">
        <v>1600</v>
      </c>
      <c r="E10" t="s">
        <v>33</v>
      </c>
      <c r="F10" t="s">
        <v>40</v>
      </c>
      <c r="G10" s="4">
        <v>79.602247245670597</v>
      </c>
      <c r="H10" s="4">
        <v>0.83474196923970356</v>
      </c>
      <c r="I10" s="4">
        <v>0.69026261189845506</v>
      </c>
      <c r="J10" s="4">
        <v>-2.2241148541211508E-2</v>
      </c>
      <c r="K10" s="4">
        <v>-13.838655395374978</v>
      </c>
      <c r="L10" s="4">
        <v>-7.5709015109232283</v>
      </c>
      <c r="M10" s="4">
        <v>-17.490183265139798</v>
      </c>
      <c r="N10" s="4">
        <v>-0.26029688194305223</v>
      </c>
      <c r="O10" s="4">
        <v>44.939842770084695</v>
      </c>
      <c r="P10" s="4">
        <v>1.1710835626785716</v>
      </c>
      <c r="Q10" s="10">
        <v>7.3239811735645655E-5</v>
      </c>
      <c r="R10" s="10">
        <v>2.1917346925152032E-2</v>
      </c>
      <c r="S10" s="10">
        <v>0.10992481590543746</v>
      </c>
      <c r="T10" s="10">
        <v>-1.6433026070901008E-3</v>
      </c>
      <c r="U10" s="10">
        <v>8.546402679736395E-5</v>
      </c>
      <c r="V10" s="10">
        <v>3.6617249303377515E-2</v>
      </c>
      <c r="W10" s="10">
        <v>0.16384797419203406</v>
      </c>
      <c r="X10" s="10">
        <v>-0.1712464139103089</v>
      </c>
      <c r="Y10" s="10">
        <v>-8.5204408200280045E-3</v>
      </c>
      <c r="Z10" s="10">
        <v>7.3087565010509694E-3</v>
      </c>
      <c r="AA10" s="10">
        <v>7.0962590483656884E-2</v>
      </c>
      <c r="AB10" s="10">
        <v>0.55720698763792709</v>
      </c>
      <c r="AC10" s="10">
        <v>5.0790351571438231E-4</v>
      </c>
      <c r="AD10" s="10">
        <v>3.4426417695136362E-3</v>
      </c>
      <c r="AF10">
        <v>108</v>
      </c>
    </row>
    <row r="11" spans="1:32">
      <c r="A11" t="str">
        <f>VLOOKUP(B11, STAIds!$A$1:$B$62,2,FALSE)</f>
        <v>391516106224601</v>
      </c>
      <c r="B11" t="s">
        <v>39</v>
      </c>
      <c r="C11" s="9">
        <v>40339</v>
      </c>
      <c r="D11">
        <v>1600</v>
      </c>
      <c r="E11" t="s">
        <v>34</v>
      </c>
      <c r="F11" t="s">
        <v>40</v>
      </c>
      <c r="G11" s="4">
        <v>59.420292499291826</v>
      </c>
      <c r="H11" s="4">
        <v>6.341386193764241E-2</v>
      </c>
      <c r="I11" s="4">
        <v>-2.8824355035185337E-2</v>
      </c>
      <c r="J11" s="4">
        <v>-2.9481236432097421E-2</v>
      </c>
      <c r="K11" s="4">
        <v>-16.924578459325144</v>
      </c>
      <c r="L11" s="4">
        <v>-11.496727059818973</v>
      </c>
      <c r="M11" s="4">
        <v>-14.016029602425053</v>
      </c>
      <c r="N11" s="4">
        <v>-0.21194539130811205</v>
      </c>
      <c r="O11" s="4">
        <v>31.572935281139245</v>
      </c>
      <c r="P11" s="4">
        <v>0.41239668823947767</v>
      </c>
      <c r="Q11" s="10">
        <v>-2.906952218637478E-4</v>
      </c>
      <c r="R11" s="10">
        <v>1.7646111785041617E-3</v>
      </c>
      <c r="S11" s="10">
        <v>8.7643079958129394E-2</v>
      </c>
      <c r="T11" s="10">
        <v>-2.5189202627227065E-3</v>
      </c>
      <c r="U11" s="10">
        <v>2.7221288653530816E-3</v>
      </c>
      <c r="V11" s="10">
        <v>2.5499558238958563E-2</v>
      </c>
      <c r="W11" s="10">
        <v>0.13864975523521758</v>
      </c>
      <c r="X11" s="10">
        <v>-0.19486366513054859</v>
      </c>
      <c r="Y11" s="10">
        <v>-6.6535067252667642E-3</v>
      </c>
      <c r="Z11" s="10">
        <v>2.0703549438889721E-3</v>
      </c>
      <c r="AA11" s="10">
        <v>5.8298617890805884E-2</v>
      </c>
      <c r="AB11" s="10">
        <v>0.41239390433714607</v>
      </c>
      <c r="AC11" s="10">
        <v>3.3713385506910985E-4</v>
      </c>
      <c r="AD11" s="10">
        <v>2.0477294860330713E-3</v>
      </c>
      <c r="AF11">
        <v>109</v>
      </c>
    </row>
    <row r="12" spans="1:32">
      <c r="A12" t="str">
        <f>VLOOKUP(B12, STAIds!$A$1:$B$62,2,FALSE)</f>
        <v>391516106224601</v>
      </c>
      <c r="B12" t="s">
        <v>39</v>
      </c>
      <c r="C12" s="9">
        <v>40339</v>
      </c>
      <c r="D12">
        <v>1610</v>
      </c>
      <c r="E12" t="s">
        <v>34</v>
      </c>
      <c r="G12" s="4">
        <v>5843.4815481893602</v>
      </c>
      <c r="H12" s="4">
        <v>331.63582668740469</v>
      </c>
      <c r="I12" s="4">
        <v>2083.9715598584776</v>
      </c>
      <c r="J12" s="4">
        <v>20.336906549241412</v>
      </c>
      <c r="K12" s="4">
        <v>3019.1485098068301</v>
      </c>
      <c r="L12" s="4">
        <v>1288.2132293332379</v>
      </c>
      <c r="M12" s="4">
        <v>5497.8288743818293</v>
      </c>
      <c r="N12" s="4">
        <v>4.5719900699588605</v>
      </c>
      <c r="O12" s="4">
        <v>243.29732799266492</v>
      </c>
      <c r="P12" s="4">
        <v>253.84698798390991</v>
      </c>
      <c r="Q12" s="10">
        <v>7.9483149690453919E-2</v>
      </c>
      <c r="R12" s="10">
        <v>0.58672192189227113</v>
      </c>
      <c r="S12" s="10">
        <v>16.644178403122073</v>
      </c>
      <c r="T12" s="10">
        <v>2.7198216574814318E-2</v>
      </c>
      <c r="U12" s="10">
        <v>0.11812868326911607</v>
      </c>
      <c r="V12" s="10">
        <v>0.17103939948980806</v>
      </c>
      <c r="W12" s="10">
        <v>0.99942006793931903</v>
      </c>
      <c r="X12" s="10">
        <v>5.7767272034232563E-2</v>
      </c>
      <c r="Y12" s="10">
        <v>0.13808048378234625</v>
      </c>
      <c r="Z12" s="10">
        <v>0.47885455927329634</v>
      </c>
      <c r="AA12" s="10">
        <v>0.57772555836464612</v>
      </c>
      <c r="AB12" s="10">
        <v>31.525649748711647</v>
      </c>
      <c r="AC12" s="10">
        <v>9.8063287987992701E-2</v>
      </c>
      <c r="AD12" s="10">
        <v>0.27868158082432637</v>
      </c>
      <c r="AF12">
        <v>107</v>
      </c>
    </row>
    <row r="13" spans="1:32">
      <c r="A13" t="str">
        <f>VLOOKUP(B13, STAIds!$A$1:$B$62,2,FALSE)</f>
        <v>391517106224701</v>
      </c>
      <c r="B13" t="s">
        <v>41</v>
      </c>
      <c r="C13" s="9">
        <v>40339</v>
      </c>
      <c r="D13">
        <v>1640</v>
      </c>
      <c r="E13" t="s">
        <v>34</v>
      </c>
      <c r="G13" s="4">
        <v>5362.1276422436813</v>
      </c>
      <c r="H13" s="4">
        <v>334.82120498817403</v>
      </c>
      <c r="I13" s="4">
        <v>2130.5554146635395</v>
      </c>
      <c r="J13" s="4">
        <v>5.3684469168355653</v>
      </c>
      <c r="K13" s="4">
        <v>2539.5047243400995</v>
      </c>
      <c r="L13" s="4">
        <v>2734.5818426813139</v>
      </c>
      <c r="M13" s="4">
        <v>4660.518142343004</v>
      </c>
      <c r="N13" s="4">
        <v>5.6620376034339728</v>
      </c>
      <c r="O13" s="4">
        <v>186.09175320436185</v>
      </c>
      <c r="P13" s="4">
        <v>74.386867750617895</v>
      </c>
      <c r="Q13" s="10">
        <v>6.8764053025764604E-2</v>
      </c>
      <c r="R13" s="10">
        <v>0.33534534270450717</v>
      </c>
      <c r="S13" s="10">
        <v>15.435022930193735</v>
      </c>
      <c r="T13" s="10">
        <v>3.8656676848273293E-2</v>
      </c>
      <c r="U13" s="10">
        <v>0.11330709706864039</v>
      </c>
      <c r="V13" s="10">
        <v>0.12402705902461607</v>
      </c>
      <c r="W13" s="10">
        <v>1.4350859568621968</v>
      </c>
      <c r="X13" s="10">
        <v>0.26051919806046392</v>
      </c>
      <c r="Y13" s="10">
        <v>0.14038549336863013</v>
      </c>
      <c r="Z13" s="10">
        <v>0.25288842394157346</v>
      </c>
      <c r="AA13" s="10">
        <v>5.8951004958395501</v>
      </c>
      <c r="AB13" s="10">
        <v>28.968821912850306</v>
      </c>
      <c r="AC13" s="10">
        <v>0.21990702036111165</v>
      </c>
      <c r="AD13" s="10">
        <v>0.23806637186546151</v>
      </c>
      <c r="AF13">
        <v>26</v>
      </c>
    </row>
    <row r="14" spans="1:32">
      <c r="A14" t="str">
        <f>VLOOKUP(B14, STAIds!$A$1:$B$62,2,FALSE)</f>
        <v>391516106224401</v>
      </c>
      <c r="B14" t="s">
        <v>42</v>
      </c>
      <c r="C14" s="9">
        <v>40339</v>
      </c>
      <c r="D14">
        <v>1715</v>
      </c>
      <c r="E14" t="s">
        <v>34</v>
      </c>
      <c r="G14" s="4">
        <v>8583.5944733820979</v>
      </c>
      <c r="H14" s="4">
        <v>873.18803558268633</v>
      </c>
      <c r="I14" s="4">
        <v>4025.0126173906228</v>
      </c>
      <c r="J14" s="4">
        <v>0.91046009462084942</v>
      </c>
      <c r="K14" s="4">
        <v>2522.5511988773469</v>
      </c>
      <c r="L14" s="4">
        <v>3580.8308799248489</v>
      </c>
      <c r="M14" s="4">
        <v>5009.4695542604659</v>
      </c>
      <c r="N14" s="4">
        <v>0.27535783672133002</v>
      </c>
      <c r="O14" s="4">
        <v>51.045147844172867</v>
      </c>
      <c r="P14" s="4">
        <v>9.0797194591179089</v>
      </c>
      <c r="Q14" s="10">
        <v>1.3565479051731465E-2</v>
      </c>
      <c r="R14" s="10">
        <v>0.15873171727322144</v>
      </c>
      <c r="S14" s="10">
        <v>16.271538455753863</v>
      </c>
      <c r="T14" s="10">
        <v>2.5626514280810097E-2</v>
      </c>
      <c r="U14" s="10">
        <v>2.3787674585358909E-2</v>
      </c>
      <c r="V14" s="10">
        <v>5.0888452612336571E-2</v>
      </c>
      <c r="W14" s="10">
        <v>0.4185572844134875</v>
      </c>
      <c r="X14" s="10">
        <v>0.2929254879471192</v>
      </c>
      <c r="Y14" s="10">
        <v>9.8780344819377974E-2</v>
      </c>
      <c r="Z14" s="10">
        <v>6.4281137775436203E-2</v>
      </c>
      <c r="AA14" s="10">
        <v>0.11496462270616857</v>
      </c>
      <c r="AB14" s="10">
        <v>36.740925762844022</v>
      </c>
      <c r="AC14" s="10">
        <v>0.13175861697719968</v>
      </c>
      <c r="AD14" s="10">
        <v>3.7335977386229173E-2</v>
      </c>
      <c r="AF14">
        <v>106</v>
      </c>
    </row>
    <row r="15" spans="1:32">
      <c r="A15" t="str">
        <f>VLOOKUP(B15, STAIds!$A$1:$B$62,2,FALSE)</f>
        <v>391517106223801</v>
      </c>
      <c r="B15" t="s">
        <v>43</v>
      </c>
      <c r="C15" s="9">
        <v>40339</v>
      </c>
      <c r="D15">
        <v>1215</v>
      </c>
      <c r="E15" t="s">
        <v>33</v>
      </c>
      <c r="G15" s="4">
        <v>15883.50696241968</v>
      </c>
      <c r="H15" s="4">
        <v>1170.9806691492597</v>
      </c>
      <c r="I15" s="4">
        <v>4924.3591341083511</v>
      </c>
      <c r="J15" s="4">
        <v>1478.5065448276337</v>
      </c>
      <c r="K15" s="4">
        <v>2804.7536084919834</v>
      </c>
      <c r="L15" s="4">
        <v>21646.872559568848</v>
      </c>
      <c r="M15" s="4">
        <v>7192.4723642482586</v>
      </c>
      <c r="N15" s="4">
        <v>660.12872455566071</v>
      </c>
      <c r="O15" s="4">
        <v>322.01258867169332</v>
      </c>
      <c r="P15" s="4">
        <v>2556.9830531473499</v>
      </c>
      <c r="Q15" s="10">
        <v>1.9392362061334791</v>
      </c>
      <c r="R15" s="10">
        <v>3.6428809407763394</v>
      </c>
      <c r="S15" s="10">
        <v>26.950957339916602</v>
      </c>
      <c r="T15" s="10">
        <v>4.151857572176672</v>
      </c>
      <c r="U15" s="10">
        <v>3.6483005009818594</v>
      </c>
      <c r="V15" s="10">
        <v>9.3633193139996712E-2</v>
      </c>
      <c r="W15" s="10">
        <v>14.089119900534671</v>
      </c>
      <c r="X15" s="10">
        <v>2.0449320741170722</v>
      </c>
      <c r="Y15" s="10">
        <v>0.22553269637297649</v>
      </c>
      <c r="Z15" s="10">
        <v>5.9495893085783047</v>
      </c>
      <c r="AA15" s="10">
        <v>9.5164617766602895</v>
      </c>
      <c r="AB15" s="10">
        <v>80.943898471164744</v>
      </c>
      <c r="AC15" s="10">
        <v>0.3366635697094662</v>
      </c>
      <c r="AD15" s="10">
        <v>8.226213928162926E-2</v>
      </c>
      <c r="AF15">
        <v>28</v>
      </c>
    </row>
    <row r="16" spans="1:32">
      <c r="A16" t="str">
        <f>VLOOKUP(B16, STAIds!$A$1:$B$62,2,FALSE)</f>
        <v>391517106223801</v>
      </c>
      <c r="B16" t="s">
        <v>43</v>
      </c>
      <c r="C16" s="9">
        <v>40339</v>
      </c>
      <c r="D16">
        <v>1215</v>
      </c>
      <c r="E16" t="s">
        <v>34</v>
      </c>
      <c r="G16" s="4">
        <v>15375.832910917892</v>
      </c>
      <c r="H16" s="4">
        <v>1098.0246024748028</v>
      </c>
      <c r="I16" s="4">
        <v>4823.0466407606991</v>
      </c>
      <c r="J16" s="4">
        <v>1436.7219023321541</v>
      </c>
      <c r="K16" s="4">
        <v>2747.2266145535741</v>
      </c>
      <c r="L16" s="4">
        <v>20964.483986986383</v>
      </c>
      <c r="M16" s="4">
        <v>6929.1242035202822</v>
      </c>
      <c r="N16" s="4">
        <v>636.78746183415069</v>
      </c>
      <c r="O16" s="4">
        <v>275.06028164895645</v>
      </c>
      <c r="P16" s="4">
        <v>773.29098163683284</v>
      </c>
      <c r="Q16" s="10">
        <v>0.2193922923544549</v>
      </c>
      <c r="R16" s="10">
        <v>0.5512784724462626</v>
      </c>
      <c r="S16" s="10">
        <v>25.809430805824071</v>
      </c>
      <c r="T16" s="10">
        <v>4.0900121743686428</v>
      </c>
      <c r="U16" s="10">
        <v>3.5895931695762626</v>
      </c>
      <c r="V16" s="10">
        <v>4.5819204847699552E-2</v>
      </c>
      <c r="W16" s="10">
        <v>12.684101364721904</v>
      </c>
      <c r="X16" s="10">
        <v>2.0145154179521545</v>
      </c>
      <c r="Y16" s="10">
        <v>1.5002554429406812E-2</v>
      </c>
      <c r="Z16" s="10">
        <v>5.7556254601380594</v>
      </c>
      <c r="AA16" s="10">
        <v>0.78156512210849061</v>
      </c>
      <c r="AB16" s="10">
        <v>79.343323294230814</v>
      </c>
      <c r="AC16" s="10">
        <v>0.2055839241414501</v>
      </c>
      <c r="AD16" s="10">
        <v>1.0368152254833103E-2</v>
      </c>
      <c r="AF16">
        <v>29</v>
      </c>
    </row>
    <row r="17" spans="1:32">
      <c r="A17" t="str">
        <f>VLOOKUP(B17, STAIds!$A$1:$B$62,2,FALSE)</f>
        <v>391414106231001</v>
      </c>
      <c r="B17" t="s">
        <v>44</v>
      </c>
      <c r="C17" s="9">
        <v>40339</v>
      </c>
      <c r="D17">
        <v>1135</v>
      </c>
      <c r="E17" t="s">
        <v>34</v>
      </c>
      <c r="G17" s="4">
        <v>2311.6626827505138</v>
      </c>
      <c r="H17" s="4">
        <v>347.35748883553464</v>
      </c>
      <c r="I17" s="4">
        <v>743.68714334772801</v>
      </c>
      <c r="J17" s="4">
        <v>198.66518566528799</v>
      </c>
      <c r="K17" s="4">
        <v>1491.5210126916113</v>
      </c>
      <c r="L17" s="4">
        <v>2251.824077810792</v>
      </c>
      <c r="M17" s="4">
        <v>3524.1364092862896</v>
      </c>
      <c r="N17" s="4">
        <v>133.65909331316678</v>
      </c>
      <c r="O17" s="4">
        <v>265.18560940526851</v>
      </c>
      <c r="P17" s="4">
        <v>424.35234990856696</v>
      </c>
      <c r="Q17" s="10">
        <v>4.4370309081524388E-2</v>
      </c>
      <c r="R17" s="10">
        <v>0.68761349350001144</v>
      </c>
      <c r="S17" s="10">
        <v>4.6342901314785179</v>
      </c>
      <c r="T17" s="10">
        <v>2.0996241371797204</v>
      </c>
      <c r="U17" s="10">
        <v>0.4691333612230158</v>
      </c>
      <c r="V17" s="10">
        <v>0.13145048475587603</v>
      </c>
      <c r="W17" s="10">
        <v>18.80700952173099</v>
      </c>
      <c r="X17" s="10">
        <v>4.0344618164451242</v>
      </c>
      <c r="Y17" s="10">
        <v>0.30789857988331082</v>
      </c>
      <c r="Z17" s="10">
        <v>0.83633260439900348</v>
      </c>
      <c r="AA17" s="10">
        <v>0.48055519278709313</v>
      </c>
      <c r="AB17" s="10">
        <v>13.448817470643498</v>
      </c>
      <c r="AC17" s="10">
        <v>0.49944223595668602</v>
      </c>
      <c r="AD17" s="10">
        <v>0.11664472787781292</v>
      </c>
      <c r="AF17">
        <v>49</v>
      </c>
    </row>
    <row r="18" spans="1:32">
      <c r="A18" t="str">
        <f>VLOOKUP(B18, STAIds!$A$1:$B$62,2,FALSE)</f>
        <v>391414106231001</v>
      </c>
      <c r="B18" t="s">
        <v>44</v>
      </c>
      <c r="C18" s="9">
        <v>40339</v>
      </c>
      <c r="D18">
        <v>1135</v>
      </c>
      <c r="E18" t="s">
        <v>33</v>
      </c>
      <c r="G18" s="4">
        <v>2382.9119136869808</v>
      </c>
      <c r="H18" s="4">
        <v>364.20085403383041</v>
      </c>
      <c r="I18" s="4">
        <v>788.74297851704171</v>
      </c>
      <c r="J18" s="4">
        <v>214.96230123311196</v>
      </c>
      <c r="K18" s="4">
        <v>1529.3336686787102</v>
      </c>
      <c r="L18" s="4">
        <v>2346.5257565154338</v>
      </c>
      <c r="M18" s="4">
        <v>3782.6538424659884</v>
      </c>
      <c r="N18" s="4">
        <v>142.80421176711701</v>
      </c>
      <c r="O18" s="4">
        <v>346.6059113748297</v>
      </c>
      <c r="P18" s="4">
        <v>608.9349690240532</v>
      </c>
      <c r="Q18" s="10">
        <v>7.6443940016493614E-2</v>
      </c>
      <c r="R18" s="10">
        <v>0.79238442535265829</v>
      </c>
      <c r="S18" s="10">
        <v>5.4165866879679516</v>
      </c>
      <c r="T18" s="10">
        <v>2.2542215471759754</v>
      </c>
      <c r="U18" s="10">
        <v>0.50553347697922124</v>
      </c>
      <c r="V18" s="10">
        <v>0.17430417396586204</v>
      </c>
      <c r="W18" s="10">
        <v>20.860268533077289</v>
      </c>
      <c r="X18" s="10">
        <v>2.7562181890497257</v>
      </c>
      <c r="Y18" s="10">
        <v>0.31870140229415511</v>
      </c>
      <c r="Z18" s="10">
        <v>0.90484767443670444</v>
      </c>
      <c r="AA18" s="10">
        <v>0.99321119158697868</v>
      </c>
      <c r="AB18" s="10">
        <v>13.6172080004989</v>
      </c>
      <c r="AC18" s="10">
        <v>0.5944815234300449</v>
      </c>
      <c r="AD18" s="10">
        <v>0.20983619480996854</v>
      </c>
      <c r="AF18">
        <v>50</v>
      </c>
    </row>
    <row r="19" spans="1:32">
      <c r="A19" t="str">
        <f>VLOOKUP(B19, STAIds!$A$1:$B$62,2,FALSE)</f>
        <v>391414106231001</v>
      </c>
      <c r="B19" t="s">
        <v>44</v>
      </c>
      <c r="C19" s="9">
        <v>40339</v>
      </c>
      <c r="D19">
        <v>1140</v>
      </c>
      <c r="E19" t="s">
        <v>33</v>
      </c>
      <c r="F19" t="s">
        <v>45</v>
      </c>
      <c r="G19" s="4">
        <v>2318.0407405377564</v>
      </c>
      <c r="H19" s="4">
        <v>358.56198419895748</v>
      </c>
      <c r="I19" s="4">
        <v>774.99297695963025</v>
      </c>
      <c r="J19" s="4">
        <v>209.87054919206082</v>
      </c>
      <c r="K19" s="4">
        <v>1501.0662051338943</v>
      </c>
      <c r="L19" s="4">
        <v>2305.5735136753278</v>
      </c>
      <c r="M19" s="4">
        <v>3707.4320833686361</v>
      </c>
      <c r="N19" s="4">
        <v>139.41245934396042</v>
      </c>
      <c r="O19" s="4">
        <v>337.48170584969392</v>
      </c>
      <c r="P19" s="4">
        <v>596.47094965459121</v>
      </c>
      <c r="Q19" s="10">
        <v>7.1479969384595068E-2</v>
      </c>
      <c r="R19" s="10">
        <v>0.78146609598596162</v>
      </c>
      <c r="S19" s="10">
        <v>5.2900456018169173</v>
      </c>
      <c r="T19" s="10">
        <v>2.1924526015772559</v>
      </c>
      <c r="U19" s="10">
        <v>0.48465990320847535</v>
      </c>
      <c r="V19" s="10">
        <v>0.17155608768063371</v>
      </c>
      <c r="W19" s="10">
        <v>20.270864331068132</v>
      </c>
      <c r="X19" s="10">
        <v>2.1605159194858747</v>
      </c>
      <c r="Y19" s="10">
        <v>0.29705507189803032</v>
      </c>
      <c r="Z19" s="10">
        <v>0.89849902941885229</v>
      </c>
      <c r="AA19" s="10">
        <v>0.93957050464019032</v>
      </c>
      <c r="AB19" s="10">
        <v>13.102220429360877</v>
      </c>
      <c r="AC19" s="10">
        <v>0.59030366707040072</v>
      </c>
      <c r="AD19" s="10">
        <v>0.20626083502397166</v>
      </c>
      <c r="AF19">
        <v>51</v>
      </c>
    </row>
    <row r="20" spans="1:32">
      <c r="A20" t="str">
        <f>VLOOKUP(B20, STAIds!$A$1:$B$62,2,FALSE)</f>
        <v>391414106231001</v>
      </c>
      <c r="B20" t="s">
        <v>44</v>
      </c>
      <c r="C20" s="9">
        <v>40339</v>
      </c>
      <c r="D20">
        <v>1140</v>
      </c>
      <c r="E20" t="s">
        <v>34</v>
      </c>
      <c r="F20" t="s">
        <v>45</v>
      </c>
      <c r="G20" s="4">
        <v>2377.3185584459075</v>
      </c>
      <c r="H20" s="4">
        <v>349.4032483731782</v>
      </c>
      <c r="I20" s="4">
        <v>792.84795864109674</v>
      </c>
      <c r="J20" s="4">
        <v>207.99070286113275</v>
      </c>
      <c r="K20" s="4">
        <v>1537.586677654569</v>
      </c>
      <c r="L20" s="4">
        <v>2390.9950485399959</v>
      </c>
      <c r="M20" s="4">
        <v>3784.3686589578133</v>
      </c>
      <c r="N20" s="4">
        <v>139.02790615390239</v>
      </c>
      <c r="O20" s="4">
        <v>276.79791767186111</v>
      </c>
      <c r="P20" s="4">
        <v>442.73154127270419</v>
      </c>
      <c r="Q20" s="10">
        <v>4.616119515815835E-2</v>
      </c>
      <c r="R20" s="10">
        <v>0.68012960332477534</v>
      </c>
      <c r="S20" s="10">
        <v>4.7426424112017491</v>
      </c>
      <c r="T20" s="10">
        <v>2.1416127474244497</v>
      </c>
      <c r="U20" s="10">
        <v>0.48032233318371198</v>
      </c>
      <c r="V20" s="10">
        <v>0.13967342862430784</v>
      </c>
      <c r="W20" s="10">
        <v>19.032312403014938</v>
      </c>
      <c r="X20" s="10">
        <v>2.1036974587081239</v>
      </c>
      <c r="Y20" s="10">
        <v>0.31001182640211999</v>
      </c>
      <c r="Z20" s="10">
        <v>0.84999407692439544</v>
      </c>
      <c r="AA20" s="10">
        <v>0.48615571139775288</v>
      </c>
      <c r="AB20" s="10">
        <v>13.273593784893801</v>
      </c>
      <c r="AC20" s="10">
        <v>0.50818706518988577</v>
      </c>
      <c r="AD20" s="10">
        <v>0.11679510424052737</v>
      </c>
      <c r="AF20">
        <v>52</v>
      </c>
    </row>
    <row r="21" spans="1:32">
      <c r="A21" t="str">
        <f>VLOOKUP(B21, STAIds!$A$1:$B$62,2,FALSE)</f>
        <v>391510106241001</v>
      </c>
      <c r="B21" t="s">
        <v>46</v>
      </c>
      <c r="C21" s="9">
        <v>40337</v>
      </c>
      <c r="D21">
        <v>1135</v>
      </c>
      <c r="E21" t="s">
        <v>34</v>
      </c>
      <c r="G21" s="4">
        <v>13982.498408692018</v>
      </c>
      <c r="H21" s="4">
        <v>1873.9474335529483</v>
      </c>
      <c r="I21" s="4">
        <v>9786.9504334941994</v>
      </c>
      <c r="J21" s="4">
        <v>26571.040982526036</v>
      </c>
      <c r="K21" s="4">
        <v>2381.3217704946574</v>
      </c>
      <c r="L21" s="4">
        <v>55156.302235997537</v>
      </c>
      <c r="M21" s="4">
        <v>12306.505405875687</v>
      </c>
      <c r="N21" s="4">
        <v>4869.8734807770534</v>
      </c>
      <c r="O21" s="4">
        <v>1173.4220103202576</v>
      </c>
      <c r="P21" s="4">
        <v>24711.748424765665</v>
      </c>
      <c r="Q21" s="10">
        <v>1.7999444507705669E-2</v>
      </c>
      <c r="R21" s="10">
        <v>23.830531131846723</v>
      </c>
      <c r="S21" s="10">
        <v>17.330267037973659</v>
      </c>
      <c r="T21" s="10">
        <v>6.9181505176771392</v>
      </c>
      <c r="U21" s="10">
        <v>16.741476796650005</v>
      </c>
      <c r="V21" s="10">
        <v>0.22739700936301141</v>
      </c>
      <c r="W21" s="10">
        <v>3.3004944745348177</v>
      </c>
      <c r="X21" s="10">
        <v>2.7418597965767644</v>
      </c>
      <c r="Y21" s="10">
        <v>5.1824251244905813E-2</v>
      </c>
      <c r="Z21" s="10">
        <v>24.150847087935638</v>
      </c>
      <c r="AA21" s="10">
        <v>2.716415774806868</v>
      </c>
      <c r="AB21" s="10">
        <v>42.182998257442399</v>
      </c>
      <c r="AC21" s="10">
        <v>1.6553931497789509</v>
      </c>
      <c r="AD21" s="10">
        <v>0.14602791463646228</v>
      </c>
      <c r="AF21">
        <v>96</v>
      </c>
    </row>
    <row r="22" spans="1:32">
      <c r="A22" t="str">
        <f>VLOOKUP(B22, STAIds!$A$1:$B$62,2,FALSE)</f>
        <v>391504106225200</v>
      </c>
      <c r="B22" t="s">
        <v>47</v>
      </c>
      <c r="C22" s="9">
        <v>40340</v>
      </c>
      <c r="D22">
        <v>1045</v>
      </c>
      <c r="E22" t="s">
        <v>33</v>
      </c>
      <c r="F22" t="s">
        <v>48</v>
      </c>
      <c r="G22" s="4">
        <v>18.135127832284734</v>
      </c>
      <c r="H22" s="4">
        <v>0.28927334328535786</v>
      </c>
      <c r="I22" s="4">
        <v>0.50459185127942607</v>
      </c>
      <c r="J22" s="4">
        <v>2.7651770005741552E-2</v>
      </c>
      <c r="K22" s="4">
        <v>-5.1708042964210037</v>
      </c>
      <c r="L22" s="4">
        <v>-3.7781458246409847</v>
      </c>
      <c r="M22" s="4">
        <v>-3.9201008512448645</v>
      </c>
      <c r="N22" s="4">
        <v>-7.2344691693921492E-2</v>
      </c>
      <c r="O22" s="4">
        <v>11.50922841562326</v>
      </c>
      <c r="P22" s="4">
        <v>4.2208713869761008E-2</v>
      </c>
      <c r="Q22" s="10">
        <v>-3.9287487540778097E-4</v>
      </c>
      <c r="R22" s="10">
        <v>4.1970068465035787E-3</v>
      </c>
      <c r="S22" s="10">
        <v>2.7513651259599588E-2</v>
      </c>
      <c r="T22" s="10">
        <v>1.1971930240660255E-3</v>
      </c>
      <c r="U22" s="10">
        <v>5.3930808347501993E-5</v>
      </c>
      <c r="V22" s="10">
        <v>2.2169333267693124E-2</v>
      </c>
      <c r="W22" s="10">
        <v>8.0780882008252813E-2</v>
      </c>
      <c r="X22" s="10">
        <v>-0.13199737868853037</v>
      </c>
      <c r="Y22" s="10">
        <v>-8.0394186694759985E-3</v>
      </c>
      <c r="Z22" s="10">
        <v>3.8203816602473697E-2</v>
      </c>
      <c r="AA22" s="10">
        <v>4.5986091372162065E-2</v>
      </c>
      <c r="AB22" s="10">
        <v>7.4015845064020008E-2</v>
      </c>
      <c r="AC22" s="10">
        <v>-5.2077561124691209E-5</v>
      </c>
      <c r="AD22" s="10">
        <v>7.4335165948887405E-4</v>
      </c>
      <c r="AF22">
        <v>86</v>
      </c>
    </row>
    <row r="23" spans="1:32">
      <c r="A23" t="str">
        <f>VLOOKUP(B23, STAIds!$A$1:$B$62,2,FALSE)</f>
        <v>391504106225200</v>
      </c>
      <c r="B23" t="s">
        <v>47</v>
      </c>
      <c r="C23" s="9">
        <v>40340</v>
      </c>
      <c r="D23">
        <v>1045</v>
      </c>
      <c r="E23" t="s">
        <v>34</v>
      </c>
      <c r="F23" t="s">
        <v>48</v>
      </c>
      <c r="G23" s="4">
        <v>74.670327916838758</v>
      </c>
      <c r="H23" s="4">
        <v>0.90804589635739286</v>
      </c>
      <c r="I23" s="4">
        <v>1.220395221902064</v>
      </c>
      <c r="J23" s="4">
        <v>0.16914086621020827</v>
      </c>
      <c r="K23" s="4">
        <v>-5.7972448465683613</v>
      </c>
      <c r="L23" s="4">
        <v>19.911767026952148</v>
      </c>
      <c r="M23" s="4">
        <v>-10.260984549048692</v>
      </c>
      <c r="N23" s="4">
        <v>0.48074930502016056</v>
      </c>
      <c r="O23" s="4">
        <v>39.635915931429537</v>
      </c>
      <c r="P23" s="4">
        <v>0.4664820620188993</v>
      </c>
      <c r="Q23" s="10">
        <v>1.4513418746646238E-4</v>
      </c>
      <c r="R23" s="10">
        <v>-2.6964670950666556E-3</v>
      </c>
      <c r="S23" s="10">
        <v>6.9910530531535772E-2</v>
      </c>
      <c r="T23" s="10">
        <v>8.3253942184501235E-4</v>
      </c>
      <c r="U23" s="10">
        <v>1.5970049165412645E-3</v>
      </c>
      <c r="V23" s="10">
        <v>3.0711606136322657E-2</v>
      </c>
      <c r="W23" s="10">
        <v>0.57294629448546863</v>
      </c>
      <c r="X23" s="10">
        <v>-9.7009385972856438E-2</v>
      </c>
      <c r="Y23" s="10">
        <v>-3.4016697340967122E-3</v>
      </c>
      <c r="Z23" s="10">
        <v>1.0827442138117168E-2</v>
      </c>
      <c r="AA23" s="10">
        <v>0.34384817235815579</v>
      </c>
      <c r="AB23" s="10">
        <v>0.32306433086207903</v>
      </c>
      <c r="AC23" s="10">
        <v>9.2692218677878715E-4</v>
      </c>
      <c r="AD23" s="10">
        <v>3.0938529741978515E-3</v>
      </c>
      <c r="AF23">
        <v>87</v>
      </c>
    </row>
    <row r="24" spans="1:32">
      <c r="A24" t="str">
        <f>VLOOKUP(B24, STAIds!$A$1:$B$62,2,FALSE)</f>
        <v>391504106225200</v>
      </c>
      <c r="B24" t="s">
        <v>47</v>
      </c>
      <c r="C24" s="9">
        <v>40340</v>
      </c>
      <c r="D24">
        <v>1055</v>
      </c>
      <c r="E24" t="s">
        <v>34</v>
      </c>
      <c r="G24" s="4">
        <v>100705.99423261004</v>
      </c>
      <c r="H24" s="4">
        <v>1782.3429916480268</v>
      </c>
      <c r="I24" s="4">
        <v>33062.26734151689</v>
      </c>
      <c r="J24" s="4">
        <v>17045.085681900837</v>
      </c>
      <c r="K24" s="4">
        <v>9740.6367241618082</v>
      </c>
      <c r="L24" s="4">
        <v>136594.84707857971</v>
      </c>
      <c r="M24" s="4">
        <v>11147.818428732378</v>
      </c>
      <c r="N24" s="4">
        <v>3138.8430441915666</v>
      </c>
      <c r="O24" s="4">
        <v>11.242942054804479</v>
      </c>
      <c r="P24" s="4">
        <v>6801.6258443987754</v>
      </c>
      <c r="Q24" s="10">
        <v>2.7148977268528513E-3</v>
      </c>
      <c r="R24" s="10">
        <v>0.80358081852513996</v>
      </c>
      <c r="S24" s="10">
        <v>75.22977629790492</v>
      </c>
      <c r="T24" s="10">
        <v>0.974145827215116</v>
      </c>
      <c r="U24" s="10">
        <v>6.7549642665066223</v>
      </c>
      <c r="V24" s="10">
        <v>1.7634050155579822E-2</v>
      </c>
      <c r="W24" s="10">
        <v>9.6522198059461536E-2</v>
      </c>
      <c r="X24" s="10">
        <v>7.1376877774317409</v>
      </c>
      <c r="Y24" s="10">
        <v>0.33314061822471697</v>
      </c>
      <c r="Z24" s="10">
        <v>8.1529003773893773</v>
      </c>
      <c r="AA24" s="10">
        <v>2.9550359395657946E-2</v>
      </c>
      <c r="AB24" s="10">
        <v>275.47778889910302</v>
      </c>
      <c r="AC24" s="10">
        <v>9.6279622666894174E-2</v>
      </c>
      <c r="AD24" s="10">
        <v>2.9178391339140129E-3</v>
      </c>
      <c r="AF24">
        <v>88</v>
      </c>
    </row>
    <row r="25" spans="1:32">
      <c r="A25" t="str">
        <f>VLOOKUP(B25, STAIds!$A$1:$B$62,2,FALSE)</f>
        <v>391504106225200</v>
      </c>
      <c r="B25" t="s">
        <v>47</v>
      </c>
      <c r="C25" s="9">
        <v>40340</v>
      </c>
      <c r="D25">
        <v>1055</v>
      </c>
      <c r="E25" t="s">
        <v>33</v>
      </c>
      <c r="G25" s="4">
        <v>101038.09307550099</v>
      </c>
      <c r="H25" s="4">
        <v>1825.2739437857379</v>
      </c>
      <c r="I25" s="4">
        <v>32948.505401975664</v>
      </c>
      <c r="J25" s="4">
        <v>17130.003061294163</v>
      </c>
      <c r="K25" s="4">
        <v>9745.5566902152805</v>
      </c>
      <c r="L25" s="4">
        <v>136189.72260355146</v>
      </c>
      <c r="M25" s="4">
        <v>11503.846402817246</v>
      </c>
      <c r="N25" s="4">
        <v>3226.6559834985987</v>
      </c>
      <c r="O25" s="4">
        <v>73.140887357629836</v>
      </c>
      <c r="P25" s="4">
        <v>10871.438728584368</v>
      </c>
      <c r="Q25" s="10">
        <v>1.467525782028432E-2</v>
      </c>
      <c r="R25" s="10">
        <v>1.7009762195352027</v>
      </c>
      <c r="S25" s="10">
        <v>78.353098017794153</v>
      </c>
      <c r="T25" s="10">
        <v>1.0316963272748323</v>
      </c>
      <c r="U25" s="10">
        <v>6.9447981255115279</v>
      </c>
      <c r="V25" s="10">
        <v>5.2544237362044326E-2</v>
      </c>
      <c r="W25" s="10">
        <v>0.42307086808195715</v>
      </c>
      <c r="X25" s="10">
        <v>7.1623282092413882</v>
      </c>
      <c r="Y25" s="10">
        <v>0.50196520241696962</v>
      </c>
      <c r="Z25" s="10">
        <v>8.7865851912801141</v>
      </c>
      <c r="AA25" s="10">
        <v>0.53549777740393156</v>
      </c>
      <c r="AB25" s="10">
        <v>287.33598742301433</v>
      </c>
      <c r="AC25" s="10">
        <v>0.21538426252154877</v>
      </c>
      <c r="AD25" s="10">
        <v>3.9874692528509614E-2</v>
      </c>
      <c r="AF25">
        <v>89</v>
      </c>
    </row>
    <row r="26" spans="1:32">
      <c r="A26" t="str">
        <f>VLOOKUP(B26, STAIds!$A$1:$B$62,2,FALSE)</f>
        <v>391512106224001</v>
      </c>
      <c r="B26" t="s">
        <v>49</v>
      </c>
      <c r="C26" s="9">
        <v>40339</v>
      </c>
      <c r="D26">
        <v>1340</v>
      </c>
      <c r="E26" t="s">
        <v>34</v>
      </c>
      <c r="G26" s="4">
        <v>48289.973849921174</v>
      </c>
      <c r="H26" s="4">
        <v>962.10318394191972</v>
      </c>
      <c r="I26" s="4">
        <v>28375.606396340736</v>
      </c>
      <c r="J26" s="4">
        <v>403.75995394952042</v>
      </c>
      <c r="K26" s="4">
        <v>3376.5103882609465</v>
      </c>
      <c r="L26" s="4">
        <v>27659.329680406991</v>
      </c>
      <c r="M26" s="4">
        <v>6042.6164072977981</v>
      </c>
      <c r="N26" s="4">
        <v>3.0393365406384447</v>
      </c>
      <c r="O26" s="4">
        <v>35.546472368581099</v>
      </c>
      <c r="P26" s="4">
        <v>6.0840650589376057</v>
      </c>
      <c r="Q26" s="10">
        <v>-1.8070533165567739E-4</v>
      </c>
      <c r="R26" s="10">
        <v>0.21243736625203127</v>
      </c>
      <c r="S26" s="10">
        <v>40.075421712353879</v>
      </c>
      <c r="T26" s="10">
        <v>4.4818670817413425E-3</v>
      </c>
      <c r="U26" s="10">
        <v>0.73297511932970549</v>
      </c>
      <c r="V26" s="10">
        <v>3.6094696436015906E-2</v>
      </c>
      <c r="W26" s="10">
        <v>0.11487104465157021</v>
      </c>
      <c r="X26" s="10">
        <v>2.5813751754871892</v>
      </c>
      <c r="Y26" s="10">
        <v>0.12306532224414704</v>
      </c>
      <c r="Z26" s="10">
        <v>0.61841379682746001</v>
      </c>
      <c r="AA26" s="10">
        <v>5.7901974222477164E-2</v>
      </c>
      <c r="AB26" s="10">
        <v>129.6896842068258</v>
      </c>
      <c r="AC26" s="10">
        <v>4.0985045195463936</v>
      </c>
      <c r="AD26" s="10">
        <v>1.2564611233620064E-2</v>
      </c>
      <c r="AF26">
        <v>98</v>
      </c>
    </row>
    <row r="27" spans="1:32">
      <c r="A27" t="str">
        <f>VLOOKUP(B27, STAIds!$A$1:$B$62,2,FALSE)</f>
        <v>391512106224001</v>
      </c>
      <c r="B27" t="s">
        <v>49</v>
      </c>
      <c r="C27" s="9">
        <v>40339</v>
      </c>
      <c r="D27">
        <v>1350</v>
      </c>
      <c r="E27" t="s">
        <v>34</v>
      </c>
      <c r="F27" t="s">
        <v>50</v>
      </c>
      <c r="G27" s="4">
        <v>47406.235024634305</v>
      </c>
      <c r="H27" s="4">
        <v>920.7159938328025</v>
      </c>
      <c r="I27" s="4">
        <v>28040.869781480236</v>
      </c>
      <c r="J27" s="4">
        <v>396.52398451724775</v>
      </c>
      <c r="K27" s="4">
        <v>3299.0915567626689</v>
      </c>
      <c r="L27" s="4">
        <v>27343.966792179021</v>
      </c>
      <c r="M27" s="4">
        <v>5953.3758472900272</v>
      </c>
      <c r="N27" s="4">
        <v>2.9550934584830162</v>
      </c>
      <c r="O27" s="4">
        <v>22.544204017927065</v>
      </c>
      <c r="P27" s="4">
        <v>5.4013244090986872</v>
      </c>
      <c r="Q27" s="10">
        <v>-4.4004285019750222E-4</v>
      </c>
      <c r="R27" s="10">
        <v>0.16739114229151439</v>
      </c>
      <c r="S27" s="10">
        <v>39.993572069338867</v>
      </c>
      <c r="T27" s="10">
        <v>3.8405906465754196E-3</v>
      </c>
      <c r="U27" s="10">
        <v>0.74066106516178898</v>
      </c>
      <c r="V27" s="10">
        <v>2.8060064562177967E-2</v>
      </c>
      <c r="W27" s="10">
        <v>0.10823027230709878</v>
      </c>
      <c r="X27" s="10">
        <v>2.4750654696926939</v>
      </c>
      <c r="Y27" s="10">
        <v>0.1260456310351597</v>
      </c>
      <c r="Z27" s="10">
        <v>0.59488343277509992</v>
      </c>
      <c r="AA27" s="10">
        <v>4.9730201594451955E-2</v>
      </c>
      <c r="AB27" s="10">
        <v>127.75501207438609</v>
      </c>
      <c r="AC27" s="10">
        <v>4.3504735481875034</v>
      </c>
      <c r="AD27" s="10">
        <v>9.9132235402015177E-3</v>
      </c>
      <c r="AF27">
        <v>99</v>
      </c>
    </row>
    <row r="28" spans="1:32">
      <c r="A28" t="str">
        <f>VLOOKUP(B28, STAIds!$A$1:$B$62,2,FALSE)</f>
        <v>391504106223001</v>
      </c>
      <c r="B28" t="s">
        <v>51</v>
      </c>
      <c r="C28" s="9">
        <v>40339</v>
      </c>
      <c r="D28">
        <v>1400</v>
      </c>
      <c r="E28" t="s">
        <v>33</v>
      </c>
      <c r="G28" s="4">
        <v>3200.3061617387243</v>
      </c>
      <c r="H28" s="4">
        <v>307.74669336513853</v>
      </c>
      <c r="I28" s="4">
        <v>598.54101323688906</v>
      </c>
      <c r="J28" s="4">
        <v>16.120994694696275</v>
      </c>
      <c r="K28" s="4">
        <v>849.47056300523332</v>
      </c>
      <c r="L28" s="4">
        <v>761.52732540242221</v>
      </c>
      <c r="M28" s="4">
        <v>1832.6547124251356</v>
      </c>
      <c r="N28" s="4">
        <v>2.2533671656613481</v>
      </c>
      <c r="O28" s="4">
        <v>95.778807490920869</v>
      </c>
      <c r="P28" s="4">
        <v>179.93203644877207</v>
      </c>
      <c r="Q28" s="10">
        <v>4.6450172607952313E-3</v>
      </c>
      <c r="R28" s="10">
        <v>0.10934149624993023</v>
      </c>
      <c r="S28" s="10">
        <v>6.7019471226221139</v>
      </c>
      <c r="T28" s="10">
        <v>3.0253166277023347E-2</v>
      </c>
      <c r="U28" s="10">
        <v>4.7635926084763143E-2</v>
      </c>
      <c r="V28" s="10">
        <v>0.14078908331718315</v>
      </c>
      <c r="W28" s="10">
        <v>0.94852589585220037</v>
      </c>
      <c r="X28" s="10">
        <v>0.15107762231244826</v>
      </c>
      <c r="Y28" s="10">
        <v>0.38858303296887553</v>
      </c>
      <c r="Z28" s="10">
        <v>0.1927417708244572</v>
      </c>
      <c r="AA28" s="10">
        <v>0.210862662277189</v>
      </c>
      <c r="AB28" s="10">
        <v>18.52313814954665</v>
      </c>
      <c r="AC28" s="10">
        <v>0.59694272742570198</v>
      </c>
      <c r="AD28" s="10">
        <v>0.11535720106223779</v>
      </c>
      <c r="AF28">
        <v>81</v>
      </c>
    </row>
    <row r="29" spans="1:32">
      <c r="A29" t="str">
        <f>VLOOKUP(B29, STAIds!$A$1:$B$62,2,FALSE)</f>
        <v>391504106223001</v>
      </c>
      <c r="B29" t="s">
        <v>51</v>
      </c>
      <c r="C29" s="9">
        <v>40339</v>
      </c>
      <c r="D29">
        <v>1400</v>
      </c>
      <c r="E29" t="s">
        <v>34</v>
      </c>
      <c r="G29" s="4">
        <v>3142.652298267999</v>
      </c>
      <c r="H29" s="4">
        <v>301.35412821047817</v>
      </c>
      <c r="I29" s="4">
        <v>581.87258487345275</v>
      </c>
      <c r="J29" s="4">
        <v>6.8658816849474578</v>
      </c>
      <c r="K29" s="4">
        <v>841.28624137984548</v>
      </c>
      <c r="L29" s="4">
        <v>752.2289311231624</v>
      </c>
      <c r="M29" s="4">
        <v>1761.2922784603318</v>
      </c>
      <c r="N29" s="4">
        <v>1.9469981015363955</v>
      </c>
      <c r="O29" s="4">
        <v>69.805126633139324</v>
      </c>
      <c r="P29" s="4">
        <v>81.240773953556413</v>
      </c>
      <c r="Q29" s="10">
        <v>2.2087318174924537E-3</v>
      </c>
      <c r="R29" s="10">
        <v>9.4024036860714713E-2</v>
      </c>
      <c r="S29" s="10">
        <v>6.0321894552544197</v>
      </c>
      <c r="T29" s="10">
        <v>2.1978265394261863E-2</v>
      </c>
      <c r="U29" s="10">
        <v>2.6594909329428696E-2</v>
      </c>
      <c r="V29" s="10">
        <v>0.11068937967755971</v>
      </c>
      <c r="W29" s="10">
        <v>0.88767047208024352</v>
      </c>
      <c r="X29" s="10">
        <v>0.14196377915380051</v>
      </c>
      <c r="Y29" s="10">
        <v>0.39566964080241013</v>
      </c>
      <c r="Z29" s="10">
        <v>0.13718750536174135</v>
      </c>
      <c r="AA29" s="10">
        <v>0.10452190361967187</v>
      </c>
      <c r="AB29" s="10">
        <v>18.641092753281349</v>
      </c>
      <c r="AC29" s="10">
        <v>0.54041361936606302</v>
      </c>
      <c r="AD29" s="10">
        <v>5.6255903339700014E-2</v>
      </c>
      <c r="AF29">
        <v>82</v>
      </c>
    </row>
    <row r="30" spans="1:32">
      <c r="A30" t="str">
        <f>VLOOKUP(B30, STAIds!$A$1:$B$62,2,FALSE)</f>
        <v>391504106223001</v>
      </c>
      <c r="B30" t="s">
        <v>51</v>
      </c>
      <c r="C30" s="9">
        <v>40339</v>
      </c>
      <c r="D30">
        <v>1415</v>
      </c>
      <c r="E30" t="s">
        <v>34</v>
      </c>
      <c r="F30" t="s">
        <v>52</v>
      </c>
      <c r="G30" s="4">
        <v>58.540583266099162</v>
      </c>
      <c r="H30" s="4">
        <v>2.5859737964759733</v>
      </c>
      <c r="I30" s="4">
        <v>0.48022353890291525</v>
      </c>
      <c r="J30" s="4">
        <v>4.1035083445179678E-2</v>
      </c>
      <c r="K30" s="4">
        <v>-8.0745813152320363</v>
      </c>
      <c r="L30" s="4">
        <v>-9.5226689422205553</v>
      </c>
      <c r="M30" s="4">
        <v>-1.4392974482334717</v>
      </c>
      <c r="N30" s="4">
        <v>-4.554578680096464E-2</v>
      </c>
      <c r="O30" s="4">
        <v>33.810940978855484</v>
      </c>
      <c r="P30" s="4">
        <v>0.36711441225412883</v>
      </c>
      <c r="Q30" s="10">
        <v>3.586261339492882E-4</v>
      </c>
      <c r="R30" s="10">
        <v>-9.4794696380959814E-3</v>
      </c>
      <c r="S30" s="10">
        <v>0.1002218534646839</v>
      </c>
      <c r="T30" s="10">
        <v>3.8773946270372634E-3</v>
      </c>
      <c r="U30" s="10">
        <v>1.0480726469723209E-3</v>
      </c>
      <c r="V30" s="10">
        <v>2.7479019277792532E-2</v>
      </c>
      <c r="W30" s="10">
        <v>9.3831186244902665E-2</v>
      </c>
      <c r="X30" s="10">
        <v>-0.11358268604848699</v>
      </c>
      <c r="Y30" s="10">
        <v>-5.884953777100777E-3</v>
      </c>
      <c r="Z30" s="10">
        <v>1.9800339319996897E-2</v>
      </c>
      <c r="AA30" s="10">
        <v>5.8130959814911808E-2</v>
      </c>
      <c r="AB30" s="10">
        <v>0.44570010295899976</v>
      </c>
      <c r="AC30" s="10">
        <v>5.4080494921667692E-4</v>
      </c>
      <c r="AD30" s="10">
        <v>3.1238189081298096E-3</v>
      </c>
      <c r="AF30">
        <v>84</v>
      </c>
    </row>
    <row r="31" spans="1:32">
      <c r="A31" t="str">
        <f>VLOOKUP(B31, STAIds!$A$1:$B$62,2,FALSE)</f>
        <v>391504106223001</v>
      </c>
      <c r="B31" t="s">
        <v>51</v>
      </c>
      <c r="C31" s="9">
        <v>40339</v>
      </c>
      <c r="D31">
        <v>1415</v>
      </c>
      <c r="E31" t="s">
        <v>33</v>
      </c>
      <c r="F31" t="s">
        <v>52</v>
      </c>
      <c r="G31" s="4">
        <v>247.29411686156939</v>
      </c>
      <c r="H31" s="4">
        <v>5.8521302063983036</v>
      </c>
      <c r="I31" s="4">
        <v>4.7301652821211544</v>
      </c>
      <c r="J31" s="4">
        <v>5.621566424024909E-2</v>
      </c>
      <c r="K31" s="4">
        <v>-2.3610453755802934</v>
      </c>
      <c r="L31" s="4">
        <v>-6.599452443385303</v>
      </c>
      <c r="M31" s="4">
        <v>-11.718175466426496</v>
      </c>
      <c r="N31" s="4">
        <v>-5.5665957557515626E-2</v>
      </c>
      <c r="O31" s="4">
        <v>132.81140902183824</v>
      </c>
      <c r="P31" s="4">
        <v>1.565317399183149</v>
      </c>
      <c r="Q31" s="10">
        <v>-2.5806485444097567E-4</v>
      </c>
      <c r="R31" s="10">
        <v>4.5090843424306871E-3</v>
      </c>
      <c r="S31" s="10">
        <v>0.32419603652279949</v>
      </c>
      <c r="T31" s="10">
        <v>-3.5403362428492163E-4</v>
      </c>
      <c r="U31" s="10">
        <v>3.0584826858449437E-5</v>
      </c>
      <c r="V31" s="10">
        <v>7.6161778577205602E-2</v>
      </c>
      <c r="W31" s="10">
        <v>0.32317769401442598</v>
      </c>
      <c r="X31" s="10">
        <v>-7.1195719923826867E-2</v>
      </c>
      <c r="Y31" s="10">
        <v>-5.679371312005542E-3</v>
      </c>
      <c r="Z31" s="10">
        <v>6.9254858577882444E-3</v>
      </c>
      <c r="AA31" s="10">
        <v>0.20651831924065811</v>
      </c>
      <c r="AB31" s="10">
        <v>1.795842855209304</v>
      </c>
      <c r="AC31" s="10">
        <v>2.0161848595630256E-3</v>
      </c>
      <c r="AD31" s="10">
        <v>1.0634282077825612E-2</v>
      </c>
      <c r="AF31">
        <v>85</v>
      </c>
    </row>
    <row r="32" spans="1:32">
      <c r="A32" t="str">
        <f>VLOOKUP(B32, STAIds!$A$1:$B$62,2,FALSE)</f>
        <v>391454106224201</v>
      </c>
      <c r="B32" t="s">
        <v>53</v>
      </c>
      <c r="C32" s="9">
        <v>40339</v>
      </c>
      <c r="D32" s="11">
        <v>930</v>
      </c>
      <c r="E32" t="s">
        <v>33</v>
      </c>
      <c r="G32" s="4">
        <v>20285.959279508686</v>
      </c>
      <c r="H32" s="4">
        <v>1144.1036408187358</v>
      </c>
      <c r="I32" s="4">
        <v>5746.9638053760618</v>
      </c>
      <c r="J32" s="4">
        <v>7816.8139180626977</v>
      </c>
      <c r="K32" s="4">
        <v>3303.8565349482201</v>
      </c>
      <c r="L32" s="4">
        <v>32209.983170045289</v>
      </c>
      <c r="M32" s="4">
        <v>7460.2636507711086</v>
      </c>
      <c r="N32" s="4">
        <v>1887.0246754526818</v>
      </c>
      <c r="O32" s="4">
        <v>204.98288641954596</v>
      </c>
      <c r="P32" s="4">
        <v>132.44831930930565</v>
      </c>
      <c r="Q32" s="10">
        <v>3.4751178499447505E-2</v>
      </c>
      <c r="R32" s="10">
        <v>7.6062658459870036E-2</v>
      </c>
      <c r="S32" s="10">
        <v>29.952746719074906</v>
      </c>
      <c r="T32" s="10">
        <v>1.8275043702529961</v>
      </c>
      <c r="U32" s="10">
        <v>3.3859372470257787</v>
      </c>
      <c r="V32" s="10">
        <v>8.4851947121895116E-2</v>
      </c>
      <c r="W32" s="10">
        <v>1.5488751473641083</v>
      </c>
      <c r="X32" s="10">
        <v>3.373939608816662</v>
      </c>
      <c r="Y32" s="10">
        <v>8.7864105661481569E-5</v>
      </c>
      <c r="Z32" s="10">
        <v>5.5586314106607135</v>
      </c>
      <c r="AA32" s="10">
        <v>0.81115706144566069</v>
      </c>
      <c r="AB32" s="10">
        <v>83.413630544475794</v>
      </c>
      <c r="AC32" s="10">
        <v>8.2392973924062349E-2</v>
      </c>
      <c r="AD32" s="10">
        <v>1.9581166202964323E-2</v>
      </c>
      <c r="AF32">
        <v>61</v>
      </c>
    </row>
    <row r="33" spans="1:32">
      <c r="A33" t="str">
        <f>VLOOKUP(B33, STAIds!$A$1:$B$62,2,FALSE)</f>
        <v>391454106224201</v>
      </c>
      <c r="B33" t="s">
        <v>53</v>
      </c>
      <c r="C33" s="9">
        <v>40339</v>
      </c>
      <c r="D33" s="11">
        <v>930</v>
      </c>
      <c r="E33" t="s">
        <v>34</v>
      </c>
      <c r="G33" s="4">
        <v>20353.444899185721</v>
      </c>
      <c r="H33" s="4">
        <v>1154.6186456022826</v>
      </c>
      <c r="I33" s="4">
        <v>5777.4688213226627</v>
      </c>
      <c r="J33" s="4">
        <v>7934.3015968473146</v>
      </c>
      <c r="K33" s="4">
        <v>3366.6470699639372</v>
      </c>
      <c r="L33" s="4">
        <v>32441.409348404439</v>
      </c>
      <c r="M33" s="4">
        <v>7568.7140259715006</v>
      </c>
      <c r="N33" s="4">
        <v>1905.7929321910028</v>
      </c>
      <c r="O33" s="4">
        <v>129.22634585517611</v>
      </c>
      <c r="P33" s="4">
        <v>111.38594660790136</v>
      </c>
      <c r="Q33" s="10">
        <v>1.4634237581720794E-2</v>
      </c>
      <c r="R33" s="10">
        <v>6.378096100459768E-2</v>
      </c>
      <c r="S33" s="10">
        <v>28.525925955591404</v>
      </c>
      <c r="T33" s="10">
        <v>1.7782632806700081</v>
      </c>
      <c r="U33" s="10">
        <v>3.3366925028078995</v>
      </c>
      <c r="V33" s="10">
        <v>4.3768591990536405E-2</v>
      </c>
      <c r="W33" s="10">
        <v>1.0856649211825722</v>
      </c>
      <c r="X33" s="10">
        <v>3.0649330432092832</v>
      </c>
      <c r="Y33" s="10">
        <v>-2.0322851064546177E-3</v>
      </c>
      <c r="Z33" s="10">
        <v>5.5404824393563272</v>
      </c>
      <c r="AA33" s="10">
        <v>0.5188152402052294</v>
      </c>
      <c r="AB33" s="10">
        <v>78.30399896054081</v>
      </c>
      <c r="AC33" s="10">
        <v>7.5258420826834843E-2</v>
      </c>
      <c r="AD33" s="10">
        <v>7.0058869770727337E-3</v>
      </c>
      <c r="AF33">
        <v>62</v>
      </c>
    </row>
    <row r="34" spans="1:32">
      <c r="A34" t="str">
        <f>VLOOKUP(B34, STAIds!$A$1:$B$62,2,FALSE)</f>
        <v>391452106224201</v>
      </c>
      <c r="B34" t="s">
        <v>54</v>
      </c>
      <c r="C34" s="9">
        <v>40339</v>
      </c>
      <c r="D34" s="11">
        <v>950</v>
      </c>
      <c r="E34" t="s">
        <v>33</v>
      </c>
      <c r="G34" s="4">
        <v>3295.8280857275804</v>
      </c>
      <c r="H34" s="4">
        <v>305.61500484963443</v>
      </c>
      <c r="I34" s="4">
        <v>548.48562050131454</v>
      </c>
      <c r="J34" s="4">
        <v>41.909251697360844</v>
      </c>
      <c r="K34" s="4">
        <v>773.80022948040335</v>
      </c>
      <c r="L34" s="4">
        <v>809.55327361468119</v>
      </c>
      <c r="M34" s="4">
        <v>1617.5484969851586</v>
      </c>
      <c r="N34" s="4">
        <v>10.288565154051513</v>
      </c>
      <c r="O34" s="4">
        <v>209.25650159628015</v>
      </c>
      <c r="P34" s="4">
        <v>170.52239523950655</v>
      </c>
      <c r="Q34" s="10">
        <v>5.1032247123384365E-3</v>
      </c>
      <c r="R34" s="10">
        <v>0.1136055053969621</v>
      </c>
      <c r="S34" s="10">
        <v>7.4109075327197038</v>
      </c>
      <c r="T34" s="10">
        <v>5.7186930407322409E-2</v>
      </c>
      <c r="U34" s="10">
        <v>6.2781966951332202E-2</v>
      </c>
      <c r="V34" s="10">
        <v>0.19880364301152481</v>
      </c>
      <c r="W34" s="10">
        <v>1.802471434612456</v>
      </c>
      <c r="X34" s="10">
        <v>0.35836200831921217</v>
      </c>
      <c r="Y34" s="10">
        <v>0.39186949210819677</v>
      </c>
      <c r="Z34" s="10">
        <v>0.19319401058143823</v>
      </c>
      <c r="AA34" s="10">
        <v>0.5909378143101417</v>
      </c>
      <c r="AB34" s="10">
        <v>22.532642963690694</v>
      </c>
      <c r="AC34" s="10">
        <v>0.61997598670008647</v>
      </c>
      <c r="AD34" s="10">
        <v>0.14002592163161376</v>
      </c>
      <c r="AF34">
        <v>12</v>
      </c>
    </row>
    <row r="35" spans="1:32">
      <c r="A35" t="str">
        <f>VLOOKUP(B35, STAIds!$A$1:$B$62,2,FALSE)</f>
        <v>391452106224201</v>
      </c>
      <c r="B35" t="s">
        <v>54</v>
      </c>
      <c r="C35" s="9">
        <v>40339</v>
      </c>
      <c r="D35" s="11">
        <v>950</v>
      </c>
      <c r="E35" t="s">
        <v>34</v>
      </c>
      <c r="G35" s="4">
        <v>3127.7277659075326</v>
      </c>
      <c r="H35" s="4">
        <v>311.15237628894261</v>
      </c>
      <c r="I35" s="4">
        <v>592.28183651879317</v>
      </c>
      <c r="J35" s="4">
        <v>34.464119448146946</v>
      </c>
      <c r="K35" s="4">
        <v>825.9439074675189</v>
      </c>
      <c r="L35" s="4">
        <v>873.80144214410552</v>
      </c>
      <c r="M35" s="4">
        <v>1706.652968626908</v>
      </c>
      <c r="N35" s="4">
        <v>10.116216281829161</v>
      </c>
      <c r="O35" s="4">
        <v>94.413413610885414</v>
      </c>
      <c r="P35" s="4">
        <v>82.165269970967913</v>
      </c>
      <c r="Q35" s="10">
        <v>1.888695830321381E-3</v>
      </c>
      <c r="R35" s="10">
        <v>9.2206378418929064E-2</v>
      </c>
      <c r="S35" s="10">
        <v>6.103227056965153</v>
      </c>
      <c r="T35" s="10">
        <v>3.6416286698153798E-2</v>
      </c>
      <c r="U35" s="10">
        <v>4.192038793962273E-2</v>
      </c>
      <c r="V35" s="10">
        <v>0.12056000652867688</v>
      </c>
      <c r="W35" s="10">
        <v>1.11151267261689</v>
      </c>
      <c r="X35" s="10">
        <v>0.16928277217230495</v>
      </c>
      <c r="Y35" s="10">
        <v>0.37310309258582119</v>
      </c>
      <c r="Z35" s="10">
        <v>0.1829587190222996</v>
      </c>
      <c r="AA35" s="10">
        <v>0.15391994000564313</v>
      </c>
      <c r="AB35" s="10">
        <v>19.849509762458645</v>
      </c>
      <c r="AC35" s="10">
        <v>0.53461880174603005</v>
      </c>
      <c r="AD35" s="10">
        <v>6.3092312840792086E-2</v>
      </c>
      <c r="AF35">
        <v>13</v>
      </c>
    </row>
    <row r="36" spans="1:32">
      <c r="A36" t="str">
        <f>VLOOKUP(B36, STAIds!$A$1:$B$62,2,FALSE)</f>
        <v>391452106224201</v>
      </c>
      <c r="B36" t="s">
        <v>54</v>
      </c>
      <c r="C36" s="9">
        <v>40344</v>
      </c>
      <c r="D36">
        <v>1030</v>
      </c>
      <c r="E36" t="s">
        <v>33</v>
      </c>
      <c r="G36" s="4">
        <v>3380.1331691968398</v>
      </c>
      <c r="H36" s="4">
        <v>346.85814993698466</v>
      </c>
      <c r="I36" s="4">
        <v>732.45901777570577</v>
      </c>
      <c r="J36" s="4">
        <v>160.45154935366276</v>
      </c>
      <c r="K36" s="4">
        <v>860.02115911450585</v>
      </c>
      <c r="L36" s="4">
        <v>1625.5885640890522</v>
      </c>
      <c r="M36" s="4">
        <v>1893.2413252618665</v>
      </c>
      <c r="N36" s="4">
        <v>48.521204088924073</v>
      </c>
      <c r="O36" s="4">
        <v>105.53535084114841</v>
      </c>
      <c r="P36" s="4">
        <v>175.43463357279904</v>
      </c>
      <c r="Q36" s="10">
        <v>4.0547498455511151E-3</v>
      </c>
      <c r="R36" s="10">
        <v>9.7756803384061994E-2</v>
      </c>
      <c r="S36" s="10">
        <v>6.610726746327046</v>
      </c>
      <c r="T36" s="10">
        <v>8.2962821667373676E-2</v>
      </c>
      <c r="U36" s="10">
        <v>9.1137165280224211E-2</v>
      </c>
      <c r="V36" s="10">
        <v>0.20388196056973301</v>
      </c>
      <c r="W36" s="10">
        <v>3.3436879473161745</v>
      </c>
      <c r="X36" s="10">
        <v>0.23468951833509544</v>
      </c>
      <c r="Y36" s="10">
        <v>0.33709827118506491</v>
      </c>
      <c r="Z36" s="10">
        <v>0.3705305947624235</v>
      </c>
      <c r="AA36" s="10">
        <v>0.39030360287313121</v>
      </c>
      <c r="AB36" s="10">
        <v>19.316791342585077</v>
      </c>
      <c r="AC36" s="10">
        <v>0.60241186115177237</v>
      </c>
      <c r="AD36" s="10">
        <v>0.13252905894164588</v>
      </c>
      <c r="AF36">
        <v>21</v>
      </c>
    </row>
    <row r="37" spans="1:32">
      <c r="A37" t="str">
        <f>VLOOKUP(B37, STAIds!$A$1:$B$62,2,FALSE)</f>
        <v>391452106224201</v>
      </c>
      <c r="B37" t="s">
        <v>54</v>
      </c>
      <c r="C37" s="9">
        <v>40344</v>
      </c>
      <c r="D37">
        <v>1030</v>
      </c>
      <c r="E37" t="s">
        <v>34</v>
      </c>
      <c r="G37" s="4">
        <v>3467.2035520083477</v>
      </c>
      <c r="H37" s="4">
        <v>342.97799845739189</v>
      </c>
      <c r="I37" s="4">
        <v>743.18777368800238</v>
      </c>
      <c r="J37" s="4">
        <v>158.19127931432686</v>
      </c>
      <c r="K37" s="4">
        <v>899.45510535202664</v>
      </c>
      <c r="L37" s="4">
        <v>1646.217674603236</v>
      </c>
      <c r="M37" s="4">
        <v>1894.5970291272702</v>
      </c>
      <c r="N37" s="4">
        <v>48.764797588851607</v>
      </c>
      <c r="O37" s="4">
        <v>84.405411917500302</v>
      </c>
      <c r="P37" s="4">
        <v>101.27163892297645</v>
      </c>
      <c r="Q37" s="10">
        <v>1.914972116967586E-3</v>
      </c>
      <c r="R37" s="10">
        <v>7.5946828188785245E-2</v>
      </c>
      <c r="S37" s="10">
        <v>5.9095366538059304</v>
      </c>
      <c r="T37" s="10">
        <v>7.2148079947272875E-2</v>
      </c>
      <c r="U37" s="10">
        <v>7.3007078316587162E-2</v>
      </c>
      <c r="V37" s="10">
        <v>0.1217120273906013</v>
      </c>
      <c r="W37" s="10">
        <v>1.1160847451318638</v>
      </c>
      <c r="X37" s="10">
        <v>0.21060110439528892</v>
      </c>
      <c r="Y37" s="10">
        <v>0.3521111682396818</v>
      </c>
      <c r="Z37" s="10">
        <v>0.2901492601761157</v>
      </c>
      <c r="AA37" s="10">
        <v>0.18620159207509335</v>
      </c>
      <c r="AB37" s="10">
        <v>19.363533264844385</v>
      </c>
      <c r="AC37" s="10">
        <v>0.53074582347161714</v>
      </c>
      <c r="AD37" s="10">
        <v>7.2294102861364284E-2</v>
      </c>
      <c r="AF37">
        <v>22</v>
      </c>
    </row>
    <row r="38" spans="1:32">
      <c r="A38" t="str">
        <f>VLOOKUP(B38, STAIds!$A$1:$B$62,2,FALSE)</f>
        <v>391504106225201</v>
      </c>
      <c r="B38" t="s">
        <v>55</v>
      </c>
      <c r="C38" s="9">
        <v>40338</v>
      </c>
      <c r="D38" s="11">
        <v>910</v>
      </c>
      <c r="E38" t="s">
        <v>33</v>
      </c>
      <c r="G38" s="4">
        <v>7235.215604649854</v>
      </c>
      <c r="H38" s="4">
        <v>349.66306778539524</v>
      </c>
      <c r="I38" s="4">
        <v>1557.9417968193402</v>
      </c>
      <c r="J38" s="4">
        <v>44.855326148054672</v>
      </c>
      <c r="K38" s="4">
        <v>2251.9764893773554</v>
      </c>
      <c r="L38" s="4">
        <v>8807.1716933822718</v>
      </c>
      <c r="M38" s="4">
        <v>6201.4482886680862</v>
      </c>
      <c r="N38" s="4">
        <v>1083.1179326453885</v>
      </c>
      <c r="O38" s="4">
        <v>523.10501407585571</v>
      </c>
      <c r="P38" s="4">
        <v>45.500060493864389</v>
      </c>
      <c r="Q38" s="10">
        <v>2.7330109586009566E-2</v>
      </c>
      <c r="R38" s="10">
        <v>0.14465586536369451</v>
      </c>
      <c r="S38" s="10">
        <v>39.940884606997209</v>
      </c>
      <c r="T38" s="10">
        <v>3.6789947806727703</v>
      </c>
      <c r="U38" s="10">
        <v>4.053151178578665E-2</v>
      </c>
      <c r="V38" s="10">
        <v>0.23222103540430922</v>
      </c>
      <c r="W38" s="10">
        <v>1.8889160588951062</v>
      </c>
      <c r="X38" s="10">
        <v>1.5581582796315312</v>
      </c>
      <c r="Y38" s="10">
        <v>9.355689482716598E-3</v>
      </c>
      <c r="Z38" s="10">
        <v>4.1937906744493167</v>
      </c>
      <c r="AA38" s="10">
        <v>0.8355479798453479</v>
      </c>
      <c r="AB38" s="10">
        <v>45.605388895460358</v>
      </c>
      <c r="AC38" s="10">
        <v>5.0692428721041717E-2</v>
      </c>
      <c r="AD38" s="10">
        <v>6.9640823788444453E-2</v>
      </c>
      <c r="AF38">
        <v>93</v>
      </c>
    </row>
    <row r="39" spans="1:32">
      <c r="A39" t="str">
        <f>VLOOKUP(B39, STAIds!$A$1:$B$62,2,FALSE)</f>
        <v>391504106225201</v>
      </c>
      <c r="B39" t="s">
        <v>55</v>
      </c>
      <c r="C39" s="9">
        <v>40338</v>
      </c>
      <c r="D39" s="11">
        <v>910</v>
      </c>
      <c r="E39" t="s">
        <v>34</v>
      </c>
      <c r="G39" s="4">
        <v>6727.4229082741394</v>
      </c>
      <c r="H39" s="4">
        <v>384.01318174919146</v>
      </c>
      <c r="I39" s="4">
        <v>1587.2445847361639</v>
      </c>
      <c r="J39" s="4">
        <v>44.232891477447446</v>
      </c>
      <c r="K39" s="4">
        <v>2291.8852515289714</v>
      </c>
      <c r="L39" s="4">
        <v>8943.7979786189408</v>
      </c>
      <c r="M39" s="4">
        <v>6534.4678098531067</v>
      </c>
      <c r="N39" s="4">
        <v>1096.8917144325749</v>
      </c>
      <c r="O39" s="4">
        <v>254.00089371537393</v>
      </c>
      <c r="P39" s="4">
        <v>33.560922317510062</v>
      </c>
      <c r="Q39" s="10">
        <v>1.9954021887328335E-2</v>
      </c>
      <c r="R39" s="10">
        <v>0.11571077499412619</v>
      </c>
      <c r="S39" s="10">
        <v>39.75907729791313</v>
      </c>
      <c r="T39" s="10">
        <v>3.7540763531980663</v>
      </c>
      <c r="U39" s="10">
        <v>4.0519061830606121E-2</v>
      </c>
      <c r="V39" s="10">
        <v>0.15977526413318513</v>
      </c>
      <c r="W39" s="10">
        <v>1.3934258616612021</v>
      </c>
      <c r="X39" s="10">
        <v>1.3959704805974911</v>
      </c>
      <c r="Y39" s="10">
        <v>9.3194671038033007E-3</v>
      </c>
      <c r="Z39" s="10">
        <v>4.300147121824196</v>
      </c>
      <c r="AA39" s="10">
        <v>0.37823367282700548</v>
      </c>
      <c r="AB39" s="10">
        <v>41.966944351003313</v>
      </c>
      <c r="AC39" s="10">
        <v>4.196351512948026E-2</v>
      </c>
      <c r="AD39" s="10">
        <v>4.8892165752007992E-2</v>
      </c>
      <c r="AF39">
        <v>94</v>
      </c>
    </row>
    <row r="40" spans="1:32">
      <c r="A40" t="str">
        <f>VLOOKUP(B40, STAIds!$A$1:$B$62,2,FALSE)</f>
        <v>391517106230602</v>
      </c>
      <c r="B40" t="s">
        <v>56</v>
      </c>
      <c r="C40" s="9">
        <v>40338</v>
      </c>
      <c r="D40">
        <v>1235</v>
      </c>
      <c r="E40" t="s">
        <v>33</v>
      </c>
      <c r="G40" s="4">
        <v>14895.836493861611</v>
      </c>
      <c r="H40" s="4">
        <v>1499.699611648384</v>
      </c>
      <c r="I40" s="4">
        <v>3901.7648727950987</v>
      </c>
      <c r="J40" s="4">
        <v>1441.2385102708133</v>
      </c>
      <c r="K40" s="4">
        <v>2299.2750382275667</v>
      </c>
      <c r="L40" s="4">
        <v>24656.320512515016</v>
      </c>
      <c r="M40" s="4">
        <v>9052.2026242319353</v>
      </c>
      <c r="N40" s="4">
        <v>6532.2085248052072</v>
      </c>
      <c r="O40" s="4">
        <v>1034.8907728314732</v>
      </c>
      <c r="P40" s="4">
        <v>10.582770704432953</v>
      </c>
      <c r="Q40" s="10">
        <v>0.13043379767327512</v>
      </c>
      <c r="R40" s="10">
        <v>8.1004703648491078E-2</v>
      </c>
      <c r="S40" s="10">
        <v>40.95068637093545</v>
      </c>
      <c r="T40" s="10">
        <v>39.826893121999618</v>
      </c>
      <c r="U40" s="10">
        <v>6.2066315344568121E-2</v>
      </c>
      <c r="V40" s="10">
        <v>0.18143845737543482</v>
      </c>
      <c r="W40" s="10">
        <v>25.327197083180735</v>
      </c>
      <c r="X40" s="10">
        <v>4.1281179083414576</v>
      </c>
      <c r="Y40" s="10">
        <v>8.8977401760416634E-3</v>
      </c>
      <c r="Z40" s="10">
        <v>20.667940415875648</v>
      </c>
      <c r="AA40" s="10">
        <v>1.1624589686579785</v>
      </c>
      <c r="AB40" s="10">
        <v>91.959840994371405</v>
      </c>
      <c r="AC40" s="10">
        <v>0.80396159545696366</v>
      </c>
      <c r="AD40" s="10">
        <v>2.6507496114671965E-2</v>
      </c>
      <c r="AF40">
        <v>32</v>
      </c>
    </row>
    <row r="41" spans="1:32">
      <c r="A41" t="str">
        <f>VLOOKUP(B41, STAIds!$A$1:$B$62,2,FALSE)</f>
        <v>391517106230602</v>
      </c>
      <c r="B41" t="s">
        <v>56</v>
      </c>
      <c r="C41" s="9">
        <v>40338</v>
      </c>
      <c r="D41">
        <v>1235</v>
      </c>
      <c r="E41" t="s">
        <v>34</v>
      </c>
      <c r="G41" s="4">
        <v>15356.81435156507</v>
      </c>
      <c r="H41" s="4">
        <v>1468.0686442853655</v>
      </c>
      <c r="I41" s="4">
        <v>4016.5443663039655</v>
      </c>
      <c r="J41" s="4">
        <v>1484.9111601928732</v>
      </c>
      <c r="K41" s="4">
        <v>2382.2470562462363</v>
      </c>
      <c r="L41" s="4">
        <v>25608.187707992536</v>
      </c>
      <c r="M41" s="4">
        <v>9412.6716759421688</v>
      </c>
      <c r="N41" s="4">
        <v>6753.6483571164927</v>
      </c>
      <c r="O41" s="4">
        <v>1038.6699434155707</v>
      </c>
      <c r="P41" s="4">
        <v>3.8873518969420604</v>
      </c>
      <c r="Q41" s="10">
        <v>9.9356763173969104E-2</v>
      </c>
      <c r="R41" s="10">
        <v>7.8505901483547538E-2</v>
      </c>
      <c r="S41" s="10">
        <v>41.191588774251322</v>
      </c>
      <c r="T41" s="10">
        <v>39.825139368154687</v>
      </c>
      <c r="U41" s="10">
        <v>6.3117992892369856E-2</v>
      </c>
      <c r="V41" s="10">
        <v>0.16603102679510756</v>
      </c>
      <c r="W41" s="10">
        <v>25.420624943256531</v>
      </c>
      <c r="X41" s="10">
        <v>4.0211705148833845</v>
      </c>
      <c r="Y41" s="10">
        <v>7.2025067681555947E-3</v>
      </c>
      <c r="Z41" s="10">
        <v>20.857179834528491</v>
      </c>
      <c r="AA41" s="10">
        <v>0.89201417218084889</v>
      </c>
      <c r="AB41" s="10">
        <v>93.857675436024138</v>
      </c>
      <c r="AC41" s="10">
        <v>0.78566623405971558</v>
      </c>
      <c r="AD41" s="10">
        <v>1.6084655935112799E-2</v>
      </c>
      <c r="AF41">
        <v>33</v>
      </c>
    </row>
    <row r="42" spans="1:32">
      <c r="A42" t="str">
        <f>VLOOKUP(B42, STAIds!$A$1:$B$62,2,FALSE)</f>
        <v>391512106230001</v>
      </c>
      <c r="B42" t="s">
        <v>57</v>
      </c>
      <c r="C42" s="9">
        <v>40338</v>
      </c>
      <c r="D42">
        <v>1015</v>
      </c>
      <c r="E42" t="s">
        <v>34</v>
      </c>
      <c r="G42" s="4">
        <v>6171.75270906062</v>
      </c>
      <c r="H42" s="4">
        <v>795.15002914947979</v>
      </c>
      <c r="I42" s="4">
        <v>1606.1858825681531</v>
      </c>
      <c r="J42" s="4">
        <v>142.49613984658683</v>
      </c>
      <c r="K42" s="4">
        <v>2259.4537770701563</v>
      </c>
      <c r="L42" s="4">
        <v>9303.76688991222</v>
      </c>
      <c r="M42" s="4">
        <v>7126.7013276162743</v>
      </c>
      <c r="N42" s="4">
        <v>1213.0920093284471</v>
      </c>
      <c r="O42" s="4">
        <v>188.73554770270084</v>
      </c>
      <c r="P42" s="4">
        <v>12.353728414620168</v>
      </c>
      <c r="Q42" s="10">
        <v>7.7082956874851144E-3</v>
      </c>
      <c r="R42" s="10">
        <v>0.10658496478509016</v>
      </c>
      <c r="S42" s="10">
        <v>42.55484739280238</v>
      </c>
      <c r="T42" s="10">
        <v>7.4440517825781418</v>
      </c>
      <c r="U42" s="10">
        <v>3.4495120587428832E-2</v>
      </c>
      <c r="V42" s="10">
        <v>0.20165880495389074</v>
      </c>
      <c r="W42" s="10">
        <v>0.75728079748604205</v>
      </c>
      <c r="X42" s="10">
        <v>1.6043167539426064</v>
      </c>
      <c r="Y42" s="10">
        <v>4.0058956376010729E-2</v>
      </c>
      <c r="Z42" s="10">
        <v>4.8686808818317955</v>
      </c>
      <c r="AA42" s="10">
        <v>0.57073829236440388</v>
      </c>
      <c r="AB42" s="10">
        <v>38.317833930119512</v>
      </c>
      <c r="AC42" s="10">
        <v>0.11505912165455789</v>
      </c>
      <c r="AD42" s="10">
        <v>0.11247102262509626</v>
      </c>
      <c r="AF42">
        <v>97</v>
      </c>
    </row>
    <row r="43" spans="1:32">
      <c r="A43" t="str">
        <f>VLOOKUP(B43, STAIds!$A$1:$B$62,2,FALSE)</f>
        <v>391516106230301</v>
      </c>
      <c r="B43" t="s">
        <v>58</v>
      </c>
      <c r="C43" s="9">
        <v>40338</v>
      </c>
      <c r="D43">
        <v>1045</v>
      </c>
      <c r="E43" t="s">
        <v>34</v>
      </c>
      <c r="G43" s="4">
        <v>14368.279168701718</v>
      </c>
      <c r="H43" s="4">
        <v>1414.5877681132752</v>
      </c>
      <c r="I43" s="4">
        <v>3713.0661971818681</v>
      </c>
      <c r="J43" s="4">
        <v>1000.7894458921533</v>
      </c>
      <c r="K43" s="4">
        <v>2423.9368961864993</v>
      </c>
      <c r="L43" s="4">
        <v>22728.750596298883</v>
      </c>
      <c r="M43" s="4">
        <v>8781.9643973461498</v>
      </c>
      <c r="N43" s="4">
        <v>5370.0808138504908</v>
      </c>
      <c r="O43" s="4">
        <v>709.27135544297187</v>
      </c>
      <c r="P43" s="4">
        <v>2.5127130912577411</v>
      </c>
      <c r="Q43" s="10">
        <v>5.5527668201090785E-2</v>
      </c>
      <c r="R43" s="10">
        <v>8.3549750387167179E-2</v>
      </c>
      <c r="S43" s="10">
        <v>41.860276163899307</v>
      </c>
      <c r="T43" s="10">
        <v>30.51597285747313</v>
      </c>
      <c r="U43" s="10">
        <v>4.0295619102544512E-2</v>
      </c>
      <c r="V43" s="10">
        <v>0.17745430915034949</v>
      </c>
      <c r="W43" s="10">
        <v>18.325439956931373</v>
      </c>
      <c r="X43" s="10">
        <v>2.8161233396285206</v>
      </c>
      <c r="Y43" s="10">
        <v>3.7225914144106226E-4</v>
      </c>
      <c r="Z43" s="10">
        <v>16.555387646781217</v>
      </c>
      <c r="AA43" s="10">
        <v>0.47605986333258027</v>
      </c>
      <c r="AB43" s="10">
        <v>82.045016120369553</v>
      </c>
      <c r="AC43" s="10">
        <v>0.3741127788348721</v>
      </c>
      <c r="AD43" s="10">
        <v>1.9359957935751414E-2</v>
      </c>
      <c r="AF43">
        <v>111</v>
      </c>
    </row>
    <row r="44" spans="1:32">
      <c r="A44" t="str">
        <f>VLOOKUP(B44, STAIds!$A$1:$B$62,2,FALSE)</f>
        <v>391516106230301</v>
      </c>
      <c r="B44" t="s">
        <v>58</v>
      </c>
      <c r="C44" s="9">
        <v>40338</v>
      </c>
      <c r="D44">
        <v>1050</v>
      </c>
      <c r="E44" t="s">
        <v>34</v>
      </c>
      <c r="F44" t="s">
        <v>59</v>
      </c>
      <c r="G44" s="4">
        <v>14310.193008157867</v>
      </c>
      <c r="H44" s="4">
        <v>1495.1713248023004</v>
      </c>
      <c r="I44" s="4">
        <v>3713.6216442564555</v>
      </c>
      <c r="J44" s="4">
        <v>998.1891930833018</v>
      </c>
      <c r="K44" s="4">
        <v>2451.4430504621305</v>
      </c>
      <c r="L44" s="4">
        <v>22686.575170192857</v>
      </c>
      <c r="M44" s="4">
        <v>8846.0966043430108</v>
      </c>
      <c r="N44" s="4">
        <v>5380.8859499270438</v>
      </c>
      <c r="O44" s="4">
        <v>724.36912515156587</v>
      </c>
      <c r="P44" s="4">
        <v>2.8877518868888115</v>
      </c>
      <c r="Q44" s="10">
        <v>5.281501094784008E-2</v>
      </c>
      <c r="R44" s="10">
        <v>9.354002701503969E-2</v>
      </c>
      <c r="S44" s="10">
        <v>41.904798279832164</v>
      </c>
      <c r="T44" s="10">
        <v>30.282678839052465</v>
      </c>
      <c r="U44" s="10">
        <v>4.0275626533775026E-2</v>
      </c>
      <c r="V44" s="10">
        <v>0.17398886080980241</v>
      </c>
      <c r="W44" s="10">
        <v>18.000486374638417</v>
      </c>
      <c r="X44" s="10">
        <v>2.8215585767958071</v>
      </c>
      <c r="Y44" s="10">
        <v>-1.504900298746714E-3</v>
      </c>
      <c r="Z44" s="10">
        <v>16.351026362556016</v>
      </c>
      <c r="AA44" s="10">
        <v>0.5040176287422008</v>
      </c>
      <c r="AB44" s="10">
        <v>81.739037807784499</v>
      </c>
      <c r="AC44" s="10">
        <v>0.3717431286268319</v>
      </c>
      <c r="AD44" s="10">
        <v>2.0076231456829713E-2</v>
      </c>
      <c r="AF44">
        <v>110</v>
      </c>
    </row>
    <row r="45" spans="1:32">
      <c r="A45" t="str">
        <f>VLOOKUP(B45, STAIds!$A$1:$B$62,2,FALSE)</f>
        <v>391517106230601</v>
      </c>
      <c r="B45" t="s">
        <v>60</v>
      </c>
      <c r="C45" s="9">
        <v>40338</v>
      </c>
      <c r="D45">
        <v>1305</v>
      </c>
      <c r="E45" t="s">
        <v>34</v>
      </c>
      <c r="G45" s="4">
        <v>5895.5043348564996</v>
      </c>
      <c r="H45" s="4">
        <v>989.0809641990196</v>
      </c>
      <c r="I45" s="4">
        <v>1880.9819440755814</v>
      </c>
      <c r="J45" s="4">
        <v>19.883281247597868</v>
      </c>
      <c r="K45" s="4">
        <v>2212.7177984149348</v>
      </c>
      <c r="L45" s="4">
        <v>4250.4050324400878</v>
      </c>
      <c r="M45" s="4">
        <v>6580.2891617649157</v>
      </c>
      <c r="N45" s="4">
        <v>37.940486766801058</v>
      </c>
      <c r="O45" s="4">
        <v>47.868603383166452</v>
      </c>
      <c r="P45" s="4">
        <v>22.453007007471449</v>
      </c>
      <c r="Q45" s="10">
        <v>5.247566525114729E-3</v>
      </c>
      <c r="R45" s="10">
        <v>0.41257136073106127</v>
      </c>
      <c r="S45" s="10">
        <v>1.9523421499251312</v>
      </c>
      <c r="T45" s="10">
        <v>9.7291443559630666E-3</v>
      </c>
      <c r="U45" s="10">
        <v>3.273300199838932E-2</v>
      </c>
      <c r="V45" s="10">
        <v>3.5024206835245007E-2</v>
      </c>
      <c r="W45" s="10">
        <v>0.47478960923588426</v>
      </c>
      <c r="X45" s="10">
        <v>1.076467301506699</v>
      </c>
      <c r="Y45" s="10">
        <v>1.0792058007762209</v>
      </c>
      <c r="Z45" s="10">
        <v>0.25577292936900353</v>
      </c>
      <c r="AA45" s="10">
        <v>0.11014006556897057</v>
      </c>
      <c r="AB45" s="10">
        <v>25.231319730297709</v>
      </c>
      <c r="AC45" s="10">
        <v>9.7486339687102616E-2</v>
      </c>
      <c r="AD45" s="10">
        <v>3.5912116353893991E-2</v>
      </c>
      <c r="AF45">
        <v>25</v>
      </c>
    </row>
    <row r="46" spans="1:32">
      <c r="A46" t="str">
        <f>VLOOKUP(B46, STAIds!$A$1:$B$62,2,FALSE)</f>
        <v>391521106231001</v>
      </c>
      <c r="B46" t="s">
        <v>61</v>
      </c>
      <c r="C46" s="9">
        <v>40338</v>
      </c>
      <c r="D46">
        <v>1150</v>
      </c>
      <c r="E46" t="s">
        <v>34</v>
      </c>
      <c r="G46" s="4">
        <v>12040.082586524437</v>
      </c>
      <c r="H46" s="4">
        <v>1142.8373835205748</v>
      </c>
      <c r="I46" s="4">
        <v>3144.1771847531641</v>
      </c>
      <c r="J46" s="4">
        <v>6124.1190306140725</v>
      </c>
      <c r="K46" s="4">
        <v>2316.9190484731043</v>
      </c>
      <c r="L46" s="4">
        <v>26952.457143425436</v>
      </c>
      <c r="M46" s="4">
        <v>8905.5007317484997</v>
      </c>
      <c r="N46" s="4">
        <v>8868.1186581920301</v>
      </c>
      <c r="O46" s="4">
        <v>2793.5126906773216</v>
      </c>
      <c r="P46" s="4">
        <v>0.96167590845943174</v>
      </c>
      <c r="Q46" s="10">
        <v>2.3657425293779347E-2</v>
      </c>
      <c r="R46" s="10">
        <v>7.5261994736400856E-2</v>
      </c>
      <c r="S46" s="10">
        <v>10.293373202522204</v>
      </c>
      <c r="T46" s="10">
        <v>59.298811237622857</v>
      </c>
      <c r="U46" s="10">
        <v>0.38154248268208329</v>
      </c>
      <c r="V46" s="10">
        <v>0.60451030779408821</v>
      </c>
      <c r="W46" s="10">
        <v>69.992887887243171</v>
      </c>
      <c r="X46" s="10">
        <v>4.9004414146096122</v>
      </c>
      <c r="Y46" s="10">
        <v>2.8146098399978951E-2</v>
      </c>
      <c r="Z46" s="10">
        <v>21.936938761151687</v>
      </c>
      <c r="AA46" s="10">
        <v>8.1061354122010501E-2</v>
      </c>
      <c r="AB46" s="10">
        <v>72.616092462213629</v>
      </c>
      <c r="AC46" s="10">
        <v>7.4799020625604919</v>
      </c>
      <c r="AD46" s="10">
        <v>2.162460786104763E-2</v>
      </c>
      <c r="AF46">
        <v>30</v>
      </c>
    </row>
    <row r="47" spans="1:32">
      <c r="A47" t="str">
        <f>VLOOKUP(B47, STAIds!$A$1:$B$62,2,FALSE)</f>
        <v>391504106225001</v>
      </c>
      <c r="B47" t="s">
        <v>62</v>
      </c>
      <c r="C47" s="9">
        <v>40337</v>
      </c>
      <c r="D47" s="11">
        <v>910</v>
      </c>
      <c r="E47" t="s">
        <v>33</v>
      </c>
      <c r="G47" s="4">
        <v>4085.3567718668742</v>
      </c>
      <c r="H47" s="4">
        <v>785.09730959177307</v>
      </c>
      <c r="I47" s="4">
        <v>1256.9399366462499</v>
      </c>
      <c r="J47" s="4">
        <v>2.2223401975635895</v>
      </c>
      <c r="K47" s="4">
        <v>2443.7394870982403</v>
      </c>
      <c r="L47" s="4">
        <v>2620.9077748679829</v>
      </c>
      <c r="M47" s="4">
        <v>6510.8827584243891</v>
      </c>
      <c r="N47" s="4">
        <v>5.8910973361749237</v>
      </c>
      <c r="O47" s="4">
        <v>304.9234562787143</v>
      </c>
      <c r="P47" s="4">
        <v>256.0069889968791</v>
      </c>
      <c r="Q47" s="10">
        <v>1.805853907217712E-2</v>
      </c>
      <c r="R47" s="10">
        <v>0.13987271162542766</v>
      </c>
      <c r="S47" s="10">
        <v>16.140729739575089</v>
      </c>
      <c r="T47" s="10">
        <v>2.0401133601374008E-2</v>
      </c>
      <c r="U47" s="10">
        <v>5.2447805618705622E-2</v>
      </c>
      <c r="V47" s="10">
        <v>0.17987627313969987</v>
      </c>
      <c r="W47" s="10">
        <v>0.67793912815654445</v>
      </c>
      <c r="X47" s="10">
        <v>0.85000071100286512</v>
      </c>
      <c r="Y47" s="10">
        <v>0.58355831124477686</v>
      </c>
      <c r="Z47" s="10">
        <v>0.5687312340953421</v>
      </c>
      <c r="AA47" s="10">
        <v>0.5101198350297973</v>
      </c>
      <c r="AB47" s="10">
        <v>19.800927973935238</v>
      </c>
      <c r="AC47" s="10">
        <v>0.33466683975669831</v>
      </c>
      <c r="AD47" s="10">
        <v>0.20531867614670152</v>
      </c>
      <c r="AF47">
        <v>90</v>
      </c>
    </row>
    <row r="48" spans="1:32">
      <c r="A48" t="str">
        <f>VLOOKUP(B48, STAIds!$A$1:$B$62,2,FALSE)</f>
        <v>391504106225001</v>
      </c>
      <c r="B48" t="s">
        <v>62</v>
      </c>
      <c r="C48" s="9">
        <v>40337</v>
      </c>
      <c r="D48" s="11">
        <v>910</v>
      </c>
      <c r="E48" t="s">
        <v>34</v>
      </c>
      <c r="G48" s="4">
        <v>3986.0494175083481</v>
      </c>
      <c r="H48" s="4">
        <v>691.3712349770276</v>
      </c>
      <c r="I48" s="4">
        <v>1211.7499863793878</v>
      </c>
      <c r="J48" s="4">
        <v>1.0022490644319737</v>
      </c>
      <c r="K48" s="4">
        <v>2392.6471756496248</v>
      </c>
      <c r="L48" s="4">
        <v>2590.6757487278892</v>
      </c>
      <c r="M48" s="4">
        <v>6044.5491945157728</v>
      </c>
      <c r="N48" s="4">
        <v>4.7144970784748441</v>
      </c>
      <c r="O48" s="4">
        <v>66.235411383831249</v>
      </c>
      <c r="P48" s="4">
        <v>48.135556591847447</v>
      </c>
      <c r="Q48" s="10">
        <v>5.1543968451903304E-3</v>
      </c>
      <c r="R48" s="10">
        <v>0.11417918323334898</v>
      </c>
      <c r="S48" s="10">
        <v>12.993427058066604</v>
      </c>
      <c r="T48" s="10">
        <v>1.3578554186030333E-2</v>
      </c>
      <c r="U48" s="10">
        <v>3.2358908560221111E-2</v>
      </c>
      <c r="V48" s="10">
        <v>0.10166537743509073</v>
      </c>
      <c r="W48" s="10">
        <v>0.35594229607352063</v>
      </c>
      <c r="X48" s="10">
        <v>0.81547618887439555</v>
      </c>
      <c r="Y48" s="10">
        <v>0.60228453818392325</v>
      </c>
      <c r="Z48" s="10">
        <v>0.49353248393651483</v>
      </c>
      <c r="AA48" s="10">
        <v>0.1319021813555499</v>
      </c>
      <c r="AB48" s="10">
        <v>19.093207863738769</v>
      </c>
      <c r="AC48" s="10">
        <v>0.16932832951451626</v>
      </c>
      <c r="AD48" s="10">
        <v>9.0044264388326203E-2</v>
      </c>
      <c r="AF48">
        <v>91</v>
      </c>
    </row>
    <row r="49" spans="1:32">
      <c r="A49" t="str">
        <f>VLOOKUP(B49, STAIds!$A$1:$B$62,2,FALSE)</f>
        <v>391501106230601</v>
      </c>
      <c r="B49" t="s">
        <v>63</v>
      </c>
      <c r="C49" s="9">
        <v>40338</v>
      </c>
      <c r="D49">
        <v>1625</v>
      </c>
      <c r="E49" t="s">
        <v>34</v>
      </c>
      <c r="F49" t="s">
        <v>64</v>
      </c>
      <c r="G49" s="4">
        <v>102.01267312709221</v>
      </c>
      <c r="H49" s="4">
        <v>1.9835034431431597</v>
      </c>
      <c r="I49" s="4">
        <v>9.0601161978225679</v>
      </c>
      <c r="J49" s="4">
        <v>2.0143391372597566</v>
      </c>
      <c r="K49" s="4">
        <v>-1.3956635332985978</v>
      </c>
      <c r="L49" s="4">
        <v>12.989964887461914</v>
      </c>
      <c r="M49" s="4">
        <v>-1.479384591916248</v>
      </c>
      <c r="N49" s="4">
        <v>0.49582034190696478</v>
      </c>
      <c r="O49" s="4">
        <v>45.643163510470302</v>
      </c>
      <c r="P49" s="4">
        <v>4.2026135580210688</v>
      </c>
      <c r="Q49" s="10">
        <v>-6.0705602054425306E-4</v>
      </c>
      <c r="R49" s="10">
        <v>-9.2611367849653979E-3</v>
      </c>
      <c r="S49" s="10">
        <v>0.14723730471980803</v>
      </c>
      <c r="T49" s="10">
        <v>7.7740196193572626E-3</v>
      </c>
      <c r="U49" s="10">
        <v>9.1900096874301593E-4</v>
      </c>
      <c r="V49" s="10">
        <v>3.5050653688525439E-2</v>
      </c>
      <c r="W49" s="10">
        <v>0.13919888258146609</v>
      </c>
      <c r="X49" s="10">
        <v>-0.13066383594333958</v>
      </c>
      <c r="Y49" s="10">
        <v>-6.1570945545441685E-3</v>
      </c>
      <c r="Z49" s="10">
        <v>1.0771594323025525E-2</v>
      </c>
      <c r="AA49" s="10">
        <v>8.4790740286159391E-2</v>
      </c>
      <c r="AB49" s="10">
        <v>0.68764921411314217</v>
      </c>
      <c r="AC49" s="10">
        <v>5.2504804694378574E-4</v>
      </c>
      <c r="AD49" s="10">
        <v>3.9601037897998952E-3</v>
      </c>
      <c r="AF49">
        <v>78</v>
      </c>
    </row>
    <row r="50" spans="1:32">
      <c r="A50" t="str">
        <f>VLOOKUP(B50, STAIds!$A$1:$B$62,2,FALSE)</f>
        <v>391501106230601</v>
      </c>
      <c r="B50" t="s">
        <v>63</v>
      </c>
      <c r="C50" s="9">
        <v>40338</v>
      </c>
      <c r="D50">
        <v>1625</v>
      </c>
      <c r="E50" t="s">
        <v>33</v>
      </c>
      <c r="F50" t="s">
        <v>64</v>
      </c>
      <c r="G50" s="4">
        <v>103.18985693147532</v>
      </c>
      <c r="H50" s="4">
        <v>1.9994659069621705</v>
      </c>
      <c r="I50" s="4">
        <v>1.6468390913664539</v>
      </c>
      <c r="J50" s="4">
        <v>0.76740605597292411</v>
      </c>
      <c r="K50" s="4">
        <v>-3.6697775542736664</v>
      </c>
      <c r="L50" s="4">
        <v>1.5958520283741942</v>
      </c>
      <c r="M50" s="4">
        <v>-11.791191291555622</v>
      </c>
      <c r="N50" s="4">
        <v>9.4876025113152421E-2</v>
      </c>
      <c r="O50" s="4">
        <v>49.610602297666027</v>
      </c>
      <c r="P50" s="4">
        <v>1.131635235822243</v>
      </c>
      <c r="Q50" s="10">
        <v>-4.3039850905739473E-4</v>
      </c>
      <c r="R50" s="10">
        <v>-1.2888718464049882E-3</v>
      </c>
      <c r="S50" s="10">
        <v>0.13945407291285475</v>
      </c>
      <c r="T50" s="10">
        <v>6.6140662945461896E-3</v>
      </c>
      <c r="U50" s="10">
        <v>1.627508054219668E-4</v>
      </c>
      <c r="V50" s="10">
        <v>4.6712678381215622E-2</v>
      </c>
      <c r="W50" s="10">
        <v>0.15120828149427734</v>
      </c>
      <c r="X50" s="10">
        <v>-0.10633780726965779</v>
      </c>
      <c r="Y50" s="10">
        <v>-3.5304962299858101E-3</v>
      </c>
      <c r="Z50" s="10">
        <v>5.2703371049524078E-3</v>
      </c>
      <c r="AA50" s="10">
        <v>9.4508525272846616E-2</v>
      </c>
      <c r="AB50" s="10">
        <v>0.75834327303732441</v>
      </c>
      <c r="AC50" s="10">
        <v>6.14174554767811E-4</v>
      </c>
      <c r="AD50" s="10">
        <v>4.0914434142628863E-3</v>
      </c>
      <c r="AF50">
        <v>79</v>
      </c>
    </row>
    <row r="51" spans="1:32">
      <c r="A51" t="str">
        <f>VLOOKUP(B51, STAIds!$A$1:$B$62,2,FALSE)</f>
        <v>391501106230601</v>
      </c>
      <c r="B51" t="s">
        <v>63</v>
      </c>
      <c r="C51" s="9">
        <v>40338</v>
      </c>
      <c r="D51">
        <v>1635</v>
      </c>
      <c r="E51" t="s">
        <v>33</v>
      </c>
      <c r="G51" s="4">
        <v>30635.528816780348</v>
      </c>
      <c r="H51" s="4">
        <v>1130.0927884787982</v>
      </c>
      <c r="I51" s="4">
        <v>9835.5270994533639</v>
      </c>
      <c r="J51" s="4">
        <v>9206.4292765181272</v>
      </c>
      <c r="K51" s="4">
        <v>4202.9442726667658</v>
      </c>
      <c r="L51" s="4">
        <v>42883.800048039004</v>
      </c>
      <c r="M51" s="4">
        <v>10297.801792837015</v>
      </c>
      <c r="N51" s="4">
        <v>1675.5318271068161</v>
      </c>
      <c r="O51" s="4">
        <v>139.6061916101992</v>
      </c>
      <c r="P51" s="4">
        <v>10265.545427291905</v>
      </c>
      <c r="Q51" s="10">
        <v>4.3377503614001906E-3</v>
      </c>
      <c r="R51" s="10">
        <v>30.780212241444953</v>
      </c>
      <c r="S51" s="10">
        <v>34.383213599367167</v>
      </c>
      <c r="T51" s="10">
        <v>2.7038362324065746E-2</v>
      </c>
      <c r="U51" s="10">
        <v>3.2251487001709167</v>
      </c>
      <c r="V51" s="10">
        <v>5.3156302377367043E-2</v>
      </c>
      <c r="W51" s="10">
        <v>0.2427439235420743</v>
      </c>
      <c r="X51" s="10">
        <v>3.4049941758282314</v>
      </c>
      <c r="Y51" s="10">
        <v>0.34775391858077775</v>
      </c>
      <c r="Z51" s="10">
        <v>3.5883660234967865</v>
      </c>
      <c r="AA51" s="10">
        <v>0.25295861217141596</v>
      </c>
      <c r="AB51" s="10">
        <v>103.42291950338182</v>
      </c>
      <c r="AC51" s="10">
        <v>0.17048803022484893</v>
      </c>
      <c r="AD51" s="10">
        <v>3.5775934871010474E-2</v>
      </c>
      <c r="AF51">
        <v>76</v>
      </c>
    </row>
    <row r="52" spans="1:32">
      <c r="A52" t="str">
        <f>VLOOKUP(B52, STAIds!$A$1:$B$62,2,FALSE)</f>
        <v>391501106230601</v>
      </c>
      <c r="B52" t="s">
        <v>63</v>
      </c>
      <c r="C52" s="9">
        <v>40338</v>
      </c>
      <c r="D52">
        <v>1635</v>
      </c>
      <c r="E52" t="s">
        <v>34</v>
      </c>
      <c r="G52" s="4">
        <v>30643.962463254262</v>
      </c>
      <c r="H52" s="4">
        <v>1136.0874429868318</v>
      </c>
      <c r="I52" s="4">
        <v>9848.4710881103038</v>
      </c>
      <c r="J52" s="4">
        <v>9205.5291429008921</v>
      </c>
      <c r="K52" s="4">
        <v>4270.9775507340737</v>
      </c>
      <c r="L52" s="4">
        <v>42332.644652893301</v>
      </c>
      <c r="M52" s="4">
        <v>9893.5396078409212</v>
      </c>
      <c r="N52" s="4">
        <v>1657.1454053362224</v>
      </c>
      <c r="O52" s="4">
        <v>59.977674733587975</v>
      </c>
      <c r="P52" s="4">
        <v>5226.366704550901</v>
      </c>
      <c r="Q52" s="10">
        <v>1.1826174389640541E-3</v>
      </c>
      <c r="R52" s="10">
        <v>13.863257257546948</v>
      </c>
      <c r="S52" s="10">
        <v>32.92748723886745</v>
      </c>
      <c r="T52" s="10">
        <v>2.3821278601882365E-2</v>
      </c>
      <c r="U52" s="10">
        <v>3.1797200997824344</v>
      </c>
      <c r="V52" s="10">
        <v>3.7633999326005564E-2</v>
      </c>
      <c r="W52" s="10">
        <v>0.18165672920050155</v>
      </c>
      <c r="X52" s="10">
        <v>3.3472619277836144</v>
      </c>
      <c r="Y52" s="10">
        <v>2.420490705587568E-2</v>
      </c>
      <c r="Z52" s="10">
        <v>3.5752009096742516</v>
      </c>
      <c r="AA52" s="10">
        <v>9.6862233571169645E-2</v>
      </c>
      <c r="AB52" s="10">
        <v>102.33116997366972</v>
      </c>
      <c r="AC52" s="10">
        <v>3.7291077243088173E-2</v>
      </c>
      <c r="AD52" s="10">
        <v>5.0296458904822844E-3</v>
      </c>
      <c r="AF52">
        <v>77</v>
      </c>
    </row>
    <row r="53" spans="1:32">
      <c r="A53" t="str">
        <f>VLOOKUP(B53, STAIds!$A$1:$B$62,2,FALSE)</f>
        <v>391435106225801</v>
      </c>
      <c r="B53" t="s">
        <v>65</v>
      </c>
      <c r="C53" s="9">
        <v>40339</v>
      </c>
      <c r="D53">
        <v>1600</v>
      </c>
      <c r="E53" t="s">
        <v>34</v>
      </c>
      <c r="G53" s="4">
        <v>157141.24566849976</v>
      </c>
      <c r="H53" s="4">
        <v>61251.005982321803</v>
      </c>
      <c r="I53" s="4">
        <v>64561.95451082717</v>
      </c>
      <c r="J53" s="4">
        <v>393.8188335246009</v>
      </c>
      <c r="K53" s="4">
        <v>678518.12479201704</v>
      </c>
      <c r="L53" s="4">
        <v>20932.402539053946</v>
      </c>
      <c r="M53" s="4">
        <v>16794.930595418438</v>
      </c>
      <c r="N53" s="4">
        <v>4.6336732215962364</v>
      </c>
      <c r="O53" s="4">
        <v>102.22745050311136</v>
      </c>
      <c r="P53" s="4">
        <v>307.33501596092742</v>
      </c>
      <c r="Q53" s="10">
        <v>7.5204320643446239E-3</v>
      </c>
      <c r="R53" s="10">
        <v>6.717726158032864</v>
      </c>
      <c r="S53" s="10">
        <v>72.432756623249631</v>
      </c>
      <c r="T53" s="10">
        <v>2.2050760545919156E-2</v>
      </c>
      <c r="U53" s="10">
        <v>0.3889788362725467</v>
      </c>
      <c r="V53" s="10">
        <v>4.4258967430559931E-2</v>
      </c>
      <c r="W53" s="10">
        <v>0.38025143296394648</v>
      </c>
      <c r="X53" s="10">
        <v>3586.4565864242522</v>
      </c>
      <c r="Y53" s="10">
        <v>2.3776497826543621</v>
      </c>
      <c r="Z53" s="10">
        <v>0.28086728111304532</v>
      </c>
      <c r="AA53" s="10">
        <v>4.8884795964191367E-2</v>
      </c>
      <c r="AB53" s="10">
        <v>4625.7012536378761</v>
      </c>
      <c r="AC53" s="10">
        <v>17.247403519193082</v>
      </c>
      <c r="AD53" s="10">
        <v>0.19433467875950214</v>
      </c>
      <c r="AF53">
        <v>48</v>
      </c>
    </row>
    <row r="54" spans="1:32">
      <c r="A54" t="str">
        <f>VLOOKUP(B54, STAIds!$A$1:$B$62,2,FALSE)</f>
        <v>391443106225701</v>
      </c>
      <c r="B54" t="s">
        <v>66</v>
      </c>
      <c r="C54" s="9">
        <v>40338</v>
      </c>
      <c r="D54">
        <v>1000</v>
      </c>
      <c r="E54" t="s">
        <v>34</v>
      </c>
      <c r="G54" s="4">
        <v>4663.4927370027654</v>
      </c>
      <c r="H54" s="4">
        <v>621.84984202764497</v>
      </c>
      <c r="I54" s="4">
        <v>1552.4061971594151</v>
      </c>
      <c r="J54" s="4">
        <v>44.196980423551864</v>
      </c>
      <c r="K54" s="4">
        <v>2406.5652503154079</v>
      </c>
      <c r="L54" s="4">
        <v>2074.8309124673033</v>
      </c>
      <c r="M54" s="4">
        <v>5164.9570003691051</v>
      </c>
      <c r="N54" s="4">
        <v>27.407199161324098</v>
      </c>
      <c r="O54" s="4">
        <v>66.364502847288861</v>
      </c>
      <c r="P54" s="4">
        <v>138.08037587419372</v>
      </c>
      <c r="Q54" s="10">
        <v>2.2496658165445868E-3</v>
      </c>
      <c r="R54" s="10">
        <v>0.43975882522084031</v>
      </c>
      <c r="S54" s="10">
        <v>14.102198865675005</v>
      </c>
      <c r="T54" s="10">
        <v>5.3673060030318104E-2</v>
      </c>
      <c r="U54" s="10">
        <v>0.10223873101316078</v>
      </c>
      <c r="V54" s="10">
        <v>7.9785130397611703E-2</v>
      </c>
      <c r="W54" s="10">
        <v>0.91364286013537277</v>
      </c>
      <c r="X54" s="10">
        <v>1.2392328632039378</v>
      </c>
      <c r="Y54" s="10">
        <v>0.28579043547881333</v>
      </c>
      <c r="Z54" s="10">
        <v>0.4747414949931193</v>
      </c>
      <c r="AA54" s="10">
        <v>0.15443915554609938</v>
      </c>
      <c r="AB54" s="10">
        <v>23.688947060474852</v>
      </c>
      <c r="AC54" s="10">
        <v>5.7433967440422354E-2</v>
      </c>
      <c r="AD54" s="10">
        <v>7.9043788411348889E-2</v>
      </c>
      <c r="AF54">
        <v>53</v>
      </c>
    </row>
    <row r="55" spans="1:32">
      <c r="A55" t="str">
        <f>VLOOKUP(B55, STAIds!$A$1:$B$62,2,FALSE)</f>
        <v>391443106225701</v>
      </c>
      <c r="B55" t="s">
        <v>66</v>
      </c>
      <c r="C55" s="9">
        <v>40338</v>
      </c>
      <c r="D55">
        <v>1000</v>
      </c>
      <c r="E55" t="s">
        <v>33</v>
      </c>
      <c r="G55" s="4">
        <v>4610.4993834530733</v>
      </c>
      <c r="H55" s="4">
        <v>631.42044620762465</v>
      </c>
      <c r="I55" s="4">
        <v>1539.1460209559893</v>
      </c>
      <c r="J55" s="4">
        <v>49.058842468276168</v>
      </c>
      <c r="K55" s="4">
        <v>2379.2752299116678</v>
      </c>
      <c r="L55" s="4">
        <v>2055.8613449895242</v>
      </c>
      <c r="M55" s="4">
        <v>5174.0014662717322</v>
      </c>
      <c r="N55" s="4">
        <v>28.699728687812218</v>
      </c>
      <c r="O55" s="4">
        <v>69.973939790391142</v>
      </c>
      <c r="P55" s="4">
        <v>248.51806976028178</v>
      </c>
      <c r="Q55" s="10">
        <v>2.4848701216804566E-3</v>
      </c>
      <c r="R55" s="10">
        <v>0.55186431324120999</v>
      </c>
      <c r="S55" s="10">
        <v>14.37884878649084</v>
      </c>
      <c r="T55" s="10">
        <v>2.9039746555685773E-2</v>
      </c>
      <c r="U55" s="10">
        <v>9.8110667902707865E-2</v>
      </c>
      <c r="V55" s="10">
        <v>9.1024488778464696E-2</v>
      </c>
      <c r="W55" s="10">
        <v>0.7973005433673237</v>
      </c>
      <c r="X55" s="10">
        <v>1.1951349805725249</v>
      </c>
      <c r="Y55" s="10">
        <v>0.30187861782370068</v>
      </c>
      <c r="Z55" s="10">
        <v>0.46543402132158579</v>
      </c>
      <c r="AA55" s="10">
        <v>0.18203677831455775</v>
      </c>
      <c r="AB55" s="10">
        <v>22.987698346337975</v>
      </c>
      <c r="AC55" s="10">
        <v>6.5271125279320247E-2</v>
      </c>
      <c r="AD55" s="10">
        <v>0.10280566659257931</v>
      </c>
      <c r="AF55">
        <v>54</v>
      </c>
    </row>
    <row r="56" spans="1:32">
      <c r="A56" t="str">
        <f>VLOOKUP(B56, STAIds!$A$1:$B$62,2,FALSE)</f>
        <v>391445106230901</v>
      </c>
      <c r="B56" t="s">
        <v>67</v>
      </c>
      <c r="C56" s="9">
        <v>40338</v>
      </c>
      <c r="D56">
        <v>1315</v>
      </c>
      <c r="E56" t="s">
        <v>34</v>
      </c>
      <c r="G56" s="4">
        <v>3971.4216234895639</v>
      </c>
      <c r="H56" s="4">
        <v>600.48140273070646</v>
      </c>
      <c r="I56" s="4">
        <v>1215.7889319061489</v>
      </c>
      <c r="J56" s="4">
        <v>8.1669049987422593</v>
      </c>
      <c r="K56" s="4">
        <v>2348.8542914560221</v>
      </c>
      <c r="L56" s="4">
        <v>2893.4577212862055</v>
      </c>
      <c r="M56" s="4">
        <v>6015.2380364374703</v>
      </c>
      <c r="N56" s="4">
        <v>18.275565802170789</v>
      </c>
      <c r="O56" s="4">
        <v>143.58089318516443</v>
      </c>
      <c r="P56" s="4">
        <v>75.877960366433356</v>
      </c>
      <c r="Q56" s="10">
        <v>4.5017131428335263E-3</v>
      </c>
      <c r="R56" s="10">
        <v>0.39888471275150289</v>
      </c>
      <c r="S56" s="10">
        <v>10.544537333428094</v>
      </c>
      <c r="T56" s="10">
        <v>5.9742969608769153E-2</v>
      </c>
      <c r="U56" s="10">
        <v>4.4541680717666621E-2</v>
      </c>
      <c r="V56" s="10">
        <v>0.12888230287461699</v>
      </c>
      <c r="W56" s="10">
        <v>0.79736838256544729</v>
      </c>
      <c r="X56" s="10">
        <v>1.110478066091859</v>
      </c>
      <c r="Y56" s="10">
        <v>0.44206269341135029</v>
      </c>
      <c r="Z56" s="10">
        <v>0.2359938686807149</v>
      </c>
      <c r="AA56" s="10">
        <v>0.28500260752922268</v>
      </c>
      <c r="AB56" s="10">
        <v>17.379226286971384</v>
      </c>
      <c r="AC56" s="10">
        <v>0.16202522190792562</v>
      </c>
      <c r="AD56" s="10">
        <v>0.21282205124299788</v>
      </c>
      <c r="AF56">
        <v>59</v>
      </c>
    </row>
    <row r="57" spans="1:32">
      <c r="A57" t="str">
        <f>VLOOKUP(B57, STAIds!$A$1:$B$62,2,FALSE)</f>
        <v>391445106230901</v>
      </c>
      <c r="B57" t="s">
        <v>67</v>
      </c>
      <c r="C57" s="9">
        <v>40338</v>
      </c>
      <c r="D57">
        <v>1315</v>
      </c>
      <c r="E57" t="s">
        <v>33</v>
      </c>
      <c r="G57" s="4">
        <v>4377.4447891147256</v>
      </c>
      <c r="H57" s="4">
        <v>625.25644762988338</v>
      </c>
      <c r="I57" s="4">
        <v>1242.4509135632625</v>
      </c>
      <c r="J57" s="4">
        <v>12.716727774189769</v>
      </c>
      <c r="K57" s="4">
        <v>2369.4030919651541</v>
      </c>
      <c r="L57" s="4">
        <v>2911.3006135072378</v>
      </c>
      <c r="M57" s="4">
        <v>6401.5478926129917</v>
      </c>
      <c r="N57" s="4">
        <v>22.53268532174414</v>
      </c>
      <c r="O57" s="4">
        <v>515.08230834928645</v>
      </c>
      <c r="P57" s="4">
        <v>695.76817490524081</v>
      </c>
      <c r="Q57" s="10">
        <v>1.1671264468171195E-2</v>
      </c>
      <c r="R57" s="10">
        <v>0.48347524398752983</v>
      </c>
      <c r="S57" s="10">
        <v>12.487231203298832</v>
      </c>
      <c r="T57" s="10">
        <v>7.6637602077199163E-2</v>
      </c>
      <c r="U57" s="10">
        <v>6.467310371255991E-2</v>
      </c>
      <c r="V57" s="10">
        <v>0.24511496913701877</v>
      </c>
      <c r="W57" s="10">
        <v>1.3815589839546289</v>
      </c>
      <c r="X57" s="10">
        <v>1.2699421428281206</v>
      </c>
      <c r="Y57" s="10">
        <v>0.42591393829157187</v>
      </c>
      <c r="Z57" s="10">
        <v>0.29489382435442507</v>
      </c>
      <c r="AA57" s="10">
        <v>1.1825538008907415</v>
      </c>
      <c r="AB57" s="10">
        <v>20.337876076529778</v>
      </c>
      <c r="AC57" s="10">
        <v>0.25856222626132369</v>
      </c>
      <c r="AD57" s="10">
        <v>0.38385397447660818</v>
      </c>
      <c r="AF57">
        <v>60</v>
      </c>
    </row>
    <row r="58" spans="1:32">
      <c r="A58" t="str">
        <f>VLOOKUP(B58, STAIds!$A$1:$B$62,2,FALSE)</f>
        <v>391456106232901</v>
      </c>
      <c r="B58" t="s">
        <v>68</v>
      </c>
      <c r="C58" s="9">
        <v>40338</v>
      </c>
      <c r="D58">
        <v>1545</v>
      </c>
      <c r="E58" t="s">
        <v>34</v>
      </c>
      <c r="G58" s="4">
        <v>2642.5234588268904</v>
      </c>
      <c r="H58" s="4">
        <v>419.01540380204375</v>
      </c>
      <c r="I58" s="4">
        <v>698.89600339031654</v>
      </c>
      <c r="J58" s="4">
        <v>3.8809634829183763</v>
      </c>
      <c r="K58" s="4">
        <v>2311.5089762954517</v>
      </c>
      <c r="L58" s="4">
        <v>1743.0609734952432</v>
      </c>
      <c r="M58" s="4">
        <v>5111.3228765832055</v>
      </c>
      <c r="N58" s="4">
        <v>3.8464115826459149</v>
      </c>
      <c r="O58" s="4">
        <v>332.2013273051827</v>
      </c>
      <c r="P58" s="4">
        <v>147.64244758752099</v>
      </c>
      <c r="Q58" s="10">
        <v>6.7906153718538254E-3</v>
      </c>
      <c r="R58" s="10">
        <v>0.35734312163896398</v>
      </c>
      <c r="S58" s="10">
        <v>7.3446084601914086</v>
      </c>
      <c r="T58" s="10">
        <v>4.1068321231021915E-2</v>
      </c>
      <c r="U58" s="10">
        <v>6.3870516671730534E-2</v>
      </c>
      <c r="V58" s="10">
        <v>0.18842999034378632</v>
      </c>
      <c r="W58" s="10">
        <v>0.94932150780344193</v>
      </c>
      <c r="X58" s="10">
        <v>0.43672785015763765</v>
      </c>
      <c r="Y58" s="10">
        <v>0.53562240523847615</v>
      </c>
      <c r="Z58" s="10">
        <v>0.28329684236070207</v>
      </c>
      <c r="AA58" s="10">
        <v>0.3787689745651307</v>
      </c>
      <c r="AB58" s="10">
        <v>15.835754224479151</v>
      </c>
      <c r="AC58" s="10">
        <v>0.19300976651192614</v>
      </c>
      <c r="AD58" s="10">
        <v>0.56558283183764813</v>
      </c>
      <c r="AF58">
        <v>65</v>
      </c>
    </row>
    <row r="59" spans="1:32">
      <c r="A59" t="str">
        <f>VLOOKUP(B59, STAIds!$A$1:$B$62,2,FALSE)</f>
        <v>391456106232901</v>
      </c>
      <c r="B59" t="s">
        <v>68</v>
      </c>
      <c r="C59" s="9">
        <v>40338</v>
      </c>
      <c r="D59">
        <v>1545</v>
      </c>
      <c r="E59" t="s">
        <v>33</v>
      </c>
      <c r="G59" s="4">
        <v>2991.9997213691659</v>
      </c>
      <c r="H59" s="4">
        <v>439.55637444196259</v>
      </c>
      <c r="I59" s="4">
        <v>718.09459800064178</v>
      </c>
      <c r="J59" s="4">
        <v>5.6634097009326014</v>
      </c>
      <c r="K59" s="4">
        <v>2306.3945807810105</v>
      </c>
      <c r="L59" s="4">
        <v>1747.555411619541</v>
      </c>
      <c r="M59" s="4">
        <v>5283.4613713793551</v>
      </c>
      <c r="N59" s="4">
        <v>4.2908655488507899</v>
      </c>
      <c r="O59" s="4">
        <v>630.12082044701606</v>
      </c>
      <c r="P59" s="4">
        <v>240.44741822710515</v>
      </c>
      <c r="Q59" s="10">
        <v>1.2397909668605557E-2</v>
      </c>
      <c r="R59" s="10">
        <v>0.40347469572048356</v>
      </c>
      <c r="S59" s="10">
        <v>8.8763829476139868</v>
      </c>
      <c r="T59" s="10">
        <v>3.492063210577747E-2</v>
      </c>
      <c r="U59" s="10">
        <v>7.7239966036160679E-2</v>
      </c>
      <c r="V59" s="10">
        <v>0.27742321756566246</v>
      </c>
      <c r="W59" s="10">
        <v>1.4073479394645079</v>
      </c>
      <c r="X59" s="10">
        <v>0.66405440992673781</v>
      </c>
      <c r="Y59" s="10">
        <v>0.55674352038365948</v>
      </c>
      <c r="Z59" s="10">
        <v>0.30200806929767388</v>
      </c>
      <c r="AA59" s="10">
        <v>0.85978001434930973</v>
      </c>
      <c r="AB59" s="10">
        <v>18.639109200808928</v>
      </c>
      <c r="AC59" s="10">
        <v>0.24047520928036009</v>
      </c>
      <c r="AD59" s="10">
        <v>0.73600400307305691</v>
      </c>
      <c r="AF59">
        <v>66</v>
      </c>
    </row>
    <row r="60" spans="1:32">
      <c r="A60" t="str">
        <f>VLOOKUP(B60, STAIds!$A$1:$B$62,2,FALSE)</f>
        <v>391456106232901</v>
      </c>
      <c r="B60" t="s">
        <v>68</v>
      </c>
      <c r="C60" s="9">
        <v>40338</v>
      </c>
      <c r="D60">
        <v>1550</v>
      </c>
      <c r="E60" t="s">
        <v>33</v>
      </c>
      <c r="F60" t="s">
        <v>69</v>
      </c>
      <c r="G60" s="4">
        <v>2654.8220448624656</v>
      </c>
      <c r="H60" s="4">
        <v>423.221546782308</v>
      </c>
      <c r="I60" s="4">
        <v>717.47929487143972</v>
      </c>
      <c r="J60" s="4">
        <v>6.0533284660950395</v>
      </c>
      <c r="K60" s="4">
        <v>2308.8447519296105</v>
      </c>
      <c r="L60" s="4">
        <v>1754.0696505052038</v>
      </c>
      <c r="M60" s="4">
        <v>5444.8999199535683</v>
      </c>
      <c r="N60" s="4">
        <v>5.1615611104192514</v>
      </c>
      <c r="O60" s="4">
        <v>538.72573087049796</v>
      </c>
      <c r="P60" s="4">
        <v>263.47517109552177</v>
      </c>
      <c r="Q60" s="10">
        <v>1.5695690822339695E-2</v>
      </c>
      <c r="R60" s="10">
        <v>0.43130755706113411</v>
      </c>
      <c r="S60" s="10">
        <v>8.6968539744896773</v>
      </c>
      <c r="T60" s="10">
        <v>3.6747128142372673E-2</v>
      </c>
      <c r="U60" s="10">
        <v>8.0352891554134775E-2</v>
      </c>
      <c r="V60" s="10">
        <v>0.23719395711465149</v>
      </c>
      <c r="W60" s="10">
        <v>0.97664882594103841</v>
      </c>
      <c r="X60" s="10">
        <v>0.57620034230585226</v>
      </c>
      <c r="Y60" s="10">
        <v>0.59491437655101087</v>
      </c>
      <c r="Z60" s="10">
        <v>0.29223337987293313</v>
      </c>
      <c r="AA60" s="10">
        <v>0.58602835997944636</v>
      </c>
      <c r="AB60" s="10">
        <v>15.950426452395028</v>
      </c>
      <c r="AC60" s="10">
        <v>0.23188838813283996</v>
      </c>
      <c r="AD60" s="10">
        <v>0.73684236169727713</v>
      </c>
      <c r="AF60">
        <v>67</v>
      </c>
    </row>
    <row r="61" spans="1:32">
      <c r="A61" t="str">
        <f>VLOOKUP(B61, STAIds!$A$1:$B$62,2,FALSE)</f>
        <v>391456106232901</v>
      </c>
      <c r="B61" t="s">
        <v>68</v>
      </c>
      <c r="C61" s="9">
        <v>40338</v>
      </c>
      <c r="D61">
        <v>1550</v>
      </c>
      <c r="E61" t="s">
        <v>34</v>
      </c>
      <c r="F61" t="s">
        <v>69</v>
      </c>
      <c r="G61" s="4">
        <v>2639.9976567147955</v>
      </c>
      <c r="H61" s="4">
        <v>411.66368489318637</v>
      </c>
      <c r="I61" s="4">
        <v>698.6898308140137</v>
      </c>
      <c r="J61" s="4">
        <v>4.0509305036046568</v>
      </c>
      <c r="K61" s="4">
        <v>2298.4941718547266</v>
      </c>
      <c r="L61" s="4">
        <v>1748.9670689421507</v>
      </c>
      <c r="M61" s="4">
        <v>5366.7355517539918</v>
      </c>
      <c r="N61" s="4">
        <v>3.6168670582054512</v>
      </c>
      <c r="O61" s="4">
        <v>291.16873155308349</v>
      </c>
      <c r="P61" s="4">
        <v>149.55392295933692</v>
      </c>
      <c r="Q61" s="10">
        <v>1.0575638456892175E-2</v>
      </c>
      <c r="R61" s="10">
        <v>0.39430370196291753</v>
      </c>
      <c r="S61" s="10">
        <v>7.973357137546965</v>
      </c>
      <c r="T61" s="10">
        <v>3.2572811937350697E-2</v>
      </c>
      <c r="U61" s="10">
        <v>6.8273484688879851E-2</v>
      </c>
      <c r="V61" s="10">
        <v>0.22219316601916705</v>
      </c>
      <c r="W61" s="10">
        <v>0.95308927510446984</v>
      </c>
      <c r="X61" s="10">
        <v>0.5044183558269193</v>
      </c>
      <c r="Y61" s="10">
        <v>0.60609810685637477</v>
      </c>
      <c r="Z61" s="10">
        <v>0.27816714112532603</v>
      </c>
      <c r="AA61" s="10">
        <v>0.4317086310151852</v>
      </c>
      <c r="AB61" s="10">
        <v>16.190017532493528</v>
      </c>
      <c r="AC61" s="10">
        <v>0.19613505847014384</v>
      </c>
      <c r="AD61" s="10">
        <v>0.6086541282099559</v>
      </c>
      <c r="AF61">
        <v>68</v>
      </c>
    </row>
    <row r="62" spans="1:32">
      <c r="A62" t="str">
        <f>VLOOKUP(B62, STAIds!$A$1:$B$62,2,FALSE)</f>
        <v>391456106232901</v>
      </c>
      <c r="B62" t="s">
        <v>68</v>
      </c>
      <c r="C62" s="9">
        <v>40338</v>
      </c>
      <c r="D62">
        <v>1630</v>
      </c>
      <c r="E62" t="s">
        <v>33</v>
      </c>
      <c r="F62" t="s">
        <v>70</v>
      </c>
      <c r="G62" s="4">
        <v>209.10853908581089</v>
      </c>
      <c r="H62" s="4">
        <v>5.5069041811400448</v>
      </c>
      <c r="I62" s="4">
        <v>4.3813868968941465</v>
      </c>
      <c r="J62" s="4">
        <v>0.32065684096586156</v>
      </c>
      <c r="K62" s="4">
        <v>1.8081815794668263</v>
      </c>
      <c r="L62" s="4">
        <v>-7.4770713363191685</v>
      </c>
      <c r="M62" s="4">
        <v>-4.29122963776621</v>
      </c>
      <c r="N62" s="4">
        <v>1.1330286102141431E-2</v>
      </c>
      <c r="O62" s="4">
        <v>103.59512253752635</v>
      </c>
      <c r="P62" s="4">
        <v>1.2331556262285388</v>
      </c>
      <c r="Q62" s="10">
        <v>-1.158844312412863E-3</v>
      </c>
      <c r="R62" s="10">
        <v>-3.0210040078946293E-3</v>
      </c>
      <c r="S62" s="10">
        <v>0.27378492165107537</v>
      </c>
      <c r="T62" s="10">
        <v>8.8521549952963428E-3</v>
      </c>
      <c r="U62" s="10">
        <v>1.2520331094794772E-3</v>
      </c>
      <c r="V62" s="10">
        <v>5.2887150878210651E-2</v>
      </c>
      <c r="W62" s="10">
        <v>0.2672439695546866</v>
      </c>
      <c r="X62" s="10">
        <v>6.1528955937154545E-2</v>
      </c>
      <c r="Y62" s="10">
        <v>-3.7214140180511458E-3</v>
      </c>
      <c r="Z62" s="10">
        <v>9.0827179987963032E-3</v>
      </c>
      <c r="AA62" s="10">
        <v>0.19197663507061705</v>
      </c>
      <c r="AB62" s="10">
        <v>1.6350263124444973</v>
      </c>
      <c r="AC62" s="10">
        <v>1.3595191070549079E-3</v>
      </c>
      <c r="AD62" s="10">
        <v>6.737045165374286E-3</v>
      </c>
      <c r="AF62">
        <v>63</v>
      </c>
    </row>
    <row r="63" spans="1:32">
      <c r="A63" t="str">
        <f>VLOOKUP(B63, STAIds!$A$1:$B$62,2,FALSE)</f>
        <v>391456106232901</v>
      </c>
      <c r="B63" t="s">
        <v>68</v>
      </c>
      <c r="C63" s="9">
        <v>40338</v>
      </c>
      <c r="D63">
        <v>1630</v>
      </c>
      <c r="E63" t="s">
        <v>34</v>
      </c>
      <c r="F63" t="s">
        <v>70</v>
      </c>
      <c r="G63" s="4">
        <v>132.72271256245708</v>
      </c>
      <c r="H63" s="4">
        <v>3.3290337642365233</v>
      </c>
      <c r="I63" s="4">
        <v>2.6100680666027429</v>
      </c>
      <c r="J63" s="4">
        <v>5.7781513330681371E-2</v>
      </c>
      <c r="K63" s="4">
        <v>0.13909978120299385</v>
      </c>
      <c r="L63" s="4">
        <v>-10.067416273305694</v>
      </c>
      <c r="M63" s="4">
        <v>-0.26035859528194077</v>
      </c>
      <c r="N63" s="4">
        <v>-7.4560186485710889E-2</v>
      </c>
      <c r="O63" s="4">
        <v>68.038580915394192</v>
      </c>
      <c r="P63" s="4">
        <v>0.78074420046064319</v>
      </c>
      <c r="Q63" s="10">
        <v>-1.3332130085325997E-3</v>
      </c>
      <c r="R63" s="10">
        <v>7.3327581183794972E-3</v>
      </c>
      <c r="S63" s="10">
        <v>0.20356725586286625</v>
      </c>
      <c r="T63" s="10">
        <v>5.588133717812205E-3</v>
      </c>
      <c r="U63" s="10">
        <v>5.8706782171605264E-3</v>
      </c>
      <c r="V63" s="10">
        <v>3.8807504224030905E-2</v>
      </c>
      <c r="W63" s="10">
        <v>0.18968771750368099</v>
      </c>
      <c r="X63" s="10">
        <v>4.4301374945260361E-2</v>
      </c>
      <c r="Y63" s="10">
        <v>-3.6803441937651262E-3</v>
      </c>
      <c r="Z63" s="10">
        <v>4.3120608179313506E-3</v>
      </c>
      <c r="AA63" s="10">
        <v>0.13977223636089292</v>
      </c>
      <c r="AB63" s="10">
        <v>1.0437677053612897</v>
      </c>
      <c r="AC63" s="10">
        <v>7.7244129319510829E-4</v>
      </c>
      <c r="AD63" s="10">
        <v>5.2359585419652676E-3</v>
      </c>
      <c r="AF63">
        <v>64</v>
      </c>
    </row>
    <row r="64" spans="1:32">
      <c r="A64" t="str">
        <f>VLOOKUP(B64, STAIds!$A$1:$B$62,2,FALSE)</f>
        <v>391445106230701</v>
      </c>
      <c r="B64" t="s">
        <v>71</v>
      </c>
      <c r="C64" s="9">
        <v>40338</v>
      </c>
      <c r="D64">
        <v>1145</v>
      </c>
      <c r="E64" t="s">
        <v>34</v>
      </c>
      <c r="G64" s="4">
        <v>16723.662622221873</v>
      </c>
      <c r="H64" s="4">
        <v>1739.0957402752522</v>
      </c>
      <c r="I64" s="4">
        <v>7268.8733702332602</v>
      </c>
      <c r="J64" s="4">
        <v>36.192576504186377</v>
      </c>
      <c r="K64" s="4">
        <v>2729.0655983498377</v>
      </c>
      <c r="L64" s="4">
        <v>16939.834157572037</v>
      </c>
      <c r="M64" s="4">
        <v>8008.5809104043301</v>
      </c>
      <c r="N64" s="4">
        <v>335.60182531455837</v>
      </c>
      <c r="O64" s="4">
        <v>59.591490808196845</v>
      </c>
      <c r="P64" s="4">
        <v>48.834590101241979</v>
      </c>
      <c r="Q64" s="10">
        <v>-3.5873146884747077E-4</v>
      </c>
      <c r="R64" s="10">
        <v>8.0716527474265803E-2</v>
      </c>
      <c r="S64" s="10">
        <v>15.739663544673995</v>
      </c>
      <c r="T64" s="10">
        <v>0.17933310967851562</v>
      </c>
      <c r="U64" s="10">
        <v>7.4717537767661032E-2</v>
      </c>
      <c r="V64" s="10">
        <v>3.887650631102909E-2</v>
      </c>
      <c r="W64" s="10">
        <v>0.21621440464925729</v>
      </c>
      <c r="X64" s="10">
        <v>2.2351417294951772</v>
      </c>
      <c r="Y64" s="10">
        <v>9.2529424333514493E-2</v>
      </c>
      <c r="Z64" s="10">
        <v>0.94180966683485701</v>
      </c>
      <c r="AA64" s="10">
        <v>0.12599886042814781</v>
      </c>
      <c r="AB64" s="10">
        <v>44.759790214990403</v>
      </c>
      <c r="AC64" s="10">
        <v>9.1868407002271849E-2</v>
      </c>
      <c r="AD64" s="10">
        <v>2.0137561089364896E-2</v>
      </c>
      <c r="AF64">
        <v>57</v>
      </c>
    </row>
    <row r="65" spans="1:32">
      <c r="A65" t="str">
        <f>VLOOKUP(B65, STAIds!$A$1:$B$62,2,FALSE)</f>
        <v>391449106232001</v>
      </c>
      <c r="B65" t="s">
        <v>72</v>
      </c>
      <c r="C65" s="9">
        <v>40338</v>
      </c>
      <c r="D65">
        <v>1420</v>
      </c>
      <c r="E65" t="s">
        <v>34</v>
      </c>
      <c r="G65" s="4">
        <v>19330.883189073436</v>
      </c>
      <c r="H65" s="4">
        <v>1203.6992423464542</v>
      </c>
      <c r="I65" s="4">
        <v>6432.4206204778793</v>
      </c>
      <c r="J65" s="4">
        <v>1192.2376562207094</v>
      </c>
      <c r="K65" s="4">
        <v>5307.0738049333568</v>
      </c>
      <c r="L65" s="4">
        <v>15323.285760891187</v>
      </c>
      <c r="M65" s="4">
        <v>12125.16003978068</v>
      </c>
      <c r="N65" s="4">
        <v>362.97867977459839</v>
      </c>
      <c r="O65" s="4">
        <v>76.151873341020462</v>
      </c>
      <c r="P65" s="4">
        <v>1962.1214581196336</v>
      </c>
      <c r="Q65" s="10">
        <v>-8.0836953717511415E-4</v>
      </c>
      <c r="R65" s="10">
        <v>2.9836505887665039</v>
      </c>
      <c r="S65" s="10">
        <v>52.341765198003138</v>
      </c>
      <c r="T65" s="10">
        <v>0.73602714527181501</v>
      </c>
      <c r="U65" s="10">
        <v>2.1526672436476142</v>
      </c>
      <c r="V65" s="10">
        <v>3.1539537320721719E-2</v>
      </c>
      <c r="W65" s="10">
        <v>0.20186203740265599</v>
      </c>
      <c r="X65" s="10">
        <v>3.934482227056169</v>
      </c>
      <c r="Y65" s="10">
        <v>0.898660065922119</v>
      </c>
      <c r="Z65" s="10">
        <v>2.06044966020356</v>
      </c>
      <c r="AA65" s="10">
        <v>0.12484813475058032</v>
      </c>
      <c r="AB65" s="10">
        <v>48.672854989394537</v>
      </c>
      <c r="AC65" s="10">
        <v>0.56594794073540078</v>
      </c>
      <c r="AD65" s="10">
        <v>5.931305590755504E-3</v>
      </c>
      <c r="AF65">
        <v>58</v>
      </c>
    </row>
    <row r="66" spans="1:32">
      <c r="A66" t="str">
        <f>VLOOKUP(B66, STAIds!$A$1:$B$62,2,FALSE)</f>
        <v>391513106233601</v>
      </c>
      <c r="B66" t="s">
        <v>73</v>
      </c>
      <c r="C66" s="9">
        <v>40337</v>
      </c>
      <c r="D66">
        <v>1700</v>
      </c>
      <c r="E66" t="s">
        <v>34</v>
      </c>
      <c r="G66" s="4">
        <v>3421.8972146670949</v>
      </c>
      <c r="H66" s="4">
        <v>675.02816057904579</v>
      </c>
      <c r="I66" s="4">
        <v>853.665177462972</v>
      </c>
      <c r="J66" s="4">
        <v>96.569250507924352</v>
      </c>
      <c r="K66" s="4">
        <v>1869.8413750411457</v>
      </c>
      <c r="L66" s="4">
        <v>2752.9985245293033</v>
      </c>
      <c r="M66" s="4">
        <v>4860.1347072584731</v>
      </c>
      <c r="N66" s="4">
        <v>87.826970857067224</v>
      </c>
      <c r="O66" s="4">
        <v>133.10700720649993</v>
      </c>
      <c r="P66" s="4">
        <v>14.269646740198468</v>
      </c>
      <c r="Q66" s="10">
        <v>2.5151827191697337E-2</v>
      </c>
      <c r="R66" s="10">
        <v>0.40521819495645206</v>
      </c>
      <c r="S66" s="10">
        <v>4.0150795550174774</v>
      </c>
      <c r="T66" s="10">
        <v>0.18400295749689538</v>
      </c>
      <c r="U66" s="10">
        <v>2.0009912336192585E-2</v>
      </c>
      <c r="V66" s="10">
        <v>9.1739334285008745E-2</v>
      </c>
      <c r="W66" s="10">
        <v>0.47424020819402446</v>
      </c>
      <c r="X66" s="10">
        <v>0.28420232631722503</v>
      </c>
      <c r="Y66" s="10">
        <v>2.9413350624508339E-2</v>
      </c>
      <c r="Z66" s="10">
        <v>8.9331591359285437E-2</v>
      </c>
      <c r="AA66" s="10">
        <v>0.54828310096620525</v>
      </c>
      <c r="AB66" s="10">
        <v>21.986489051222581</v>
      </c>
      <c r="AC66" s="10">
        <v>2.8380466873370872E-2</v>
      </c>
      <c r="AD66" s="10">
        <v>3.2463105360464928E-2</v>
      </c>
      <c r="AF66">
        <v>104</v>
      </c>
    </row>
    <row r="67" spans="1:32">
      <c r="A67" t="str">
        <f>VLOOKUP(B67, STAIds!$A$1:$B$62,2,FALSE)</f>
        <v>391501106225401</v>
      </c>
      <c r="B67" t="s">
        <v>74</v>
      </c>
      <c r="C67" s="9">
        <v>40340</v>
      </c>
      <c r="D67" s="11">
        <v>945</v>
      </c>
      <c r="E67" t="s">
        <v>34</v>
      </c>
      <c r="G67" s="4">
        <v>12907.138396936172</v>
      </c>
      <c r="H67" s="4">
        <v>1181.4445950685636</v>
      </c>
      <c r="I67" s="4">
        <v>3485.6697505715051</v>
      </c>
      <c r="J67" s="4">
        <v>2111.5956189520048</v>
      </c>
      <c r="K67" s="4">
        <v>2781.3764130378036</v>
      </c>
      <c r="L67" s="4">
        <v>19966.536487438414</v>
      </c>
      <c r="M67" s="4">
        <v>6851.7833897687351</v>
      </c>
      <c r="N67" s="4">
        <v>2294.8372752867767</v>
      </c>
      <c r="O67" s="4">
        <v>341.2978135776184</v>
      </c>
      <c r="P67" s="4">
        <v>135.51858771115911</v>
      </c>
      <c r="Q67" s="10">
        <v>2.9863175999324254E-2</v>
      </c>
      <c r="R67" s="10">
        <v>0.13650954880834382</v>
      </c>
      <c r="S67" s="10">
        <v>65.530478390050888</v>
      </c>
      <c r="T67" s="10">
        <v>12.526439052008422</v>
      </c>
      <c r="U67" s="10">
        <v>0.25888289085633115</v>
      </c>
      <c r="V67" s="10">
        <v>5.0973197469227155E-2</v>
      </c>
      <c r="W67" s="10">
        <v>2.6570118499836242</v>
      </c>
      <c r="X67" s="10">
        <v>2.3018284929740891</v>
      </c>
      <c r="Y67" s="10">
        <v>4.1210935104562772E-3</v>
      </c>
      <c r="Z67" s="10">
        <v>4.2135336687816771</v>
      </c>
      <c r="AA67" s="10">
        <v>0.3454897126876974</v>
      </c>
      <c r="AB67" s="10">
        <v>66.55825373402071</v>
      </c>
      <c r="AC67" s="10">
        <v>6.5026749441126963E-2</v>
      </c>
      <c r="AD67" s="10">
        <v>1.0700288307123404E-2</v>
      </c>
      <c r="AF67">
        <v>69</v>
      </c>
    </row>
    <row r="68" spans="1:32">
      <c r="A68" t="str">
        <f>VLOOKUP(B68, STAIds!$A$1:$B$62,2,FALSE)</f>
        <v>391501106225401</v>
      </c>
      <c r="B68" t="s">
        <v>74</v>
      </c>
      <c r="C68" s="9">
        <v>40340</v>
      </c>
      <c r="D68" s="11">
        <v>945</v>
      </c>
      <c r="E68" t="s">
        <v>33</v>
      </c>
      <c r="G68" s="4">
        <v>12740.418899778562</v>
      </c>
      <c r="H68" s="4">
        <v>1192.1914224875709</v>
      </c>
      <c r="I68" s="4">
        <v>3455.0885444348573</v>
      </c>
      <c r="J68" s="4">
        <v>2076.6115763826051</v>
      </c>
      <c r="K68" s="4">
        <v>2730.1938442749565</v>
      </c>
      <c r="L68" s="4">
        <v>19738.029090640062</v>
      </c>
      <c r="M68" s="4">
        <v>6702.9659079619196</v>
      </c>
      <c r="N68" s="4">
        <v>2279.4335465722779</v>
      </c>
      <c r="O68" s="4">
        <v>298.08008071950456</v>
      </c>
      <c r="P68" s="4">
        <v>229.59720071895805</v>
      </c>
      <c r="Q68" s="10">
        <v>7.8340355175747292E-2</v>
      </c>
      <c r="R68" s="10">
        <v>0.15038180140091101</v>
      </c>
      <c r="S68" s="10">
        <v>66.431542852487823</v>
      </c>
      <c r="T68" s="10">
        <v>12.433338886346371</v>
      </c>
      <c r="U68" s="10">
        <v>0.25448563651573436</v>
      </c>
      <c r="V68" s="10">
        <v>4.1905790044239617E-2</v>
      </c>
      <c r="W68" s="10">
        <v>2.5298794962393134</v>
      </c>
      <c r="X68" s="10">
        <v>2.1328312441989929</v>
      </c>
      <c r="Y68" s="10">
        <v>1.5271858982347508E-3</v>
      </c>
      <c r="Z68" s="10">
        <v>4.0976804677619274</v>
      </c>
      <c r="AA68" s="10">
        <v>0.41913584163687656</v>
      </c>
      <c r="AB68" s="10">
        <v>65.665028762780921</v>
      </c>
      <c r="AC68" s="10">
        <v>7.2993638232609515E-2</v>
      </c>
      <c r="AD68" s="10">
        <v>9.8551583932440182E-3</v>
      </c>
      <c r="AF68">
        <v>70</v>
      </c>
    </row>
    <row r="69" spans="1:32">
      <c r="A69" t="str">
        <f>VLOOKUP(B69, STAIds!$A$1:$B$62,2,FALSE)</f>
        <v>391501106225401</v>
      </c>
      <c r="B69" t="s">
        <v>74</v>
      </c>
      <c r="C69" s="9">
        <v>40340</v>
      </c>
      <c r="D69" s="11">
        <v>950</v>
      </c>
      <c r="E69" t="s">
        <v>33</v>
      </c>
      <c r="F69" t="s">
        <v>75</v>
      </c>
      <c r="G69" s="4">
        <v>12777.572797608322</v>
      </c>
      <c r="H69" s="4">
        <v>1040.1099690956964</v>
      </c>
      <c r="I69" s="4">
        <v>3492.6040679893758</v>
      </c>
      <c r="J69" s="4">
        <v>2680.2527793415666</v>
      </c>
      <c r="K69" s="4">
        <v>2687.5933391707531</v>
      </c>
      <c r="L69" s="4">
        <v>20453.702465136557</v>
      </c>
      <c r="M69" s="4">
        <v>6874.0733440167824</v>
      </c>
      <c r="N69" s="4">
        <v>2244.8851145947397</v>
      </c>
      <c r="O69" s="4">
        <v>323.12573845922464</v>
      </c>
      <c r="P69" s="4">
        <v>357.53891230640517</v>
      </c>
      <c r="Q69" s="10">
        <v>6.5025343720144763E-2</v>
      </c>
      <c r="R69" s="10">
        <v>0.16556043898541847</v>
      </c>
      <c r="S69" s="10">
        <v>56.748630123381453</v>
      </c>
      <c r="T69" s="10">
        <v>13.273893339304141</v>
      </c>
      <c r="U69" s="10">
        <v>0.42887775027989272</v>
      </c>
      <c r="V69" s="10">
        <v>3.7334809709063853E-2</v>
      </c>
      <c r="W69" s="10">
        <v>3.710865887678489</v>
      </c>
      <c r="X69" s="10">
        <v>2.2681658455010387</v>
      </c>
      <c r="Y69" s="10">
        <v>-4.6779473199639737E-3</v>
      </c>
      <c r="Z69" s="10">
        <v>3.805650447540009</v>
      </c>
      <c r="AA69" s="10">
        <v>2.2090958449613396</v>
      </c>
      <c r="AB69" s="10">
        <v>63.794512591122519</v>
      </c>
      <c r="AC69" s="10">
        <v>0.10095163182089846</v>
      </c>
      <c r="AD69" s="10">
        <v>8.074383445635885E-3</v>
      </c>
      <c r="AF69">
        <v>74</v>
      </c>
    </row>
    <row r="70" spans="1:32">
      <c r="A70" t="str">
        <f>VLOOKUP(B70, STAIds!$A$1:$B$62,2,FALSE)</f>
        <v>391501106225401</v>
      </c>
      <c r="B70" t="s">
        <v>74</v>
      </c>
      <c r="C70" s="9">
        <v>40340</v>
      </c>
      <c r="D70" s="11">
        <v>950</v>
      </c>
      <c r="E70" t="s">
        <v>34</v>
      </c>
      <c r="G70" s="4">
        <v>13213.809039327789</v>
      </c>
      <c r="H70" s="4">
        <v>1087.9749382758339</v>
      </c>
      <c r="I70" s="4">
        <v>3568.3838852593199</v>
      </c>
      <c r="J70" s="4">
        <v>2719.1465331671207</v>
      </c>
      <c r="K70" s="4">
        <v>2745.9826078581964</v>
      </c>
      <c r="L70" s="4">
        <v>20677.877882420969</v>
      </c>
      <c r="M70" s="4">
        <v>6967.0958042836855</v>
      </c>
      <c r="N70" s="4">
        <v>2274.977730683589</v>
      </c>
      <c r="O70" s="4">
        <v>364.71566835270659</v>
      </c>
      <c r="P70" s="4">
        <v>350.01428341832485</v>
      </c>
      <c r="Q70" s="10">
        <v>2.4879901644289989E-2</v>
      </c>
      <c r="R70" s="10">
        <v>0.15533749081926165</v>
      </c>
      <c r="S70" s="10">
        <v>57.502118439787289</v>
      </c>
      <c r="T70" s="10">
        <v>13.107643261710477</v>
      </c>
      <c r="U70" s="10">
        <v>0.41967211260701837</v>
      </c>
      <c r="V70" s="10">
        <v>4.7436127608401608E-2</v>
      </c>
      <c r="W70" s="10">
        <v>3.1648835272686764</v>
      </c>
      <c r="X70" s="10">
        <v>2.2527334225099889</v>
      </c>
      <c r="Y70" s="10">
        <v>-4.902769288804466E-3</v>
      </c>
      <c r="Z70" s="10">
        <v>3.7822052700502957</v>
      </c>
      <c r="AA70" s="10">
        <v>2.1873793535860648</v>
      </c>
      <c r="AB70" s="10">
        <v>64.724239534734508</v>
      </c>
      <c r="AC70" s="10">
        <v>9.6547442834887476E-2</v>
      </c>
      <c r="AD70" s="10">
        <v>1.217663168772167E-2</v>
      </c>
      <c r="AF70">
        <v>75</v>
      </c>
    </row>
    <row r="71" spans="1:32">
      <c r="A71" t="str">
        <f>VLOOKUP(B71, STAIds!$A$1:$B$62,2,FALSE)</f>
        <v>391502106230601</v>
      </c>
      <c r="B71" t="s">
        <v>76</v>
      </c>
      <c r="C71" s="9">
        <v>40338</v>
      </c>
      <c r="D71">
        <v>1555</v>
      </c>
      <c r="E71" t="s">
        <v>34</v>
      </c>
      <c r="G71" s="4">
        <v>10590.420343338419</v>
      </c>
      <c r="H71" s="4">
        <v>1021.2403189302241</v>
      </c>
      <c r="I71" s="4">
        <v>2462.8495469016348</v>
      </c>
      <c r="J71" s="4">
        <v>2736.1984922502957</v>
      </c>
      <c r="K71" s="4">
        <v>2212.0004127129405</v>
      </c>
      <c r="L71" s="4">
        <v>18945.796499611806</v>
      </c>
      <c r="M71" s="4">
        <v>6852.4883692875692</v>
      </c>
      <c r="N71" s="4">
        <v>3778.3563288512719</v>
      </c>
      <c r="O71" s="4">
        <v>826.22751014241305</v>
      </c>
      <c r="P71" s="4">
        <v>58.053219776655162</v>
      </c>
      <c r="Q71" s="10">
        <v>1.1154785303493064</v>
      </c>
      <c r="R71" s="10">
        <v>0.12279157476877148</v>
      </c>
      <c r="S71" s="10">
        <v>30.046292528329179</v>
      </c>
      <c r="T71" s="10">
        <v>21.816389504013635</v>
      </c>
      <c r="U71" s="10">
        <v>0.51934137541585912</v>
      </c>
      <c r="V71" s="10">
        <v>0.101933844581983</v>
      </c>
      <c r="W71" s="10">
        <v>11.35241301946323</v>
      </c>
      <c r="X71" s="10">
        <v>2.5802922629329017</v>
      </c>
      <c r="Y71" s="10">
        <v>-3.8362436768669306E-3</v>
      </c>
      <c r="Z71" s="10">
        <v>5.2732510509820969</v>
      </c>
      <c r="AA71" s="10">
        <v>15.664166575012073</v>
      </c>
      <c r="AB71" s="10">
        <v>57.842489291711217</v>
      </c>
      <c r="AC71" s="10">
        <v>0.85122976866011846</v>
      </c>
      <c r="AD71" s="10">
        <v>1.3282870054066476E-2</v>
      </c>
      <c r="AF71">
        <v>80</v>
      </c>
    </row>
    <row r="72" spans="1:32">
      <c r="A72" t="str">
        <f>VLOOKUP(B72, STAIds!$A$1:$B$62,2,FALSE)</f>
        <v>391502106230601</v>
      </c>
      <c r="B72" t="s">
        <v>76</v>
      </c>
      <c r="C72" s="9">
        <v>40338</v>
      </c>
      <c r="D72">
        <v>1555</v>
      </c>
      <c r="E72" t="s">
        <v>33</v>
      </c>
      <c r="G72" s="4">
        <v>10298.225865852342</v>
      </c>
      <c r="H72" s="4">
        <v>1011.6838695096083</v>
      </c>
      <c r="I72" s="4">
        <v>2420.6625174185469</v>
      </c>
      <c r="J72" s="4">
        <v>2676.0739876057</v>
      </c>
      <c r="K72" s="4">
        <v>2165.2644106441558</v>
      </c>
      <c r="L72" s="4">
        <v>18514.484156016082</v>
      </c>
      <c r="M72" s="4">
        <v>6570.8605728958564</v>
      </c>
      <c r="N72" s="4">
        <v>3690.040963442872</v>
      </c>
      <c r="O72" s="4">
        <v>801.40009139923256</v>
      </c>
      <c r="P72" s="4">
        <v>65.962042332446231</v>
      </c>
      <c r="Q72" s="10">
        <v>1.2673219418215089</v>
      </c>
      <c r="R72" s="10">
        <v>0.16930252880846727</v>
      </c>
      <c r="S72" s="10">
        <v>30.376471984041764</v>
      </c>
      <c r="T72" s="10">
        <v>21.624383978690922</v>
      </c>
      <c r="U72" s="10">
        <v>0.51736478986262724</v>
      </c>
      <c r="V72" s="10">
        <v>0.1074222941643479</v>
      </c>
      <c r="W72" s="10">
        <v>10.744974444765386</v>
      </c>
      <c r="X72" s="10">
        <v>2.5005909153468164</v>
      </c>
      <c r="Y72" s="10">
        <v>-4.6284379434380603E-3</v>
      </c>
      <c r="Z72" s="10">
        <v>5.197537037372129</v>
      </c>
      <c r="AA72" s="10">
        <v>16.474685414842423</v>
      </c>
      <c r="AB72" s="10">
        <v>57.390139342780202</v>
      </c>
      <c r="AC72" s="10">
        <v>0.89088290839019868</v>
      </c>
      <c r="AD72" s="10">
        <v>1.7512491992962956E-2</v>
      </c>
      <c r="AF72">
        <v>83</v>
      </c>
    </row>
    <row r="73" spans="1:32">
      <c r="A73" t="str">
        <f>VLOOKUP(B73, STAIds!$A$1:$B$62,2,FALSE)</f>
        <v>391500106225501</v>
      </c>
      <c r="B73" t="s">
        <v>77</v>
      </c>
      <c r="C73" s="9">
        <v>40340</v>
      </c>
      <c r="D73" s="11">
        <v>915</v>
      </c>
      <c r="E73" t="s">
        <v>34</v>
      </c>
      <c r="G73" s="4">
        <v>11837.646708868633</v>
      </c>
      <c r="H73" s="4">
        <v>1345.6009151646701</v>
      </c>
      <c r="I73" s="4">
        <v>3178.0020080461286</v>
      </c>
      <c r="J73" s="4">
        <v>37.545884538871498</v>
      </c>
      <c r="K73" s="4">
        <v>2510.7953759461434</v>
      </c>
      <c r="L73" s="4">
        <v>15747.84477839907</v>
      </c>
      <c r="M73" s="4">
        <v>5567.8355384287634</v>
      </c>
      <c r="N73" s="4">
        <v>706.02411848472275</v>
      </c>
      <c r="O73" s="4">
        <v>55.748277222239857</v>
      </c>
      <c r="P73" s="4">
        <v>7.1052559685713543</v>
      </c>
      <c r="Q73" s="10">
        <v>3.1092677597481366E-3</v>
      </c>
      <c r="R73" s="10">
        <v>0.16646455464660731</v>
      </c>
      <c r="S73" s="10">
        <v>50.803574288186617</v>
      </c>
      <c r="T73" s="10">
        <v>1.2412197292363114</v>
      </c>
      <c r="U73" s="10">
        <v>3.2395112128849324E-2</v>
      </c>
      <c r="V73" s="10">
        <v>3.2552873227852927E-2</v>
      </c>
      <c r="W73" s="10">
        <v>0.49943156566949748</v>
      </c>
      <c r="X73" s="10">
        <v>1.1294760043600451</v>
      </c>
      <c r="Y73" s="10">
        <v>1.0525593833107326E-3</v>
      </c>
      <c r="Z73" s="10">
        <v>3.0688294332825019</v>
      </c>
      <c r="AA73" s="10">
        <v>8.7464864476574825E-2</v>
      </c>
      <c r="AB73" s="10">
        <v>58.554192328512819</v>
      </c>
      <c r="AC73" s="10">
        <v>1.6602751525290952E-2</v>
      </c>
      <c r="AD73" s="10">
        <v>2.0197769605623504E-2</v>
      </c>
      <c r="AF73">
        <v>72</v>
      </c>
    </row>
    <row r="74" spans="1:32">
      <c r="A74" t="str">
        <f>VLOOKUP(B74, STAIds!$A$1:$B$62,2,FALSE)</f>
        <v>391509106231901</v>
      </c>
      <c r="B74" t="s">
        <v>78</v>
      </c>
      <c r="C74" s="9">
        <v>40338</v>
      </c>
      <c r="D74">
        <v>1515</v>
      </c>
      <c r="E74" t="s">
        <v>34</v>
      </c>
      <c r="G74" s="4">
        <v>9354.551057385459</v>
      </c>
      <c r="H74" s="4">
        <v>808.30896345126234</v>
      </c>
      <c r="I74" s="4">
        <v>2056.4647368628353</v>
      </c>
      <c r="J74" s="4">
        <v>151.90283924957873</v>
      </c>
      <c r="K74" s="4">
        <v>2086.2829962969795</v>
      </c>
      <c r="L74" s="4">
        <v>12315.344685580227</v>
      </c>
      <c r="M74" s="4">
        <v>6449.3908403620835</v>
      </c>
      <c r="N74" s="4">
        <v>1285.0575255636295</v>
      </c>
      <c r="O74" s="4">
        <v>171.84954044580618</v>
      </c>
      <c r="P74" s="4">
        <v>10.137513351169378</v>
      </c>
      <c r="Q74" s="10">
        <v>4.543144333840704E-3</v>
      </c>
      <c r="R74" s="10">
        <v>8.6864856689382555E-2</v>
      </c>
      <c r="S74" s="10">
        <v>35.449642035170058</v>
      </c>
      <c r="T74" s="10">
        <v>6.1901004590749054</v>
      </c>
      <c r="U74" s="10">
        <v>1.8026958898012577E-2</v>
      </c>
      <c r="V74" s="10">
        <v>7.1270594300560278E-2</v>
      </c>
      <c r="W74" s="10">
        <v>0.4286386810063344</v>
      </c>
      <c r="X74" s="10">
        <v>1.9235366880479554</v>
      </c>
      <c r="Y74" s="10">
        <v>2.4661295795165316E-3</v>
      </c>
      <c r="Z74" s="10">
        <v>3.001348666245967</v>
      </c>
      <c r="AA74" s="10">
        <v>0.15332265959534949</v>
      </c>
      <c r="AB74" s="10">
        <v>57.580379517123909</v>
      </c>
      <c r="AC74" s="10">
        <v>5.9080113297125689E-2</v>
      </c>
      <c r="AD74" s="10">
        <v>3.3339564799512875E-2</v>
      </c>
      <c r="AF74">
        <v>95</v>
      </c>
    </row>
    <row r="75" spans="1:32">
      <c r="A75" t="str">
        <f>VLOOKUP(B75, STAIds!$A$1:$B$62,2,FALSE)</f>
        <v>391511106232101</v>
      </c>
      <c r="B75" t="s">
        <v>79</v>
      </c>
      <c r="C75" s="9">
        <v>40338</v>
      </c>
      <c r="D75">
        <v>1440</v>
      </c>
      <c r="E75" t="s">
        <v>34</v>
      </c>
      <c r="G75" s="4">
        <v>11317.818517411673</v>
      </c>
      <c r="H75" s="4">
        <v>1122.203241338771</v>
      </c>
      <c r="I75" s="4">
        <v>2694.9804974881445</v>
      </c>
      <c r="J75" s="4">
        <v>4406.0489618411775</v>
      </c>
      <c r="K75" s="4">
        <v>2204.8338816845521</v>
      </c>
      <c r="L75" s="4">
        <v>20663.81552467214</v>
      </c>
      <c r="M75" s="4">
        <v>5773.0836825617516</v>
      </c>
      <c r="N75" s="4">
        <v>2954.8789736420035</v>
      </c>
      <c r="O75" s="4">
        <v>827.09991991868117</v>
      </c>
      <c r="P75" s="4">
        <v>64.586696053910501</v>
      </c>
      <c r="Q75" s="10">
        <v>1.6985966060880724</v>
      </c>
      <c r="R75" s="10">
        <v>0.27982025918647474</v>
      </c>
      <c r="S75" s="10">
        <v>22.983791450178984</v>
      </c>
      <c r="T75" s="10">
        <v>10.887419722135817</v>
      </c>
      <c r="U75" s="10">
        <v>0.49571324979492193</v>
      </c>
      <c r="V75" s="10">
        <v>8.5283631998755688E-2</v>
      </c>
      <c r="W75" s="10">
        <v>7.939880722289975</v>
      </c>
      <c r="X75" s="10">
        <v>1.990333582039731</v>
      </c>
      <c r="Y75" s="10">
        <v>-2.478601244677108E-3</v>
      </c>
      <c r="Z75" s="10">
        <v>5.5971319589859574</v>
      </c>
      <c r="AA75" s="10">
        <v>6.1099519982096258</v>
      </c>
      <c r="AB75" s="10">
        <v>60.322811634113968</v>
      </c>
      <c r="AC75" s="10">
        <v>1.1525005710458818</v>
      </c>
      <c r="AD75" s="10">
        <v>1.1940199264736762E-2</v>
      </c>
      <c r="AF75">
        <v>100</v>
      </c>
    </row>
    <row r="76" spans="1:32">
      <c r="A76" t="str">
        <f>VLOOKUP(B76, STAIds!$A$1:$B$62,2,FALSE)</f>
        <v>391511106232101</v>
      </c>
      <c r="B76" t="s">
        <v>79</v>
      </c>
      <c r="C76" s="9">
        <v>40338</v>
      </c>
      <c r="D76">
        <v>1440</v>
      </c>
      <c r="E76" t="s">
        <v>33</v>
      </c>
      <c r="G76" s="4">
        <v>11043.402632436726</v>
      </c>
      <c r="H76" s="4">
        <v>1126.0879011610182</v>
      </c>
      <c r="I76" s="4">
        <v>2653.7297063939927</v>
      </c>
      <c r="J76" s="4">
        <v>4370.7529620529012</v>
      </c>
      <c r="K76" s="4">
        <v>2138.5643006854689</v>
      </c>
      <c r="L76" s="4">
        <v>20174.605789993977</v>
      </c>
      <c r="M76" s="4">
        <v>5641.8043925061247</v>
      </c>
      <c r="N76" s="4">
        <v>2934.5366538052426</v>
      </c>
      <c r="O76" s="4">
        <v>815.9209637996762</v>
      </c>
      <c r="P76" s="4">
        <v>85.356556350061581</v>
      </c>
      <c r="Q76" s="10">
        <v>2.1182424716611146</v>
      </c>
      <c r="R76" s="10">
        <v>0.44426825023498467</v>
      </c>
      <c r="S76" s="10">
        <v>23.090266802847413</v>
      </c>
      <c r="T76" s="10">
        <v>10.983272681888055</v>
      </c>
      <c r="U76" s="10">
        <v>0.48277080864588823</v>
      </c>
      <c r="V76" s="10">
        <v>9.5722848735097718E-2</v>
      </c>
      <c r="W76" s="10">
        <v>7.9314025561412809</v>
      </c>
      <c r="X76" s="10">
        <v>1.9582829657641556</v>
      </c>
      <c r="Y76" s="10">
        <v>-3.2015834175556615E-3</v>
      </c>
      <c r="Z76" s="10">
        <v>5.6442002108923139</v>
      </c>
      <c r="AA76" s="10">
        <v>7.1782230828989988</v>
      </c>
      <c r="AB76" s="10">
        <v>60.317385867817173</v>
      </c>
      <c r="AC76" s="10">
        <v>1.0987200602517904</v>
      </c>
      <c r="AD76" s="10">
        <v>1.2988957713657193E-2</v>
      </c>
      <c r="AF76">
        <v>101</v>
      </c>
    </row>
    <row r="77" spans="1:32">
      <c r="A77" t="str">
        <f>VLOOKUP(B77, STAIds!$A$1:$B$62,2,FALSE)</f>
        <v>391517106233601</v>
      </c>
      <c r="B77" t="s">
        <v>80</v>
      </c>
      <c r="C77" s="9">
        <v>40337</v>
      </c>
      <c r="D77">
        <v>1540</v>
      </c>
      <c r="E77" t="s">
        <v>34</v>
      </c>
      <c r="G77" s="4">
        <v>3022.5410964721705</v>
      </c>
      <c r="H77" s="4">
        <v>593.73665570498815</v>
      </c>
      <c r="I77" s="4">
        <v>720.71239842102284</v>
      </c>
      <c r="J77" s="4">
        <v>210.96696543919597</v>
      </c>
      <c r="K77" s="4">
        <v>1458.9937154936536</v>
      </c>
      <c r="L77" s="4">
        <v>5032.7778708295818</v>
      </c>
      <c r="M77" s="4">
        <v>5214.7221930305141</v>
      </c>
      <c r="N77" s="4">
        <v>1587.7135522678443</v>
      </c>
      <c r="O77" s="4">
        <v>205.38169406401761</v>
      </c>
      <c r="P77" s="4">
        <v>51.208162257097001</v>
      </c>
      <c r="Q77" s="10">
        <v>4.0461435396230178E-2</v>
      </c>
      <c r="R77" s="10">
        <v>0.55391641638837508</v>
      </c>
      <c r="S77" s="10">
        <v>33.174483095729897</v>
      </c>
      <c r="T77" s="10">
        <v>9.0107528373179662</v>
      </c>
      <c r="U77" s="10">
        <v>0.16735064843160696</v>
      </c>
      <c r="V77" s="10">
        <v>0.33937567024669041</v>
      </c>
      <c r="W77" s="10">
        <v>3.7679687256263974</v>
      </c>
      <c r="X77" s="10">
        <v>0.92643176571897379</v>
      </c>
      <c r="Y77" s="10">
        <v>9.6159262335264395E-2</v>
      </c>
      <c r="Z77" s="10">
        <v>2.4981733973728364</v>
      </c>
      <c r="AA77" s="10">
        <v>2.0957362004128539</v>
      </c>
      <c r="AB77" s="10">
        <v>23.454228691174297</v>
      </c>
      <c r="AC77" s="10">
        <v>0.31033179419877288</v>
      </c>
      <c r="AD77" s="10">
        <v>0.39853456916742197</v>
      </c>
      <c r="AF77">
        <v>31</v>
      </c>
    </row>
    <row r="78" spans="1:32">
      <c r="A78" t="str">
        <f>VLOOKUP(B78, STAIds!$A$1:$B$62,2,FALSE)</f>
        <v>391517106233601</v>
      </c>
      <c r="B78" t="s">
        <v>80</v>
      </c>
      <c r="C78" s="9">
        <v>40337</v>
      </c>
      <c r="D78">
        <v>1545</v>
      </c>
      <c r="E78" t="s">
        <v>33</v>
      </c>
      <c r="F78" t="s">
        <v>81</v>
      </c>
      <c r="G78" s="4">
        <v>3022.5378758772117</v>
      </c>
      <c r="H78" s="4">
        <v>605.15016948907726</v>
      </c>
      <c r="I78" s="4">
        <v>733.68232491611855</v>
      </c>
      <c r="J78" s="4">
        <v>216.31548376484733</v>
      </c>
      <c r="K78" s="4">
        <v>1470.1356054292478</v>
      </c>
      <c r="L78" s="4">
        <v>5088.1925266025455</v>
      </c>
      <c r="M78" s="4">
        <v>5357.2700597372259</v>
      </c>
      <c r="N78" s="4">
        <v>1609.3450636393893</v>
      </c>
      <c r="O78" s="4">
        <v>252.08416110243206</v>
      </c>
      <c r="P78" s="4">
        <v>103.04831950674978</v>
      </c>
      <c r="Q78" s="10">
        <v>0.18859207910211148</v>
      </c>
      <c r="R78" s="10">
        <v>0.70876907707233772</v>
      </c>
      <c r="S78" s="10">
        <v>33.48394085905587</v>
      </c>
      <c r="T78" s="10">
        <v>9.1811027044593416</v>
      </c>
      <c r="U78" s="10">
        <v>0.18881861530637872</v>
      </c>
      <c r="V78" s="10">
        <v>0.38089000347094509</v>
      </c>
      <c r="W78" s="10">
        <v>3.9890390566271576</v>
      </c>
      <c r="X78" s="10">
        <v>0.9231404830249581</v>
      </c>
      <c r="Y78" s="10">
        <v>9.3009490048336543E-2</v>
      </c>
      <c r="Z78" s="10">
        <v>2.5364197823041801</v>
      </c>
      <c r="AA78" s="10">
        <v>3.9793361103439917</v>
      </c>
      <c r="AB78" s="10">
        <v>23.758487359312728</v>
      </c>
      <c r="AC78" s="10">
        <v>0.35599135538426574</v>
      </c>
      <c r="AD78" s="10">
        <v>0.51915484349276397</v>
      </c>
      <c r="AF78">
        <v>34</v>
      </c>
    </row>
    <row r="79" spans="1:32">
      <c r="A79" t="str">
        <f>VLOOKUP(B79, STAIds!$A$1:$B$62,2,FALSE)</f>
        <v>391517106233601</v>
      </c>
      <c r="B79" t="s">
        <v>80</v>
      </c>
      <c r="C79" s="9">
        <v>40337</v>
      </c>
      <c r="D79">
        <v>1545</v>
      </c>
      <c r="E79" t="s">
        <v>34</v>
      </c>
      <c r="F79" t="s">
        <v>81</v>
      </c>
      <c r="G79" s="4">
        <v>2998.3463541961773</v>
      </c>
      <c r="H79" s="4">
        <v>614.41577418823078</v>
      </c>
      <c r="I79" s="4">
        <v>714.44856671789933</v>
      </c>
      <c r="J79" s="4">
        <v>207.00345850014915</v>
      </c>
      <c r="K79" s="4">
        <v>1445.8040221835038</v>
      </c>
      <c r="L79" s="4">
        <v>4972.959857252843</v>
      </c>
      <c r="M79" s="4">
        <v>5213.9131218417724</v>
      </c>
      <c r="N79" s="4">
        <v>1580.2166362521223</v>
      </c>
      <c r="O79" s="4">
        <v>224.75286799333986</v>
      </c>
      <c r="P79" s="4">
        <v>52.306688596734404</v>
      </c>
      <c r="Q79" s="10">
        <v>3.6581830097673379E-2</v>
      </c>
      <c r="R79" s="10">
        <v>0.60621007472347199</v>
      </c>
      <c r="S79" s="10">
        <v>33.848037937610982</v>
      </c>
      <c r="T79" s="10">
        <v>9.0514906764167655</v>
      </c>
      <c r="U79" s="10">
        <v>0.17771652818568232</v>
      </c>
      <c r="V79" s="10">
        <v>0.36136339699180914</v>
      </c>
      <c r="W79" s="10">
        <v>3.870174754794188</v>
      </c>
      <c r="X79" s="10">
        <v>1.0335820169950609</v>
      </c>
      <c r="Y79" s="10">
        <v>7.9105781629096317E-2</v>
      </c>
      <c r="Z79" s="10">
        <v>2.5422087219492653</v>
      </c>
      <c r="AA79" s="10">
        <v>2.1124925711636151</v>
      </c>
      <c r="AB79" s="10">
        <v>24.167176565176671</v>
      </c>
      <c r="AC79" s="10">
        <v>0.30376138789312868</v>
      </c>
      <c r="AD79" s="10">
        <v>0.42588133532744216</v>
      </c>
      <c r="AF79">
        <v>35</v>
      </c>
    </row>
    <row r="80" spans="1:32">
      <c r="A80" t="str">
        <f>VLOOKUP(B80, STAIds!$A$1:$B$62,2,FALSE)</f>
        <v>391513106232601</v>
      </c>
      <c r="B80" t="s">
        <v>82</v>
      </c>
      <c r="C80" s="9">
        <v>40337</v>
      </c>
      <c r="D80">
        <v>1745</v>
      </c>
      <c r="E80" t="s">
        <v>34</v>
      </c>
      <c r="G80" s="4">
        <v>10308.603334814947</v>
      </c>
      <c r="H80" s="4">
        <v>903.58506212685597</v>
      </c>
      <c r="I80" s="4">
        <v>2525.6645540106265</v>
      </c>
      <c r="J80" s="4">
        <v>4055.9948539957636</v>
      </c>
      <c r="K80" s="4">
        <v>2097.9533199937541</v>
      </c>
      <c r="L80" s="4">
        <v>17533.403076794119</v>
      </c>
      <c r="M80" s="4">
        <v>5205.6607570159031</v>
      </c>
      <c r="N80" s="4">
        <v>2174.5742808227983</v>
      </c>
      <c r="O80" s="4">
        <v>335.14896740442316</v>
      </c>
      <c r="P80" s="4">
        <v>144.11828791392071</v>
      </c>
      <c r="Q80" s="10">
        <v>1.4375077151003196E-2</v>
      </c>
      <c r="R80" s="10">
        <v>0.2042324459300465</v>
      </c>
      <c r="S80" s="10">
        <v>24.466075629600489</v>
      </c>
      <c r="T80" s="10">
        <v>4.55890465211478</v>
      </c>
      <c r="U80" s="10">
        <v>0.35446023666752136</v>
      </c>
      <c r="V80" s="10">
        <v>0.1175980562283951</v>
      </c>
      <c r="W80" s="10">
        <v>1.6065065062593042</v>
      </c>
      <c r="X80" s="10">
        <v>1.0774729448879561</v>
      </c>
      <c r="Y80" s="10">
        <v>-5.0413374795100173E-4</v>
      </c>
      <c r="Z80" s="10">
        <v>4.5965223103940689</v>
      </c>
      <c r="AA80" s="10">
        <v>0.71154944093162165</v>
      </c>
      <c r="AB80" s="10">
        <v>56.604781747111922</v>
      </c>
      <c r="AC80" s="10">
        <v>0.13995304957071189</v>
      </c>
      <c r="AD80" s="10">
        <v>4.8916472445129887E-2</v>
      </c>
      <c r="AF80">
        <v>105</v>
      </c>
    </row>
    <row r="81" spans="1:32">
      <c r="A81" t="str">
        <f>VLOOKUP(B81, STAIds!$A$1:$B$62,2,FALSE)</f>
        <v>391500106224901</v>
      </c>
      <c r="B81" t="s">
        <v>83</v>
      </c>
      <c r="C81" s="9">
        <v>40339</v>
      </c>
      <c r="D81">
        <v>1735</v>
      </c>
      <c r="E81" t="s">
        <v>34</v>
      </c>
      <c r="G81" s="4">
        <v>19101.943568732862</v>
      </c>
      <c r="H81" s="4">
        <v>1537.7629295235799</v>
      </c>
      <c r="I81" s="4">
        <v>4782.3426156041396</v>
      </c>
      <c r="J81" s="4">
        <v>1301.0904617706592</v>
      </c>
      <c r="K81" s="4">
        <v>2899.2225316697977</v>
      </c>
      <c r="L81" s="4">
        <v>25802.661385038708</v>
      </c>
      <c r="M81" s="4">
        <v>6681.2994378954636</v>
      </c>
      <c r="N81" s="4">
        <v>1275.9438199341623</v>
      </c>
      <c r="O81" s="4">
        <v>267.14649331670262</v>
      </c>
      <c r="P81" s="4">
        <v>2.6837311980314928</v>
      </c>
      <c r="Q81" s="10">
        <v>5.3022669757343006E-3</v>
      </c>
      <c r="R81" s="10">
        <v>4.8146399244061382E-2</v>
      </c>
      <c r="S81" s="10">
        <v>21.718263076072059</v>
      </c>
      <c r="T81" s="10">
        <v>3.8005495712946211</v>
      </c>
      <c r="U81" s="10">
        <v>0.38116994091105993</v>
      </c>
      <c r="V81" s="10">
        <v>0.33871049878543091</v>
      </c>
      <c r="W81" s="10">
        <v>5.1604495093384983</v>
      </c>
      <c r="X81" s="10">
        <v>3.4672785762732325</v>
      </c>
      <c r="Y81" s="10">
        <v>1.1357292938031292E-3</v>
      </c>
      <c r="Z81" s="10">
        <v>7.9631857695549693</v>
      </c>
      <c r="AA81" s="10">
        <v>8.1108606105971995E-2</v>
      </c>
      <c r="AB81" s="10">
        <v>88.078134575750369</v>
      </c>
      <c r="AC81" s="10">
        <v>0.25312776981012597</v>
      </c>
      <c r="AD81" s="10">
        <v>1.0947951424193213E-2</v>
      </c>
      <c r="AF81">
        <v>71</v>
      </c>
    </row>
    <row r="82" spans="1:32">
      <c r="A82" t="str">
        <f>VLOOKUP(B82, STAIds!$A$1:$B$62,2,FALSE)</f>
        <v>391501106224901</v>
      </c>
      <c r="B82" t="s">
        <v>84</v>
      </c>
      <c r="C82" s="9">
        <v>40339</v>
      </c>
      <c r="D82">
        <v>1705</v>
      </c>
      <c r="E82" t="s">
        <v>34</v>
      </c>
      <c r="G82" s="4">
        <v>23958.22635760553</v>
      </c>
      <c r="H82" s="4">
        <v>1305.2979252894243</v>
      </c>
      <c r="I82" s="4">
        <v>7422.6206757989148</v>
      </c>
      <c r="J82" s="4">
        <v>16072.75962430781</v>
      </c>
      <c r="K82" s="4">
        <v>3470.1533479501236</v>
      </c>
      <c r="L82" s="4">
        <v>49293.552512381051</v>
      </c>
      <c r="M82" s="4">
        <v>12946.745399898324</v>
      </c>
      <c r="N82" s="4">
        <v>8311.355197913188</v>
      </c>
      <c r="O82" s="4">
        <v>1674.8952851741026</v>
      </c>
      <c r="P82" s="4">
        <v>581.77825019978764</v>
      </c>
      <c r="Q82" s="10">
        <v>2.2266687758240405E-2</v>
      </c>
      <c r="R82" s="10">
        <v>0.17015109099978162</v>
      </c>
      <c r="S82" s="10">
        <v>18.866290555742829</v>
      </c>
      <c r="T82" s="10">
        <v>44.094510490885142</v>
      </c>
      <c r="U82" s="10">
        <v>18.882424232435888</v>
      </c>
      <c r="V82" s="10">
        <v>0.51917724008546995</v>
      </c>
      <c r="W82" s="10">
        <v>73.935038756805966</v>
      </c>
      <c r="X82" s="10">
        <v>10.073956765271166</v>
      </c>
      <c r="Y82" s="10">
        <v>7.5055369435462656E-3</v>
      </c>
      <c r="Z82" s="10">
        <v>18.133742074177121</v>
      </c>
      <c r="AA82" s="10">
        <v>5.9018511553897648</v>
      </c>
      <c r="AB82" s="10">
        <v>52.953936356214754</v>
      </c>
      <c r="AC82" s="10">
        <v>3.7866348626197208</v>
      </c>
      <c r="AD82" s="10">
        <v>2.8818639604724861E-2</v>
      </c>
      <c r="AF82">
        <v>73</v>
      </c>
    </row>
    <row r="83" spans="1:32">
      <c r="A83" t="str">
        <f>VLOOKUP(B83, STAIds!$A$1:$B$62,2,FALSE)</f>
        <v>391521106233801</v>
      </c>
      <c r="B83" t="s">
        <v>85</v>
      </c>
      <c r="C83" s="9">
        <v>40337</v>
      </c>
      <c r="D83">
        <v>1500</v>
      </c>
      <c r="E83" t="s">
        <v>34</v>
      </c>
      <c r="F83" t="s">
        <v>86</v>
      </c>
      <c r="G83" s="4">
        <v>191.64555499585006</v>
      </c>
      <c r="H83" s="4">
        <v>5.5884086404305595</v>
      </c>
      <c r="I83" s="4">
        <v>4.7852700273244002</v>
      </c>
      <c r="J83" s="4">
        <v>2.28053051808025</v>
      </c>
      <c r="K83" s="4">
        <v>5.3130825686845622</v>
      </c>
      <c r="L83" s="4">
        <v>2.7818585942720695</v>
      </c>
      <c r="M83" s="4">
        <v>-2.6482739343333366</v>
      </c>
      <c r="N83" s="4">
        <v>2.7874156328232638</v>
      </c>
      <c r="O83" s="4">
        <v>96.584441486376363</v>
      </c>
      <c r="P83" s="4">
        <v>1.2643959342317965</v>
      </c>
      <c r="Q83" s="10">
        <v>9.7164481262026017E-4</v>
      </c>
      <c r="R83" s="10">
        <v>-4.3919027479062097E-3</v>
      </c>
      <c r="S83" s="10">
        <v>0.2727965138180321</v>
      </c>
      <c r="T83" s="10">
        <v>0.18961975377350454</v>
      </c>
      <c r="U83" s="10">
        <v>7.3730268086799073E-3</v>
      </c>
      <c r="V83" s="10">
        <v>4.9646219749977176E-2</v>
      </c>
      <c r="W83" s="10">
        <v>0.25908234739461383</v>
      </c>
      <c r="X83" s="10">
        <v>-0.13402507713542602</v>
      </c>
      <c r="Y83" s="10">
        <v>-2.6329181436558174E-3</v>
      </c>
      <c r="Z83" s="10">
        <v>2.5314988925438396E-2</v>
      </c>
      <c r="AA83" s="10">
        <v>0.17797883548500051</v>
      </c>
      <c r="AB83" s="10">
        <v>1.5806401594397153</v>
      </c>
      <c r="AC83" s="10">
        <v>2.7392429963350447E-3</v>
      </c>
      <c r="AD83" s="10">
        <v>6.9857283644281188E-3</v>
      </c>
      <c r="AF83">
        <v>41</v>
      </c>
    </row>
    <row r="84" spans="1:32">
      <c r="A84" t="str">
        <f>VLOOKUP(B84, STAIds!$A$1:$B$62,2,FALSE)</f>
        <v>391521106233801</v>
      </c>
      <c r="B84" t="s">
        <v>85</v>
      </c>
      <c r="C84" s="9">
        <v>40337</v>
      </c>
      <c r="D84">
        <v>1505</v>
      </c>
      <c r="E84" t="s">
        <v>33</v>
      </c>
      <c r="G84" s="4">
        <v>42700.256104849119</v>
      </c>
      <c r="H84" s="4">
        <v>3208.5235893258046</v>
      </c>
      <c r="I84" s="4">
        <v>12475.33134722716</v>
      </c>
      <c r="J84" s="4">
        <v>128160.4750962059</v>
      </c>
      <c r="K84" s="4">
        <v>1724.2212111476672</v>
      </c>
      <c r="L84" s="4">
        <v>212889.48238524102</v>
      </c>
      <c r="M84" s="4">
        <v>14783.085656432328</v>
      </c>
      <c r="N84" s="4">
        <v>168462.71115352327</v>
      </c>
      <c r="O84" s="4">
        <v>6587.7248946175023</v>
      </c>
      <c r="P84" s="4">
        <v>269.27375743752958</v>
      </c>
      <c r="Q84" s="10">
        <v>0.74868235912355807</v>
      </c>
      <c r="R84" s="10">
        <v>1.0338773426324421</v>
      </c>
      <c r="S84" s="10">
        <v>33.128403268886586</v>
      </c>
      <c r="T84" s="10">
        <v>1283.496168836592</v>
      </c>
      <c r="U84" s="10">
        <v>7.4664076229948613</v>
      </c>
      <c r="V84" s="10">
        <v>0.61800724206486923</v>
      </c>
      <c r="W84" s="10">
        <v>234.77932732338621</v>
      </c>
      <c r="X84" s="10">
        <v>8.4905345599110529</v>
      </c>
      <c r="Y84" s="10">
        <v>5.707434570205791E-2</v>
      </c>
      <c r="Z84" s="10">
        <v>70.543311266472458</v>
      </c>
      <c r="AA84" s="10">
        <v>69.846186968400005</v>
      </c>
      <c r="AB84" s="10">
        <v>154.59630286943937</v>
      </c>
      <c r="AC84" s="10">
        <v>6.6219925885841624</v>
      </c>
      <c r="AD84" s="10">
        <v>0.24757120293482066</v>
      </c>
      <c r="AF84">
        <v>39</v>
      </c>
    </row>
    <row r="85" spans="1:32">
      <c r="A85" t="str">
        <f>VLOOKUP(B85, STAIds!$A$1:$B$62,2,FALSE)</f>
        <v>391521106233801</v>
      </c>
      <c r="B85" t="s">
        <v>85</v>
      </c>
      <c r="C85" s="9">
        <v>40337</v>
      </c>
      <c r="D85">
        <v>1505</v>
      </c>
      <c r="E85" t="s">
        <v>34</v>
      </c>
      <c r="G85" s="4">
        <v>41275.033440582854</v>
      </c>
      <c r="H85" s="4">
        <v>3101.5536136615979</v>
      </c>
      <c r="I85" s="4">
        <v>11980.26070441549</v>
      </c>
      <c r="J85" s="4">
        <v>122515.56506037776</v>
      </c>
      <c r="K85" s="4">
        <v>1651.0997310095788</v>
      </c>
      <c r="L85" s="4">
        <v>203893.38661449673</v>
      </c>
      <c r="M85" s="4">
        <v>13994.843421146472</v>
      </c>
      <c r="N85" s="4">
        <v>159623.84398451855</v>
      </c>
      <c r="O85" s="4">
        <v>6214.3253217401107</v>
      </c>
      <c r="P85" s="4">
        <v>163.03840677249781</v>
      </c>
      <c r="Q85" s="10">
        <v>0.31013431062368568</v>
      </c>
      <c r="R85" s="10">
        <v>0.84428781032336819</v>
      </c>
      <c r="S85" s="10">
        <v>31.600150250025681</v>
      </c>
      <c r="T85" s="10">
        <v>1279.3668767380414</v>
      </c>
      <c r="U85" s="10">
        <v>7.4660874700205078</v>
      </c>
      <c r="V85" s="10">
        <v>0.55608159736612772</v>
      </c>
      <c r="W85" s="10">
        <v>233.21151426110265</v>
      </c>
      <c r="X85" s="10">
        <v>8.4423866598555222</v>
      </c>
      <c r="Y85" s="10">
        <v>2.7530451595671294E-2</v>
      </c>
      <c r="Z85" s="10">
        <v>70.434391533128036</v>
      </c>
      <c r="AA85" s="10">
        <v>67.245024113507853</v>
      </c>
      <c r="AB85" s="10">
        <v>155.42975932991337</v>
      </c>
      <c r="AC85" s="10">
        <v>6.2143556213349092</v>
      </c>
      <c r="AD85" s="10">
        <v>0.11799302488301001</v>
      </c>
      <c r="AF85">
        <v>40</v>
      </c>
    </row>
    <row r="86" spans="1:32">
      <c r="A86" t="str">
        <f>VLOOKUP(B86, STAIds!$A$1:$B$62,2,FALSE)</f>
        <v>391435106230801</v>
      </c>
      <c r="B86" t="s">
        <v>87</v>
      </c>
      <c r="C86" s="9">
        <v>40339</v>
      </c>
      <c r="D86">
        <v>1530</v>
      </c>
      <c r="E86" t="s">
        <v>33</v>
      </c>
      <c r="G86" s="4">
        <v>37311.990900405064</v>
      </c>
      <c r="H86" s="4">
        <v>1250.1829831195248</v>
      </c>
      <c r="I86" s="4">
        <v>14017.917807719537</v>
      </c>
      <c r="J86" s="4">
        <v>12450.623726475589</v>
      </c>
      <c r="K86" s="4">
        <v>4244.1272036084847</v>
      </c>
      <c r="L86" s="4">
        <v>53721.819471629024</v>
      </c>
      <c r="M86" s="4">
        <v>12523.708226778655</v>
      </c>
      <c r="N86" s="4">
        <v>3767.1514140482054</v>
      </c>
      <c r="O86" s="4">
        <v>391.65564708067848</v>
      </c>
      <c r="P86" s="4">
        <v>9499.1139046491917</v>
      </c>
      <c r="Q86" s="10">
        <v>2.9429858934872074E-3</v>
      </c>
      <c r="R86" s="10">
        <v>1.6846040239673359</v>
      </c>
      <c r="S86" s="10">
        <v>24.463902845802959</v>
      </c>
      <c r="T86" s="10">
        <v>8.4983468916933411</v>
      </c>
      <c r="U86" s="10">
        <v>8.7951023918851554</v>
      </c>
      <c r="V86" s="10">
        <v>4.4907196147082537E-2</v>
      </c>
      <c r="W86" s="10">
        <v>0.18735707811306729</v>
      </c>
      <c r="X86" s="10">
        <v>7.2043261108253205</v>
      </c>
      <c r="Y86" s="10">
        <v>0.99466913147427249</v>
      </c>
      <c r="Z86" s="10">
        <v>13.108836185395957</v>
      </c>
      <c r="AA86" s="10">
        <v>8.029574429977286</v>
      </c>
      <c r="AB86" s="10">
        <v>94.018251785682523</v>
      </c>
      <c r="AC86" s="10">
        <v>1.3683562852381193</v>
      </c>
      <c r="AD86" s="10">
        <v>2.1128016900804483E-2</v>
      </c>
      <c r="AF86">
        <v>55</v>
      </c>
    </row>
    <row r="87" spans="1:32">
      <c r="A87" t="str">
        <f>VLOOKUP(B87, STAIds!$A$1:$B$62,2,FALSE)</f>
        <v>391435106230801</v>
      </c>
      <c r="B87" t="s">
        <v>87</v>
      </c>
      <c r="C87" s="9">
        <v>40339</v>
      </c>
      <c r="D87">
        <v>1530</v>
      </c>
      <c r="E87" t="s">
        <v>34</v>
      </c>
      <c r="G87" s="4">
        <v>37599.588558328694</v>
      </c>
      <c r="H87" s="4">
        <v>1360.184237253344</v>
      </c>
      <c r="I87" s="4">
        <v>14756.588696908015</v>
      </c>
      <c r="J87" s="4">
        <v>12575.997500264471</v>
      </c>
      <c r="K87" s="4">
        <v>4345.1732627731053</v>
      </c>
      <c r="L87" s="4">
        <v>54590.374023974953</v>
      </c>
      <c r="M87" s="4">
        <v>12357.62535983503</v>
      </c>
      <c r="N87" s="4">
        <v>3787.1686056175067</v>
      </c>
      <c r="O87" s="4">
        <v>128.42784858621158</v>
      </c>
      <c r="P87" s="4">
        <v>5972.460370796879</v>
      </c>
      <c r="Q87" s="10">
        <v>2.1451255578395995E-3</v>
      </c>
      <c r="R87" s="10">
        <v>0.80056932805159675</v>
      </c>
      <c r="S87" s="10">
        <v>24.386120937284925</v>
      </c>
      <c r="T87" s="10">
        <v>8.3372278014344765</v>
      </c>
      <c r="U87" s="10">
        <v>9.1460270337750682</v>
      </c>
      <c r="V87" s="10">
        <v>6.3793754774186279E-2</v>
      </c>
      <c r="W87" s="10">
        <v>0.18759948316753952</v>
      </c>
      <c r="X87" s="10">
        <v>7.3228658903276802</v>
      </c>
      <c r="Y87" s="10">
        <v>0.60069235276506594</v>
      </c>
      <c r="Z87" s="10">
        <v>13.448290060957408</v>
      </c>
      <c r="AA87" s="10">
        <v>0.23561415058214064</v>
      </c>
      <c r="AB87" s="10">
        <v>95.994024981928973</v>
      </c>
      <c r="AC87" s="10">
        <v>0.47640133401373286</v>
      </c>
      <c r="AD87" s="10">
        <v>1.5397637243515947E-2</v>
      </c>
      <c r="AF87">
        <v>56</v>
      </c>
    </row>
    <row r="88" spans="1:32" s="2" customFormat="1">
      <c r="A88" t="str">
        <f>VLOOKUP(B88, STAIds!$A$1:$B$62,2,FALSE)</f>
        <v>391606106241601</v>
      </c>
      <c r="B88" s="2" t="s">
        <v>88</v>
      </c>
      <c r="C88" s="12">
        <v>40337</v>
      </c>
      <c r="D88" s="2">
        <v>1100</v>
      </c>
      <c r="E88" s="2" t="s">
        <v>34</v>
      </c>
      <c r="G88" s="3">
        <v>3528.1019629494676</v>
      </c>
      <c r="H88" s="3">
        <v>1174.8165315166257</v>
      </c>
      <c r="I88" s="3">
        <v>1171.9901241476364</v>
      </c>
      <c r="J88" s="3">
        <v>259.91402454244542</v>
      </c>
      <c r="K88" s="3">
        <v>1866.5712985427983</v>
      </c>
      <c r="L88" s="3">
        <v>34722.895109384343</v>
      </c>
      <c r="M88" s="3">
        <v>9700.2176441876672</v>
      </c>
      <c r="N88" s="3">
        <v>389.55212953815879</v>
      </c>
      <c r="O88" s="3">
        <v>3072.2896269353473</v>
      </c>
      <c r="P88" s="3">
        <v>22083.673627420281</v>
      </c>
      <c r="Q88" s="13">
        <v>5.4778435508812624E-2</v>
      </c>
      <c r="R88" s="13">
        <v>16.860853644965182</v>
      </c>
      <c r="S88" s="13">
        <v>5.4601067364022757</v>
      </c>
      <c r="T88" s="13">
        <v>1.1486938803308533</v>
      </c>
      <c r="U88" s="13">
        <v>4.257528874696435</v>
      </c>
      <c r="V88" s="13">
        <v>0.2077629637194377</v>
      </c>
      <c r="W88" s="13">
        <v>278.56650502536672</v>
      </c>
      <c r="X88" s="13">
        <v>0.72125009456662492</v>
      </c>
      <c r="Y88" s="13">
        <v>0.66292847764082774</v>
      </c>
      <c r="Z88" s="13">
        <v>4.2198695179027368</v>
      </c>
      <c r="AA88" s="13">
        <v>2.8758911691503055</v>
      </c>
      <c r="AB88" s="13">
        <v>19.681039695393924</v>
      </c>
      <c r="AC88" s="13">
        <v>1.1347152730781231</v>
      </c>
      <c r="AD88" s="14">
        <v>0.72070252010106883</v>
      </c>
      <c r="AF88" s="2">
        <v>18</v>
      </c>
    </row>
    <row r="89" spans="1:32" s="2" customFormat="1">
      <c r="A89" t="str">
        <f>VLOOKUP(B89, STAIds!$A$1:$B$62,2,FALSE)</f>
        <v>391606106241601</v>
      </c>
      <c r="B89" s="2" t="s">
        <v>88</v>
      </c>
      <c r="C89" s="12">
        <v>40337</v>
      </c>
      <c r="D89" s="2">
        <v>1100</v>
      </c>
      <c r="E89" s="2" t="s">
        <v>33</v>
      </c>
      <c r="G89" s="3">
        <v>3502.7790679416148</v>
      </c>
      <c r="H89" s="3">
        <v>1184.1780615089692</v>
      </c>
      <c r="I89" s="3">
        <v>1145.0478702935181</v>
      </c>
      <c r="J89" s="3">
        <v>254.78307232784215</v>
      </c>
      <c r="K89" s="3">
        <v>1834.6619863425942</v>
      </c>
      <c r="L89" s="3">
        <v>33995.048944248629</v>
      </c>
      <c r="M89" s="3">
        <v>9665.9504407174463</v>
      </c>
      <c r="N89" s="3">
        <v>378.31984791620226</v>
      </c>
      <c r="O89" s="3">
        <v>3052.6046088071175</v>
      </c>
      <c r="P89" s="3">
        <v>21954.169794615857</v>
      </c>
      <c r="Q89" s="13">
        <v>9.2151354202818031E-2</v>
      </c>
      <c r="R89" s="13">
        <v>17.787714864368255</v>
      </c>
      <c r="S89" s="13">
        <v>5.8131605286651045</v>
      </c>
      <c r="T89" s="13">
        <v>1.1499999999999999</v>
      </c>
      <c r="U89" s="13">
        <v>4.2064575257662415</v>
      </c>
      <c r="V89" s="13">
        <v>0.22037026587589173</v>
      </c>
      <c r="W89" s="13">
        <v>276.32486716597401</v>
      </c>
      <c r="X89" s="13">
        <v>0.69039821494468423</v>
      </c>
      <c r="Y89" s="13">
        <v>0.67194242318698683</v>
      </c>
      <c r="Z89" s="13">
        <v>4.2281944344306561</v>
      </c>
      <c r="AA89" s="13">
        <v>3.1900547222980085</v>
      </c>
      <c r="AB89" s="13">
        <v>19.978133312206758</v>
      </c>
      <c r="AC89" s="13">
        <v>1.1333671664451312</v>
      </c>
      <c r="AD89" s="14">
        <v>0.76611316446153932</v>
      </c>
      <c r="AF89" s="2">
        <v>19</v>
      </c>
    </row>
    <row r="90" spans="1:32" s="2" customFormat="1">
      <c r="A90" t="str">
        <f>VLOOKUP(B90, STAIds!$A$1:$B$62,2,FALSE)</f>
        <v>391606106241601</v>
      </c>
      <c r="B90" s="2" t="s">
        <v>88</v>
      </c>
      <c r="C90" s="12">
        <v>40337</v>
      </c>
      <c r="D90" s="2">
        <v>1105</v>
      </c>
      <c r="E90" s="2" t="s">
        <v>33</v>
      </c>
      <c r="F90" s="2" t="s">
        <v>89</v>
      </c>
      <c r="G90" s="3">
        <v>3687.3496870078779</v>
      </c>
      <c r="H90" s="3">
        <v>1335.0466162595221</v>
      </c>
      <c r="I90" s="3">
        <v>1240.4243001354705</v>
      </c>
      <c r="J90" s="3">
        <v>280.72594248808343</v>
      </c>
      <c r="K90" s="3">
        <v>1937.1134567703384</v>
      </c>
      <c r="L90" s="3">
        <v>37366.70021553371</v>
      </c>
      <c r="M90" s="3">
        <v>10256.988597957243</v>
      </c>
      <c r="N90" s="3">
        <v>417.84321674066524</v>
      </c>
      <c r="O90" s="3">
        <v>3355.5808803828118</v>
      </c>
      <c r="P90" s="3">
        <v>23989.985824292387</v>
      </c>
      <c r="Q90" s="13">
        <v>8.7933578337596491E-2</v>
      </c>
      <c r="R90" s="13">
        <v>17.497223563962027</v>
      </c>
      <c r="S90" s="13">
        <v>5.4998248876522808</v>
      </c>
      <c r="T90" s="13">
        <v>1.1599999999999999</v>
      </c>
      <c r="U90" s="13">
        <v>4.1229558973697307</v>
      </c>
      <c r="V90" s="13">
        <v>0.20362951701284607</v>
      </c>
      <c r="W90" s="13">
        <v>268.85792010388451</v>
      </c>
      <c r="X90" s="13">
        <v>0.6754074199074761</v>
      </c>
      <c r="Y90" s="13">
        <v>0.63758975956876918</v>
      </c>
      <c r="Z90" s="13">
        <v>4.0975044526736806</v>
      </c>
      <c r="AA90" s="13">
        <v>3.080793257363998</v>
      </c>
      <c r="AB90" s="13">
        <v>18.572336936954223</v>
      </c>
      <c r="AC90" s="13">
        <v>1.1643985307142626</v>
      </c>
      <c r="AD90" s="14">
        <v>0.72765502660910375</v>
      </c>
      <c r="AF90" s="2">
        <v>23</v>
      </c>
    </row>
    <row r="91" spans="1:32" s="2" customFormat="1">
      <c r="A91" t="str">
        <f>VLOOKUP(B91, STAIds!$A$1:$B$62,2,FALSE)</f>
        <v>391606106241601</v>
      </c>
      <c r="B91" s="2" t="s">
        <v>88</v>
      </c>
      <c r="C91" s="12">
        <v>40337</v>
      </c>
      <c r="D91" s="2">
        <v>1105</v>
      </c>
      <c r="E91" s="2" t="s">
        <v>34</v>
      </c>
      <c r="F91" s="2" t="s">
        <v>89</v>
      </c>
      <c r="G91" s="3">
        <v>3681.064385633887</v>
      </c>
      <c r="H91" s="3">
        <v>1282.4500082939987</v>
      </c>
      <c r="I91" s="3">
        <v>1221.1216378210856</v>
      </c>
      <c r="J91" s="3">
        <v>277.1944977735215</v>
      </c>
      <c r="K91" s="3">
        <v>1908.8962329734884</v>
      </c>
      <c r="L91" s="3">
        <v>36556.317353947954</v>
      </c>
      <c r="M91" s="3">
        <v>10075.879269768337</v>
      </c>
      <c r="N91" s="3">
        <v>410.35071314994394</v>
      </c>
      <c r="O91" s="3">
        <v>3279.7450167284483</v>
      </c>
      <c r="P91" s="3">
        <v>23480.394081101396</v>
      </c>
      <c r="Q91" s="13">
        <v>4.2889752768942732E-2</v>
      </c>
      <c r="R91" s="13">
        <v>16.683996227242972</v>
      </c>
      <c r="S91" s="13">
        <v>5.6033121762494673</v>
      </c>
      <c r="T91" s="13">
        <v>1.18</v>
      </c>
      <c r="U91" s="13">
        <v>4.3350652370121772</v>
      </c>
      <c r="V91" s="13">
        <v>0.20588027380013557</v>
      </c>
      <c r="W91" s="13">
        <v>284.16088149114006</v>
      </c>
      <c r="X91" s="13">
        <v>0.8282487882451014</v>
      </c>
      <c r="Y91" s="13">
        <v>0.67620156606325332</v>
      </c>
      <c r="Z91" s="13">
        <v>4.2407138015480568</v>
      </c>
      <c r="AA91" s="13">
        <v>2.906166608066159</v>
      </c>
      <c r="AB91" s="13">
        <v>19.595213516653846</v>
      </c>
      <c r="AC91" s="13">
        <v>1.1751173259345915</v>
      </c>
      <c r="AD91" s="14">
        <v>0.70124939924870722</v>
      </c>
      <c r="AF91" s="2">
        <v>24</v>
      </c>
    </row>
    <row r="92" spans="1:32">
      <c r="A92" t="str">
        <f>VLOOKUP(B92, STAIds!$A$1:$B$62,2,FALSE)</f>
        <v>391556106235701</v>
      </c>
      <c r="B92" t="s">
        <v>166</v>
      </c>
      <c r="C92" s="9">
        <v>40337</v>
      </c>
      <c r="D92">
        <v>1535</v>
      </c>
      <c r="E92" t="s">
        <v>33</v>
      </c>
      <c r="G92" s="4">
        <v>3206.3010322432397</v>
      </c>
      <c r="H92" s="4">
        <v>563.87422001345544</v>
      </c>
      <c r="I92" s="4">
        <v>799.30923821996646</v>
      </c>
      <c r="J92" s="4">
        <v>2.601816840336221</v>
      </c>
      <c r="K92" s="4">
        <v>1149.5304245017528</v>
      </c>
      <c r="L92" s="4">
        <v>3242.8080051462675</v>
      </c>
      <c r="M92" s="4">
        <v>3485.381452175799</v>
      </c>
      <c r="N92" s="4">
        <v>80.117859776319065</v>
      </c>
      <c r="O92" s="4">
        <v>136.40044559458428</v>
      </c>
      <c r="P92" s="4">
        <v>36.965683029435169</v>
      </c>
      <c r="Q92" s="10">
        <v>1.6454356821913212</v>
      </c>
      <c r="R92" s="10">
        <v>0.14890138134771708</v>
      </c>
      <c r="S92" s="10">
        <v>24.704944739454483</v>
      </c>
      <c r="T92" s="10">
        <v>2.415608806614812</v>
      </c>
      <c r="U92" s="10">
        <v>3.6038045750079059E-2</v>
      </c>
      <c r="V92" s="10">
        <v>0.1512423013245246</v>
      </c>
      <c r="W92" s="10">
        <v>18.791154102596167</v>
      </c>
      <c r="X92" s="10">
        <v>0.32362753290575508</v>
      </c>
      <c r="Y92" s="10">
        <v>2.4958534152656572E-2</v>
      </c>
      <c r="Z92" s="10">
        <v>0.94297598032430396</v>
      </c>
      <c r="AA92" s="10">
        <v>0.47383557061941423</v>
      </c>
      <c r="AB92" s="10">
        <v>25.696438793986097</v>
      </c>
      <c r="AC92" s="10">
        <v>0.27058885869843352</v>
      </c>
      <c r="AD92" s="10">
        <v>6.9810803618497105E-2</v>
      </c>
      <c r="AF92">
        <v>44</v>
      </c>
    </row>
    <row r="93" spans="1:32">
      <c r="A93" t="str">
        <f>VLOOKUP(B93, STAIds!$A$1:$B$62,2,FALSE)</f>
        <v>391556106235701</v>
      </c>
      <c r="B93" t="s">
        <v>166</v>
      </c>
      <c r="C93" s="9">
        <v>40337</v>
      </c>
      <c r="D93">
        <v>1535</v>
      </c>
      <c r="E93" t="s">
        <v>34</v>
      </c>
      <c r="G93" s="4">
        <v>3217.2208809664371</v>
      </c>
      <c r="H93" s="4">
        <v>566.70438711847873</v>
      </c>
      <c r="I93" s="4">
        <v>815.98444226227377</v>
      </c>
      <c r="J93" s="4">
        <v>1.1067876257246174</v>
      </c>
      <c r="K93" s="4">
        <v>1210.8333950061171</v>
      </c>
      <c r="L93" s="4">
        <v>3377.4616251752036</v>
      </c>
      <c r="M93" s="4">
        <v>3585.4284332745747</v>
      </c>
      <c r="N93" s="4">
        <v>77.880526226525191</v>
      </c>
      <c r="O93" s="4">
        <v>59.546207158378117</v>
      </c>
      <c r="P93" s="4">
        <v>7.5584161125818285</v>
      </c>
      <c r="Q93" s="10">
        <v>0.61786626542178513</v>
      </c>
      <c r="R93" s="10">
        <v>0.12337324204783177</v>
      </c>
      <c r="S93" s="10">
        <v>23.194628459006633</v>
      </c>
      <c r="T93" s="10">
        <v>2.3822037919173962</v>
      </c>
      <c r="U93" s="10">
        <v>1.5983838579911019E-2</v>
      </c>
      <c r="V93" s="10">
        <v>9.1614728275958512E-2</v>
      </c>
      <c r="W93" s="10">
        <v>13.035855677316301</v>
      </c>
      <c r="X93" s="10">
        <v>0.2780429391122351</v>
      </c>
      <c r="Y93" s="10">
        <v>2.9875478528975426E-2</v>
      </c>
      <c r="Z93" s="10">
        <v>0.91098481478369497</v>
      </c>
      <c r="AA93" s="10">
        <v>0.11980823291342885</v>
      </c>
      <c r="AB93" s="10">
        <v>24.610698371436321</v>
      </c>
      <c r="AC93" s="10">
        <v>0.15807094241335959</v>
      </c>
      <c r="AD93" s="10">
        <v>2.8638416500924611E-2</v>
      </c>
      <c r="AF93">
        <v>45</v>
      </c>
    </row>
    <row r="94" spans="1:32">
      <c r="A94" t="str">
        <f>VLOOKUP(B94, STAIds!$A$1:$B$62,2,FALSE)</f>
        <v>391559106235801</v>
      </c>
      <c r="B94" t="s">
        <v>90</v>
      </c>
      <c r="C94" s="9">
        <v>40340</v>
      </c>
      <c r="D94">
        <v>1145</v>
      </c>
      <c r="E94" t="s">
        <v>34</v>
      </c>
      <c r="F94" t="s">
        <v>91</v>
      </c>
      <c r="G94" s="4">
        <v>44.848881747700595</v>
      </c>
      <c r="H94" s="4">
        <v>2.412024322149199</v>
      </c>
      <c r="I94" s="4">
        <v>0.92617286575330737</v>
      </c>
      <c r="J94" s="4">
        <v>0.13641161243595462</v>
      </c>
      <c r="K94" s="4">
        <v>-6.574001713498026</v>
      </c>
      <c r="L94" s="4">
        <v>-2.9227276873413408</v>
      </c>
      <c r="M94" s="4">
        <v>6.5831443714684452</v>
      </c>
      <c r="N94" s="4">
        <v>0.12698309911511094</v>
      </c>
      <c r="O94" s="4">
        <v>24.228786919261864</v>
      </c>
      <c r="P94" s="4">
        <v>0.25467074377413956</v>
      </c>
      <c r="Q94" s="10">
        <v>6.2941270390566538E-3</v>
      </c>
      <c r="R94" s="10">
        <v>2.6978565762533603E-3</v>
      </c>
      <c r="S94" s="10">
        <v>7.9106768756148166E-2</v>
      </c>
      <c r="T94" s="10">
        <v>-7.4454737447532838E-5</v>
      </c>
      <c r="U94" s="10">
        <v>1.4618744359885234E-3</v>
      </c>
      <c r="V94" s="10">
        <v>2.5075633174821838E-2</v>
      </c>
      <c r="W94" s="10">
        <v>9.6136771929570111E-2</v>
      </c>
      <c r="X94" s="10">
        <v>-2.9335406519363443E-2</v>
      </c>
      <c r="Y94" s="10">
        <v>1.2934312951339818E-2</v>
      </c>
      <c r="Z94" s="10">
        <v>8.2888967269949942E-3</v>
      </c>
      <c r="AA94" s="10">
        <v>6.5807185739926416E-2</v>
      </c>
      <c r="AB94" s="10">
        <v>0.37615658551699932</v>
      </c>
      <c r="AC94" s="10">
        <v>8.5896898856251775E-4</v>
      </c>
      <c r="AD94" s="10">
        <v>3.0321467885138756E-3</v>
      </c>
      <c r="AF94">
        <v>1</v>
      </c>
    </row>
    <row r="95" spans="1:32">
      <c r="A95" t="str">
        <f>VLOOKUP(B95, STAIds!$A$1:$B$62,2,FALSE)</f>
        <v>391559106235801</v>
      </c>
      <c r="B95" t="s">
        <v>90</v>
      </c>
      <c r="C95" s="9">
        <v>40340</v>
      </c>
      <c r="D95">
        <v>1145</v>
      </c>
      <c r="E95" t="s">
        <v>33</v>
      </c>
      <c r="F95" t="s">
        <v>91</v>
      </c>
      <c r="G95" s="4">
        <v>31.309500775574616</v>
      </c>
      <c r="H95" s="4">
        <v>1.1620294008562517</v>
      </c>
      <c r="I95" s="4">
        <v>1.099934164136916</v>
      </c>
      <c r="J95" s="4">
        <v>9.0413209556118423E-2</v>
      </c>
      <c r="K95" s="4">
        <v>-5.1131009640824194</v>
      </c>
      <c r="L95" s="4">
        <v>-5.8495714858190118</v>
      </c>
      <c r="M95" s="4">
        <v>-1.3922116255170764</v>
      </c>
      <c r="N95" s="4">
        <v>-4.8682644126630051E-2</v>
      </c>
      <c r="O95" s="4">
        <v>22.4868646046883</v>
      </c>
      <c r="P95" s="4">
        <v>0.14454279304094814</v>
      </c>
      <c r="Q95" s="10">
        <v>7.8288407808018031E-4</v>
      </c>
      <c r="R95" s="10">
        <v>-5.7486648254402471E-3</v>
      </c>
      <c r="S95" s="10">
        <v>5.5883657100089905E-2</v>
      </c>
      <c r="T95" s="10">
        <v>-3.7731467351782882E-4</v>
      </c>
      <c r="U95" s="10">
        <v>5.6380831273338265E-4</v>
      </c>
      <c r="V95" s="10">
        <v>3.4996059707239568E-2</v>
      </c>
      <c r="W95" s="10">
        <v>0.2359882468769017</v>
      </c>
      <c r="X95" s="10">
        <v>-3.9626622748353386E-2</v>
      </c>
      <c r="Y95" s="10">
        <v>2.0893221157933617E-3</v>
      </c>
      <c r="Z95" s="10">
        <v>8.2950057694313475E-2</v>
      </c>
      <c r="AA95" s="10">
        <v>9.0165506698331996E-2</v>
      </c>
      <c r="AB95" s="10">
        <v>0.31324310665800864</v>
      </c>
      <c r="AC95" s="10">
        <v>3.0174888087547121E-4</v>
      </c>
      <c r="AD95" s="10">
        <v>2.9030903690231182E-3</v>
      </c>
      <c r="AF95">
        <v>2</v>
      </c>
    </row>
    <row r="96" spans="1:32">
      <c r="A96" t="str">
        <f>VLOOKUP(B96, STAIds!$A$1:$B$62,2,FALSE)</f>
        <v>391559106235801</v>
      </c>
      <c r="B96" t="s">
        <v>90</v>
      </c>
      <c r="C96" s="9">
        <v>40340</v>
      </c>
      <c r="D96">
        <v>1150</v>
      </c>
      <c r="E96" t="s">
        <v>33</v>
      </c>
      <c r="G96" s="4">
        <v>2435.8483505578761</v>
      </c>
      <c r="H96" s="4">
        <v>541.1641889822431</v>
      </c>
      <c r="I96" s="4">
        <v>626.4970048614764</v>
      </c>
      <c r="J96" s="4">
        <v>42.80469811660727</v>
      </c>
      <c r="K96" s="4">
        <v>1051.1977190156476</v>
      </c>
      <c r="L96" s="4">
        <v>2362.906425183879</v>
      </c>
      <c r="M96" s="4">
        <v>3259.5357375174799</v>
      </c>
      <c r="N96" s="4">
        <v>23.900793768983419</v>
      </c>
      <c r="O96" s="4">
        <v>787.02587068953312</v>
      </c>
      <c r="P96" s="4">
        <v>644.15078830033463</v>
      </c>
      <c r="Q96" s="10">
        <v>1.2857856173579148E-2</v>
      </c>
      <c r="R96" s="10">
        <v>0.29021965948451262</v>
      </c>
      <c r="S96" s="10">
        <v>16.114096051376965</v>
      </c>
      <c r="T96" s="10">
        <v>0.62033627968600424</v>
      </c>
      <c r="U96" s="10">
        <v>0.61035580160755842</v>
      </c>
      <c r="V96" s="10">
        <v>0.17438761485515489</v>
      </c>
      <c r="W96" s="10">
        <v>7.1483154142359107</v>
      </c>
      <c r="X96" s="10">
        <v>0.22745851437603865</v>
      </c>
      <c r="Y96" s="10">
        <v>3.1501916052713512E-2</v>
      </c>
      <c r="Z96" s="10">
        <v>0.92222806293065873</v>
      </c>
      <c r="AA96" s="10">
        <v>2.3964079298610477</v>
      </c>
      <c r="AB96" s="10">
        <v>16.976786012491285</v>
      </c>
      <c r="AC96" s="10">
        <v>0.3346168184261829</v>
      </c>
      <c r="AD96" s="10">
        <v>0.23762359244601425</v>
      </c>
      <c r="AF96">
        <v>3</v>
      </c>
    </row>
    <row r="97" spans="1:32">
      <c r="A97" t="str">
        <f>VLOOKUP(B97, STAIds!$A$1:$B$62,2,FALSE)</f>
        <v>391559106235801</v>
      </c>
      <c r="B97" t="s">
        <v>90</v>
      </c>
      <c r="C97" s="9">
        <v>40340</v>
      </c>
      <c r="D97">
        <v>1150</v>
      </c>
      <c r="E97" t="s">
        <v>34</v>
      </c>
      <c r="G97" s="4">
        <v>2133.0776178067322</v>
      </c>
      <c r="H97" s="4">
        <v>492.2934971419408</v>
      </c>
      <c r="I97" s="4">
        <v>577.31048416427052</v>
      </c>
      <c r="J97" s="4">
        <v>13.859206462972764</v>
      </c>
      <c r="K97" s="4">
        <v>1037.0429454852224</v>
      </c>
      <c r="L97" s="4">
        <v>2310.7532006325177</v>
      </c>
      <c r="M97" s="4">
        <v>3075.7663150954736</v>
      </c>
      <c r="N97" s="4">
        <v>15.587318435116641</v>
      </c>
      <c r="O97" s="4">
        <v>83.577436905805186</v>
      </c>
      <c r="P97" s="4">
        <v>48.879496346772179</v>
      </c>
      <c r="Q97" s="10">
        <v>2.2153532185251002E-2</v>
      </c>
      <c r="R97" s="10">
        <v>9.7279244820874702E-2</v>
      </c>
      <c r="S97" s="10">
        <v>8.0430338648669526</v>
      </c>
      <c r="T97" s="10">
        <v>0.35909442257077329</v>
      </c>
      <c r="U97" s="10">
        <v>0.18225419144747987</v>
      </c>
      <c r="V97" s="10">
        <v>5.4875329673177736E-2</v>
      </c>
      <c r="W97" s="10">
        <v>1.6778595000827523</v>
      </c>
      <c r="X97" s="10">
        <v>0.14946331083688275</v>
      </c>
      <c r="Y97" s="10">
        <v>4.5454223964510175E-2</v>
      </c>
      <c r="Z97" s="10">
        <v>0.50186894259620718</v>
      </c>
      <c r="AA97" s="10">
        <v>8.9586354417348607E-2</v>
      </c>
      <c r="AB97" s="10">
        <v>14.721446357707324</v>
      </c>
      <c r="AC97" s="10">
        <v>8.9615573145880825E-2</v>
      </c>
      <c r="AD97" s="10">
        <v>2.6336444228206708E-2</v>
      </c>
      <c r="AF97">
        <v>4</v>
      </c>
    </row>
    <row r="98" spans="1:32">
      <c r="A98" t="str">
        <f>VLOOKUP(B98, STAIds!$A$1:$B$62,2,FALSE)</f>
        <v>391600106235701</v>
      </c>
      <c r="B98" t="s">
        <v>92</v>
      </c>
      <c r="C98" s="9">
        <v>40340</v>
      </c>
      <c r="D98">
        <v>1130</v>
      </c>
      <c r="E98" t="s">
        <v>34</v>
      </c>
      <c r="G98" s="4">
        <v>2133.019061926746</v>
      </c>
      <c r="H98" s="4">
        <v>457.54693118273201</v>
      </c>
      <c r="I98" s="4">
        <v>565.80790684434589</v>
      </c>
      <c r="J98" s="4">
        <v>0.4111100048152212</v>
      </c>
      <c r="K98" s="4">
        <v>1067.0932601362074</v>
      </c>
      <c r="L98" s="4">
        <v>1993.1836639506887</v>
      </c>
      <c r="M98" s="4">
        <v>3101.9568637316661</v>
      </c>
      <c r="N98" s="4">
        <v>16.914405495216069</v>
      </c>
      <c r="O98" s="4">
        <v>32.759812699148505</v>
      </c>
      <c r="P98" s="4">
        <v>16.692583544583524</v>
      </c>
      <c r="Q98" s="10">
        <v>1.7193585660321992E-2</v>
      </c>
      <c r="R98" s="10">
        <v>8.8417246961992879E-2</v>
      </c>
      <c r="S98" s="10">
        <v>8.7516204802409412</v>
      </c>
      <c r="T98" s="10">
        <v>0.34971649764046964</v>
      </c>
      <c r="U98" s="10">
        <v>2.2455539098509371E-2</v>
      </c>
      <c r="V98" s="10">
        <v>4.5533274359723014E-2</v>
      </c>
      <c r="W98" s="10">
        <v>1.2042909408756393</v>
      </c>
      <c r="X98" s="10">
        <v>9.8959963920614222E-2</v>
      </c>
      <c r="Y98" s="10">
        <v>4.8141803974664041E-2</v>
      </c>
      <c r="Z98" s="10">
        <v>0.38472825519373616</v>
      </c>
      <c r="AA98" s="10">
        <v>0.11839222747905917</v>
      </c>
      <c r="AB98" s="10">
        <v>14.893921090723875</v>
      </c>
      <c r="AC98" s="10">
        <v>6.7035087712432995E-2</v>
      </c>
      <c r="AD98" s="10">
        <v>2.6311718607174524E-2</v>
      </c>
      <c r="AF98">
        <v>5</v>
      </c>
    </row>
    <row r="99" spans="1:32">
      <c r="A99" t="str">
        <f>VLOOKUP(B99, STAIds!$A$1:$B$62,2,FALSE)</f>
        <v>391600106235702</v>
      </c>
      <c r="B99" t="s">
        <v>93</v>
      </c>
      <c r="C99" s="9">
        <v>40337</v>
      </c>
      <c r="D99">
        <v>1435</v>
      </c>
      <c r="E99" t="s">
        <v>34</v>
      </c>
      <c r="G99" s="4">
        <v>3072.6994672035389</v>
      </c>
      <c r="H99" s="4">
        <v>513.15076913241842</v>
      </c>
      <c r="I99" s="4">
        <v>787.82650392862433</v>
      </c>
      <c r="J99" s="4">
        <v>0.40490564009315372</v>
      </c>
      <c r="K99" s="4">
        <v>1149.6171205119906</v>
      </c>
      <c r="L99" s="4">
        <v>3380.6227614719855</v>
      </c>
      <c r="M99" s="4">
        <v>3385.3706907391565</v>
      </c>
      <c r="N99" s="4">
        <v>38.935908303771093</v>
      </c>
      <c r="O99" s="4">
        <v>104.67900110590594</v>
      </c>
      <c r="P99" s="4">
        <v>14.483042834325103</v>
      </c>
      <c r="Q99" s="10">
        <v>4.144263541749154E-2</v>
      </c>
      <c r="R99" s="10">
        <v>0.12319596596789281</v>
      </c>
      <c r="S99" s="10">
        <v>14.355896995312349</v>
      </c>
      <c r="T99" s="10">
        <v>0.92055359587266594</v>
      </c>
      <c r="U99" s="10">
        <v>1.3346077654272412E-2</v>
      </c>
      <c r="V99" s="10">
        <v>9.8176726739608408E-2</v>
      </c>
      <c r="W99" s="10">
        <v>1.8403548952239912</v>
      </c>
      <c r="X99" s="10">
        <v>0.26921667499946506</v>
      </c>
      <c r="Y99" s="10">
        <v>3.8636963240443994E-2</v>
      </c>
      <c r="Z99" s="10">
        <v>0.65093164931393688</v>
      </c>
      <c r="AA99" s="10">
        <v>0.16732369231646674</v>
      </c>
      <c r="AB99" s="10">
        <v>23.661525536728128</v>
      </c>
      <c r="AC99" s="10">
        <v>0.12093134871792437</v>
      </c>
      <c r="AD99" s="10">
        <v>3.9631176010249292E-2</v>
      </c>
      <c r="AF99">
        <v>8</v>
      </c>
    </row>
    <row r="100" spans="1:32">
      <c r="A100" t="str">
        <f>VLOOKUP(B100, STAIds!$A$1:$B$62,2,FALSE)</f>
        <v>391600106235702</v>
      </c>
      <c r="B100" t="s">
        <v>93</v>
      </c>
      <c r="C100" s="9">
        <v>40337</v>
      </c>
      <c r="D100">
        <v>1455</v>
      </c>
      <c r="E100" t="s">
        <v>33</v>
      </c>
      <c r="F100" t="s">
        <v>94</v>
      </c>
      <c r="G100" s="4">
        <v>77.48302099324161</v>
      </c>
      <c r="H100" s="4">
        <v>2.0581138023191694</v>
      </c>
      <c r="I100" s="4">
        <v>1.871817065115351</v>
      </c>
      <c r="J100" s="4">
        <v>-4.587367905024043E-2</v>
      </c>
      <c r="K100" s="4">
        <v>-10.107405526835041</v>
      </c>
      <c r="L100" s="4">
        <v>-13.206037403555378</v>
      </c>
      <c r="M100" s="4">
        <v>-7.605539247805611</v>
      </c>
      <c r="N100" s="4">
        <v>-4.5552782616584506E-2</v>
      </c>
      <c r="O100" s="4">
        <v>44.567522726750219</v>
      </c>
      <c r="P100" s="4">
        <v>0.37358185087688361</v>
      </c>
      <c r="Q100" s="10">
        <v>4.0320710689878268E-4</v>
      </c>
      <c r="R100" s="10">
        <v>-5.6898540579084292E-3</v>
      </c>
      <c r="S100" s="10">
        <v>0.13438759319568461</v>
      </c>
      <c r="T100" s="10">
        <v>1.3569866340881363E-4</v>
      </c>
      <c r="U100" s="10">
        <v>6.7126119448836057E-4</v>
      </c>
      <c r="V100" s="10">
        <v>3.9977290517274305E-2</v>
      </c>
      <c r="W100" s="10">
        <v>0.10573706948669345</v>
      </c>
      <c r="X100" s="10">
        <v>-4.3781856545431125E-2</v>
      </c>
      <c r="Y100" s="10">
        <v>-5.6717933885120841E-3</v>
      </c>
      <c r="Z100" s="10">
        <v>1.9851162013481506E-2</v>
      </c>
      <c r="AA100" s="10">
        <v>7.333334690763077E-2</v>
      </c>
      <c r="AB100" s="10">
        <v>0.70354643674217854</v>
      </c>
      <c r="AC100" s="10">
        <v>3.9155206961775555E-4</v>
      </c>
      <c r="AD100" s="10">
        <v>2.5626407206302722E-3</v>
      </c>
      <c r="AF100">
        <v>6</v>
      </c>
    </row>
    <row r="101" spans="1:32">
      <c r="A101" t="str">
        <f>VLOOKUP(B101, STAIds!$A$1:$B$62,2,FALSE)</f>
        <v>391600106235702</v>
      </c>
      <c r="B101" t="s">
        <v>93</v>
      </c>
      <c r="C101" s="9">
        <v>40337</v>
      </c>
      <c r="D101">
        <v>1455</v>
      </c>
      <c r="E101" t="s">
        <v>34</v>
      </c>
      <c r="F101" t="s">
        <v>94</v>
      </c>
      <c r="G101" s="4">
        <v>80.593319490249797</v>
      </c>
      <c r="H101" s="4">
        <v>1.844416372899558</v>
      </c>
      <c r="I101" s="4">
        <v>0.77044837119302845</v>
      </c>
      <c r="J101" s="4">
        <v>-5.7078786225451712E-2</v>
      </c>
      <c r="K101" s="4">
        <v>-15.143094806335833</v>
      </c>
      <c r="L101" s="4">
        <v>-13.994510544888874</v>
      </c>
      <c r="M101" s="4">
        <v>-3.8072838600410095</v>
      </c>
      <c r="N101" s="4">
        <v>-0.15826317390541195</v>
      </c>
      <c r="O101" s="4">
        <v>45.527714175860581</v>
      </c>
      <c r="P101" s="4">
        <v>0.30404021640695317</v>
      </c>
      <c r="Q101" s="10">
        <v>1.8666421361244182E-4</v>
      </c>
      <c r="R101" s="10">
        <v>-1.3707873248260586E-2</v>
      </c>
      <c r="S101" s="10">
        <v>0.41868805913986368</v>
      </c>
      <c r="T101" s="10">
        <v>2.1283928368856161E-3</v>
      </c>
      <c r="U101" s="10">
        <v>6.2216690849614485E-3</v>
      </c>
      <c r="V101" s="10">
        <v>3.4760820017861682E-2</v>
      </c>
      <c r="W101" s="10">
        <v>0.28461436369405441</v>
      </c>
      <c r="X101" s="10">
        <v>5.587373490906198E-2</v>
      </c>
      <c r="Y101" s="10">
        <v>3.1778068004284427E-2</v>
      </c>
      <c r="Z101" s="10">
        <v>2.5661098676205668E-2</v>
      </c>
      <c r="AA101" s="10">
        <v>8.376787473748934E-2</v>
      </c>
      <c r="AB101" s="10">
        <v>4.4756822057512631</v>
      </c>
      <c r="AC101" s="10">
        <v>3.9679185240938891E-4</v>
      </c>
      <c r="AD101" s="10">
        <v>8.4945251559592275E-3</v>
      </c>
      <c r="AF101">
        <v>7</v>
      </c>
    </row>
    <row r="102" spans="1:32">
      <c r="A102" t="str">
        <f>VLOOKUP(B102, STAIds!$A$1:$B$62,2,FALSE)</f>
        <v>391600106235702</v>
      </c>
      <c r="B102" t="s">
        <v>93</v>
      </c>
      <c r="C102" s="9">
        <v>40340</v>
      </c>
      <c r="D102">
        <v>1435</v>
      </c>
      <c r="E102" t="s">
        <v>33</v>
      </c>
      <c r="G102" s="4">
        <v>3206.236860002246</v>
      </c>
      <c r="H102" s="4">
        <v>510.30895096591865</v>
      </c>
      <c r="I102" s="4">
        <v>791.05238260934937</v>
      </c>
      <c r="J102" s="4">
        <v>0.56279984491575208</v>
      </c>
      <c r="K102" s="4">
        <v>1152.3167045910325</v>
      </c>
      <c r="L102" s="4">
        <v>3382.4452355289641</v>
      </c>
      <c r="M102" s="4">
        <v>3422.9749440416117</v>
      </c>
      <c r="N102" s="4">
        <v>39.318264873076501</v>
      </c>
      <c r="O102" s="4">
        <v>171.50940969896649</v>
      </c>
      <c r="P102" s="4">
        <v>21.983881812528288</v>
      </c>
      <c r="Q102" s="10">
        <v>5.7802410433042684E-2</v>
      </c>
      <c r="R102" s="10">
        <v>0.13061255308581704</v>
      </c>
      <c r="S102" s="10">
        <v>14.532292019462359</v>
      </c>
      <c r="T102" s="10">
        <v>0.92559963625037955</v>
      </c>
      <c r="U102" s="10">
        <v>1.4167739220671898E-2</v>
      </c>
      <c r="V102" s="10">
        <v>0.1161521144059245</v>
      </c>
      <c r="W102" s="10">
        <v>1.9707921220471052</v>
      </c>
      <c r="X102" s="10">
        <v>0.28717726586360881</v>
      </c>
      <c r="Y102" s="10">
        <v>4.4636556295875512E-2</v>
      </c>
      <c r="Z102" s="10">
        <v>0.638397272427631</v>
      </c>
      <c r="AA102" s="10">
        <v>0.29546577353543307</v>
      </c>
      <c r="AB102" s="10">
        <v>24.788494580534678</v>
      </c>
      <c r="AC102" s="10">
        <v>0.12691655420276815</v>
      </c>
      <c r="AD102" s="10">
        <v>4.6451681339852377E-2</v>
      </c>
      <c r="AF102">
        <v>9</v>
      </c>
    </row>
    <row r="103" spans="1:32">
      <c r="A103" t="str">
        <f>VLOOKUP(B103, STAIds!$A$1:$B$62,2,FALSE)</f>
        <v>391603106235601</v>
      </c>
      <c r="B103" t="s">
        <v>95</v>
      </c>
      <c r="C103" s="9">
        <v>40337</v>
      </c>
      <c r="D103">
        <v>1300</v>
      </c>
      <c r="E103" t="s">
        <v>34</v>
      </c>
      <c r="G103" s="4">
        <v>7534.4886671760532</v>
      </c>
      <c r="H103" s="4">
        <v>1337.7056293326712</v>
      </c>
      <c r="I103" s="4">
        <v>2027.2929211190562</v>
      </c>
      <c r="J103" s="4">
        <v>1310.6700378803405</v>
      </c>
      <c r="K103" s="4">
        <v>1566.7225819394284</v>
      </c>
      <c r="L103" s="4">
        <v>42059.594465715127</v>
      </c>
      <c r="M103" s="4">
        <v>10924.462569000527</v>
      </c>
      <c r="N103" s="4">
        <v>2969.1085705303649</v>
      </c>
      <c r="O103" s="4">
        <v>6735.5169519952688</v>
      </c>
      <c r="P103" s="4">
        <v>19753.53709798443</v>
      </c>
      <c r="Q103" s="10">
        <v>7.6824773351009124E-2</v>
      </c>
      <c r="R103" s="10">
        <v>0.96248084372892595</v>
      </c>
      <c r="S103" s="10">
        <v>12.417814881345258</v>
      </c>
      <c r="T103" s="10">
        <v>164.95903209474446</v>
      </c>
      <c r="U103" s="10">
        <v>9.4703065590125242</v>
      </c>
      <c r="V103" s="10">
        <v>1.8956963250251111</v>
      </c>
      <c r="W103" s="10">
        <v>1412.2449170431464</v>
      </c>
      <c r="X103" s="10">
        <v>1.6800651896717731</v>
      </c>
      <c r="Y103" s="10">
        <v>1.7020443316563391E-3</v>
      </c>
      <c r="Z103" s="10">
        <v>14.367146157995647</v>
      </c>
      <c r="AA103" s="10">
        <v>4.358242383668431</v>
      </c>
      <c r="AB103" s="10">
        <v>38.948213939001057</v>
      </c>
      <c r="AC103" s="10">
        <v>22.988673218863589</v>
      </c>
      <c r="AD103" s="10">
        <v>0.39216850960267102</v>
      </c>
      <c r="AF103">
        <v>10</v>
      </c>
    </row>
    <row r="104" spans="1:32">
      <c r="A104" t="str">
        <f>VLOOKUP(B104, STAIds!$A$1:$B$62,2,FALSE)</f>
        <v>391603106235601</v>
      </c>
      <c r="B104" t="s">
        <v>95</v>
      </c>
      <c r="C104" s="9">
        <v>40337</v>
      </c>
      <c r="D104">
        <v>1300</v>
      </c>
      <c r="E104" t="s">
        <v>33</v>
      </c>
      <c r="G104" s="4">
        <v>7487.5420269243714</v>
      </c>
      <c r="H104" s="4">
        <v>1266.5281504988734</v>
      </c>
      <c r="I104" s="4">
        <v>1995.8507207407467</v>
      </c>
      <c r="J104" s="4">
        <v>1295.1915558089586</v>
      </c>
      <c r="K104" s="4">
        <v>1531.8188792420688</v>
      </c>
      <c r="L104" s="4">
        <v>40755.607652866871</v>
      </c>
      <c r="M104" s="4">
        <v>10756.178557233048</v>
      </c>
      <c r="N104" s="4">
        <v>2933.2989598252648</v>
      </c>
      <c r="O104" s="4">
        <v>6750.5854157218992</v>
      </c>
      <c r="P104" s="4">
        <v>19497.256610487977</v>
      </c>
      <c r="Q104" s="10">
        <v>9.4159626918450104E-2</v>
      </c>
      <c r="R104" s="10">
        <v>1.1418732221440597</v>
      </c>
      <c r="S104" s="10">
        <v>12.416435666489177</v>
      </c>
      <c r="T104" s="10">
        <v>164.46285830993941</v>
      </c>
      <c r="U104" s="10">
        <v>9.3477006720294931</v>
      </c>
      <c r="V104" s="10">
        <v>1.9037238738754854</v>
      </c>
      <c r="W104" s="10">
        <v>1409.4342031282179</v>
      </c>
      <c r="X104" s="10">
        <v>1.7056669046348483</v>
      </c>
      <c r="Y104" s="10">
        <v>1.4683125551718966E-3</v>
      </c>
      <c r="Z104" s="10">
        <v>14.195395321424913</v>
      </c>
      <c r="AA104" s="10">
        <v>4.5721728942570072</v>
      </c>
      <c r="AB104" s="10">
        <v>39.871078056700171</v>
      </c>
      <c r="AC104" s="10">
        <v>23.09365762637146</v>
      </c>
      <c r="AD104" s="10">
        <v>0.4168104450022373</v>
      </c>
      <c r="AF104">
        <v>11</v>
      </c>
    </row>
    <row r="105" spans="1:32">
      <c r="A105" t="str">
        <f>VLOOKUP(B105, STAIds!$A$1:$B$62,2,FALSE)</f>
        <v>391559106230901</v>
      </c>
      <c r="B105" t="s">
        <v>96</v>
      </c>
      <c r="C105" s="9">
        <v>40337</v>
      </c>
      <c r="D105">
        <v>1645</v>
      </c>
      <c r="E105" t="s">
        <v>33</v>
      </c>
      <c r="G105" s="4">
        <v>8143.1050805514933</v>
      </c>
      <c r="H105" s="4">
        <v>653.97241475318197</v>
      </c>
      <c r="I105" s="4">
        <v>9156.0584254827645</v>
      </c>
      <c r="J105" s="4">
        <v>4177.7775574702</v>
      </c>
      <c r="K105" s="4">
        <v>4033.3266379627007</v>
      </c>
      <c r="L105" s="4">
        <v>22198.913207796839</v>
      </c>
      <c r="M105" s="4">
        <v>11589.838732659509</v>
      </c>
      <c r="N105" s="4">
        <v>803.77382986685586</v>
      </c>
      <c r="O105" s="4">
        <v>477.39421366212912</v>
      </c>
      <c r="P105" s="4">
        <v>525.04864438762024</v>
      </c>
      <c r="Q105" s="10">
        <v>1.0683712633908972E-2</v>
      </c>
      <c r="R105" s="10">
        <v>3.9471253864115076E-2</v>
      </c>
      <c r="S105" s="10">
        <v>8.2861744633534684</v>
      </c>
      <c r="T105" s="10">
        <v>2.4345489694983637</v>
      </c>
      <c r="U105" s="10">
        <v>1.7522568946367998</v>
      </c>
      <c r="V105" s="10">
        <v>3.7865279811330754E-2</v>
      </c>
      <c r="W105" s="10">
        <v>1.5708367733530979</v>
      </c>
      <c r="X105" s="10">
        <v>6.1356073832777511</v>
      </c>
      <c r="Y105" s="10">
        <v>1.1458972928005358E-2</v>
      </c>
      <c r="Z105" s="10">
        <v>4.8858489815921375</v>
      </c>
      <c r="AA105" s="10">
        <v>0.28832629594244341</v>
      </c>
      <c r="AB105" s="10">
        <v>13.612046084926003</v>
      </c>
      <c r="AC105" s="10">
        <v>7.2830183857554132E-2</v>
      </c>
      <c r="AD105" s="10">
        <v>8.1137679437843693E-3</v>
      </c>
      <c r="AF105">
        <v>46</v>
      </c>
    </row>
    <row r="106" spans="1:32">
      <c r="A106" t="str">
        <f>VLOOKUP(B106, STAIds!$A$1:$B$62,2,FALSE)</f>
        <v>391559106230901</v>
      </c>
      <c r="B106" t="s">
        <v>96</v>
      </c>
      <c r="C106" s="9">
        <v>40337</v>
      </c>
      <c r="D106">
        <v>1645</v>
      </c>
      <c r="E106" t="s">
        <v>34</v>
      </c>
      <c r="G106" s="4">
        <v>8226.4850854504002</v>
      </c>
      <c r="H106" s="4">
        <v>672.43420522847782</v>
      </c>
      <c r="I106" s="4">
        <v>9189.2096826117704</v>
      </c>
      <c r="J106" s="4">
        <v>4208.6318992851639</v>
      </c>
      <c r="K106" s="4">
        <v>4049.8583851325202</v>
      </c>
      <c r="L106" s="4">
        <v>22378.467902726945</v>
      </c>
      <c r="M106" s="4">
        <v>11607.010929470054</v>
      </c>
      <c r="N106" s="4">
        <v>811.61765507875612</v>
      </c>
      <c r="O106" s="4">
        <v>484.53213848319263</v>
      </c>
      <c r="P106" s="4">
        <v>144.05819727748698</v>
      </c>
      <c r="Q106" s="10">
        <v>7.9938312679347283E-4</v>
      </c>
      <c r="R106" s="10">
        <v>5.4789606684208913E-3</v>
      </c>
      <c r="S106" s="10">
        <v>8.0675190702255861</v>
      </c>
      <c r="T106" s="10">
        <v>2.4621273281941014</v>
      </c>
      <c r="U106" s="10">
        <v>1.7683410546018268</v>
      </c>
      <c r="V106" s="10">
        <v>4.0405823785130524E-2</v>
      </c>
      <c r="W106" s="10">
        <v>1.2431123021462798</v>
      </c>
      <c r="X106" s="10">
        <v>6.1921546517177957</v>
      </c>
      <c r="Y106" s="10">
        <v>5.7406640381078783E-3</v>
      </c>
      <c r="Z106" s="10">
        <v>4.9262994773068618</v>
      </c>
      <c r="AA106" s="10">
        <v>0.10765243715621108</v>
      </c>
      <c r="AB106" s="10">
        <v>13.868891790794002</v>
      </c>
      <c r="AC106" s="10">
        <v>6.2389552545009865E-2</v>
      </c>
      <c r="AD106" s="10">
        <v>5.0190408725244101E-3</v>
      </c>
      <c r="AF106">
        <v>47</v>
      </c>
    </row>
    <row r="107" spans="1:32">
      <c r="A107" t="str">
        <f>VLOOKUP(B107, STAIds!$A$1:$B$62,2,FALSE)</f>
        <v>391606106241301</v>
      </c>
      <c r="B107" t="s">
        <v>97</v>
      </c>
      <c r="C107" s="9">
        <v>40339</v>
      </c>
      <c r="D107">
        <v>1000</v>
      </c>
      <c r="E107" t="s">
        <v>33</v>
      </c>
      <c r="G107" s="4">
        <v>3736.3012624513531</v>
      </c>
      <c r="H107" s="15">
        <v>949.61681461302487</v>
      </c>
      <c r="I107" s="4">
        <v>1224.394689132735</v>
      </c>
      <c r="J107" s="4">
        <v>28.222207919384484</v>
      </c>
      <c r="K107" s="4">
        <v>1307.4498122533464</v>
      </c>
      <c r="L107" s="4">
        <v>7551.2285929834743</v>
      </c>
      <c r="M107" s="4">
        <v>6275.6139783906501</v>
      </c>
      <c r="N107" s="4">
        <v>49.599317685195615</v>
      </c>
      <c r="O107" s="4">
        <v>2477.2231110731309</v>
      </c>
      <c r="P107" s="4">
        <v>3637.2341002836715</v>
      </c>
      <c r="Q107" s="10">
        <v>0.45520262794951655</v>
      </c>
      <c r="R107" s="10">
        <v>0.89790957825026174</v>
      </c>
      <c r="S107" s="10">
        <v>19.416223991777027</v>
      </c>
      <c r="T107" s="10">
        <v>0.91402265715907505</v>
      </c>
      <c r="U107" s="10">
        <v>1.519687797216817</v>
      </c>
      <c r="V107" s="10">
        <v>0.96845532439156756</v>
      </c>
      <c r="W107" s="10">
        <v>12.399086493893609</v>
      </c>
      <c r="X107" s="10">
        <v>0.71637211804701117</v>
      </c>
      <c r="Y107" s="10">
        <v>5.3563017969268031E-2</v>
      </c>
      <c r="Z107" s="10">
        <v>1.621224275069385</v>
      </c>
      <c r="AA107" s="10">
        <v>17.451056386660703</v>
      </c>
      <c r="AB107" s="10">
        <v>23.351317333578546</v>
      </c>
      <c r="AC107" s="10">
        <v>0.5418565515489443</v>
      </c>
      <c r="AD107" s="10">
        <v>2.8403781365619598</v>
      </c>
      <c r="AF107">
        <v>14</v>
      </c>
    </row>
    <row r="108" spans="1:32">
      <c r="A108" t="str">
        <f>VLOOKUP(B108, STAIds!$A$1:$B$62,2,FALSE)</f>
        <v>391606106241301</v>
      </c>
      <c r="B108" t="s">
        <v>97</v>
      </c>
      <c r="C108" s="9">
        <v>40340</v>
      </c>
      <c r="D108">
        <v>1000</v>
      </c>
      <c r="E108" t="s">
        <v>34</v>
      </c>
      <c r="G108" s="4">
        <v>3745.0463020340212</v>
      </c>
      <c r="H108" s="15">
        <v>638.77263967929298</v>
      </c>
      <c r="I108" s="4">
        <v>1040.5357306082749</v>
      </c>
      <c r="J108" s="4">
        <v>22.197730013911119</v>
      </c>
      <c r="K108" s="4">
        <v>1260.9852491375721</v>
      </c>
      <c r="L108" s="4">
        <v>7348.1640858405099</v>
      </c>
      <c r="M108" s="4">
        <v>4344.868128596645</v>
      </c>
      <c r="N108" s="4">
        <v>43.829459191823688</v>
      </c>
      <c r="O108" s="4">
        <v>969.92336282621511</v>
      </c>
      <c r="P108" s="4">
        <v>74.232774026115436</v>
      </c>
      <c r="Q108" s="10">
        <v>4.7889408496007251E-3</v>
      </c>
      <c r="R108" s="10">
        <v>3.9010035580263447E-2</v>
      </c>
      <c r="S108" s="10">
        <v>4.0708665214519186</v>
      </c>
      <c r="T108" s="10">
        <v>0.93168072460540619</v>
      </c>
      <c r="U108" s="10">
        <v>1.3685725440595065</v>
      </c>
      <c r="V108" s="10">
        <v>7.8869330865841955E-2</v>
      </c>
      <c r="W108" s="10">
        <v>6.930339356921678</v>
      </c>
      <c r="X108" s="10">
        <v>0.34755410147312304</v>
      </c>
      <c r="Y108" s="10">
        <v>-1.178554854982505E-3</v>
      </c>
      <c r="Z108" s="10">
        <v>1.2328200450407101</v>
      </c>
      <c r="AA108" s="10">
        <v>8.8729286437170235E-2</v>
      </c>
      <c r="AB108" s="10">
        <v>21.385834198514505</v>
      </c>
      <c r="AC108" s="10">
        <v>0.18580328874459776</v>
      </c>
      <c r="AD108" s="10">
        <v>1.658560231438971E-2</v>
      </c>
      <c r="AF108">
        <v>15</v>
      </c>
    </row>
    <row r="109" spans="1:32">
      <c r="A109" t="str">
        <f>VLOOKUP(B109, STAIds!$A$1:$B$62,2,FALSE)</f>
        <v>391606106241301</v>
      </c>
      <c r="B109" t="s">
        <v>97</v>
      </c>
      <c r="C109" s="9">
        <v>40340</v>
      </c>
      <c r="D109">
        <v>1015</v>
      </c>
      <c r="E109" t="s">
        <v>34</v>
      </c>
      <c r="G109" s="4">
        <v>3836.8599937668218</v>
      </c>
      <c r="H109" s="4">
        <v>658.51087849398255</v>
      </c>
      <c r="I109" s="4">
        <v>1090.4887983209687</v>
      </c>
      <c r="J109" s="4">
        <v>22.849137741724721</v>
      </c>
      <c r="K109" s="4">
        <v>1288.8387602636274</v>
      </c>
      <c r="L109" s="4">
        <v>7619.9923354321309</v>
      </c>
      <c r="M109" s="4">
        <v>4574.3543611446457</v>
      </c>
      <c r="N109" s="4">
        <v>44.601279046022533</v>
      </c>
      <c r="O109" s="4">
        <v>1024.0176449145231</v>
      </c>
      <c r="P109" s="4">
        <v>59.507655592874599</v>
      </c>
      <c r="Q109" s="10">
        <v>5.2482204861423135E-3</v>
      </c>
      <c r="R109" s="10">
        <v>5.5307878220379046E-2</v>
      </c>
      <c r="S109" s="10">
        <v>3.7768925443428016</v>
      </c>
      <c r="T109" s="10">
        <v>0.90013058251800626</v>
      </c>
      <c r="U109" s="10">
        <v>1.327315803822809</v>
      </c>
      <c r="V109" s="10">
        <v>7.0314027552042344E-2</v>
      </c>
      <c r="W109" s="10">
        <v>7.0285101007258683</v>
      </c>
      <c r="X109" s="10">
        <v>0.3263239962802208</v>
      </c>
      <c r="Y109" s="10">
        <v>-4.6482195178962401E-3</v>
      </c>
      <c r="Z109" s="10">
        <v>1.2157507083198704</v>
      </c>
      <c r="AA109" s="10">
        <v>6.4823743262873865E-2</v>
      </c>
      <c r="AB109" s="10">
        <v>20.810433565269832</v>
      </c>
      <c r="AC109" s="10">
        <v>0.19945158818082365</v>
      </c>
      <c r="AD109" s="10">
        <v>1.2614294400631563E-2</v>
      </c>
      <c r="AF109">
        <v>16</v>
      </c>
    </row>
    <row r="110" spans="1:32">
      <c r="A110" t="str">
        <f>VLOOKUP(B110, STAIds!$A$1:$B$62,2,FALSE)</f>
        <v>391606106241301</v>
      </c>
      <c r="B110" t="s">
        <v>97</v>
      </c>
      <c r="C110" s="9">
        <v>40340</v>
      </c>
      <c r="D110">
        <v>1015</v>
      </c>
      <c r="E110" t="s">
        <v>33</v>
      </c>
      <c r="G110" s="4">
        <v>3880.6917471766392</v>
      </c>
      <c r="H110" s="4">
        <v>759.04228465121082</v>
      </c>
      <c r="I110" s="4">
        <v>1159.368492533901</v>
      </c>
      <c r="J110" s="4">
        <v>25.701816260361554</v>
      </c>
      <c r="K110" s="4">
        <v>1316.7483505121254</v>
      </c>
      <c r="L110" s="4">
        <v>7779.6761785521057</v>
      </c>
      <c r="M110" s="4">
        <v>5389.271749342015</v>
      </c>
      <c r="N110" s="4">
        <v>47.16407485177465</v>
      </c>
      <c r="O110" s="4">
        <v>1631.5153461029897</v>
      </c>
      <c r="P110" s="4">
        <v>1674.8139386933565</v>
      </c>
      <c r="Q110" s="10">
        <v>0.18610637105273334</v>
      </c>
      <c r="R110" s="10">
        <v>0.49764356699693002</v>
      </c>
      <c r="S110" s="10">
        <v>10.011275187224095</v>
      </c>
      <c r="T110" s="10">
        <v>0.87330770319665429</v>
      </c>
      <c r="U110" s="10">
        <v>1.3681602641418014</v>
      </c>
      <c r="V110" s="10">
        <v>0.44870672735630662</v>
      </c>
      <c r="W110" s="10">
        <v>9.023725117156582</v>
      </c>
      <c r="X110" s="10">
        <v>0.49050523427164749</v>
      </c>
      <c r="Y110" s="10">
        <v>3.5889260464379007E-2</v>
      </c>
      <c r="Z110" s="10">
        <v>1.3339581560486469</v>
      </c>
      <c r="AA110" s="10">
        <v>7.7469845182747674</v>
      </c>
      <c r="AB110" s="10">
        <v>21.380294676074147</v>
      </c>
      <c r="AC110" s="10">
        <v>0.36092409799932951</v>
      </c>
      <c r="AD110" s="10">
        <v>1.1900844377267925</v>
      </c>
      <c r="AF110">
        <v>17</v>
      </c>
    </row>
    <row r="111" spans="1:32" s="2" customFormat="1">
      <c r="A111" t="str">
        <f>VLOOKUP(B111, STAIds!$A$1:$B$62,2,FALSE)</f>
        <v>391512106235701</v>
      </c>
      <c r="B111" s="2" t="s">
        <v>98</v>
      </c>
      <c r="C111" s="12">
        <v>40337</v>
      </c>
      <c r="D111" s="2">
        <v>1300</v>
      </c>
      <c r="E111" s="2" t="s">
        <v>34</v>
      </c>
      <c r="G111" s="3">
        <v>19411.634837810503</v>
      </c>
      <c r="H111" s="3">
        <v>1391.1320360600844</v>
      </c>
      <c r="I111" s="3">
        <v>12940.602770483443</v>
      </c>
      <c r="J111" s="3">
        <v>12308.052362919507</v>
      </c>
      <c r="K111" s="3">
        <v>2512.0943167519645</v>
      </c>
      <c r="L111" s="3">
        <v>255927.30207237124</v>
      </c>
      <c r="M111" s="3">
        <v>15005.797477896029</v>
      </c>
      <c r="N111" s="3">
        <v>12804.609369865868</v>
      </c>
      <c r="O111" s="3">
        <v>27974.757061987417</v>
      </c>
      <c r="P111" s="3">
        <v>181489.12091646143</v>
      </c>
      <c r="Q111" s="13">
        <v>6.2650639852783261</v>
      </c>
      <c r="R111" s="13">
        <v>585.22314249497401</v>
      </c>
      <c r="S111" s="13">
        <v>5.9658150080643599</v>
      </c>
      <c r="T111" s="13">
        <v>246.86486339036861</v>
      </c>
      <c r="U111" s="13">
        <v>57.562625527998215</v>
      </c>
      <c r="V111" s="13">
        <v>9.8635507259251156</v>
      </c>
      <c r="W111" s="13">
        <v>3839.7016202817495</v>
      </c>
      <c r="X111" s="13">
        <v>8.7993315781374761</v>
      </c>
      <c r="Y111" s="13">
        <v>0.92026971326612972</v>
      </c>
      <c r="Z111" s="13">
        <v>83.010093417947331</v>
      </c>
      <c r="AA111" s="13">
        <v>152.49449870115438</v>
      </c>
      <c r="AB111" s="13">
        <v>74.507447574590714</v>
      </c>
      <c r="AC111" s="13">
        <v>42.355655639282233</v>
      </c>
      <c r="AD111" s="14">
        <v>7.9608341978613764</v>
      </c>
      <c r="AF111" s="2">
        <v>102</v>
      </c>
    </row>
    <row r="112" spans="1:32">
      <c r="A112" t="str">
        <f>VLOOKUP(B112, STAIds!$A$1:$B$62,2,FALSE)</f>
        <v>391512106235701</v>
      </c>
      <c r="B112" t="s">
        <v>98</v>
      </c>
      <c r="C112" s="9">
        <v>40337</v>
      </c>
      <c r="D112">
        <v>1300</v>
      </c>
      <c r="E112" t="s">
        <v>33</v>
      </c>
      <c r="F112" t="s">
        <v>86</v>
      </c>
      <c r="G112" s="4">
        <v>143.41185364189602</v>
      </c>
      <c r="H112" s="4">
        <v>3.0191027452335168</v>
      </c>
      <c r="I112" s="4">
        <v>24.960521302913637</v>
      </c>
      <c r="J112" s="4">
        <v>10.214338323570889</v>
      </c>
      <c r="K112" s="4">
        <v>-9.4873163629929564</v>
      </c>
      <c r="L112" s="4">
        <v>121.0282807874225</v>
      </c>
      <c r="M112" s="4">
        <v>-3.9234583671864871</v>
      </c>
      <c r="N112" s="4">
        <v>5.1706141167775055</v>
      </c>
      <c r="O112" s="4">
        <v>86.195768758267619</v>
      </c>
      <c r="P112" s="4">
        <v>106.16444185926439</v>
      </c>
      <c r="Q112" s="10">
        <v>1.5225271923753347E-3</v>
      </c>
      <c r="R112" s="10">
        <v>2.2741313160200026E-2</v>
      </c>
      <c r="S112" s="10">
        <v>0.17261349506208054</v>
      </c>
      <c r="T112" s="10">
        <v>1.9717022603176274E-2</v>
      </c>
      <c r="U112" s="10">
        <v>3.1008108016617048E-3</v>
      </c>
      <c r="V112" s="10">
        <v>3.8412343787246547E-2</v>
      </c>
      <c r="W112" s="10">
        <v>0.21842924145518663</v>
      </c>
      <c r="X112" s="10">
        <v>-0.15243120112639488</v>
      </c>
      <c r="Y112" s="10">
        <v>-8.5842620279214816E-3</v>
      </c>
      <c r="Z112" s="10">
        <v>5.9583007181172017E-3</v>
      </c>
      <c r="AA112" s="10">
        <v>0.12165021364227134</v>
      </c>
      <c r="AB112" s="10">
        <v>0.95450303075048737</v>
      </c>
      <c r="AC112" s="10">
        <v>6.2328400186068399E-3</v>
      </c>
      <c r="AD112" s="10">
        <v>4.0681456952740757E-3</v>
      </c>
      <c r="AF112">
        <v>103</v>
      </c>
    </row>
    <row r="113" spans="1:32">
      <c r="A113" t="str">
        <f>VLOOKUP(B113, STAIds!$A$1:$B$62,2,FALSE)</f>
        <v>391506106235201</v>
      </c>
      <c r="B113" t="s">
        <v>99</v>
      </c>
      <c r="C113" s="9">
        <v>40337</v>
      </c>
      <c r="D113">
        <v>1350</v>
      </c>
      <c r="E113" t="s">
        <v>34</v>
      </c>
      <c r="G113" s="4">
        <v>2014.0799470949366</v>
      </c>
      <c r="H113" s="4">
        <v>570.89201658015281</v>
      </c>
      <c r="I113" s="4">
        <v>739.68075805657134</v>
      </c>
      <c r="J113" s="4">
        <v>1.2686067192073862</v>
      </c>
      <c r="K113" s="4">
        <v>1463.7472031942762</v>
      </c>
      <c r="L113" s="4">
        <v>956.82654517914921</v>
      </c>
      <c r="M113" s="4">
        <v>3833.0983931879146</v>
      </c>
      <c r="N113" s="4">
        <v>73.526802049936123</v>
      </c>
      <c r="O113" s="4">
        <v>66.223232991292463</v>
      </c>
      <c r="P113" s="4">
        <v>7.2546733804795061</v>
      </c>
      <c r="Q113" s="10">
        <v>4.3539462974222501E-3</v>
      </c>
      <c r="R113" s="10">
        <v>7.8818537749936204E-2</v>
      </c>
      <c r="S113" s="10">
        <v>0.95716554070660487</v>
      </c>
      <c r="T113" s="10">
        <v>0.43190158213150409</v>
      </c>
      <c r="U113" s="10">
        <v>2.5885323901031564E-2</v>
      </c>
      <c r="V113" s="10">
        <v>6.094998509710757E-2</v>
      </c>
      <c r="W113" s="10">
        <v>0.86883669346404113</v>
      </c>
      <c r="X113" s="10">
        <v>0.18625606716586912</v>
      </c>
      <c r="Y113" s="10">
        <v>2.9517079251733747E-2</v>
      </c>
      <c r="Z113" s="10">
        <v>0.31029553733507559</v>
      </c>
      <c r="AA113" s="10">
        <v>0.12701711269165844</v>
      </c>
      <c r="AB113" s="10">
        <v>13.443167207338488</v>
      </c>
      <c r="AC113" s="10">
        <v>3.2076745715530562E-2</v>
      </c>
      <c r="AD113" s="10">
        <v>4.1345166265281223E-2</v>
      </c>
      <c r="AF113">
        <v>92</v>
      </c>
    </row>
    <row r="114" spans="1:32">
      <c r="A114" t="e">
        <f>VLOOKUP(B114, STAIds!$A$1:$B$62,2,FALSE)</f>
        <v>#N/A</v>
      </c>
      <c r="B114" t="s">
        <v>100</v>
      </c>
      <c r="C114" s="9">
        <v>40340</v>
      </c>
      <c r="D114" t="s">
        <v>101</v>
      </c>
      <c r="E114" t="s">
        <v>101</v>
      </c>
      <c r="G114" s="4">
        <v>72.124568774600377</v>
      </c>
      <c r="H114" s="4">
        <v>71.926320045044676</v>
      </c>
      <c r="I114" s="4">
        <v>5.396810034549838</v>
      </c>
      <c r="J114" s="4">
        <v>4.1173998971915111</v>
      </c>
      <c r="K114" s="4">
        <v>143.66627763139357</v>
      </c>
      <c r="L114" s="4">
        <v>-8.3512865129813711</v>
      </c>
      <c r="M114" s="4">
        <v>-11.778797061685578</v>
      </c>
      <c r="N114" s="4">
        <v>2.8698548340794177</v>
      </c>
      <c r="O114" s="4">
        <v>6.372719671511704</v>
      </c>
      <c r="P114" s="4">
        <v>152.53193118118966</v>
      </c>
      <c r="Q114" s="10">
        <v>2.4612747998267476E-4</v>
      </c>
      <c r="R114" s="10">
        <v>1.1187196042870427E-4</v>
      </c>
      <c r="S114" s="10">
        <v>2.1237809372818613E-2</v>
      </c>
      <c r="T114" s="10">
        <v>2.9617431355773681E-4</v>
      </c>
      <c r="U114" s="10">
        <v>9.3279744751573522E-7</v>
      </c>
      <c r="V114" s="10">
        <v>4.5411128006682115E-2</v>
      </c>
      <c r="W114" s="10">
        <v>3.8356630142121255E-2</v>
      </c>
      <c r="X114" s="10">
        <v>-7.4998357538106172E-2</v>
      </c>
      <c r="Y114" s="10">
        <v>-4.9395172360502462E-3</v>
      </c>
      <c r="Z114" s="10">
        <v>4.5426399207661311E-3</v>
      </c>
      <c r="AA114" s="10">
        <v>1.0133504022038622E-2</v>
      </c>
      <c r="AB114" s="10">
        <v>-2.7843014711916352E-2</v>
      </c>
      <c r="AC114" s="10">
        <v>-1.7375306252045785E-4</v>
      </c>
      <c r="AD114" s="10">
        <v>2.5307725887817458E-4</v>
      </c>
      <c r="AF114">
        <v>20</v>
      </c>
    </row>
    <row r="115" spans="1:32">
      <c r="C115" s="16"/>
    </row>
    <row r="116" spans="1:32">
      <c r="B116" s="5" t="s">
        <v>102</v>
      </c>
      <c r="C116" s="16"/>
      <c r="G116" s="4">
        <v>17.868105901442419</v>
      </c>
      <c r="H116" s="4">
        <v>2.3340374233374637</v>
      </c>
      <c r="I116" s="4">
        <v>11.356563746270663</v>
      </c>
      <c r="J116" s="4">
        <v>0.4883752688884182</v>
      </c>
      <c r="K116" s="4">
        <v>29.45940615362057</v>
      </c>
      <c r="L116" s="4">
        <v>26.882864700915079</v>
      </c>
      <c r="M116" s="4">
        <v>20.725882991394077</v>
      </c>
      <c r="N116" s="4">
        <v>0.7269806530281373</v>
      </c>
      <c r="O116" s="4">
        <v>1.0876668197655024</v>
      </c>
      <c r="P116" s="4">
        <v>0.98928500343894488</v>
      </c>
      <c r="Q116" s="17">
        <v>2.7104241812395068E-3</v>
      </c>
      <c r="R116" s="17">
        <v>2.7845892694082927E-2</v>
      </c>
      <c r="S116" s="17">
        <v>1.7623072698907782E-2</v>
      </c>
      <c r="T116" s="17">
        <v>1.2335395861171388E-2</v>
      </c>
      <c r="U116" s="17">
        <v>1.6148511714174319E-3</v>
      </c>
      <c r="V116" s="17">
        <v>1.4317045709865916E-3</v>
      </c>
      <c r="W116" s="17">
        <v>9.0564093873453377E-2</v>
      </c>
      <c r="X116" s="17">
        <v>0.66417687793344993</v>
      </c>
      <c r="Y116" s="17">
        <v>6.6688141346342003E-2</v>
      </c>
      <c r="Z116" s="17">
        <v>7.6365973529413708E-3</v>
      </c>
      <c r="AA116" s="17">
        <v>1.4160555076437823E-3</v>
      </c>
      <c r="AB116" s="17">
        <v>9.7040391811971646E-2</v>
      </c>
      <c r="AC116" s="17">
        <v>5.6227365901253732E-4</v>
      </c>
      <c r="AD116" s="17">
        <v>1.5363448406892771E-2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D114"/>
  <sheetViews>
    <sheetView workbookViewId="0">
      <selection activeCell="G1" sqref="G1:AD1"/>
    </sheetView>
  </sheetViews>
  <sheetFormatPr defaultRowHeight="15"/>
  <cols>
    <col min="1" max="1" width="16.140625" bestFit="1" customWidth="1"/>
    <col min="3" max="3" width="12.42578125" customWidth="1"/>
    <col min="7" max="13" width="9.28515625" bestFit="1" customWidth="1"/>
    <col min="14" max="14" width="10.5703125" bestFit="1" customWidth="1"/>
    <col min="15" max="15" width="9.5703125" bestFit="1" customWidth="1"/>
    <col min="16" max="16" width="10.5703125" bestFit="1" customWidth="1"/>
    <col min="17" max="30" width="9.28515625" bestFit="1" customWidth="1"/>
  </cols>
  <sheetData>
    <row r="1" spans="1:30">
      <c r="A1" s="6" t="s">
        <v>177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7" t="s">
        <v>178</v>
      </c>
      <c r="H1" s="7" t="s">
        <v>179</v>
      </c>
      <c r="I1" s="7" t="s">
        <v>180</v>
      </c>
      <c r="J1" s="7" t="s">
        <v>181</v>
      </c>
      <c r="K1" s="7" t="s">
        <v>182</v>
      </c>
      <c r="L1" s="7" t="s">
        <v>184</v>
      </c>
      <c r="M1" s="7" t="s">
        <v>185</v>
      </c>
      <c r="N1" s="7" t="s">
        <v>183</v>
      </c>
      <c r="O1" s="7" t="s">
        <v>186</v>
      </c>
      <c r="P1" s="7" t="s">
        <v>187</v>
      </c>
      <c r="Q1" s="8" t="s">
        <v>188</v>
      </c>
      <c r="R1" s="8" t="s">
        <v>189</v>
      </c>
      <c r="S1" s="8" t="s">
        <v>190</v>
      </c>
      <c r="T1" s="8" t="s">
        <v>191</v>
      </c>
      <c r="U1" s="8" t="s">
        <v>192</v>
      </c>
      <c r="V1" s="8" t="s">
        <v>193</v>
      </c>
      <c r="W1" s="8" t="s">
        <v>194</v>
      </c>
      <c r="X1" s="8" t="s">
        <v>195</v>
      </c>
      <c r="Y1" s="8" t="s">
        <v>196</v>
      </c>
      <c r="Z1" s="8" t="s">
        <v>197</v>
      </c>
      <c r="AA1" s="8" t="s">
        <v>198</v>
      </c>
      <c r="AB1" s="8" t="s">
        <v>199</v>
      </c>
      <c r="AC1" s="8" t="s">
        <v>200</v>
      </c>
      <c r="AD1" s="8" t="s">
        <v>201</v>
      </c>
    </row>
    <row r="2" spans="1:30">
      <c r="A2" t="str">
        <f>VLOOKUP(B2, STAIds!$A$1:$B$62,2,FALSE)</f>
        <v>391530106223601</v>
      </c>
      <c r="B2" t="s">
        <v>32</v>
      </c>
      <c r="C2" s="9">
        <v>40339</v>
      </c>
      <c r="D2">
        <v>1115</v>
      </c>
      <c r="E2" t="s">
        <v>33</v>
      </c>
      <c r="G2" s="23">
        <f>Data!G4/1000</f>
        <v>10.455176181703596</v>
      </c>
      <c r="H2" s="23">
        <f>Data!H4/1000</f>
        <v>1.154634031430495</v>
      </c>
      <c r="I2" s="23">
        <f>Data!I4/1000</f>
        <v>2.5115649172780046</v>
      </c>
      <c r="J2" s="23">
        <f>Data!J4/1000</f>
        <v>0.67887672818944622</v>
      </c>
      <c r="K2" s="23">
        <f>Data!K4/1000</f>
        <v>2.19992143133222</v>
      </c>
      <c r="L2" s="23">
        <f>((Data!L4/1000)/32.065)*96.062</f>
        <v>42.991453648892538</v>
      </c>
      <c r="M2" s="23">
        <f>((Data!M4/1000)/28.085)*60.084</f>
        <v>13.891596532522106</v>
      </c>
      <c r="N2" s="23">
        <f>Data!N4</f>
        <v>782.94025812719212</v>
      </c>
      <c r="O2" s="23">
        <f>Data!O4</f>
        <v>356.69989865550104</v>
      </c>
      <c r="P2" s="23">
        <f>Data!P4</f>
        <v>361.74480717554991</v>
      </c>
      <c r="Q2" s="23">
        <f>Data!Q4</f>
        <v>4.2026332047814119</v>
      </c>
      <c r="R2" s="23">
        <f>Data!R4</f>
        <v>1.0366051331621375</v>
      </c>
      <c r="S2" s="23">
        <f>Data!S4</f>
        <v>48.392979751677927</v>
      </c>
      <c r="T2" s="23">
        <f>Data!T4</f>
        <v>4.7379361484067681</v>
      </c>
      <c r="U2" s="23">
        <f>Data!U4</f>
        <v>4.7851727904902237</v>
      </c>
      <c r="V2" s="23">
        <f>Data!V4</f>
        <v>0.29587989677191534</v>
      </c>
      <c r="W2" s="23">
        <f>Data!W4</f>
        <v>15.330141376729122</v>
      </c>
      <c r="X2" s="23">
        <f>Data!X4</f>
        <v>2.2819947410407391</v>
      </c>
      <c r="Y2" s="23">
        <f>Data!Y4</f>
        <v>0.14206530318849664</v>
      </c>
      <c r="Z2" s="23">
        <f>Data!Z4</f>
        <v>5.7212516542099658</v>
      </c>
      <c r="AA2" s="23">
        <f>Data!AA4</f>
        <v>6.4973163223685235</v>
      </c>
      <c r="AB2" s="23">
        <f>Data!AB4</f>
        <v>69.658454081828211</v>
      </c>
      <c r="AC2" s="23">
        <f>Data!AC4</f>
        <v>0.26142653034978125</v>
      </c>
      <c r="AD2" s="23">
        <f>Data!AD4</f>
        <v>0.32847304964439111</v>
      </c>
    </row>
    <row r="3" spans="1:30">
      <c r="A3" t="str">
        <f>VLOOKUP(B3, STAIds!$A$1:$B$62,2,FALSE)</f>
        <v>391530106223601</v>
      </c>
      <c r="B3" t="s">
        <v>32</v>
      </c>
      <c r="C3" s="9">
        <v>40339</v>
      </c>
      <c r="D3">
        <v>1115</v>
      </c>
      <c r="E3" t="s">
        <v>34</v>
      </c>
      <c r="G3" s="23">
        <f>Data!G5/1000</f>
        <v>10.377919479379573</v>
      </c>
      <c r="H3" s="23">
        <f>Data!H5/1000</f>
        <v>1.1909738196540571</v>
      </c>
      <c r="I3" s="23">
        <f>Data!I5/1000</f>
        <v>2.4795935762399828</v>
      </c>
      <c r="J3" s="23">
        <f>Data!J5/1000</f>
        <v>0.6655312726380862</v>
      </c>
      <c r="K3" s="23">
        <f>Data!K5/1000</f>
        <v>2.1586374620683908</v>
      </c>
      <c r="L3" s="23">
        <f>((Data!L5/1000)/32.065)*96.062</f>
        <v>42.770262962320039</v>
      </c>
      <c r="M3" s="23">
        <f>((Data!M5/1000)/28.085)*60.084</f>
        <v>13.440728611411267</v>
      </c>
      <c r="N3" s="23">
        <f>Data!N5</f>
        <v>767.62434866336253</v>
      </c>
      <c r="O3" s="23">
        <f>Data!O5</f>
        <v>321.64146218974474</v>
      </c>
      <c r="P3" s="23">
        <f>Data!P5</f>
        <v>219.16478053541709</v>
      </c>
      <c r="Q3" s="23">
        <f>Data!Q5</f>
        <v>2.5108046713963095</v>
      </c>
      <c r="R3" s="23">
        <f>Data!R5</f>
        <v>0.83925512603114727</v>
      </c>
      <c r="S3" s="23">
        <f>Data!S5</f>
        <v>48.12551847599368</v>
      </c>
      <c r="T3" s="23">
        <f>Data!T5</f>
        <v>4.7420667445916136</v>
      </c>
      <c r="U3" s="23">
        <f>Data!U5</f>
        <v>4.817165409311551</v>
      </c>
      <c r="V3" s="23">
        <f>Data!V5</f>
        <v>0.26382511503900552</v>
      </c>
      <c r="W3" s="23">
        <f>Data!W5</f>
        <v>14.876539820303279</v>
      </c>
      <c r="X3" s="23">
        <f>Data!X5</f>
        <v>2.2657989666693168</v>
      </c>
      <c r="Y3" s="23">
        <f>Data!Y5</f>
        <v>0.10092259558628777</v>
      </c>
      <c r="Z3" s="23">
        <f>Data!Z5</f>
        <v>5.6953595902817709</v>
      </c>
      <c r="AA3" s="23">
        <f>Data!AA5</f>
        <v>4.463813675404575</v>
      </c>
      <c r="AB3" s="23">
        <f>Data!AB5</f>
        <v>70.445397018860007</v>
      </c>
      <c r="AC3" s="23">
        <f>Data!AC5</f>
        <v>0.22910143584931711</v>
      </c>
      <c r="AD3" s="23">
        <f>Data!AD5</f>
        <v>0.20754011483867471</v>
      </c>
    </row>
    <row r="4" spans="1:30">
      <c r="A4" t="str">
        <f>VLOOKUP(B4, STAIds!$A$1:$B$62,2,FALSE)</f>
        <v>391517106223701</v>
      </c>
      <c r="B4" t="s">
        <v>35</v>
      </c>
      <c r="C4" s="9">
        <v>40339</v>
      </c>
      <c r="D4">
        <v>1250</v>
      </c>
      <c r="E4" t="s">
        <v>34</v>
      </c>
      <c r="G4" s="23">
        <f>Data!G6/1000</f>
        <v>9.0647342845621175</v>
      </c>
      <c r="H4" s="23">
        <f>Data!H6/1000</f>
        <v>0.72679411036297303</v>
      </c>
      <c r="I4" s="23">
        <f>Data!I6/1000</f>
        <v>2.4317018428983319</v>
      </c>
      <c r="J4" s="23">
        <f>Data!J6/1000</f>
        <v>2.8976245235755392E-2</v>
      </c>
      <c r="K4" s="23">
        <f>Data!K6/1000</f>
        <v>2.2712878109169492</v>
      </c>
      <c r="L4" s="23">
        <f>((Data!L6/1000)/32.065)*96.062</f>
        <v>34.262966851592751</v>
      </c>
      <c r="M4" s="23">
        <f>((Data!M6/1000)/28.085)*60.084</f>
        <v>11.879280794227503</v>
      </c>
      <c r="N4" s="23">
        <f>Data!N6</f>
        <v>103.52882454296113</v>
      </c>
      <c r="O4" s="23">
        <f>Data!O6</f>
        <v>186.17137795538736</v>
      </c>
      <c r="P4" s="23">
        <f>Data!P6</f>
        <v>63.577465626153916</v>
      </c>
      <c r="Q4" s="23">
        <f>Data!Q6</f>
        <v>5.3774180230019751E-2</v>
      </c>
      <c r="R4" s="23">
        <f>Data!R6</f>
        <v>0.32376504329721584</v>
      </c>
      <c r="S4" s="23">
        <f>Data!S6</f>
        <v>55.200994759479656</v>
      </c>
      <c r="T4" s="23">
        <f>Data!T6</f>
        <v>0.85098241877224878</v>
      </c>
      <c r="U4" s="23">
        <f>Data!U6</f>
        <v>1.3530662677294159</v>
      </c>
      <c r="V4" s="23">
        <f>Data!V6</f>
        <v>0.31878699749980205</v>
      </c>
      <c r="W4" s="23">
        <f>Data!W6</f>
        <v>2.8967224898035617</v>
      </c>
      <c r="X4" s="23">
        <f>Data!X6</f>
        <v>0.88126980170409752</v>
      </c>
      <c r="Y4" s="23">
        <f>Data!Y6</f>
        <v>0.15744892372460242</v>
      </c>
      <c r="Z4" s="23">
        <f>Data!Z6</f>
        <v>2.631564477659567</v>
      </c>
      <c r="AA4" s="23">
        <f>Data!AA6</f>
        <v>2.8403091183287259</v>
      </c>
      <c r="AB4" s="23">
        <f>Data!AB6</f>
        <v>59.350219235526765</v>
      </c>
      <c r="AC4" s="23">
        <f>Data!AC6</f>
        <v>0.41277557282340088</v>
      </c>
      <c r="AD4" s="23">
        <f>Data!AD6</f>
        <v>0.66807076669416421</v>
      </c>
    </row>
    <row r="5" spans="1:30">
      <c r="A5" t="str">
        <f>VLOOKUP(B5, STAIds!$A$1:$B$62,2,FALSE)</f>
        <v>391540106230501</v>
      </c>
      <c r="B5" t="s">
        <v>36</v>
      </c>
      <c r="C5" s="9">
        <v>40339</v>
      </c>
      <c r="D5">
        <v>1020</v>
      </c>
      <c r="E5" t="s">
        <v>34</v>
      </c>
      <c r="G5" s="23">
        <f>Data!G7/1000</f>
        <v>25.831747693479713</v>
      </c>
      <c r="H5" s="23">
        <f>Data!H7/1000</f>
        <v>1.4687981029485635</v>
      </c>
      <c r="I5" s="23">
        <f>Data!I7/1000</f>
        <v>6.1178526265427919</v>
      </c>
      <c r="J5" s="23">
        <f>Data!J7/1000</f>
        <v>3.3318250032488691E-3</v>
      </c>
      <c r="K5" s="23">
        <f>Data!K7/1000</f>
        <v>2.8513309775548628</v>
      </c>
      <c r="L5" s="23">
        <f>((Data!L7/1000)/32.065)*96.062</f>
        <v>94.056495661682405</v>
      </c>
      <c r="M5" s="23">
        <f>((Data!M7/1000)/28.085)*60.084</f>
        <v>15.818922677020655</v>
      </c>
      <c r="N5" s="23">
        <f>Data!N7</f>
        <v>2318.0024017435508</v>
      </c>
      <c r="O5" s="23">
        <f>Data!O7</f>
        <v>89.249342770737883</v>
      </c>
      <c r="P5" s="23">
        <f>Data!P7</f>
        <v>2.1985950898207736</v>
      </c>
      <c r="Q5" s="23">
        <f>Data!Q7</f>
        <v>5.9520132453691971E-3</v>
      </c>
      <c r="R5" s="23">
        <f>Data!R7</f>
        <v>6.2367953516464389E-2</v>
      </c>
      <c r="S5" s="23">
        <f>Data!S7</f>
        <v>36.563547896070453</v>
      </c>
      <c r="T5" s="23">
        <f>Data!T7</f>
        <v>3.4972735651935052</v>
      </c>
      <c r="U5" s="23">
        <f>Data!U7</f>
        <v>1.002255449158398E-2</v>
      </c>
      <c r="V5" s="23">
        <f>Data!V7</f>
        <v>9.8034656837221679E-2</v>
      </c>
      <c r="W5" s="23">
        <f>Data!W7</f>
        <v>0.54129960069214866</v>
      </c>
      <c r="X5" s="23">
        <f>Data!X7</f>
        <v>1.5051584980801762</v>
      </c>
      <c r="Y5" s="23">
        <f>Data!Y7</f>
        <v>2.6897171993798118E-2</v>
      </c>
      <c r="Z5" s="23">
        <f>Data!Z7</f>
        <v>13.845511629742854</v>
      </c>
      <c r="AA5" s="23">
        <f>Data!AA7</f>
        <v>0.18852292908034798</v>
      </c>
      <c r="AB5" s="23">
        <f>Data!AB7</f>
        <v>206.18014590763454</v>
      </c>
      <c r="AC5" s="23">
        <f>Data!AC7</f>
        <v>9.7958886869884045E-3</v>
      </c>
      <c r="AD5" s="23">
        <f>Data!AD7</f>
        <v>4.7018448392030024E-2</v>
      </c>
    </row>
    <row r="6" spans="1:30">
      <c r="A6" t="str">
        <f>VLOOKUP(B6, STAIds!$A$1:$B$62,2,FALSE)</f>
        <v>391541106231501</v>
      </c>
      <c r="B6" t="s">
        <v>37</v>
      </c>
      <c r="C6" s="9">
        <v>40339</v>
      </c>
      <c r="D6" s="11">
        <v>950</v>
      </c>
      <c r="E6" t="s">
        <v>34</v>
      </c>
      <c r="G6" s="23">
        <f>Data!G8/1000</f>
        <v>32.669583556643509</v>
      </c>
      <c r="H6" s="23">
        <f>Data!H8/1000</f>
        <v>1.871842680566925</v>
      </c>
      <c r="I6" s="23">
        <f>Data!I8/1000</f>
        <v>7.6138095186659402</v>
      </c>
      <c r="J6" s="23">
        <f>Data!J8/1000</f>
        <v>0.50289579186521349</v>
      </c>
      <c r="K6" s="23">
        <f>Data!K8/1000</f>
        <v>2.7033781392724934</v>
      </c>
      <c r="L6" s="23">
        <f>((Data!L8/1000)/32.065)*96.062</f>
        <v>126.97318785270593</v>
      </c>
      <c r="M6" s="23">
        <f>((Data!M8/1000)/28.085)*60.084</f>
        <v>20.202939116109153</v>
      </c>
      <c r="N6" s="23">
        <f>Data!N8</f>
        <v>5821.9199661763432</v>
      </c>
      <c r="O6" s="23">
        <f>Data!O8</f>
        <v>219.27232140450613</v>
      </c>
      <c r="P6" s="23">
        <f>Data!P8</f>
        <v>1.146864095569869</v>
      </c>
      <c r="Q6" s="23">
        <f>Data!Q8</f>
        <v>2.7201220067879547E-2</v>
      </c>
      <c r="R6" s="23">
        <f>Data!R8</f>
        <v>8.5506482132735304E-2</v>
      </c>
      <c r="S6" s="23">
        <f>Data!S8</f>
        <v>19.167198546465542</v>
      </c>
      <c r="T6" s="23">
        <f>Data!T8</f>
        <v>33.088841453780887</v>
      </c>
      <c r="U6" s="23">
        <f>Data!U8</f>
        <v>5.4267819713988454E-3</v>
      </c>
      <c r="V6" s="23">
        <f>Data!V8</f>
        <v>0.21721767061459044</v>
      </c>
      <c r="W6" s="23">
        <f>Data!W8</f>
        <v>2.453244627359592</v>
      </c>
      <c r="X6" s="23">
        <f>Data!X8</f>
        <v>2.5896250036730861</v>
      </c>
      <c r="Y6" s="23">
        <f>Data!Y8</f>
        <v>2.2475732967200826E-3</v>
      </c>
      <c r="Z6" s="23">
        <f>Data!Z8</f>
        <v>24.093014831210798</v>
      </c>
      <c r="AA6" s="23">
        <f>Data!AA8</f>
        <v>0.12782402908584825</v>
      </c>
      <c r="AB6" s="23">
        <f>Data!AB8</f>
        <v>235.56047806954189</v>
      </c>
      <c r="AC6" s="23">
        <f>Data!AC8</f>
        <v>5.8191606310495164E-2</v>
      </c>
      <c r="AD6" s="23">
        <f>Data!AD8</f>
        <v>1.3577707215202548E-2</v>
      </c>
    </row>
    <row r="7" spans="1:30">
      <c r="A7" t="str">
        <f>VLOOKUP(B7, STAIds!$A$1:$B$62,2,FALSE)</f>
        <v>391523106225201</v>
      </c>
      <c r="B7" t="s">
        <v>38</v>
      </c>
      <c r="C7" s="9">
        <v>40339</v>
      </c>
      <c r="D7">
        <v>1520</v>
      </c>
      <c r="E7" t="s">
        <v>34</v>
      </c>
      <c r="G7" s="23">
        <f>Data!G9/1000</f>
        <v>3.0509805492836093</v>
      </c>
      <c r="H7" s="23">
        <f>Data!H9/1000</f>
        <v>0.97837383127758082</v>
      </c>
      <c r="I7" s="23">
        <f>Data!I9/1000</f>
        <v>0.70647926645005243</v>
      </c>
      <c r="J7" s="23">
        <f>Data!J9/1000</f>
        <v>4.9511393504419814E-4</v>
      </c>
      <c r="K7" s="23">
        <f>Data!K9/1000</f>
        <v>2.1270720467999324</v>
      </c>
      <c r="L7" s="23">
        <f>((Data!L9/1000)/32.065)*96.062</f>
        <v>5.6833804759434496</v>
      </c>
      <c r="M7" s="23">
        <f>((Data!M9/1000)/28.085)*60.084</f>
        <v>10.331336711821491</v>
      </c>
      <c r="N7" s="23">
        <f>Data!N9</f>
        <v>2.0432394914056728</v>
      </c>
      <c r="O7" s="23">
        <f>Data!O9</f>
        <v>72.927105385834253</v>
      </c>
      <c r="P7" s="23">
        <f>Data!P9</f>
        <v>26.687464606272595</v>
      </c>
      <c r="Q7" s="23">
        <f>Data!Q9</f>
        <v>3.9496951381862641E-3</v>
      </c>
      <c r="R7" s="23">
        <f>Data!R9</f>
        <v>0.16381671648284274</v>
      </c>
      <c r="S7" s="23">
        <f>Data!S9</f>
        <v>8.9280790682986062</v>
      </c>
      <c r="T7" s="23">
        <f>Data!T9</f>
        <v>3.874040412268446E-3</v>
      </c>
      <c r="U7" s="23">
        <f>Data!U9</f>
        <v>2.8379636540811177E-2</v>
      </c>
      <c r="V7" s="23">
        <f>Data!V9</f>
        <v>5.3952755875406953E-2</v>
      </c>
      <c r="W7" s="23">
        <f>Data!W9</f>
        <v>0.22743085358235171</v>
      </c>
      <c r="X7" s="23">
        <f>Data!X9</f>
        <v>-4.224205321915684E-2</v>
      </c>
      <c r="Y7" s="23">
        <f>Data!Y9</f>
        <v>0.20987297544425265</v>
      </c>
      <c r="Z7" s="23">
        <f>Data!Z9</f>
        <v>6.512511596269524E-2</v>
      </c>
      <c r="AA7" s="23">
        <f>Data!AA9</f>
        <v>0.10067709726608945</v>
      </c>
      <c r="AB7" s="23">
        <f>Data!AB9</f>
        <v>19.952697734572599</v>
      </c>
      <c r="AC7" s="23">
        <f>Data!AC9</f>
        <v>4.2122535478017226E-2</v>
      </c>
      <c r="AD7" s="23">
        <f>Data!AD9</f>
        <v>5.7767327785917283E-2</v>
      </c>
    </row>
    <row r="8" spans="1:30">
      <c r="A8" t="str">
        <f>VLOOKUP(B8, STAIds!$A$1:$B$62,2,FALSE)</f>
        <v>391516106224601</v>
      </c>
      <c r="B8" t="s">
        <v>39</v>
      </c>
      <c r="C8" s="9">
        <v>40339</v>
      </c>
      <c r="D8">
        <v>1600</v>
      </c>
      <c r="E8" t="s">
        <v>33</v>
      </c>
      <c r="F8" t="s">
        <v>40</v>
      </c>
      <c r="G8" s="23">
        <f>Data!G10/1000</f>
        <v>7.9602247245670596E-2</v>
      </c>
      <c r="H8" s="23">
        <f>Data!H10/1000</f>
        <v>8.3474196923970353E-4</v>
      </c>
      <c r="I8" s="23">
        <f>Data!I10/1000</f>
        <v>6.9026261189845505E-4</v>
      </c>
      <c r="J8" s="23">
        <f>Data!J10/1000</f>
        <v>-2.2241148541211509E-5</v>
      </c>
      <c r="K8" s="23">
        <f>Data!K10/1000</f>
        <v>-1.3838655395374978E-2</v>
      </c>
      <c r="L8" s="23">
        <f>((Data!L10/1000)/32.065)*96.062</f>
        <v>-2.2681301760246596E-2</v>
      </c>
      <c r="M8" s="23">
        <f>((Data!M10/1000)/28.085)*60.084</f>
        <v>-3.7417844803370473E-2</v>
      </c>
      <c r="N8" s="23">
        <f>Data!N10</f>
        <v>-0.26029688194305223</v>
      </c>
      <c r="O8" s="23">
        <f>Data!O10</f>
        <v>44.939842770084695</v>
      </c>
      <c r="P8" s="23">
        <f>Data!P10</f>
        <v>1.1710835626785716</v>
      </c>
      <c r="Q8" s="23">
        <f>Data!Q10</f>
        <v>7.3239811735645655E-5</v>
      </c>
      <c r="R8" s="23">
        <f>Data!R10</f>
        <v>2.1917346925152032E-2</v>
      </c>
      <c r="S8" s="23">
        <f>Data!S10</f>
        <v>0.10992481590543746</v>
      </c>
      <c r="T8" s="23">
        <f>Data!T10</f>
        <v>-1.6433026070901008E-3</v>
      </c>
      <c r="U8" s="23">
        <f>Data!U10</f>
        <v>8.546402679736395E-5</v>
      </c>
      <c r="V8" s="23">
        <f>Data!V10</f>
        <v>3.6617249303377515E-2</v>
      </c>
      <c r="W8" s="23">
        <f>Data!W10</f>
        <v>0.16384797419203406</v>
      </c>
      <c r="X8" s="23">
        <f>Data!X10</f>
        <v>-0.1712464139103089</v>
      </c>
      <c r="Y8" s="23">
        <f>Data!Y10</f>
        <v>-8.5204408200280045E-3</v>
      </c>
      <c r="Z8" s="23">
        <f>Data!Z10</f>
        <v>7.3087565010509694E-3</v>
      </c>
      <c r="AA8" s="23">
        <f>Data!AA10</f>
        <v>7.0962590483656884E-2</v>
      </c>
      <c r="AB8" s="23">
        <f>Data!AB10</f>
        <v>0.55720698763792709</v>
      </c>
      <c r="AC8" s="23">
        <f>Data!AC10</f>
        <v>5.0790351571438231E-4</v>
      </c>
      <c r="AD8" s="23">
        <f>Data!AD10</f>
        <v>3.4426417695136362E-3</v>
      </c>
    </row>
    <row r="9" spans="1:30">
      <c r="A9" t="str">
        <f>VLOOKUP(B9, STAIds!$A$1:$B$62,2,FALSE)</f>
        <v>391516106224601</v>
      </c>
      <c r="B9" t="s">
        <v>39</v>
      </c>
      <c r="C9" s="9">
        <v>40339</v>
      </c>
      <c r="D9">
        <v>1600</v>
      </c>
      <c r="E9" t="s">
        <v>34</v>
      </c>
      <c r="F9" t="s">
        <v>40</v>
      </c>
      <c r="G9" s="23">
        <f>Data!G11/1000</f>
        <v>5.9420292499291823E-2</v>
      </c>
      <c r="H9" s="23">
        <f>Data!H11/1000</f>
        <v>6.3413861937642406E-5</v>
      </c>
      <c r="I9" s="23">
        <f>Data!I11/1000</f>
        <v>-2.8824355035185337E-5</v>
      </c>
      <c r="J9" s="23">
        <f>Data!J11/1000</f>
        <v>-2.9481236432097422E-5</v>
      </c>
      <c r="K9" s="23">
        <f>Data!K11/1000</f>
        <v>-1.6924578459325143E-2</v>
      </c>
      <c r="L9" s="23">
        <f>((Data!L11/1000)/32.065)*96.062</f>
        <v>-3.4442494770632472E-2</v>
      </c>
      <c r="M9" s="23">
        <f>((Data!M11/1000)/28.085)*60.084</f>
        <v>-2.9985370220121311E-2</v>
      </c>
      <c r="N9" s="23">
        <f>Data!N11</f>
        <v>-0.21194539130811205</v>
      </c>
      <c r="O9" s="23">
        <f>Data!O11</f>
        <v>31.572935281139245</v>
      </c>
      <c r="P9" s="23">
        <f>Data!P11</f>
        <v>0.41239668823947767</v>
      </c>
      <c r="Q9" s="23">
        <f>Data!Q11</f>
        <v>-2.906952218637478E-4</v>
      </c>
      <c r="R9" s="23">
        <f>Data!R11</f>
        <v>1.7646111785041617E-3</v>
      </c>
      <c r="S9" s="23">
        <f>Data!S11</f>
        <v>8.7643079958129394E-2</v>
      </c>
      <c r="T9" s="23">
        <f>Data!T11</f>
        <v>-2.5189202627227065E-3</v>
      </c>
      <c r="U9" s="23">
        <f>Data!U11</f>
        <v>2.7221288653530816E-3</v>
      </c>
      <c r="V9" s="23">
        <f>Data!V11</f>
        <v>2.5499558238958563E-2</v>
      </c>
      <c r="W9" s="23">
        <f>Data!W11</f>
        <v>0.13864975523521758</v>
      </c>
      <c r="X9" s="23">
        <f>Data!X11</f>
        <v>-0.19486366513054859</v>
      </c>
      <c r="Y9" s="23">
        <f>Data!Y11</f>
        <v>-6.6535067252667642E-3</v>
      </c>
      <c r="Z9" s="23">
        <f>Data!Z11</f>
        <v>2.0703549438889721E-3</v>
      </c>
      <c r="AA9" s="23">
        <f>Data!AA11</f>
        <v>5.8298617890805884E-2</v>
      </c>
      <c r="AB9" s="23">
        <f>Data!AB11</f>
        <v>0.41239390433714607</v>
      </c>
      <c r="AC9" s="23">
        <f>Data!AC11</f>
        <v>3.3713385506910985E-4</v>
      </c>
      <c r="AD9" s="23">
        <f>Data!AD11</f>
        <v>2.0477294860330713E-3</v>
      </c>
    </row>
    <row r="10" spans="1:30">
      <c r="A10" t="str">
        <f>VLOOKUP(B10, STAIds!$A$1:$B$62,2,FALSE)</f>
        <v>391516106224601</v>
      </c>
      <c r="B10" t="s">
        <v>39</v>
      </c>
      <c r="C10" s="9">
        <v>40339</v>
      </c>
      <c r="D10">
        <v>1610</v>
      </c>
      <c r="E10" t="s">
        <v>34</v>
      </c>
      <c r="G10" s="23">
        <f>Data!G12/1000</f>
        <v>5.8434815481893603</v>
      </c>
      <c r="H10" s="23">
        <f>Data!H12/1000</f>
        <v>0.33163582668740471</v>
      </c>
      <c r="I10" s="23">
        <f>Data!I12/1000</f>
        <v>2.0839715598584774</v>
      </c>
      <c r="J10" s="23">
        <f>Data!J12/1000</f>
        <v>2.0336906549241411E-2</v>
      </c>
      <c r="K10" s="23">
        <f>Data!K12/1000</f>
        <v>3.01914850980683</v>
      </c>
      <c r="L10" s="23">
        <f>((Data!L12/1000)/32.065)*96.062</f>
        <v>3.8592964053082652</v>
      </c>
      <c r="M10" s="23">
        <f>((Data!M12/1000)/28.085)*60.084</f>
        <v>11.76184974500117</v>
      </c>
      <c r="N10" s="23">
        <f>Data!N12</f>
        <v>4.5719900699588605</v>
      </c>
      <c r="O10" s="23">
        <f>Data!O12</f>
        <v>243.29732799266492</v>
      </c>
      <c r="P10" s="23">
        <f>Data!P12</f>
        <v>253.84698798390991</v>
      </c>
      <c r="Q10" s="23">
        <f>Data!Q12</f>
        <v>7.9483149690453919E-2</v>
      </c>
      <c r="R10" s="23">
        <f>Data!R12</f>
        <v>0.58672192189227113</v>
      </c>
      <c r="S10" s="23">
        <f>Data!S12</f>
        <v>16.644178403122073</v>
      </c>
      <c r="T10" s="23">
        <f>Data!T12</f>
        <v>2.7198216574814318E-2</v>
      </c>
      <c r="U10" s="23">
        <f>Data!U12</f>
        <v>0.11812868326911607</v>
      </c>
      <c r="V10" s="23">
        <f>Data!V12</f>
        <v>0.17103939948980806</v>
      </c>
      <c r="W10" s="23">
        <f>Data!W12</f>
        <v>0.99942006793931903</v>
      </c>
      <c r="X10" s="23">
        <f>Data!X12</f>
        <v>5.7767272034232563E-2</v>
      </c>
      <c r="Y10" s="23">
        <f>Data!Y12</f>
        <v>0.13808048378234625</v>
      </c>
      <c r="Z10" s="23">
        <f>Data!Z12</f>
        <v>0.47885455927329634</v>
      </c>
      <c r="AA10" s="23">
        <f>Data!AA12</f>
        <v>0.57772555836464612</v>
      </c>
      <c r="AB10" s="23">
        <f>Data!AB12</f>
        <v>31.525649748711647</v>
      </c>
      <c r="AC10" s="23">
        <f>Data!AC12</f>
        <v>9.8063287987992701E-2</v>
      </c>
      <c r="AD10" s="23">
        <f>Data!AD12</f>
        <v>0.27868158082432637</v>
      </c>
    </row>
    <row r="11" spans="1:30">
      <c r="A11" t="str">
        <f>VLOOKUP(B11, STAIds!$A$1:$B$62,2,FALSE)</f>
        <v>391517106224701</v>
      </c>
      <c r="B11" t="s">
        <v>41</v>
      </c>
      <c r="C11" s="9">
        <v>40339</v>
      </c>
      <c r="D11">
        <v>1640</v>
      </c>
      <c r="E11" t="s">
        <v>34</v>
      </c>
      <c r="G11" s="23">
        <f>Data!G13/1000</f>
        <v>5.3621276422436814</v>
      </c>
      <c r="H11" s="23">
        <f>Data!H13/1000</f>
        <v>0.33482120498817403</v>
      </c>
      <c r="I11" s="23">
        <f>Data!I13/1000</f>
        <v>2.1305554146635397</v>
      </c>
      <c r="J11" s="23">
        <f>Data!J13/1000</f>
        <v>5.3684469168355656E-3</v>
      </c>
      <c r="K11" s="23">
        <f>Data!K13/1000</f>
        <v>2.5395047243400994</v>
      </c>
      <c r="L11" s="23">
        <f>((Data!L13/1000)/32.065)*96.062</f>
        <v>8.1924029618478826</v>
      </c>
      <c r="M11" s="23">
        <f>((Data!M13/1000)/28.085)*60.084</f>
        <v>9.9705384391859369</v>
      </c>
      <c r="N11" s="23">
        <f>Data!N13</f>
        <v>5.6620376034339728</v>
      </c>
      <c r="O11" s="23">
        <f>Data!O13</f>
        <v>186.09175320436185</v>
      </c>
      <c r="P11" s="23">
        <f>Data!P13</f>
        <v>74.386867750617895</v>
      </c>
      <c r="Q11" s="23">
        <f>Data!Q13</f>
        <v>6.8764053025764604E-2</v>
      </c>
      <c r="R11" s="23">
        <f>Data!R13</f>
        <v>0.33534534270450717</v>
      </c>
      <c r="S11" s="23">
        <f>Data!S13</f>
        <v>15.435022930193735</v>
      </c>
      <c r="T11" s="23">
        <f>Data!T13</f>
        <v>3.8656676848273293E-2</v>
      </c>
      <c r="U11" s="23">
        <f>Data!U13</f>
        <v>0.11330709706864039</v>
      </c>
      <c r="V11" s="23">
        <f>Data!V13</f>
        <v>0.12402705902461607</v>
      </c>
      <c r="W11" s="23">
        <f>Data!W13</f>
        <v>1.4350859568621968</v>
      </c>
      <c r="X11" s="23">
        <f>Data!X13</f>
        <v>0.26051919806046392</v>
      </c>
      <c r="Y11" s="23">
        <f>Data!Y13</f>
        <v>0.14038549336863013</v>
      </c>
      <c r="Z11" s="23">
        <f>Data!Z13</f>
        <v>0.25288842394157346</v>
      </c>
      <c r="AA11" s="23">
        <f>Data!AA13</f>
        <v>5.8951004958395501</v>
      </c>
      <c r="AB11" s="23">
        <f>Data!AB13</f>
        <v>28.968821912850306</v>
      </c>
      <c r="AC11" s="23">
        <f>Data!AC13</f>
        <v>0.21990702036111165</v>
      </c>
      <c r="AD11" s="23">
        <f>Data!AD13</f>
        <v>0.23806637186546151</v>
      </c>
    </row>
    <row r="12" spans="1:30">
      <c r="A12" t="str">
        <f>VLOOKUP(B12, STAIds!$A$1:$B$62,2,FALSE)</f>
        <v>391516106224401</v>
      </c>
      <c r="B12" t="s">
        <v>42</v>
      </c>
      <c r="C12" s="9">
        <v>40339</v>
      </c>
      <c r="D12">
        <v>1715</v>
      </c>
      <c r="E12" t="s">
        <v>34</v>
      </c>
      <c r="G12" s="23">
        <f>Data!G14/1000</f>
        <v>8.5835944733820977</v>
      </c>
      <c r="H12" s="23">
        <f>Data!H14/1000</f>
        <v>0.87318803558268632</v>
      </c>
      <c r="I12" s="23">
        <f>Data!I14/1000</f>
        <v>4.0250126173906224</v>
      </c>
      <c r="J12" s="23">
        <f>Data!J14/1000</f>
        <v>9.1046009462084944E-4</v>
      </c>
      <c r="K12" s="23">
        <f>Data!K14/1000</f>
        <v>2.522551198877347</v>
      </c>
      <c r="L12" s="23">
        <f>((Data!L14/1000)/32.065)*96.062</f>
        <v>10.727639980893212</v>
      </c>
      <c r="M12" s="23">
        <f>((Data!M14/1000)/28.085)*60.084</f>
        <v>10.717072056193194</v>
      </c>
      <c r="N12" s="23">
        <f>Data!N14</f>
        <v>0.27535783672133002</v>
      </c>
      <c r="O12" s="23">
        <f>Data!O14</f>
        <v>51.045147844172867</v>
      </c>
      <c r="P12" s="23">
        <f>Data!P14</f>
        <v>9.0797194591179089</v>
      </c>
      <c r="Q12" s="23">
        <f>Data!Q14</f>
        <v>1.3565479051731465E-2</v>
      </c>
      <c r="R12" s="23">
        <f>Data!R14</f>
        <v>0.15873171727322144</v>
      </c>
      <c r="S12" s="23">
        <f>Data!S14</f>
        <v>16.271538455753863</v>
      </c>
      <c r="T12" s="23">
        <f>Data!T14</f>
        <v>2.5626514280810097E-2</v>
      </c>
      <c r="U12" s="23">
        <f>Data!U14</f>
        <v>2.3787674585358909E-2</v>
      </c>
      <c r="V12" s="23">
        <f>Data!V14</f>
        <v>5.0888452612336571E-2</v>
      </c>
      <c r="W12" s="23">
        <f>Data!W14</f>
        <v>0.4185572844134875</v>
      </c>
      <c r="X12" s="23">
        <f>Data!X14</f>
        <v>0.2929254879471192</v>
      </c>
      <c r="Y12" s="23">
        <f>Data!Y14</f>
        <v>9.8780344819377974E-2</v>
      </c>
      <c r="Z12" s="23">
        <f>Data!Z14</f>
        <v>6.4281137775436203E-2</v>
      </c>
      <c r="AA12" s="23">
        <f>Data!AA14</f>
        <v>0.11496462270616857</v>
      </c>
      <c r="AB12" s="23">
        <f>Data!AB14</f>
        <v>36.740925762844022</v>
      </c>
      <c r="AC12" s="23">
        <f>Data!AC14</f>
        <v>0.13175861697719968</v>
      </c>
      <c r="AD12" s="23">
        <f>Data!AD14</f>
        <v>3.7335977386229173E-2</v>
      </c>
    </row>
    <row r="13" spans="1:30">
      <c r="A13" t="str">
        <f>VLOOKUP(B13, STAIds!$A$1:$B$62,2,FALSE)</f>
        <v>391517106223801</v>
      </c>
      <c r="B13" t="s">
        <v>43</v>
      </c>
      <c r="C13" s="9">
        <v>40339</v>
      </c>
      <c r="D13">
        <v>1215</v>
      </c>
      <c r="E13" t="s">
        <v>33</v>
      </c>
      <c r="G13" s="23">
        <f>Data!G15/1000</f>
        <v>15.883506962419681</v>
      </c>
      <c r="H13" s="23">
        <f>Data!H15/1000</f>
        <v>1.1709806691492597</v>
      </c>
      <c r="I13" s="23">
        <f>Data!I15/1000</f>
        <v>4.924359134108351</v>
      </c>
      <c r="J13" s="23">
        <f>Data!J15/1000</f>
        <v>1.4785065448276336</v>
      </c>
      <c r="K13" s="23">
        <f>Data!K15/1000</f>
        <v>2.8047536084919833</v>
      </c>
      <c r="L13" s="23">
        <f>((Data!L15/1000)/32.065)*96.062</f>
        <v>64.850830245354828</v>
      </c>
      <c r="M13" s="23">
        <f>((Data!M15/1000)/28.085)*60.084</f>
        <v>15.387306730763482</v>
      </c>
      <c r="N13" s="23">
        <f>Data!N15</f>
        <v>660.12872455566071</v>
      </c>
      <c r="O13" s="23">
        <f>Data!O15</f>
        <v>322.01258867169332</v>
      </c>
      <c r="P13" s="23">
        <f>Data!P15</f>
        <v>2556.9830531473499</v>
      </c>
      <c r="Q13" s="23">
        <f>Data!Q15</f>
        <v>1.9392362061334791</v>
      </c>
      <c r="R13" s="23">
        <f>Data!R15</f>
        <v>3.6428809407763394</v>
      </c>
      <c r="S13" s="23">
        <f>Data!S15</f>
        <v>26.950957339916602</v>
      </c>
      <c r="T13" s="23">
        <f>Data!T15</f>
        <v>4.151857572176672</v>
      </c>
      <c r="U13" s="23">
        <f>Data!U15</f>
        <v>3.6483005009818594</v>
      </c>
      <c r="V13" s="23">
        <f>Data!V15</f>
        <v>9.3633193139996712E-2</v>
      </c>
      <c r="W13" s="23">
        <f>Data!W15</f>
        <v>14.089119900534671</v>
      </c>
      <c r="X13" s="23">
        <f>Data!X15</f>
        <v>2.0449320741170722</v>
      </c>
      <c r="Y13" s="23">
        <f>Data!Y15</f>
        <v>0.22553269637297649</v>
      </c>
      <c r="Z13" s="23">
        <f>Data!Z15</f>
        <v>5.9495893085783047</v>
      </c>
      <c r="AA13" s="23">
        <f>Data!AA15</f>
        <v>9.5164617766602895</v>
      </c>
      <c r="AB13" s="23">
        <f>Data!AB15</f>
        <v>80.943898471164744</v>
      </c>
      <c r="AC13" s="23">
        <f>Data!AC15</f>
        <v>0.3366635697094662</v>
      </c>
      <c r="AD13" s="23">
        <f>Data!AD15</f>
        <v>8.226213928162926E-2</v>
      </c>
    </row>
    <row r="14" spans="1:30">
      <c r="A14" t="str">
        <f>VLOOKUP(B14, STAIds!$A$1:$B$62,2,FALSE)</f>
        <v>391517106223801</v>
      </c>
      <c r="B14" t="s">
        <v>43</v>
      </c>
      <c r="C14" s="9">
        <v>40339</v>
      </c>
      <c r="D14">
        <v>1215</v>
      </c>
      <c r="E14" t="s">
        <v>34</v>
      </c>
      <c r="G14" s="23">
        <f>Data!G16/1000</f>
        <v>15.375832910917891</v>
      </c>
      <c r="H14" s="23">
        <f>Data!H16/1000</f>
        <v>1.0980246024748028</v>
      </c>
      <c r="I14" s="23">
        <f>Data!I16/1000</f>
        <v>4.8230466407606993</v>
      </c>
      <c r="J14" s="23">
        <f>Data!J16/1000</f>
        <v>1.436721902332154</v>
      </c>
      <c r="K14" s="23">
        <f>Data!K16/1000</f>
        <v>2.7472266145535742</v>
      </c>
      <c r="L14" s="23">
        <f>((Data!L16/1000)/32.065)*96.062</f>
        <v>62.806494955804965</v>
      </c>
      <c r="M14" s="23">
        <f>((Data!M16/1000)/28.085)*60.084</f>
        <v>14.823909511992618</v>
      </c>
      <c r="N14" s="23">
        <f>Data!N16</f>
        <v>636.78746183415069</v>
      </c>
      <c r="O14" s="23">
        <f>Data!O16</f>
        <v>275.06028164895645</v>
      </c>
      <c r="P14" s="23">
        <f>Data!P16</f>
        <v>773.29098163683284</v>
      </c>
      <c r="Q14" s="23">
        <f>Data!Q16</f>
        <v>0.2193922923544549</v>
      </c>
      <c r="R14" s="23">
        <f>Data!R16</f>
        <v>0.5512784724462626</v>
      </c>
      <c r="S14" s="23">
        <f>Data!S16</f>
        <v>25.809430805824071</v>
      </c>
      <c r="T14" s="23">
        <f>Data!T16</f>
        <v>4.0900121743686428</v>
      </c>
      <c r="U14" s="23">
        <f>Data!U16</f>
        <v>3.5895931695762626</v>
      </c>
      <c r="V14" s="23">
        <f>Data!V16</f>
        <v>4.5819204847699552E-2</v>
      </c>
      <c r="W14" s="23">
        <f>Data!W16</f>
        <v>12.684101364721904</v>
      </c>
      <c r="X14" s="23">
        <f>Data!X16</f>
        <v>2.0145154179521545</v>
      </c>
      <c r="Y14" s="23">
        <f>Data!Y16</f>
        <v>1.5002554429406812E-2</v>
      </c>
      <c r="Z14" s="23">
        <f>Data!Z16</f>
        <v>5.7556254601380594</v>
      </c>
      <c r="AA14" s="23">
        <f>Data!AA16</f>
        <v>0.78156512210849061</v>
      </c>
      <c r="AB14" s="23">
        <f>Data!AB16</f>
        <v>79.343323294230814</v>
      </c>
      <c r="AC14" s="23">
        <f>Data!AC16</f>
        <v>0.2055839241414501</v>
      </c>
      <c r="AD14" s="23">
        <f>Data!AD16</f>
        <v>1.0368152254833103E-2</v>
      </c>
    </row>
    <row r="15" spans="1:30">
      <c r="A15" t="str">
        <f>VLOOKUP(B15, STAIds!$A$1:$B$62,2,FALSE)</f>
        <v>391414106231001</v>
      </c>
      <c r="B15" t="s">
        <v>44</v>
      </c>
      <c r="C15" s="9">
        <v>40339</v>
      </c>
      <c r="D15">
        <v>1135</v>
      </c>
      <c r="E15" t="s">
        <v>34</v>
      </c>
      <c r="G15" s="23">
        <f>Data!G17/1000</f>
        <v>2.311662682750514</v>
      </c>
      <c r="H15" s="23">
        <f>Data!H17/1000</f>
        <v>0.34735748883553463</v>
      </c>
      <c r="I15" s="23">
        <f>Data!I17/1000</f>
        <v>0.74368714334772801</v>
      </c>
      <c r="J15" s="23">
        <f>Data!J17/1000</f>
        <v>0.19866518566528799</v>
      </c>
      <c r="K15" s="23">
        <f>Data!K17/1000</f>
        <v>1.4915210126916114</v>
      </c>
      <c r="L15" s="23">
        <f>((Data!L17/1000)/32.065)*96.062</f>
        <v>6.7461320618325376</v>
      </c>
      <c r="M15" s="23">
        <f>((Data!M17/1000)/28.085)*60.084</f>
        <v>7.5394058043638044</v>
      </c>
      <c r="N15" s="23">
        <f>Data!N17</f>
        <v>133.65909331316678</v>
      </c>
      <c r="O15" s="23">
        <f>Data!O17</f>
        <v>265.18560940526851</v>
      </c>
      <c r="P15" s="23">
        <f>Data!P17</f>
        <v>424.35234990856696</v>
      </c>
      <c r="Q15" s="23">
        <f>Data!Q17</f>
        <v>4.4370309081524388E-2</v>
      </c>
      <c r="R15" s="23">
        <f>Data!R17</f>
        <v>0.68761349350001144</v>
      </c>
      <c r="S15" s="23">
        <f>Data!S17</f>
        <v>4.6342901314785179</v>
      </c>
      <c r="T15" s="23">
        <f>Data!T17</f>
        <v>2.0996241371797204</v>
      </c>
      <c r="U15" s="23">
        <f>Data!U17</f>
        <v>0.4691333612230158</v>
      </c>
      <c r="V15" s="23">
        <f>Data!V17</f>
        <v>0.13145048475587603</v>
      </c>
      <c r="W15" s="23">
        <f>Data!W17</f>
        <v>18.80700952173099</v>
      </c>
      <c r="X15" s="23">
        <f>Data!X17</f>
        <v>4.0344618164451242</v>
      </c>
      <c r="Y15" s="23">
        <f>Data!Y17</f>
        <v>0.30789857988331082</v>
      </c>
      <c r="Z15" s="23">
        <f>Data!Z17</f>
        <v>0.83633260439900348</v>
      </c>
      <c r="AA15" s="23">
        <f>Data!AA17</f>
        <v>0.48055519278709313</v>
      </c>
      <c r="AB15" s="23">
        <f>Data!AB17</f>
        <v>13.448817470643498</v>
      </c>
      <c r="AC15" s="23">
        <f>Data!AC17</f>
        <v>0.49944223595668602</v>
      </c>
      <c r="AD15" s="23">
        <f>Data!AD17</f>
        <v>0.11664472787781292</v>
      </c>
    </row>
    <row r="16" spans="1:30">
      <c r="A16" t="str">
        <f>VLOOKUP(B16, STAIds!$A$1:$B$62,2,FALSE)</f>
        <v>391414106231001</v>
      </c>
      <c r="B16" t="s">
        <v>44</v>
      </c>
      <c r="C16" s="9">
        <v>40339</v>
      </c>
      <c r="D16">
        <v>1135</v>
      </c>
      <c r="E16" t="s">
        <v>33</v>
      </c>
      <c r="G16" s="23">
        <f>Data!G18/1000</f>
        <v>2.3829119136869807</v>
      </c>
      <c r="H16" s="23">
        <f>Data!H18/1000</f>
        <v>0.3642008540338304</v>
      </c>
      <c r="I16" s="23">
        <f>Data!I18/1000</f>
        <v>0.78874297851704167</v>
      </c>
      <c r="J16" s="23">
        <f>Data!J18/1000</f>
        <v>0.21496230123311197</v>
      </c>
      <c r="K16" s="23">
        <f>Data!K18/1000</f>
        <v>1.5293336686787102</v>
      </c>
      <c r="L16" s="23">
        <f>((Data!L18/1000)/32.065)*96.062</f>
        <v>7.0298442919814637</v>
      </c>
      <c r="M16" s="23">
        <f>((Data!M18/1000)/28.085)*60.084</f>
        <v>8.0924683450499</v>
      </c>
      <c r="N16" s="23">
        <f>Data!N18</f>
        <v>142.80421176711701</v>
      </c>
      <c r="O16" s="23">
        <f>Data!O18</f>
        <v>346.6059113748297</v>
      </c>
      <c r="P16" s="23">
        <f>Data!P18</f>
        <v>608.9349690240532</v>
      </c>
      <c r="Q16" s="23">
        <f>Data!Q18</f>
        <v>7.6443940016493614E-2</v>
      </c>
      <c r="R16" s="23">
        <f>Data!R18</f>
        <v>0.79238442535265829</v>
      </c>
      <c r="S16" s="23">
        <f>Data!S18</f>
        <v>5.4165866879679516</v>
      </c>
      <c r="T16" s="23">
        <f>Data!T18</f>
        <v>2.2542215471759754</v>
      </c>
      <c r="U16" s="23">
        <f>Data!U18</f>
        <v>0.50553347697922124</v>
      </c>
      <c r="V16" s="23">
        <f>Data!V18</f>
        <v>0.17430417396586204</v>
      </c>
      <c r="W16" s="23">
        <f>Data!W18</f>
        <v>20.860268533077289</v>
      </c>
      <c r="X16" s="23">
        <f>Data!X18</f>
        <v>2.7562181890497257</v>
      </c>
      <c r="Y16" s="23">
        <f>Data!Y18</f>
        <v>0.31870140229415511</v>
      </c>
      <c r="Z16" s="23">
        <f>Data!Z18</f>
        <v>0.90484767443670444</v>
      </c>
      <c r="AA16" s="23">
        <f>Data!AA18</f>
        <v>0.99321119158697868</v>
      </c>
      <c r="AB16" s="23">
        <f>Data!AB18</f>
        <v>13.6172080004989</v>
      </c>
      <c r="AC16" s="23">
        <f>Data!AC18</f>
        <v>0.5944815234300449</v>
      </c>
      <c r="AD16" s="23">
        <f>Data!AD18</f>
        <v>0.20983619480996854</v>
      </c>
    </row>
    <row r="17" spans="1:30">
      <c r="A17" t="str">
        <f>VLOOKUP(B17, STAIds!$A$1:$B$62,2,FALSE)</f>
        <v>391414106231001</v>
      </c>
      <c r="B17" t="s">
        <v>44</v>
      </c>
      <c r="C17" s="9">
        <v>40339</v>
      </c>
      <c r="D17">
        <v>1140</v>
      </c>
      <c r="E17" t="s">
        <v>33</v>
      </c>
      <c r="F17" t="s">
        <v>45</v>
      </c>
      <c r="G17" s="23">
        <f>Data!G19/1000</f>
        <v>2.3180407405377563</v>
      </c>
      <c r="H17" s="23">
        <f>Data!H19/1000</f>
        <v>0.35856198419895746</v>
      </c>
      <c r="I17" s="23">
        <f>Data!I19/1000</f>
        <v>0.77499297695963021</v>
      </c>
      <c r="J17" s="23">
        <f>Data!J19/1000</f>
        <v>0.20987054919206083</v>
      </c>
      <c r="K17" s="23">
        <f>Data!K19/1000</f>
        <v>1.5010662051338943</v>
      </c>
      <c r="L17" s="23">
        <f>((Data!L19/1000)/32.065)*96.062</f>
        <v>6.9071574261867879</v>
      </c>
      <c r="M17" s="23">
        <f>((Data!M19/1000)/28.085)*60.084</f>
        <v>7.9315417232373555</v>
      </c>
      <c r="N17" s="23">
        <f>Data!N19</f>
        <v>139.41245934396042</v>
      </c>
      <c r="O17" s="23">
        <f>Data!O19</f>
        <v>337.48170584969392</v>
      </c>
      <c r="P17" s="23">
        <f>Data!P19</f>
        <v>596.47094965459121</v>
      </c>
      <c r="Q17" s="23">
        <f>Data!Q19</f>
        <v>7.1479969384595068E-2</v>
      </c>
      <c r="R17" s="23">
        <f>Data!R19</f>
        <v>0.78146609598596162</v>
      </c>
      <c r="S17" s="23">
        <f>Data!S19</f>
        <v>5.2900456018169173</v>
      </c>
      <c r="T17" s="23">
        <f>Data!T19</f>
        <v>2.1924526015772559</v>
      </c>
      <c r="U17" s="23">
        <f>Data!U19</f>
        <v>0.48465990320847535</v>
      </c>
      <c r="V17" s="23">
        <f>Data!V19</f>
        <v>0.17155608768063371</v>
      </c>
      <c r="W17" s="23">
        <f>Data!W19</f>
        <v>20.270864331068132</v>
      </c>
      <c r="X17" s="23">
        <f>Data!X19</f>
        <v>2.1605159194858747</v>
      </c>
      <c r="Y17" s="23">
        <f>Data!Y19</f>
        <v>0.29705507189803032</v>
      </c>
      <c r="Z17" s="23">
        <f>Data!Z19</f>
        <v>0.89849902941885229</v>
      </c>
      <c r="AA17" s="23">
        <f>Data!AA19</f>
        <v>0.93957050464019032</v>
      </c>
      <c r="AB17" s="23">
        <f>Data!AB19</f>
        <v>13.102220429360877</v>
      </c>
      <c r="AC17" s="23">
        <f>Data!AC19</f>
        <v>0.59030366707040072</v>
      </c>
      <c r="AD17" s="23">
        <f>Data!AD19</f>
        <v>0.20626083502397166</v>
      </c>
    </row>
    <row r="18" spans="1:30">
      <c r="A18" t="str">
        <f>VLOOKUP(B18, STAIds!$A$1:$B$62,2,FALSE)</f>
        <v>391414106231001</v>
      </c>
      <c r="B18" t="s">
        <v>44</v>
      </c>
      <c r="C18" s="9">
        <v>40339</v>
      </c>
      <c r="D18">
        <v>1140</v>
      </c>
      <c r="E18" t="s">
        <v>34</v>
      </c>
      <c r="F18" t="s">
        <v>45</v>
      </c>
      <c r="G18" s="23">
        <f>Data!G20/1000</f>
        <v>2.3773185584459076</v>
      </c>
      <c r="H18" s="23">
        <f>Data!H20/1000</f>
        <v>0.34940324837317821</v>
      </c>
      <c r="I18" s="23">
        <f>Data!I20/1000</f>
        <v>0.7928479586410967</v>
      </c>
      <c r="J18" s="23">
        <f>Data!J20/1000</f>
        <v>0.20799070286113275</v>
      </c>
      <c r="K18" s="23">
        <f>Data!K20/1000</f>
        <v>1.537586677654569</v>
      </c>
      <c r="L18" s="23">
        <f>((Data!L20/1000)/32.065)*96.062</f>
        <v>7.1630677172259185</v>
      </c>
      <c r="M18" s="23">
        <f>((Data!M20/1000)/28.085)*60.084</f>
        <v>8.0961369594025729</v>
      </c>
      <c r="N18" s="23">
        <f>Data!N20</f>
        <v>139.02790615390239</v>
      </c>
      <c r="O18" s="23">
        <f>Data!O20</f>
        <v>276.79791767186111</v>
      </c>
      <c r="P18" s="23">
        <f>Data!P20</f>
        <v>442.73154127270419</v>
      </c>
      <c r="Q18" s="23">
        <f>Data!Q20</f>
        <v>4.616119515815835E-2</v>
      </c>
      <c r="R18" s="23">
        <f>Data!R20</f>
        <v>0.68012960332477534</v>
      </c>
      <c r="S18" s="23">
        <f>Data!S20</f>
        <v>4.7426424112017491</v>
      </c>
      <c r="T18" s="23">
        <f>Data!T20</f>
        <v>2.1416127474244497</v>
      </c>
      <c r="U18" s="23">
        <f>Data!U20</f>
        <v>0.48032233318371198</v>
      </c>
      <c r="V18" s="23">
        <f>Data!V20</f>
        <v>0.13967342862430784</v>
      </c>
      <c r="W18" s="23">
        <f>Data!W20</f>
        <v>19.032312403014938</v>
      </c>
      <c r="X18" s="23">
        <f>Data!X20</f>
        <v>2.1036974587081239</v>
      </c>
      <c r="Y18" s="23">
        <f>Data!Y20</f>
        <v>0.31001182640211999</v>
      </c>
      <c r="Z18" s="23">
        <f>Data!Z20</f>
        <v>0.84999407692439544</v>
      </c>
      <c r="AA18" s="23">
        <f>Data!AA20</f>
        <v>0.48615571139775288</v>
      </c>
      <c r="AB18" s="23">
        <f>Data!AB20</f>
        <v>13.273593784893801</v>
      </c>
      <c r="AC18" s="23">
        <f>Data!AC20</f>
        <v>0.50818706518988577</v>
      </c>
      <c r="AD18" s="23">
        <f>Data!AD20</f>
        <v>0.11679510424052737</v>
      </c>
    </row>
    <row r="19" spans="1:30">
      <c r="A19" t="str">
        <f>VLOOKUP(B19, STAIds!$A$1:$B$62,2,FALSE)</f>
        <v>391510106241001</v>
      </c>
      <c r="B19" t="s">
        <v>46</v>
      </c>
      <c r="C19" s="9">
        <v>40337</v>
      </c>
      <c r="D19">
        <v>1135</v>
      </c>
      <c r="E19" t="s">
        <v>34</v>
      </c>
      <c r="G19" s="23">
        <f>Data!G21/1000</f>
        <v>13.982498408692017</v>
      </c>
      <c r="H19" s="23">
        <f>Data!H21/1000</f>
        <v>1.8739474335529482</v>
      </c>
      <c r="I19" s="23">
        <f>Data!I21/1000</f>
        <v>9.7869504334941997</v>
      </c>
      <c r="J19" s="23">
        <f>Data!J21/1000</f>
        <v>26.571040982526036</v>
      </c>
      <c r="K19" s="23">
        <f>Data!K21/1000</f>
        <v>2.3813217704946572</v>
      </c>
      <c r="L19" s="23">
        <f>((Data!L21/1000)/32.065)*96.062</f>
        <v>165.24012803350681</v>
      </c>
      <c r="M19" s="23">
        <f>((Data!M21/1000)/28.085)*60.084</f>
        <v>26.328078006289292</v>
      </c>
      <c r="N19" s="23">
        <f>Data!N21</f>
        <v>4869.8734807770534</v>
      </c>
      <c r="O19" s="23">
        <f>Data!O21</f>
        <v>1173.4220103202576</v>
      </c>
      <c r="P19" s="23">
        <f>Data!P21</f>
        <v>24711.748424765665</v>
      </c>
      <c r="Q19" s="23">
        <f>Data!Q21</f>
        <v>1.7999444507705669E-2</v>
      </c>
      <c r="R19" s="23">
        <f>Data!R21</f>
        <v>23.830531131846723</v>
      </c>
      <c r="S19" s="23">
        <f>Data!S21</f>
        <v>17.330267037973659</v>
      </c>
      <c r="T19" s="23">
        <f>Data!T21</f>
        <v>6.9181505176771392</v>
      </c>
      <c r="U19" s="23">
        <f>Data!U21</f>
        <v>16.741476796650005</v>
      </c>
      <c r="V19" s="23">
        <f>Data!V21</f>
        <v>0.22739700936301141</v>
      </c>
      <c r="W19" s="23">
        <f>Data!W21</f>
        <v>3.3004944745348177</v>
      </c>
      <c r="X19" s="23">
        <f>Data!X21</f>
        <v>2.7418597965767644</v>
      </c>
      <c r="Y19" s="23">
        <f>Data!Y21</f>
        <v>5.1824251244905813E-2</v>
      </c>
      <c r="Z19" s="23">
        <f>Data!Z21</f>
        <v>24.150847087935638</v>
      </c>
      <c r="AA19" s="23">
        <f>Data!AA21</f>
        <v>2.716415774806868</v>
      </c>
      <c r="AB19" s="23">
        <f>Data!AB21</f>
        <v>42.182998257442399</v>
      </c>
      <c r="AC19" s="23">
        <f>Data!AC21</f>
        <v>1.6553931497789509</v>
      </c>
      <c r="AD19" s="23">
        <f>Data!AD21</f>
        <v>0.14602791463646228</v>
      </c>
    </row>
    <row r="20" spans="1:30">
      <c r="A20" t="str">
        <f>VLOOKUP(B20, STAIds!$A$1:$B$62,2,FALSE)</f>
        <v>391504106225200</v>
      </c>
      <c r="B20" t="s">
        <v>47</v>
      </c>
      <c r="C20" s="9">
        <v>40340</v>
      </c>
      <c r="D20">
        <v>1045</v>
      </c>
      <c r="E20" t="s">
        <v>33</v>
      </c>
      <c r="F20" t="s">
        <v>48</v>
      </c>
      <c r="G20" s="23">
        <f>Data!G22/1000</f>
        <v>1.8135127832284735E-2</v>
      </c>
      <c r="H20" s="23">
        <f>Data!H22/1000</f>
        <v>2.8927334328535787E-4</v>
      </c>
      <c r="I20" s="23">
        <f>Data!I22/1000</f>
        <v>5.0459185127942605E-4</v>
      </c>
      <c r="J20" s="23">
        <f>Data!J22/1000</f>
        <v>2.7651770005741552E-5</v>
      </c>
      <c r="K20" s="23">
        <f>Data!K22/1000</f>
        <v>-5.1708042964210034E-3</v>
      </c>
      <c r="L20" s="23">
        <f>((Data!L22/1000)/32.065)*96.062</f>
        <v>-1.1318766387234128E-2</v>
      </c>
      <c r="M20" s="23">
        <f>((Data!M22/1000)/28.085)*60.084</f>
        <v>-8.3865173418620782E-3</v>
      </c>
      <c r="N20" s="23">
        <f>Data!N22</f>
        <v>-7.2344691693921492E-2</v>
      </c>
      <c r="O20" s="23">
        <f>Data!O22</f>
        <v>11.50922841562326</v>
      </c>
      <c r="P20" s="23">
        <f>Data!P22</f>
        <v>4.2208713869761008E-2</v>
      </c>
      <c r="Q20" s="23">
        <f>Data!Q22</f>
        <v>-3.9287487540778097E-4</v>
      </c>
      <c r="R20" s="23">
        <f>Data!R22</f>
        <v>4.1970068465035787E-3</v>
      </c>
      <c r="S20" s="23">
        <f>Data!S22</f>
        <v>2.7513651259599588E-2</v>
      </c>
      <c r="T20" s="23">
        <f>Data!T22</f>
        <v>1.1971930240660255E-3</v>
      </c>
      <c r="U20" s="23">
        <f>Data!U22</f>
        <v>5.3930808347501993E-5</v>
      </c>
      <c r="V20" s="23">
        <f>Data!V22</f>
        <v>2.2169333267693124E-2</v>
      </c>
      <c r="W20" s="23">
        <f>Data!W22</f>
        <v>8.0780882008252813E-2</v>
      </c>
      <c r="X20" s="23">
        <f>Data!X22</f>
        <v>-0.13199737868853037</v>
      </c>
      <c r="Y20" s="23">
        <f>Data!Y22</f>
        <v>-8.0394186694759985E-3</v>
      </c>
      <c r="Z20" s="23">
        <f>Data!Z22</f>
        <v>3.8203816602473697E-2</v>
      </c>
      <c r="AA20" s="23">
        <f>Data!AA22</f>
        <v>4.5986091372162065E-2</v>
      </c>
      <c r="AB20" s="23">
        <f>Data!AB22</f>
        <v>7.4015845064020008E-2</v>
      </c>
      <c r="AC20" s="23">
        <f>Data!AC22</f>
        <v>-5.2077561124691209E-5</v>
      </c>
      <c r="AD20" s="23">
        <f>Data!AD22</f>
        <v>7.4335165948887405E-4</v>
      </c>
    </row>
    <row r="21" spans="1:30">
      <c r="A21" t="str">
        <f>VLOOKUP(B21, STAIds!$A$1:$B$62,2,FALSE)</f>
        <v>391504106225200</v>
      </c>
      <c r="B21" t="s">
        <v>47</v>
      </c>
      <c r="C21" s="9">
        <v>40340</v>
      </c>
      <c r="D21">
        <v>1045</v>
      </c>
      <c r="E21" t="s">
        <v>34</v>
      </c>
      <c r="F21" t="s">
        <v>48</v>
      </c>
      <c r="G21" s="23">
        <f>Data!G23/1000</f>
        <v>7.4670327916838752E-2</v>
      </c>
      <c r="H21" s="23">
        <f>Data!H23/1000</f>
        <v>9.0804589635739283E-4</v>
      </c>
      <c r="I21" s="23">
        <f>Data!I23/1000</f>
        <v>1.220395221902064E-3</v>
      </c>
      <c r="J21" s="23">
        <f>Data!J23/1000</f>
        <v>1.6914086621020827E-4</v>
      </c>
      <c r="K21" s="23">
        <f>Data!K23/1000</f>
        <v>-5.7972448465683614E-3</v>
      </c>
      <c r="L21" s="23">
        <f>((Data!L23/1000)/32.065)*96.062</f>
        <v>5.9652710561143844E-2</v>
      </c>
      <c r="M21" s="23">
        <f>((Data!M23/1000)/28.085)*60.084</f>
        <v>-2.1951967087236658E-2</v>
      </c>
      <c r="N21" s="23">
        <f>Data!N23</f>
        <v>0.48074930502016056</v>
      </c>
      <c r="O21" s="23">
        <f>Data!O23</f>
        <v>39.635915931429537</v>
      </c>
      <c r="P21" s="23">
        <f>Data!P23</f>
        <v>0.4664820620188993</v>
      </c>
      <c r="Q21" s="23">
        <f>Data!Q23</f>
        <v>1.4513418746646238E-4</v>
      </c>
      <c r="R21" s="23">
        <f>Data!R23</f>
        <v>-2.6964670950666556E-3</v>
      </c>
      <c r="S21" s="23">
        <f>Data!S23</f>
        <v>6.9910530531535772E-2</v>
      </c>
      <c r="T21" s="23">
        <f>Data!T23</f>
        <v>8.3253942184501235E-4</v>
      </c>
      <c r="U21" s="23">
        <f>Data!U23</f>
        <v>1.5970049165412645E-3</v>
      </c>
      <c r="V21" s="23">
        <f>Data!V23</f>
        <v>3.0711606136322657E-2</v>
      </c>
      <c r="W21" s="23">
        <f>Data!W23</f>
        <v>0.57294629448546863</v>
      </c>
      <c r="X21" s="23">
        <f>Data!X23</f>
        <v>-9.7009385972856438E-2</v>
      </c>
      <c r="Y21" s="23">
        <f>Data!Y23</f>
        <v>-3.4016697340967122E-3</v>
      </c>
      <c r="Z21" s="23">
        <f>Data!Z23</f>
        <v>1.0827442138117168E-2</v>
      </c>
      <c r="AA21" s="23">
        <f>Data!AA23</f>
        <v>0.34384817235815579</v>
      </c>
      <c r="AB21" s="23">
        <f>Data!AB23</f>
        <v>0.32306433086207903</v>
      </c>
      <c r="AC21" s="23">
        <f>Data!AC23</f>
        <v>9.2692218677878715E-4</v>
      </c>
      <c r="AD21" s="23">
        <f>Data!AD23</f>
        <v>3.0938529741978515E-3</v>
      </c>
    </row>
    <row r="22" spans="1:30">
      <c r="A22" t="str">
        <f>VLOOKUP(B22, STAIds!$A$1:$B$62,2,FALSE)</f>
        <v>391504106225200</v>
      </c>
      <c r="B22" t="s">
        <v>47</v>
      </c>
      <c r="C22" s="9">
        <v>40340</v>
      </c>
      <c r="D22">
        <v>1055</v>
      </c>
      <c r="E22" t="s">
        <v>34</v>
      </c>
      <c r="G22" s="23">
        <f>Data!G24/1000</f>
        <v>100.70599423261004</v>
      </c>
      <c r="H22" s="23">
        <f>Data!H24/1000</f>
        <v>1.7823429916480267</v>
      </c>
      <c r="I22" s="23">
        <f>Data!I24/1000</f>
        <v>33.062267341516893</v>
      </c>
      <c r="J22" s="23">
        <f>Data!J24/1000</f>
        <v>17.045085681900837</v>
      </c>
      <c r="K22" s="23">
        <f>Data!K24/1000</f>
        <v>9.7406367241618081</v>
      </c>
      <c r="L22" s="23">
        <f>((Data!L24/1000)/32.065)*96.062</f>
        <v>409.2179697508974</v>
      </c>
      <c r="M22" s="23">
        <f>((Data!M24/1000)/28.085)*60.084</f>
        <v>23.849226365389221</v>
      </c>
      <c r="N22" s="23">
        <f>Data!N24</f>
        <v>3138.8430441915666</v>
      </c>
      <c r="O22" s="23">
        <f>Data!O24</f>
        <v>11.242942054804479</v>
      </c>
      <c r="P22" s="23">
        <f>Data!P24</f>
        <v>6801.6258443987754</v>
      </c>
      <c r="Q22" s="23">
        <f>Data!Q24</f>
        <v>2.7148977268528513E-3</v>
      </c>
      <c r="R22" s="23">
        <f>Data!R24</f>
        <v>0.80358081852513996</v>
      </c>
      <c r="S22" s="23">
        <f>Data!S24</f>
        <v>75.22977629790492</v>
      </c>
      <c r="T22" s="23">
        <f>Data!T24</f>
        <v>0.974145827215116</v>
      </c>
      <c r="U22" s="23">
        <f>Data!U24</f>
        <v>6.7549642665066223</v>
      </c>
      <c r="V22" s="23">
        <f>Data!V24</f>
        <v>1.7634050155579822E-2</v>
      </c>
      <c r="W22" s="23">
        <f>Data!W24</f>
        <v>9.6522198059461536E-2</v>
      </c>
      <c r="X22" s="23">
        <f>Data!X24</f>
        <v>7.1376877774317409</v>
      </c>
      <c r="Y22" s="23">
        <f>Data!Y24</f>
        <v>0.33314061822471697</v>
      </c>
      <c r="Z22" s="23">
        <f>Data!Z24</f>
        <v>8.1529003773893773</v>
      </c>
      <c r="AA22" s="23">
        <f>Data!AA24</f>
        <v>2.9550359395657946E-2</v>
      </c>
      <c r="AB22" s="23">
        <f>Data!AB24</f>
        <v>275.47778889910302</v>
      </c>
      <c r="AC22" s="23">
        <f>Data!AC24</f>
        <v>9.6279622666894174E-2</v>
      </c>
      <c r="AD22" s="23">
        <f>Data!AD24</f>
        <v>2.9178391339140129E-3</v>
      </c>
    </row>
    <row r="23" spans="1:30">
      <c r="A23" t="str">
        <f>VLOOKUP(B23, STAIds!$A$1:$B$62,2,FALSE)</f>
        <v>391504106225200</v>
      </c>
      <c r="B23" t="s">
        <v>47</v>
      </c>
      <c r="C23" s="9">
        <v>40340</v>
      </c>
      <c r="D23">
        <v>1055</v>
      </c>
      <c r="E23" t="s">
        <v>33</v>
      </c>
      <c r="G23" s="23">
        <f>Data!G25/1000</f>
        <v>101.038093075501</v>
      </c>
      <c r="H23" s="23">
        <f>Data!H25/1000</f>
        <v>1.8252739437857379</v>
      </c>
      <c r="I23" s="23">
        <f>Data!I25/1000</f>
        <v>32.948505401975666</v>
      </c>
      <c r="J23" s="23">
        <f>Data!J25/1000</f>
        <v>17.130003061294161</v>
      </c>
      <c r="K23" s="23">
        <f>Data!K25/1000</f>
        <v>9.745556690215281</v>
      </c>
      <c r="L23" s="23">
        <f>((Data!L25/1000)/32.065)*96.062</f>
        <v>408.00427671112931</v>
      </c>
      <c r="M23" s="23">
        <f>((Data!M25/1000)/28.085)*60.084</f>
        <v>24.610899315181463</v>
      </c>
      <c r="N23" s="23">
        <f>Data!N25</f>
        <v>3226.6559834985987</v>
      </c>
      <c r="O23" s="23">
        <f>Data!O25</f>
        <v>73.140887357629836</v>
      </c>
      <c r="P23" s="23">
        <f>Data!P25</f>
        <v>10871.438728584368</v>
      </c>
      <c r="Q23" s="23">
        <f>Data!Q25</f>
        <v>1.467525782028432E-2</v>
      </c>
      <c r="R23" s="23">
        <f>Data!R25</f>
        <v>1.7009762195352027</v>
      </c>
      <c r="S23" s="23">
        <f>Data!S25</f>
        <v>78.353098017794153</v>
      </c>
      <c r="T23" s="23">
        <f>Data!T25</f>
        <v>1.0316963272748323</v>
      </c>
      <c r="U23" s="23">
        <f>Data!U25</f>
        <v>6.9447981255115279</v>
      </c>
      <c r="V23" s="23">
        <f>Data!V25</f>
        <v>5.2544237362044326E-2</v>
      </c>
      <c r="W23" s="23">
        <f>Data!W25</f>
        <v>0.42307086808195715</v>
      </c>
      <c r="X23" s="23">
        <f>Data!X25</f>
        <v>7.1623282092413882</v>
      </c>
      <c r="Y23" s="23">
        <f>Data!Y25</f>
        <v>0.50196520241696962</v>
      </c>
      <c r="Z23" s="23">
        <f>Data!Z25</f>
        <v>8.7865851912801141</v>
      </c>
      <c r="AA23" s="23">
        <f>Data!AA25</f>
        <v>0.53549777740393156</v>
      </c>
      <c r="AB23" s="23">
        <f>Data!AB25</f>
        <v>287.33598742301433</v>
      </c>
      <c r="AC23" s="23">
        <f>Data!AC25</f>
        <v>0.21538426252154877</v>
      </c>
      <c r="AD23" s="23">
        <f>Data!AD25</f>
        <v>3.9874692528509614E-2</v>
      </c>
    </row>
    <row r="24" spans="1:30">
      <c r="A24" t="str">
        <f>VLOOKUP(B24, STAIds!$A$1:$B$62,2,FALSE)</f>
        <v>391512106224001</v>
      </c>
      <c r="B24" t="s">
        <v>49</v>
      </c>
      <c r="C24" s="9">
        <v>40339</v>
      </c>
      <c r="D24">
        <v>1340</v>
      </c>
      <c r="E24" t="s">
        <v>34</v>
      </c>
      <c r="G24" s="23">
        <f>Data!G26/1000</f>
        <v>48.289973849921175</v>
      </c>
      <c r="H24" s="23">
        <f>Data!H26/1000</f>
        <v>0.96210318394191974</v>
      </c>
      <c r="I24" s="23">
        <f>Data!I26/1000</f>
        <v>28.375606396340736</v>
      </c>
      <c r="J24" s="23">
        <f>Data!J26/1000</f>
        <v>0.40375995394952041</v>
      </c>
      <c r="K24" s="23">
        <f>Data!K26/1000</f>
        <v>3.3765103882609466</v>
      </c>
      <c r="L24" s="23">
        <f>((Data!L26/1000)/32.065)*96.062</f>
        <v>82.863262989529289</v>
      </c>
      <c r="M24" s="23">
        <f>((Data!M26/1000)/28.085)*60.084</f>
        <v>12.927347844617444</v>
      </c>
      <c r="N24" s="23">
        <f>Data!N26</f>
        <v>3.0393365406384447</v>
      </c>
      <c r="O24" s="23">
        <f>Data!O26</f>
        <v>35.546472368581099</v>
      </c>
      <c r="P24" s="23">
        <f>Data!P26</f>
        <v>6.0840650589376057</v>
      </c>
      <c r="Q24" s="23">
        <f>Data!Q26</f>
        <v>-1.8070533165567739E-4</v>
      </c>
      <c r="R24" s="23">
        <f>Data!R26</f>
        <v>0.21243736625203127</v>
      </c>
      <c r="S24" s="23">
        <f>Data!S26</f>
        <v>40.075421712353879</v>
      </c>
      <c r="T24" s="23">
        <f>Data!T26</f>
        <v>4.4818670817413425E-3</v>
      </c>
      <c r="U24" s="23">
        <f>Data!U26</f>
        <v>0.73297511932970549</v>
      </c>
      <c r="V24" s="23">
        <f>Data!V26</f>
        <v>3.6094696436015906E-2</v>
      </c>
      <c r="W24" s="23">
        <f>Data!W26</f>
        <v>0.11487104465157021</v>
      </c>
      <c r="X24" s="23">
        <f>Data!X26</f>
        <v>2.5813751754871892</v>
      </c>
      <c r="Y24" s="23">
        <f>Data!Y26</f>
        <v>0.12306532224414704</v>
      </c>
      <c r="Z24" s="23">
        <f>Data!Z26</f>
        <v>0.61841379682746001</v>
      </c>
      <c r="AA24" s="23">
        <f>Data!AA26</f>
        <v>5.7901974222477164E-2</v>
      </c>
      <c r="AB24" s="23">
        <f>Data!AB26</f>
        <v>129.6896842068258</v>
      </c>
      <c r="AC24" s="23">
        <f>Data!AC26</f>
        <v>4.0985045195463936</v>
      </c>
      <c r="AD24" s="23">
        <f>Data!AD26</f>
        <v>1.2564611233620064E-2</v>
      </c>
    </row>
    <row r="25" spans="1:30">
      <c r="A25" t="str">
        <f>VLOOKUP(B25, STAIds!$A$1:$B$62,2,FALSE)</f>
        <v>391512106224001</v>
      </c>
      <c r="B25" t="s">
        <v>49</v>
      </c>
      <c r="C25" s="9">
        <v>40339</v>
      </c>
      <c r="D25">
        <v>1350</v>
      </c>
      <c r="E25" t="s">
        <v>34</v>
      </c>
      <c r="F25" t="s">
        <v>50</v>
      </c>
      <c r="G25" s="23">
        <f>Data!G27/1000</f>
        <v>47.406235024634306</v>
      </c>
      <c r="H25" s="23">
        <f>Data!H27/1000</f>
        <v>0.92071599383280245</v>
      </c>
      <c r="I25" s="23">
        <f>Data!I27/1000</f>
        <v>28.040869781480236</v>
      </c>
      <c r="J25" s="23">
        <f>Data!J27/1000</f>
        <v>0.39652398451724774</v>
      </c>
      <c r="K25" s="23">
        <f>Data!K27/1000</f>
        <v>3.2990915567626691</v>
      </c>
      <c r="L25" s="23">
        <f>((Data!L27/1000)/32.065)*96.062</f>
        <v>81.918482394832409</v>
      </c>
      <c r="M25" s="23">
        <f>((Data!M27/1000)/28.085)*60.084</f>
        <v>12.736429923751967</v>
      </c>
      <c r="N25" s="23">
        <f>Data!N27</f>
        <v>2.9550934584830162</v>
      </c>
      <c r="O25" s="23">
        <f>Data!O27</f>
        <v>22.544204017927065</v>
      </c>
      <c r="P25" s="23">
        <f>Data!P27</f>
        <v>5.4013244090986872</v>
      </c>
      <c r="Q25" s="23">
        <f>Data!Q27</f>
        <v>-4.4004285019750222E-4</v>
      </c>
      <c r="R25" s="23">
        <f>Data!R27</f>
        <v>0.16739114229151439</v>
      </c>
      <c r="S25" s="23">
        <f>Data!S27</f>
        <v>39.993572069338867</v>
      </c>
      <c r="T25" s="23">
        <f>Data!T27</f>
        <v>3.8405906465754196E-3</v>
      </c>
      <c r="U25" s="23">
        <f>Data!U27</f>
        <v>0.74066106516178898</v>
      </c>
      <c r="V25" s="23">
        <f>Data!V27</f>
        <v>2.8060064562177967E-2</v>
      </c>
      <c r="W25" s="23">
        <f>Data!W27</f>
        <v>0.10823027230709878</v>
      </c>
      <c r="X25" s="23">
        <f>Data!X27</f>
        <v>2.4750654696926939</v>
      </c>
      <c r="Y25" s="23">
        <f>Data!Y27</f>
        <v>0.1260456310351597</v>
      </c>
      <c r="Z25" s="23">
        <f>Data!Z27</f>
        <v>0.59488343277509992</v>
      </c>
      <c r="AA25" s="23">
        <f>Data!AA27</f>
        <v>4.9730201594451955E-2</v>
      </c>
      <c r="AB25" s="23">
        <f>Data!AB27</f>
        <v>127.75501207438609</v>
      </c>
      <c r="AC25" s="23">
        <f>Data!AC27</f>
        <v>4.3504735481875034</v>
      </c>
      <c r="AD25" s="23">
        <f>Data!AD27</f>
        <v>9.9132235402015177E-3</v>
      </c>
    </row>
    <row r="26" spans="1:30">
      <c r="A26" t="str">
        <f>VLOOKUP(B26, STAIds!$A$1:$B$62,2,FALSE)</f>
        <v>391504106223001</v>
      </c>
      <c r="B26" t="s">
        <v>51</v>
      </c>
      <c r="C26" s="9">
        <v>40339</v>
      </c>
      <c r="D26">
        <v>1400</v>
      </c>
      <c r="E26" t="s">
        <v>33</v>
      </c>
      <c r="G26" s="23">
        <f>Data!G28/1000</f>
        <v>3.2003061617387245</v>
      </c>
      <c r="H26" s="23">
        <f>Data!H28/1000</f>
        <v>0.30774669336513855</v>
      </c>
      <c r="I26" s="23">
        <f>Data!I28/1000</f>
        <v>0.59854101323688902</v>
      </c>
      <c r="J26" s="23">
        <f>Data!J28/1000</f>
        <v>1.6120994694696276E-2</v>
      </c>
      <c r="K26" s="23">
        <f>Data!K28/1000</f>
        <v>0.84947056300523327</v>
      </c>
      <c r="L26" s="23">
        <f>((Data!L28/1000)/32.065)*96.062</f>
        <v>2.2814232943336186</v>
      </c>
      <c r="M26" s="23">
        <f>((Data!M28/1000)/28.085)*60.084</f>
        <v>3.9207130404611656</v>
      </c>
      <c r="N26" s="23">
        <f>Data!N28</f>
        <v>2.2533671656613481</v>
      </c>
      <c r="O26" s="23">
        <f>Data!O28</f>
        <v>95.778807490920869</v>
      </c>
      <c r="P26" s="23">
        <f>Data!P28</f>
        <v>179.93203644877207</v>
      </c>
      <c r="Q26" s="23">
        <f>Data!Q28</f>
        <v>4.6450172607952313E-3</v>
      </c>
      <c r="R26" s="23">
        <f>Data!R28</f>
        <v>0.10934149624993023</v>
      </c>
      <c r="S26" s="23">
        <f>Data!S28</f>
        <v>6.7019471226221139</v>
      </c>
      <c r="T26" s="23">
        <f>Data!T28</f>
        <v>3.0253166277023347E-2</v>
      </c>
      <c r="U26" s="23">
        <f>Data!U28</f>
        <v>4.7635926084763143E-2</v>
      </c>
      <c r="V26" s="23">
        <f>Data!V28</f>
        <v>0.14078908331718315</v>
      </c>
      <c r="W26" s="23">
        <f>Data!W28</f>
        <v>0.94852589585220037</v>
      </c>
      <c r="X26" s="23">
        <f>Data!X28</f>
        <v>0.15107762231244826</v>
      </c>
      <c r="Y26" s="23">
        <f>Data!Y28</f>
        <v>0.38858303296887553</v>
      </c>
      <c r="Z26" s="23">
        <f>Data!Z28</f>
        <v>0.1927417708244572</v>
      </c>
      <c r="AA26" s="23">
        <f>Data!AA28</f>
        <v>0.210862662277189</v>
      </c>
      <c r="AB26" s="23">
        <f>Data!AB28</f>
        <v>18.52313814954665</v>
      </c>
      <c r="AC26" s="23">
        <f>Data!AC28</f>
        <v>0.59694272742570198</v>
      </c>
      <c r="AD26" s="23">
        <f>Data!AD28</f>
        <v>0.11535720106223779</v>
      </c>
    </row>
    <row r="27" spans="1:30">
      <c r="A27" t="str">
        <f>VLOOKUP(B27, STAIds!$A$1:$B$62,2,FALSE)</f>
        <v>391504106223001</v>
      </c>
      <c r="B27" t="s">
        <v>51</v>
      </c>
      <c r="C27" s="9">
        <v>40339</v>
      </c>
      <c r="D27">
        <v>1400</v>
      </c>
      <c r="E27" t="s">
        <v>34</v>
      </c>
      <c r="G27" s="23">
        <f>Data!G29/1000</f>
        <v>3.1426522982679987</v>
      </c>
      <c r="H27" s="23">
        <f>Data!H29/1000</f>
        <v>0.30135412821047819</v>
      </c>
      <c r="I27" s="23">
        <f>Data!I29/1000</f>
        <v>0.58187258487345273</v>
      </c>
      <c r="J27" s="23">
        <f>Data!J29/1000</f>
        <v>6.865881684947458E-3</v>
      </c>
      <c r="K27" s="23">
        <f>Data!K29/1000</f>
        <v>0.84128624137984542</v>
      </c>
      <c r="L27" s="23">
        <f>((Data!L29/1000)/32.065)*96.062</f>
        <v>2.2535666796055893</v>
      </c>
      <c r="M27" s="23">
        <f>((Data!M29/1000)/28.085)*60.084</f>
        <v>3.7680429146879324</v>
      </c>
      <c r="N27" s="23">
        <f>Data!N29</f>
        <v>1.9469981015363955</v>
      </c>
      <c r="O27" s="23">
        <f>Data!O29</f>
        <v>69.805126633139324</v>
      </c>
      <c r="P27" s="23">
        <f>Data!P29</f>
        <v>81.240773953556413</v>
      </c>
      <c r="Q27" s="23">
        <f>Data!Q29</f>
        <v>2.2087318174924537E-3</v>
      </c>
      <c r="R27" s="23">
        <f>Data!R29</f>
        <v>9.4024036860714713E-2</v>
      </c>
      <c r="S27" s="23">
        <f>Data!S29</f>
        <v>6.0321894552544197</v>
      </c>
      <c r="T27" s="23">
        <f>Data!T29</f>
        <v>2.1978265394261863E-2</v>
      </c>
      <c r="U27" s="23">
        <f>Data!U29</f>
        <v>2.6594909329428696E-2</v>
      </c>
      <c r="V27" s="23">
        <f>Data!V29</f>
        <v>0.11068937967755971</v>
      </c>
      <c r="W27" s="23">
        <f>Data!W29</f>
        <v>0.88767047208024352</v>
      </c>
      <c r="X27" s="23">
        <f>Data!X29</f>
        <v>0.14196377915380051</v>
      </c>
      <c r="Y27" s="23">
        <f>Data!Y29</f>
        <v>0.39566964080241013</v>
      </c>
      <c r="Z27" s="23">
        <f>Data!Z29</f>
        <v>0.13718750536174135</v>
      </c>
      <c r="AA27" s="23">
        <f>Data!AA29</f>
        <v>0.10452190361967187</v>
      </c>
      <c r="AB27" s="23">
        <f>Data!AB29</f>
        <v>18.641092753281349</v>
      </c>
      <c r="AC27" s="23">
        <f>Data!AC29</f>
        <v>0.54041361936606302</v>
      </c>
      <c r="AD27" s="23">
        <f>Data!AD29</f>
        <v>5.6255903339700014E-2</v>
      </c>
    </row>
    <row r="28" spans="1:30">
      <c r="A28" t="str">
        <f>VLOOKUP(B28, STAIds!$A$1:$B$62,2,FALSE)</f>
        <v>391504106223001</v>
      </c>
      <c r="B28" t="s">
        <v>51</v>
      </c>
      <c r="C28" s="9">
        <v>40339</v>
      </c>
      <c r="D28">
        <v>1415</v>
      </c>
      <c r="E28" t="s">
        <v>34</v>
      </c>
      <c r="F28" t="s">
        <v>52</v>
      </c>
      <c r="G28" s="23">
        <f>Data!G30/1000</f>
        <v>5.8540583266099164E-2</v>
      </c>
      <c r="H28" s="23">
        <f>Data!H30/1000</f>
        <v>2.5859737964759734E-3</v>
      </c>
      <c r="I28" s="23">
        <f>Data!I30/1000</f>
        <v>4.8022353890291524E-4</v>
      </c>
      <c r="J28" s="23">
        <f>Data!J30/1000</f>
        <v>4.1035083445179676E-5</v>
      </c>
      <c r="K28" s="23">
        <f>Data!K30/1000</f>
        <v>-8.0745813152320357E-3</v>
      </c>
      <c r="L28" s="23">
        <f>((Data!L30/1000)/32.065)*96.062</f>
        <v>-2.8528508464917855E-2</v>
      </c>
      <c r="M28" s="23">
        <f>((Data!M30/1000)/28.085)*60.084</f>
        <v>-3.0791792016969886E-3</v>
      </c>
      <c r="N28" s="23">
        <f>Data!N30</f>
        <v>-4.554578680096464E-2</v>
      </c>
      <c r="O28" s="23">
        <f>Data!O30</f>
        <v>33.810940978855484</v>
      </c>
      <c r="P28" s="23">
        <f>Data!P30</f>
        <v>0.36711441225412883</v>
      </c>
      <c r="Q28" s="23">
        <f>Data!Q30</f>
        <v>3.586261339492882E-4</v>
      </c>
      <c r="R28" s="23">
        <f>Data!R30</f>
        <v>-9.4794696380959814E-3</v>
      </c>
      <c r="S28" s="23">
        <f>Data!S30</f>
        <v>0.1002218534646839</v>
      </c>
      <c r="T28" s="23">
        <f>Data!T30</f>
        <v>3.8773946270372634E-3</v>
      </c>
      <c r="U28" s="23">
        <f>Data!U30</f>
        <v>1.0480726469723209E-3</v>
      </c>
      <c r="V28" s="23">
        <f>Data!V30</f>
        <v>2.7479019277792532E-2</v>
      </c>
      <c r="W28" s="23">
        <f>Data!W30</f>
        <v>9.3831186244902665E-2</v>
      </c>
      <c r="X28" s="23">
        <f>Data!X30</f>
        <v>-0.11358268604848699</v>
      </c>
      <c r="Y28" s="23">
        <f>Data!Y30</f>
        <v>-5.884953777100777E-3</v>
      </c>
      <c r="Z28" s="23">
        <f>Data!Z30</f>
        <v>1.9800339319996897E-2</v>
      </c>
      <c r="AA28" s="23">
        <f>Data!AA30</f>
        <v>5.8130959814911808E-2</v>
      </c>
      <c r="AB28" s="23">
        <f>Data!AB30</f>
        <v>0.44570010295899976</v>
      </c>
      <c r="AC28" s="23">
        <f>Data!AC30</f>
        <v>5.4080494921667692E-4</v>
      </c>
      <c r="AD28" s="23">
        <f>Data!AD30</f>
        <v>3.1238189081298096E-3</v>
      </c>
    </row>
    <row r="29" spans="1:30">
      <c r="A29" t="str">
        <f>VLOOKUP(B29, STAIds!$A$1:$B$62,2,FALSE)</f>
        <v>391504106223001</v>
      </c>
      <c r="B29" t="s">
        <v>51</v>
      </c>
      <c r="C29" s="9">
        <v>40339</v>
      </c>
      <c r="D29">
        <v>1415</v>
      </c>
      <c r="E29" t="s">
        <v>33</v>
      </c>
      <c r="F29" t="s">
        <v>52</v>
      </c>
      <c r="G29" s="23">
        <f>Data!G31/1000</f>
        <v>0.24729411686156938</v>
      </c>
      <c r="H29" s="23">
        <f>Data!H31/1000</f>
        <v>5.8521302063983035E-3</v>
      </c>
      <c r="I29" s="23">
        <f>Data!I31/1000</f>
        <v>4.7301652821211543E-3</v>
      </c>
      <c r="J29" s="23">
        <f>Data!J31/1000</f>
        <v>5.6215664240249091E-5</v>
      </c>
      <c r="K29" s="23">
        <f>Data!K31/1000</f>
        <v>-2.3610453755802934E-3</v>
      </c>
      <c r="L29" s="23">
        <f>((Data!L31/1000)/32.065)*96.062</f>
        <v>-1.9770983958100077E-2</v>
      </c>
      <c r="M29" s="23">
        <f>((Data!M31/1000)/28.085)*60.084</f>
        <v>-2.5069426908483874E-2</v>
      </c>
      <c r="N29" s="23">
        <f>Data!N31</f>
        <v>-5.5665957557515626E-2</v>
      </c>
      <c r="O29" s="23">
        <f>Data!O31</f>
        <v>132.81140902183824</v>
      </c>
      <c r="P29" s="23">
        <f>Data!P31</f>
        <v>1.565317399183149</v>
      </c>
      <c r="Q29" s="23">
        <f>Data!Q31</f>
        <v>-2.5806485444097567E-4</v>
      </c>
      <c r="R29" s="23">
        <f>Data!R31</f>
        <v>4.5090843424306871E-3</v>
      </c>
      <c r="S29" s="23">
        <f>Data!S31</f>
        <v>0.32419603652279949</v>
      </c>
      <c r="T29" s="23">
        <f>Data!T31</f>
        <v>-3.5403362428492163E-4</v>
      </c>
      <c r="U29" s="23">
        <f>Data!U31</f>
        <v>3.0584826858449437E-5</v>
      </c>
      <c r="V29" s="23">
        <f>Data!V31</f>
        <v>7.6161778577205602E-2</v>
      </c>
      <c r="W29" s="23">
        <f>Data!W31</f>
        <v>0.32317769401442598</v>
      </c>
      <c r="X29" s="23">
        <f>Data!X31</f>
        <v>-7.1195719923826867E-2</v>
      </c>
      <c r="Y29" s="23">
        <f>Data!Y31</f>
        <v>-5.679371312005542E-3</v>
      </c>
      <c r="Z29" s="23">
        <f>Data!Z31</f>
        <v>6.9254858577882444E-3</v>
      </c>
      <c r="AA29" s="23">
        <f>Data!AA31</f>
        <v>0.20651831924065811</v>
      </c>
      <c r="AB29" s="23">
        <f>Data!AB31</f>
        <v>1.795842855209304</v>
      </c>
      <c r="AC29" s="23">
        <f>Data!AC31</f>
        <v>2.0161848595630256E-3</v>
      </c>
      <c r="AD29" s="23">
        <f>Data!AD31</f>
        <v>1.0634282077825612E-2</v>
      </c>
    </row>
    <row r="30" spans="1:30">
      <c r="A30" t="str">
        <f>VLOOKUP(B30, STAIds!$A$1:$B$62,2,FALSE)</f>
        <v>391454106224201</v>
      </c>
      <c r="B30" t="s">
        <v>53</v>
      </c>
      <c r="C30" s="9">
        <v>40339</v>
      </c>
      <c r="D30" s="11">
        <v>930</v>
      </c>
      <c r="E30" t="s">
        <v>33</v>
      </c>
      <c r="G30" s="23">
        <f>Data!G32/1000</f>
        <v>20.285959279508685</v>
      </c>
      <c r="H30" s="23">
        <f>Data!H32/1000</f>
        <v>1.1441036408187357</v>
      </c>
      <c r="I30" s="23">
        <f>Data!I32/1000</f>
        <v>5.7469638053760619</v>
      </c>
      <c r="J30" s="23">
        <f>Data!J32/1000</f>
        <v>7.8168139180626977</v>
      </c>
      <c r="K30" s="23">
        <f>Data!K32/1000</f>
        <v>3.3038565349482201</v>
      </c>
      <c r="L30" s="23">
        <f>((Data!L32/1000)/32.065)*96.062</f>
        <v>96.496348145357572</v>
      </c>
      <c r="M30" s="23">
        <f>((Data!M32/1000)/28.085)*60.084</f>
        <v>15.960209406905156</v>
      </c>
      <c r="N30" s="23">
        <f>Data!N32</f>
        <v>1887.0246754526818</v>
      </c>
      <c r="O30" s="23">
        <f>Data!O32</f>
        <v>204.98288641954596</v>
      </c>
      <c r="P30" s="23">
        <f>Data!P32</f>
        <v>132.44831930930565</v>
      </c>
      <c r="Q30" s="23">
        <f>Data!Q32</f>
        <v>3.4751178499447505E-2</v>
      </c>
      <c r="R30" s="23">
        <f>Data!R32</f>
        <v>7.6062658459870036E-2</v>
      </c>
      <c r="S30" s="23">
        <f>Data!S32</f>
        <v>29.952746719074906</v>
      </c>
      <c r="T30" s="23">
        <f>Data!T32</f>
        <v>1.8275043702529961</v>
      </c>
      <c r="U30" s="23">
        <f>Data!U32</f>
        <v>3.3859372470257787</v>
      </c>
      <c r="V30" s="23">
        <f>Data!V32</f>
        <v>8.4851947121895116E-2</v>
      </c>
      <c r="W30" s="23">
        <f>Data!W32</f>
        <v>1.5488751473641083</v>
      </c>
      <c r="X30" s="23">
        <f>Data!X32</f>
        <v>3.373939608816662</v>
      </c>
      <c r="Y30" s="23">
        <f>Data!Y32</f>
        <v>8.7864105661481569E-5</v>
      </c>
      <c r="Z30" s="23">
        <f>Data!Z32</f>
        <v>5.5586314106607135</v>
      </c>
      <c r="AA30" s="23">
        <f>Data!AA32</f>
        <v>0.81115706144566069</v>
      </c>
      <c r="AB30" s="23">
        <f>Data!AB32</f>
        <v>83.413630544475794</v>
      </c>
      <c r="AC30" s="23">
        <f>Data!AC32</f>
        <v>8.2392973924062349E-2</v>
      </c>
      <c r="AD30" s="23">
        <f>Data!AD32</f>
        <v>1.9581166202964323E-2</v>
      </c>
    </row>
    <row r="31" spans="1:30">
      <c r="A31" t="str">
        <f>VLOOKUP(B31, STAIds!$A$1:$B$62,2,FALSE)</f>
        <v>391454106224201</v>
      </c>
      <c r="B31" t="s">
        <v>53</v>
      </c>
      <c r="C31" s="9">
        <v>40339</v>
      </c>
      <c r="D31" s="11">
        <v>930</v>
      </c>
      <c r="E31" t="s">
        <v>34</v>
      </c>
      <c r="G31" s="23">
        <f>Data!G33/1000</f>
        <v>20.353444899185721</v>
      </c>
      <c r="H31" s="23">
        <f>Data!H33/1000</f>
        <v>1.1546186456022827</v>
      </c>
      <c r="I31" s="23">
        <f>Data!I33/1000</f>
        <v>5.777468821322663</v>
      </c>
      <c r="J31" s="23">
        <f>Data!J33/1000</f>
        <v>7.9343015968473143</v>
      </c>
      <c r="K31" s="23">
        <f>Data!K33/1000</f>
        <v>3.3666470699639373</v>
      </c>
      <c r="L31" s="23">
        <f>((Data!L33/1000)/32.065)*96.062</f>
        <v>97.18966676520904</v>
      </c>
      <c r="M31" s="23">
        <f>((Data!M33/1000)/28.085)*60.084</f>
        <v>16.192224088889859</v>
      </c>
      <c r="N31" s="23">
        <f>Data!N33</f>
        <v>1905.7929321910028</v>
      </c>
      <c r="O31" s="23">
        <f>Data!O33</f>
        <v>129.22634585517611</v>
      </c>
      <c r="P31" s="23">
        <f>Data!P33</f>
        <v>111.38594660790136</v>
      </c>
      <c r="Q31" s="23">
        <f>Data!Q33</f>
        <v>1.4634237581720794E-2</v>
      </c>
      <c r="R31" s="23">
        <f>Data!R33</f>
        <v>6.378096100459768E-2</v>
      </c>
      <c r="S31" s="23">
        <f>Data!S33</f>
        <v>28.525925955591404</v>
      </c>
      <c r="T31" s="23">
        <f>Data!T33</f>
        <v>1.7782632806700081</v>
      </c>
      <c r="U31" s="23">
        <f>Data!U33</f>
        <v>3.3366925028078995</v>
      </c>
      <c r="V31" s="23">
        <f>Data!V33</f>
        <v>4.3768591990536405E-2</v>
      </c>
      <c r="W31" s="23">
        <f>Data!W33</f>
        <v>1.0856649211825722</v>
      </c>
      <c r="X31" s="23">
        <f>Data!X33</f>
        <v>3.0649330432092832</v>
      </c>
      <c r="Y31" s="23">
        <f>Data!Y33</f>
        <v>-2.0322851064546177E-3</v>
      </c>
      <c r="Z31" s="23">
        <f>Data!Z33</f>
        <v>5.5404824393563272</v>
      </c>
      <c r="AA31" s="23">
        <f>Data!AA33</f>
        <v>0.5188152402052294</v>
      </c>
      <c r="AB31" s="23">
        <f>Data!AB33</f>
        <v>78.30399896054081</v>
      </c>
      <c r="AC31" s="23">
        <f>Data!AC33</f>
        <v>7.5258420826834843E-2</v>
      </c>
      <c r="AD31" s="23">
        <f>Data!AD33</f>
        <v>7.0058869770727337E-3</v>
      </c>
    </row>
    <row r="32" spans="1:30">
      <c r="A32" t="str">
        <f>VLOOKUP(B32, STAIds!$A$1:$B$62,2,FALSE)</f>
        <v>391452106224201</v>
      </c>
      <c r="B32" t="s">
        <v>54</v>
      </c>
      <c r="C32" s="9">
        <v>40339</v>
      </c>
      <c r="D32" s="11">
        <v>950</v>
      </c>
      <c r="E32" t="s">
        <v>33</v>
      </c>
      <c r="G32" s="23">
        <f>Data!G34/1000</f>
        <v>3.2958280857275803</v>
      </c>
      <c r="H32" s="23">
        <f>Data!H34/1000</f>
        <v>0.30561500484963444</v>
      </c>
      <c r="I32" s="23">
        <f>Data!I34/1000</f>
        <v>0.54848562050131455</v>
      </c>
      <c r="J32" s="23">
        <f>Data!J34/1000</f>
        <v>4.1909251697360844E-2</v>
      </c>
      <c r="K32" s="23">
        <f>Data!K34/1000</f>
        <v>0.77380022948040339</v>
      </c>
      <c r="L32" s="23">
        <f>((Data!L34/1000)/32.065)*96.062</f>
        <v>2.4253019357546703</v>
      </c>
      <c r="M32" s="23">
        <f>((Data!M34/1000)/28.085)*60.084</f>
        <v>3.4605228375594184</v>
      </c>
      <c r="N32" s="23">
        <f>Data!N34</f>
        <v>10.288565154051513</v>
      </c>
      <c r="O32" s="23">
        <f>Data!O34</f>
        <v>209.25650159628015</v>
      </c>
      <c r="P32" s="23">
        <f>Data!P34</f>
        <v>170.52239523950655</v>
      </c>
      <c r="Q32" s="23">
        <f>Data!Q34</f>
        <v>5.1032247123384365E-3</v>
      </c>
      <c r="R32" s="23">
        <f>Data!R34</f>
        <v>0.1136055053969621</v>
      </c>
      <c r="S32" s="23">
        <f>Data!S34</f>
        <v>7.4109075327197038</v>
      </c>
      <c r="T32" s="23">
        <f>Data!T34</f>
        <v>5.7186930407322409E-2</v>
      </c>
      <c r="U32" s="23">
        <f>Data!U34</f>
        <v>6.2781966951332202E-2</v>
      </c>
      <c r="V32" s="23">
        <f>Data!V34</f>
        <v>0.19880364301152481</v>
      </c>
      <c r="W32" s="23">
        <f>Data!W34</f>
        <v>1.802471434612456</v>
      </c>
      <c r="X32" s="23">
        <f>Data!X34</f>
        <v>0.35836200831921217</v>
      </c>
      <c r="Y32" s="23">
        <f>Data!Y34</f>
        <v>0.39186949210819677</v>
      </c>
      <c r="Z32" s="23">
        <f>Data!Z34</f>
        <v>0.19319401058143823</v>
      </c>
      <c r="AA32" s="23">
        <f>Data!AA34</f>
        <v>0.5909378143101417</v>
      </c>
      <c r="AB32" s="23">
        <f>Data!AB34</f>
        <v>22.532642963690694</v>
      </c>
      <c r="AC32" s="23">
        <f>Data!AC34</f>
        <v>0.61997598670008647</v>
      </c>
      <c r="AD32" s="23">
        <f>Data!AD34</f>
        <v>0.14002592163161376</v>
      </c>
    </row>
    <row r="33" spans="1:30">
      <c r="A33" t="str">
        <f>VLOOKUP(B33, STAIds!$A$1:$B$62,2,FALSE)</f>
        <v>391452106224201</v>
      </c>
      <c r="B33" t="s">
        <v>54</v>
      </c>
      <c r="C33" s="9">
        <v>40339</v>
      </c>
      <c r="D33" s="11">
        <v>950</v>
      </c>
      <c r="E33" t="s">
        <v>34</v>
      </c>
      <c r="G33" s="23">
        <f>Data!G35/1000</f>
        <v>3.1277277659075327</v>
      </c>
      <c r="H33" s="23">
        <f>Data!H35/1000</f>
        <v>0.3111523762889426</v>
      </c>
      <c r="I33" s="23">
        <f>Data!I35/1000</f>
        <v>0.59228183651879318</v>
      </c>
      <c r="J33" s="23">
        <f>Data!J35/1000</f>
        <v>3.4464119448146945E-2</v>
      </c>
      <c r="K33" s="23">
        <f>Data!K35/1000</f>
        <v>0.82594390746751889</v>
      </c>
      <c r="L33" s="23">
        <f>((Data!L35/1000)/32.065)*96.062</f>
        <v>2.6177799512005948</v>
      </c>
      <c r="M33" s="23">
        <f>((Data!M35/1000)/28.085)*60.084</f>
        <v>3.6511496160576518</v>
      </c>
      <c r="N33" s="23">
        <f>Data!N35</f>
        <v>10.116216281829161</v>
      </c>
      <c r="O33" s="23">
        <f>Data!O35</f>
        <v>94.413413610885414</v>
      </c>
      <c r="P33" s="23">
        <f>Data!P35</f>
        <v>82.165269970967913</v>
      </c>
      <c r="Q33" s="23">
        <f>Data!Q35</f>
        <v>1.888695830321381E-3</v>
      </c>
      <c r="R33" s="23">
        <f>Data!R35</f>
        <v>9.2206378418929064E-2</v>
      </c>
      <c r="S33" s="23">
        <f>Data!S35</f>
        <v>6.103227056965153</v>
      </c>
      <c r="T33" s="23">
        <f>Data!T35</f>
        <v>3.6416286698153798E-2</v>
      </c>
      <c r="U33" s="23">
        <f>Data!U35</f>
        <v>4.192038793962273E-2</v>
      </c>
      <c r="V33" s="23">
        <f>Data!V35</f>
        <v>0.12056000652867688</v>
      </c>
      <c r="W33" s="23">
        <f>Data!W35</f>
        <v>1.11151267261689</v>
      </c>
      <c r="X33" s="23">
        <f>Data!X35</f>
        <v>0.16928277217230495</v>
      </c>
      <c r="Y33" s="23">
        <f>Data!Y35</f>
        <v>0.37310309258582119</v>
      </c>
      <c r="Z33" s="23">
        <f>Data!Z35</f>
        <v>0.1829587190222996</v>
      </c>
      <c r="AA33" s="23">
        <f>Data!AA35</f>
        <v>0.15391994000564313</v>
      </c>
      <c r="AB33" s="23">
        <f>Data!AB35</f>
        <v>19.849509762458645</v>
      </c>
      <c r="AC33" s="23">
        <f>Data!AC35</f>
        <v>0.53461880174603005</v>
      </c>
      <c r="AD33" s="23">
        <f>Data!AD35</f>
        <v>6.3092312840792086E-2</v>
      </c>
    </row>
    <row r="34" spans="1:30">
      <c r="A34" t="str">
        <f>VLOOKUP(B34, STAIds!$A$1:$B$62,2,FALSE)</f>
        <v>391452106224201</v>
      </c>
      <c r="B34" t="s">
        <v>54</v>
      </c>
      <c r="C34" s="9">
        <v>40344</v>
      </c>
      <c r="D34">
        <v>1030</v>
      </c>
      <c r="E34" t="s">
        <v>33</v>
      </c>
      <c r="G34" s="23">
        <f>Data!G36/1000</f>
        <v>3.3801331691968399</v>
      </c>
      <c r="H34" s="23">
        <f>Data!H36/1000</f>
        <v>0.34685814993698466</v>
      </c>
      <c r="I34" s="23">
        <f>Data!I36/1000</f>
        <v>0.73245901777570577</v>
      </c>
      <c r="J34" s="23">
        <f>Data!J36/1000</f>
        <v>0.16045154935366276</v>
      </c>
      <c r="K34" s="23">
        <f>Data!K36/1000</f>
        <v>0.86002115911450583</v>
      </c>
      <c r="L34" s="23">
        <f>((Data!L36/1000)/32.065)*96.062</f>
        <v>4.8700230358185728</v>
      </c>
      <c r="M34" s="23">
        <f>((Data!M36/1000)/28.085)*60.084</f>
        <v>4.0503297769996083</v>
      </c>
      <c r="N34" s="23">
        <f>Data!N36</f>
        <v>48.521204088924073</v>
      </c>
      <c r="O34" s="23">
        <f>Data!O36</f>
        <v>105.53535084114841</v>
      </c>
      <c r="P34" s="23">
        <f>Data!P36</f>
        <v>175.43463357279904</v>
      </c>
      <c r="Q34" s="23">
        <f>Data!Q36</f>
        <v>4.0547498455511151E-3</v>
      </c>
      <c r="R34" s="23">
        <f>Data!R36</f>
        <v>9.7756803384061994E-2</v>
      </c>
      <c r="S34" s="23">
        <f>Data!S36</f>
        <v>6.610726746327046</v>
      </c>
      <c r="T34" s="23">
        <f>Data!T36</f>
        <v>8.2962821667373676E-2</v>
      </c>
      <c r="U34" s="23">
        <f>Data!U36</f>
        <v>9.1137165280224211E-2</v>
      </c>
      <c r="V34" s="23">
        <f>Data!V36</f>
        <v>0.20388196056973301</v>
      </c>
      <c r="W34" s="23">
        <f>Data!W36</f>
        <v>3.3436879473161745</v>
      </c>
      <c r="X34" s="23">
        <f>Data!X36</f>
        <v>0.23468951833509544</v>
      </c>
      <c r="Y34" s="23">
        <f>Data!Y36</f>
        <v>0.33709827118506491</v>
      </c>
      <c r="Z34" s="23">
        <f>Data!Z36</f>
        <v>0.3705305947624235</v>
      </c>
      <c r="AA34" s="23">
        <f>Data!AA36</f>
        <v>0.39030360287313121</v>
      </c>
      <c r="AB34" s="23">
        <f>Data!AB36</f>
        <v>19.316791342585077</v>
      </c>
      <c r="AC34" s="23">
        <f>Data!AC36</f>
        <v>0.60241186115177237</v>
      </c>
      <c r="AD34" s="23">
        <f>Data!AD36</f>
        <v>0.13252905894164588</v>
      </c>
    </row>
    <row r="35" spans="1:30">
      <c r="A35" t="str">
        <f>VLOOKUP(B35, STAIds!$A$1:$B$62,2,FALSE)</f>
        <v>391452106224201</v>
      </c>
      <c r="B35" t="s">
        <v>54</v>
      </c>
      <c r="C35" s="9">
        <v>40344</v>
      </c>
      <c r="D35">
        <v>1030</v>
      </c>
      <c r="E35" t="s">
        <v>34</v>
      </c>
      <c r="G35" s="23">
        <f>Data!G37/1000</f>
        <v>3.467203552008348</v>
      </c>
      <c r="H35" s="23">
        <f>Data!H37/1000</f>
        <v>0.34297799845739191</v>
      </c>
      <c r="I35" s="23">
        <f>Data!I37/1000</f>
        <v>0.74318777368800237</v>
      </c>
      <c r="J35" s="23">
        <f>Data!J37/1000</f>
        <v>0.15819127931432686</v>
      </c>
      <c r="K35" s="23">
        <f>Data!K37/1000</f>
        <v>0.89945510535202666</v>
      </c>
      <c r="L35" s="23">
        <f>((Data!L37/1000)/32.065)*96.062</f>
        <v>4.9318248014263544</v>
      </c>
      <c r="M35" s="23">
        <f>((Data!M37/1000)/28.085)*60.084</f>
        <v>4.0532301192124942</v>
      </c>
      <c r="N35" s="23">
        <f>Data!N37</f>
        <v>48.764797588851607</v>
      </c>
      <c r="O35" s="23">
        <f>Data!O37</f>
        <v>84.405411917500302</v>
      </c>
      <c r="P35" s="23">
        <f>Data!P37</f>
        <v>101.27163892297645</v>
      </c>
      <c r="Q35" s="23">
        <f>Data!Q37</f>
        <v>1.914972116967586E-3</v>
      </c>
      <c r="R35" s="23">
        <f>Data!R37</f>
        <v>7.5946828188785245E-2</v>
      </c>
      <c r="S35" s="23">
        <f>Data!S37</f>
        <v>5.9095366538059304</v>
      </c>
      <c r="T35" s="23">
        <f>Data!T37</f>
        <v>7.2148079947272875E-2</v>
      </c>
      <c r="U35" s="23">
        <f>Data!U37</f>
        <v>7.3007078316587162E-2</v>
      </c>
      <c r="V35" s="23">
        <f>Data!V37</f>
        <v>0.1217120273906013</v>
      </c>
      <c r="W35" s="23">
        <f>Data!W37</f>
        <v>1.1160847451318638</v>
      </c>
      <c r="X35" s="23">
        <f>Data!X37</f>
        <v>0.21060110439528892</v>
      </c>
      <c r="Y35" s="23">
        <f>Data!Y37</f>
        <v>0.3521111682396818</v>
      </c>
      <c r="Z35" s="23">
        <f>Data!Z37</f>
        <v>0.2901492601761157</v>
      </c>
      <c r="AA35" s="23">
        <f>Data!AA37</f>
        <v>0.18620159207509335</v>
      </c>
      <c r="AB35" s="23">
        <f>Data!AB37</f>
        <v>19.363533264844385</v>
      </c>
      <c r="AC35" s="23">
        <f>Data!AC37</f>
        <v>0.53074582347161714</v>
      </c>
      <c r="AD35" s="23">
        <f>Data!AD37</f>
        <v>7.2294102861364284E-2</v>
      </c>
    </row>
    <row r="36" spans="1:30">
      <c r="A36" t="str">
        <f>VLOOKUP(B36, STAIds!$A$1:$B$62,2,FALSE)</f>
        <v>391504106225201</v>
      </c>
      <c r="B36" t="s">
        <v>55</v>
      </c>
      <c r="C36" s="9">
        <v>40338</v>
      </c>
      <c r="D36" s="11">
        <v>910</v>
      </c>
      <c r="E36" t="s">
        <v>33</v>
      </c>
      <c r="G36" s="23">
        <f>Data!G38/1000</f>
        <v>7.2352156046498539</v>
      </c>
      <c r="H36" s="23">
        <f>Data!H38/1000</f>
        <v>0.34966306778539524</v>
      </c>
      <c r="I36" s="23">
        <f>Data!I38/1000</f>
        <v>1.5579417968193403</v>
      </c>
      <c r="J36" s="23">
        <f>Data!J38/1000</f>
        <v>4.4855326148054674E-2</v>
      </c>
      <c r="K36" s="23">
        <f>Data!K38/1000</f>
        <v>2.2519764893773555</v>
      </c>
      <c r="L36" s="23">
        <f>((Data!L38/1000)/32.065)*96.062</f>
        <v>26.384984475586705</v>
      </c>
      <c r="M36" s="23">
        <f>((Data!M38/1000)/28.085)*60.084</f>
        <v>13.26714683910747</v>
      </c>
      <c r="N36" s="23">
        <f>Data!N38</f>
        <v>1083.1179326453885</v>
      </c>
      <c r="O36" s="23">
        <f>Data!O38</f>
        <v>523.10501407585571</v>
      </c>
      <c r="P36" s="23">
        <f>Data!P38</f>
        <v>45.500060493864389</v>
      </c>
      <c r="Q36" s="23">
        <f>Data!Q38</f>
        <v>2.7330109586009566E-2</v>
      </c>
      <c r="R36" s="23">
        <f>Data!R38</f>
        <v>0.14465586536369451</v>
      </c>
      <c r="S36" s="23">
        <f>Data!S38</f>
        <v>39.940884606997209</v>
      </c>
      <c r="T36" s="23">
        <f>Data!T38</f>
        <v>3.6789947806727703</v>
      </c>
      <c r="U36" s="23">
        <f>Data!U38</f>
        <v>4.053151178578665E-2</v>
      </c>
      <c r="V36" s="23">
        <f>Data!V38</f>
        <v>0.23222103540430922</v>
      </c>
      <c r="W36" s="23">
        <f>Data!W38</f>
        <v>1.8889160588951062</v>
      </c>
      <c r="X36" s="23">
        <f>Data!X38</f>
        <v>1.5581582796315312</v>
      </c>
      <c r="Y36" s="23">
        <f>Data!Y38</f>
        <v>9.355689482716598E-3</v>
      </c>
      <c r="Z36" s="23">
        <f>Data!Z38</f>
        <v>4.1937906744493167</v>
      </c>
      <c r="AA36" s="23">
        <f>Data!AA38</f>
        <v>0.8355479798453479</v>
      </c>
      <c r="AB36" s="23">
        <f>Data!AB38</f>
        <v>45.605388895460358</v>
      </c>
      <c r="AC36" s="23">
        <f>Data!AC38</f>
        <v>5.0692428721041717E-2</v>
      </c>
      <c r="AD36" s="23">
        <f>Data!AD38</f>
        <v>6.9640823788444453E-2</v>
      </c>
    </row>
    <row r="37" spans="1:30">
      <c r="A37" t="str">
        <f>VLOOKUP(B37, STAIds!$A$1:$B$62,2,FALSE)</f>
        <v>391504106225201</v>
      </c>
      <c r="B37" t="s">
        <v>55</v>
      </c>
      <c r="C37" s="9">
        <v>40338</v>
      </c>
      <c r="D37" s="11">
        <v>910</v>
      </c>
      <c r="E37" t="s">
        <v>34</v>
      </c>
      <c r="G37" s="23">
        <f>Data!G39/1000</f>
        <v>6.7274229082741392</v>
      </c>
      <c r="H37" s="23">
        <f>Data!H39/1000</f>
        <v>0.38401318174919147</v>
      </c>
      <c r="I37" s="23">
        <f>Data!I39/1000</f>
        <v>1.5872445847361638</v>
      </c>
      <c r="J37" s="23">
        <f>Data!J39/1000</f>
        <v>4.4232891477447446E-2</v>
      </c>
      <c r="K37" s="23">
        <f>Data!K39/1000</f>
        <v>2.2918852515289712</v>
      </c>
      <c r="L37" s="23">
        <f>((Data!L39/1000)/32.065)*96.062</f>
        <v>26.794296629411903</v>
      </c>
      <c r="M37" s="23">
        <f>((Data!M39/1000)/28.085)*60.084</f>
        <v>13.979596364152185</v>
      </c>
      <c r="N37" s="23">
        <f>Data!N39</f>
        <v>1096.8917144325749</v>
      </c>
      <c r="O37" s="23">
        <f>Data!O39</f>
        <v>254.00089371537393</v>
      </c>
      <c r="P37" s="23">
        <f>Data!P39</f>
        <v>33.560922317510062</v>
      </c>
      <c r="Q37" s="23">
        <f>Data!Q39</f>
        <v>1.9954021887328335E-2</v>
      </c>
      <c r="R37" s="23">
        <f>Data!R39</f>
        <v>0.11571077499412619</v>
      </c>
      <c r="S37" s="23">
        <f>Data!S39</f>
        <v>39.75907729791313</v>
      </c>
      <c r="T37" s="23">
        <f>Data!T39</f>
        <v>3.7540763531980663</v>
      </c>
      <c r="U37" s="23">
        <f>Data!U39</f>
        <v>4.0519061830606121E-2</v>
      </c>
      <c r="V37" s="23">
        <f>Data!V39</f>
        <v>0.15977526413318513</v>
      </c>
      <c r="W37" s="23">
        <f>Data!W39</f>
        <v>1.3934258616612021</v>
      </c>
      <c r="X37" s="23">
        <f>Data!X39</f>
        <v>1.3959704805974911</v>
      </c>
      <c r="Y37" s="23">
        <f>Data!Y39</f>
        <v>9.3194671038033007E-3</v>
      </c>
      <c r="Z37" s="23">
        <f>Data!Z39</f>
        <v>4.300147121824196</v>
      </c>
      <c r="AA37" s="23">
        <f>Data!AA39</f>
        <v>0.37823367282700548</v>
      </c>
      <c r="AB37" s="23">
        <f>Data!AB39</f>
        <v>41.966944351003313</v>
      </c>
      <c r="AC37" s="23">
        <f>Data!AC39</f>
        <v>4.196351512948026E-2</v>
      </c>
      <c r="AD37" s="23">
        <f>Data!AD39</f>
        <v>4.8892165752007992E-2</v>
      </c>
    </row>
    <row r="38" spans="1:30">
      <c r="A38" t="str">
        <f>VLOOKUP(B38, STAIds!$A$1:$B$62,2,FALSE)</f>
        <v>391517106230602</v>
      </c>
      <c r="B38" t="s">
        <v>56</v>
      </c>
      <c r="C38" s="9">
        <v>40338</v>
      </c>
      <c r="D38">
        <v>1235</v>
      </c>
      <c r="E38" t="s">
        <v>33</v>
      </c>
      <c r="G38" s="23">
        <f>Data!G40/1000</f>
        <v>14.89583649386161</v>
      </c>
      <c r="H38" s="23">
        <f>Data!H40/1000</f>
        <v>1.4996996116483841</v>
      </c>
      <c r="I38" s="23">
        <f>Data!I40/1000</f>
        <v>3.9017648727950989</v>
      </c>
      <c r="J38" s="23">
        <f>Data!J40/1000</f>
        <v>1.4412385102708134</v>
      </c>
      <c r="K38" s="23">
        <f>Data!K40/1000</f>
        <v>2.2992750382275666</v>
      </c>
      <c r="L38" s="23">
        <f>((Data!L40/1000)/32.065)*96.062</f>
        <v>73.866691441547403</v>
      </c>
      <c r="M38" s="23">
        <f>((Data!M40/1000)/28.085)*60.084</f>
        <v>19.365944186375344</v>
      </c>
      <c r="N38" s="23">
        <f>Data!N40</f>
        <v>6532.2085248052072</v>
      </c>
      <c r="O38" s="23">
        <f>Data!O40</f>
        <v>1034.8907728314732</v>
      </c>
      <c r="P38" s="23">
        <f>Data!P40</f>
        <v>10.582770704432953</v>
      </c>
      <c r="Q38" s="23">
        <f>Data!Q40</f>
        <v>0.13043379767327512</v>
      </c>
      <c r="R38" s="23">
        <f>Data!R40</f>
        <v>8.1004703648491078E-2</v>
      </c>
      <c r="S38" s="23">
        <f>Data!S40</f>
        <v>40.95068637093545</v>
      </c>
      <c r="T38" s="23">
        <f>Data!T40</f>
        <v>39.826893121999618</v>
      </c>
      <c r="U38" s="23">
        <f>Data!U40</f>
        <v>6.2066315344568121E-2</v>
      </c>
      <c r="V38" s="23">
        <f>Data!V40</f>
        <v>0.18143845737543482</v>
      </c>
      <c r="W38" s="23">
        <f>Data!W40</f>
        <v>25.327197083180735</v>
      </c>
      <c r="X38" s="23">
        <f>Data!X40</f>
        <v>4.1281179083414576</v>
      </c>
      <c r="Y38" s="23">
        <f>Data!Y40</f>
        <v>8.8977401760416634E-3</v>
      </c>
      <c r="Z38" s="23">
        <f>Data!Z40</f>
        <v>20.667940415875648</v>
      </c>
      <c r="AA38" s="23">
        <f>Data!AA40</f>
        <v>1.1624589686579785</v>
      </c>
      <c r="AB38" s="23">
        <f>Data!AB40</f>
        <v>91.959840994371405</v>
      </c>
      <c r="AC38" s="23">
        <f>Data!AC40</f>
        <v>0.80396159545696366</v>
      </c>
      <c r="AD38" s="23">
        <f>Data!AD40</f>
        <v>2.6507496114671965E-2</v>
      </c>
    </row>
    <row r="39" spans="1:30">
      <c r="A39" t="str">
        <f>VLOOKUP(B39, STAIds!$A$1:$B$62,2,FALSE)</f>
        <v>391517106230602</v>
      </c>
      <c r="B39" t="s">
        <v>56</v>
      </c>
      <c r="C39" s="9">
        <v>40338</v>
      </c>
      <c r="D39">
        <v>1235</v>
      </c>
      <c r="E39" t="s">
        <v>34</v>
      </c>
      <c r="G39" s="23">
        <f>Data!G41/1000</f>
        <v>15.35681435156507</v>
      </c>
      <c r="H39" s="23">
        <f>Data!H41/1000</f>
        <v>1.4680686442853654</v>
      </c>
      <c r="I39" s="23">
        <f>Data!I41/1000</f>
        <v>4.0165443663039655</v>
      </c>
      <c r="J39" s="23">
        <f>Data!J41/1000</f>
        <v>1.4849111601928733</v>
      </c>
      <c r="K39" s="23">
        <f>Data!K41/1000</f>
        <v>2.3822470562462361</v>
      </c>
      <c r="L39" s="23">
        <f>((Data!L41/1000)/32.065)*96.062</f>
        <v>76.71834484968592</v>
      </c>
      <c r="M39" s="23">
        <f>((Data!M41/1000)/28.085)*60.084</f>
        <v>20.137118211761056</v>
      </c>
      <c r="N39" s="23">
        <f>Data!N41</f>
        <v>6753.6483571164927</v>
      </c>
      <c r="O39" s="23">
        <f>Data!O41</f>
        <v>1038.6699434155707</v>
      </c>
      <c r="P39" s="23">
        <f>Data!P41</f>
        <v>3.8873518969420604</v>
      </c>
      <c r="Q39" s="23">
        <f>Data!Q41</f>
        <v>9.9356763173969104E-2</v>
      </c>
      <c r="R39" s="23">
        <f>Data!R41</f>
        <v>7.8505901483547538E-2</v>
      </c>
      <c r="S39" s="23">
        <f>Data!S41</f>
        <v>41.191588774251322</v>
      </c>
      <c r="T39" s="23">
        <f>Data!T41</f>
        <v>39.825139368154687</v>
      </c>
      <c r="U39" s="23">
        <f>Data!U41</f>
        <v>6.3117992892369856E-2</v>
      </c>
      <c r="V39" s="23">
        <f>Data!V41</f>
        <v>0.16603102679510756</v>
      </c>
      <c r="W39" s="23">
        <f>Data!W41</f>
        <v>25.420624943256531</v>
      </c>
      <c r="X39" s="23">
        <f>Data!X41</f>
        <v>4.0211705148833845</v>
      </c>
      <c r="Y39" s="23">
        <f>Data!Y41</f>
        <v>7.2025067681555947E-3</v>
      </c>
      <c r="Z39" s="23">
        <f>Data!Z41</f>
        <v>20.857179834528491</v>
      </c>
      <c r="AA39" s="23">
        <f>Data!AA41</f>
        <v>0.89201417218084889</v>
      </c>
      <c r="AB39" s="23">
        <f>Data!AB41</f>
        <v>93.857675436024138</v>
      </c>
      <c r="AC39" s="23">
        <f>Data!AC41</f>
        <v>0.78566623405971558</v>
      </c>
      <c r="AD39" s="23">
        <f>Data!AD41</f>
        <v>1.6084655935112799E-2</v>
      </c>
    </row>
    <row r="40" spans="1:30">
      <c r="A40" t="str">
        <f>VLOOKUP(B40, STAIds!$A$1:$B$62,2,FALSE)</f>
        <v>391512106230001</v>
      </c>
      <c r="B40" t="s">
        <v>57</v>
      </c>
      <c r="C40" s="9">
        <v>40338</v>
      </c>
      <c r="D40">
        <v>1015</v>
      </c>
      <c r="E40" t="s">
        <v>34</v>
      </c>
      <c r="G40" s="23">
        <f>Data!G42/1000</f>
        <v>6.1717527090606197</v>
      </c>
      <c r="H40" s="23">
        <f>Data!H42/1000</f>
        <v>0.79515002914947974</v>
      </c>
      <c r="I40" s="23">
        <f>Data!I42/1000</f>
        <v>1.6061858825681532</v>
      </c>
      <c r="J40" s="23">
        <f>Data!J42/1000</f>
        <v>0.14249613984658682</v>
      </c>
      <c r="K40" s="23">
        <f>Data!K42/1000</f>
        <v>2.2594537770701564</v>
      </c>
      <c r="L40" s="23">
        <f>((Data!L42/1000)/32.065)*96.062</f>
        <v>27.872710275339085</v>
      </c>
      <c r="M40" s="23">
        <f>((Data!M42/1000)/28.085)*60.084</f>
        <v>15.246598631600365</v>
      </c>
      <c r="N40" s="23">
        <f>Data!N42</f>
        <v>1213.0920093284471</v>
      </c>
      <c r="O40" s="23">
        <f>Data!O42</f>
        <v>188.73554770270084</v>
      </c>
      <c r="P40" s="23">
        <f>Data!P42</f>
        <v>12.353728414620168</v>
      </c>
      <c r="Q40" s="23">
        <f>Data!Q42</f>
        <v>7.7082956874851144E-3</v>
      </c>
      <c r="R40" s="23">
        <f>Data!R42</f>
        <v>0.10658496478509016</v>
      </c>
      <c r="S40" s="23">
        <f>Data!S42</f>
        <v>42.55484739280238</v>
      </c>
      <c r="T40" s="23">
        <f>Data!T42</f>
        <v>7.4440517825781418</v>
      </c>
      <c r="U40" s="23">
        <f>Data!U42</f>
        <v>3.4495120587428832E-2</v>
      </c>
      <c r="V40" s="23">
        <f>Data!V42</f>
        <v>0.20165880495389074</v>
      </c>
      <c r="W40" s="23">
        <f>Data!W42</f>
        <v>0.75728079748604205</v>
      </c>
      <c r="X40" s="23">
        <f>Data!X42</f>
        <v>1.6043167539426064</v>
      </c>
      <c r="Y40" s="23">
        <f>Data!Y42</f>
        <v>4.0058956376010729E-2</v>
      </c>
      <c r="Z40" s="23">
        <f>Data!Z42</f>
        <v>4.8686808818317955</v>
      </c>
      <c r="AA40" s="23">
        <f>Data!AA42</f>
        <v>0.57073829236440388</v>
      </c>
      <c r="AB40" s="23">
        <f>Data!AB42</f>
        <v>38.317833930119512</v>
      </c>
      <c r="AC40" s="23">
        <f>Data!AC42</f>
        <v>0.11505912165455789</v>
      </c>
      <c r="AD40" s="23">
        <f>Data!AD42</f>
        <v>0.11247102262509626</v>
      </c>
    </row>
    <row r="41" spans="1:30">
      <c r="A41" t="str">
        <f>VLOOKUP(B41, STAIds!$A$1:$B$62,2,FALSE)</f>
        <v>391516106230301</v>
      </c>
      <c r="B41" t="s">
        <v>58</v>
      </c>
      <c r="C41" s="9">
        <v>40338</v>
      </c>
      <c r="D41">
        <v>1045</v>
      </c>
      <c r="E41" t="s">
        <v>34</v>
      </c>
      <c r="G41" s="23">
        <f>Data!G43/1000</f>
        <v>14.368279168701719</v>
      </c>
      <c r="H41" s="23">
        <f>Data!H43/1000</f>
        <v>1.4145877681132752</v>
      </c>
      <c r="I41" s="23">
        <f>Data!I43/1000</f>
        <v>3.7130661971818681</v>
      </c>
      <c r="J41" s="23">
        <f>Data!J43/1000</f>
        <v>1.0007894458921534</v>
      </c>
      <c r="K41" s="23">
        <f>Data!K43/1000</f>
        <v>2.4239368961864995</v>
      </c>
      <c r="L41" s="23">
        <f>((Data!L43/1000)/32.065)*96.062</f>
        <v>68.091976915068258</v>
      </c>
      <c r="M41" s="23">
        <f>((Data!M43/1000)/28.085)*60.084</f>
        <v>18.787806617416631</v>
      </c>
      <c r="N41" s="23">
        <f>Data!N43</f>
        <v>5370.0808138504908</v>
      </c>
      <c r="O41" s="23">
        <f>Data!O43</f>
        <v>709.27135544297187</v>
      </c>
      <c r="P41" s="23">
        <f>Data!P43</f>
        <v>2.5127130912577411</v>
      </c>
      <c r="Q41" s="23">
        <f>Data!Q43</f>
        <v>5.5527668201090785E-2</v>
      </c>
      <c r="R41" s="23">
        <f>Data!R43</f>
        <v>8.3549750387167179E-2</v>
      </c>
      <c r="S41" s="23">
        <f>Data!S43</f>
        <v>41.860276163899307</v>
      </c>
      <c r="T41" s="23">
        <f>Data!T43</f>
        <v>30.51597285747313</v>
      </c>
      <c r="U41" s="23">
        <f>Data!U43</f>
        <v>4.0295619102544512E-2</v>
      </c>
      <c r="V41" s="23">
        <f>Data!V43</f>
        <v>0.17745430915034949</v>
      </c>
      <c r="W41" s="23">
        <f>Data!W43</f>
        <v>18.325439956931373</v>
      </c>
      <c r="X41" s="23">
        <f>Data!X43</f>
        <v>2.8161233396285206</v>
      </c>
      <c r="Y41" s="23">
        <f>Data!Y43</f>
        <v>3.7225914144106226E-4</v>
      </c>
      <c r="Z41" s="23">
        <f>Data!Z43</f>
        <v>16.555387646781217</v>
      </c>
      <c r="AA41" s="23">
        <f>Data!AA43</f>
        <v>0.47605986333258027</v>
      </c>
      <c r="AB41" s="23">
        <f>Data!AB43</f>
        <v>82.045016120369553</v>
      </c>
      <c r="AC41" s="23">
        <f>Data!AC43</f>
        <v>0.3741127788348721</v>
      </c>
      <c r="AD41" s="23">
        <f>Data!AD43</f>
        <v>1.9359957935751414E-2</v>
      </c>
    </row>
    <row r="42" spans="1:30">
      <c r="A42" t="str">
        <f>VLOOKUP(B42, STAIds!$A$1:$B$62,2,FALSE)</f>
        <v>391516106230301</v>
      </c>
      <c r="B42" t="s">
        <v>58</v>
      </c>
      <c r="C42" s="9">
        <v>40338</v>
      </c>
      <c r="D42">
        <v>1050</v>
      </c>
      <c r="E42" t="s">
        <v>34</v>
      </c>
      <c r="F42" t="s">
        <v>59</v>
      </c>
      <c r="G42" s="23">
        <f>Data!G44/1000</f>
        <v>14.310193008157867</v>
      </c>
      <c r="H42" s="23">
        <f>Data!H44/1000</f>
        <v>1.4951713248023004</v>
      </c>
      <c r="I42" s="23">
        <f>Data!I44/1000</f>
        <v>3.7136216442564556</v>
      </c>
      <c r="J42" s="23">
        <f>Data!J44/1000</f>
        <v>0.99818919308330178</v>
      </c>
      <c r="K42" s="23">
        <f>Data!K44/1000</f>
        <v>2.4514430504621303</v>
      </c>
      <c r="L42" s="23">
        <f>((Data!L44/1000)/32.065)*96.062</f>
        <v>67.965625573025605</v>
      </c>
      <c r="M42" s="23">
        <f>((Data!M44/1000)/28.085)*60.084</f>
        <v>18.925008665670124</v>
      </c>
      <c r="N42" s="23">
        <f>Data!N44</f>
        <v>5380.8859499270438</v>
      </c>
      <c r="O42" s="23">
        <f>Data!O44</f>
        <v>724.36912515156587</v>
      </c>
      <c r="P42" s="23">
        <f>Data!P44</f>
        <v>2.8877518868888115</v>
      </c>
      <c r="Q42" s="23">
        <f>Data!Q44</f>
        <v>5.281501094784008E-2</v>
      </c>
      <c r="R42" s="23">
        <f>Data!R44</f>
        <v>9.354002701503969E-2</v>
      </c>
      <c r="S42" s="23">
        <f>Data!S44</f>
        <v>41.904798279832164</v>
      </c>
      <c r="T42" s="23">
        <f>Data!T44</f>
        <v>30.282678839052465</v>
      </c>
      <c r="U42" s="23">
        <f>Data!U44</f>
        <v>4.0275626533775026E-2</v>
      </c>
      <c r="V42" s="23">
        <f>Data!V44</f>
        <v>0.17398886080980241</v>
      </c>
      <c r="W42" s="23">
        <f>Data!W44</f>
        <v>18.000486374638417</v>
      </c>
      <c r="X42" s="23">
        <f>Data!X44</f>
        <v>2.8215585767958071</v>
      </c>
      <c r="Y42" s="23">
        <f>Data!Y44</f>
        <v>-1.504900298746714E-3</v>
      </c>
      <c r="Z42" s="23">
        <f>Data!Z44</f>
        <v>16.351026362556016</v>
      </c>
      <c r="AA42" s="23">
        <f>Data!AA44</f>
        <v>0.5040176287422008</v>
      </c>
      <c r="AB42" s="23">
        <f>Data!AB44</f>
        <v>81.739037807784499</v>
      </c>
      <c r="AC42" s="23">
        <f>Data!AC44</f>
        <v>0.3717431286268319</v>
      </c>
      <c r="AD42" s="23">
        <f>Data!AD44</f>
        <v>2.0076231456829713E-2</v>
      </c>
    </row>
    <row r="43" spans="1:30">
      <c r="A43" t="str">
        <f>VLOOKUP(B43, STAIds!$A$1:$B$62,2,FALSE)</f>
        <v>391517106230601</v>
      </c>
      <c r="B43" t="s">
        <v>60</v>
      </c>
      <c r="C43" s="9">
        <v>40338</v>
      </c>
      <c r="D43">
        <v>1305</v>
      </c>
      <c r="E43" t="s">
        <v>34</v>
      </c>
      <c r="G43" s="23">
        <f>Data!G45/1000</f>
        <v>5.8955043348564997</v>
      </c>
      <c r="H43" s="23">
        <f>Data!H45/1000</f>
        <v>0.98908096419901959</v>
      </c>
      <c r="I43" s="23">
        <f>Data!I45/1000</f>
        <v>1.8809819440755815</v>
      </c>
      <c r="J43" s="23">
        <f>Data!J45/1000</f>
        <v>1.9883281247597868E-2</v>
      </c>
      <c r="K43" s="23">
        <f>Data!K45/1000</f>
        <v>2.2127177984149347</v>
      </c>
      <c r="L43" s="23">
        <f>((Data!L45/1000)/32.065)*96.062</f>
        <v>12.733585162209877</v>
      </c>
      <c r="M43" s="23">
        <f>((Data!M45/1000)/28.085)*60.084</f>
        <v>14.077624852963616</v>
      </c>
      <c r="N43" s="23">
        <f>Data!N45</f>
        <v>37.940486766801058</v>
      </c>
      <c r="O43" s="23">
        <f>Data!O45</f>
        <v>47.868603383166452</v>
      </c>
      <c r="P43" s="23">
        <f>Data!P45</f>
        <v>22.453007007471449</v>
      </c>
      <c r="Q43" s="23">
        <f>Data!Q45</f>
        <v>5.247566525114729E-3</v>
      </c>
      <c r="R43" s="23">
        <f>Data!R45</f>
        <v>0.41257136073106127</v>
      </c>
      <c r="S43" s="23">
        <f>Data!S45</f>
        <v>1.9523421499251312</v>
      </c>
      <c r="T43" s="23">
        <f>Data!T45</f>
        <v>9.7291443559630666E-3</v>
      </c>
      <c r="U43" s="23">
        <f>Data!U45</f>
        <v>3.273300199838932E-2</v>
      </c>
      <c r="V43" s="23">
        <f>Data!V45</f>
        <v>3.5024206835245007E-2</v>
      </c>
      <c r="W43" s="23">
        <f>Data!W45</f>
        <v>0.47478960923588426</v>
      </c>
      <c r="X43" s="23">
        <f>Data!X45</f>
        <v>1.076467301506699</v>
      </c>
      <c r="Y43" s="23">
        <f>Data!Y45</f>
        <v>1.0792058007762209</v>
      </c>
      <c r="Z43" s="23">
        <f>Data!Z45</f>
        <v>0.25577292936900353</v>
      </c>
      <c r="AA43" s="23">
        <f>Data!AA45</f>
        <v>0.11014006556897057</v>
      </c>
      <c r="AB43" s="23">
        <f>Data!AB45</f>
        <v>25.231319730297709</v>
      </c>
      <c r="AC43" s="23">
        <f>Data!AC45</f>
        <v>9.7486339687102616E-2</v>
      </c>
      <c r="AD43" s="23">
        <f>Data!AD45</f>
        <v>3.5912116353893991E-2</v>
      </c>
    </row>
    <row r="44" spans="1:30">
      <c r="A44" t="str">
        <f>VLOOKUP(B44, STAIds!$A$1:$B$62,2,FALSE)</f>
        <v>391521106231001</v>
      </c>
      <c r="B44" t="s">
        <v>61</v>
      </c>
      <c r="C44" s="9">
        <v>40338</v>
      </c>
      <c r="D44">
        <v>1150</v>
      </c>
      <c r="E44" t="s">
        <v>34</v>
      </c>
      <c r="G44" s="23">
        <f>Data!G46/1000</f>
        <v>12.040082586524436</v>
      </c>
      <c r="H44" s="23">
        <f>Data!H46/1000</f>
        <v>1.1428373835205747</v>
      </c>
      <c r="I44" s="23">
        <f>Data!I46/1000</f>
        <v>3.1441771847531639</v>
      </c>
      <c r="J44" s="23">
        <f>Data!J46/1000</f>
        <v>6.1241190306140725</v>
      </c>
      <c r="K44" s="23">
        <f>Data!K46/1000</f>
        <v>2.3169190484731041</v>
      </c>
      <c r="L44" s="23">
        <f>((Data!L46/1000)/32.065)*96.062</f>
        <v>80.74557736197518</v>
      </c>
      <c r="M44" s="23">
        <f>((Data!M46/1000)/28.085)*60.084</f>
        <v>19.052095637043863</v>
      </c>
      <c r="N44" s="23">
        <f>Data!N46</f>
        <v>8868.1186581920301</v>
      </c>
      <c r="O44" s="23">
        <f>Data!O46</f>
        <v>2793.5126906773216</v>
      </c>
      <c r="P44" s="23">
        <f>Data!P46</f>
        <v>0.96167590845943174</v>
      </c>
      <c r="Q44" s="23">
        <f>Data!Q46</f>
        <v>2.3657425293779347E-2</v>
      </c>
      <c r="R44" s="23">
        <f>Data!R46</f>
        <v>7.5261994736400856E-2</v>
      </c>
      <c r="S44" s="23">
        <f>Data!S46</f>
        <v>10.293373202522204</v>
      </c>
      <c r="T44" s="23">
        <f>Data!T46</f>
        <v>59.298811237622857</v>
      </c>
      <c r="U44" s="23">
        <f>Data!U46</f>
        <v>0.38154248268208329</v>
      </c>
      <c r="V44" s="23">
        <f>Data!V46</f>
        <v>0.60451030779408821</v>
      </c>
      <c r="W44" s="23">
        <f>Data!W46</f>
        <v>69.992887887243171</v>
      </c>
      <c r="X44" s="23">
        <f>Data!X46</f>
        <v>4.9004414146096122</v>
      </c>
      <c r="Y44" s="23">
        <f>Data!Y46</f>
        <v>2.8146098399978951E-2</v>
      </c>
      <c r="Z44" s="23">
        <f>Data!Z46</f>
        <v>21.936938761151687</v>
      </c>
      <c r="AA44" s="23">
        <f>Data!AA46</f>
        <v>8.1061354122010501E-2</v>
      </c>
      <c r="AB44" s="23">
        <f>Data!AB46</f>
        <v>72.616092462213629</v>
      </c>
      <c r="AC44" s="23">
        <f>Data!AC46</f>
        <v>7.4799020625604919</v>
      </c>
      <c r="AD44" s="23">
        <f>Data!AD46</f>
        <v>2.162460786104763E-2</v>
      </c>
    </row>
    <row r="45" spans="1:30">
      <c r="A45" t="str">
        <f>VLOOKUP(B45, STAIds!$A$1:$B$62,2,FALSE)</f>
        <v>391504106225001</v>
      </c>
      <c r="B45" t="s">
        <v>62</v>
      </c>
      <c r="C45" s="9">
        <v>40337</v>
      </c>
      <c r="D45" s="11">
        <v>910</v>
      </c>
      <c r="E45" t="s">
        <v>33</v>
      </c>
      <c r="G45" s="23">
        <f>Data!G47/1000</f>
        <v>4.0853567718668744</v>
      </c>
      <c r="H45" s="23">
        <f>Data!H47/1000</f>
        <v>0.78509730959177304</v>
      </c>
      <c r="I45" s="23">
        <f>Data!I47/1000</f>
        <v>1.2569399366462499</v>
      </c>
      <c r="J45" s="23">
        <f>Data!J47/1000</f>
        <v>2.2223401975635894E-3</v>
      </c>
      <c r="K45" s="23">
        <f>Data!K47/1000</f>
        <v>2.4437394870982403</v>
      </c>
      <c r="L45" s="23">
        <f>((Data!L47/1000)/32.065)*96.062</f>
        <v>7.8518522585176411</v>
      </c>
      <c r="M45" s="23">
        <f>((Data!M47/1000)/28.085)*60.084</f>
        <v>13.92913938604846</v>
      </c>
      <c r="N45" s="23">
        <f>Data!N47</f>
        <v>5.8910973361749237</v>
      </c>
      <c r="O45" s="23">
        <f>Data!O47</f>
        <v>304.9234562787143</v>
      </c>
      <c r="P45" s="23">
        <f>Data!P47</f>
        <v>256.0069889968791</v>
      </c>
      <c r="Q45" s="23">
        <f>Data!Q47</f>
        <v>1.805853907217712E-2</v>
      </c>
      <c r="R45" s="23">
        <f>Data!R47</f>
        <v>0.13987271162542766</v>
      </c>
      <c r="S45" s="23">
        <f>Data!S47</f>
        <v>16.140729739575089</v>
      </c>
      <c r="T45" s="23">
        <f>Data!T47</f>
        <v>2.0401133601374008E-2</v>
      </c>
      <c r="U45" s="23">
        <f>Data!U47</f>
        <v>5.2447805618705622E-2</v>
      </c>
      <c r="V45" s="23">
        <f>Data!V47</f>
        <v>0.17987627313969987</v>
      </c>
      <c r="W45" s="23">
        <f>Data!W47</f>
        <v>0.67793912815654445</v>
      </c>
      <c r="X45" s="23">
        <f>Data!X47</f>
        <v>0.85000071100286512</v>
      </c>
      <c r="Y45" s="23">
        <f>Data!Y47</f>
        <v>0.58355831124477686</v>
      </c>
      <c r="Z45" s="23">
        <f>Data!Z47</f>
        <v>0.5687312340953421</v>
      </c>
      <c r="AA45" s="23">
        <f>Data!AA47</f>
        <v>0.5101198350297973</v>
      </c>
      <c r="AB45" s="23">
        <f>Data!AB47</f>
        <v>19.800927973935238</v>
      </c>
      <c r="AC45" s="23">
        <f>Data!AC47</f>
        <v>0.33466683975669831</v>
      </c>
      <c r="AD45" s="23">
        <f>Data!AD47</f>
        <v>0.20531867614670152</v>
      </c>
    </row>
    <row r="46" spans="1:30">
      <c r="A46" t="str">
        <f>VLOOKUP(B46, STAIds!$A$1:$B$62,2,FALSE)</f>
        <v>391504106225001</v>
      </c>
      <c r="B46" t="s">
        <v>62</v>
      </c>
      <c r="C46" s="9">
        <v>40337</v>
      </c>
      <c r="D46" s="11">
        <v>910</v>
      </c>
      <c r="E46" t="s">
        <v>34</v>
      </c>
      <c r="G46" s="23">
        <f>Data!G48/1000</f>
        <v>3.9860494175083483</v>
      </c>
      <c r="H46" s="23">
        <f>Data!H48/1000</f>
        <v>0.69137123497702757</v>
      </c>
      <c r="I46" s="23">
        <f>Data!I48/1000</f>
        <v>1.2117499863793877</v>
      </c>
      <c r="J46" s="23">
        <f>Data!J48/1000</f>
        <v>1.0022490644319736E-3</v>
      </c>
      <c r="K46" s="23">
        <f>Data!K48/1000</f>
        <v>2.3926471756496248</v>
      </c>
      <c r="L46" s="23">
        <f>((Data!L48/1000)/32.065)*96.062</f>
        <v>7.7612815772430528</v>
      </c>
      <c r="M46" s="23">
        <f>((Data!M48/1000)/28.085)*60.084</f>
        <v>12.931482777400239</v>
      </c>
      <c r="N46" s="23">
        <f>Data!N48</f>
        <v>4.7144970784748441</v>
      </c>
      <c r="O46" s="23">
        <f>Data!O48</f>
        <v>66.235411383831249</v>
      </c>
      <c r="P46" s="23">
        <f>Data!P48</f>
        <v>48.135556591847447</v>
      </c>
      <c r="Q46" s="23">
        <f>Data!Q48</f>
        <v>5.1543968451903304E-3</v>
      </c>
      <c r="R46" s="23">
        <f>Data!R48</f>
        <v>0.11417918323334898</v>
      </c>
      <c r="S46" s="23">
        <f>Data!S48</f>
        <v>12.993427058066604</v>
      </c>
      <c r="T46" s="23">
        <f>Data!T48</f>
        <v>1.3578554186030333E-2</v>
      </c>
      <c r="U46" s="23">
        <f>Data!U48</f>
        <v>3.2358908560221111E-2</v>
      </c>
      <c r="V46" s="23">
        <f>Data!V48</f>
        <v>0.10166537743509073</v>
      </c>
      <c r="W46" s="23">
        <f>Data!W48</f>
        <v>0.35594229607352063</v>
      </c>
      <c r="X46" s="23">
        <f>Data!X48</f>
        <v>0.81547618887439555</v>
      </c>
      <c r="Y46" s="23">
        <f>Data!Y48</f>
        <v>0.60228453818392325</v>
      </c>
      <c r="Z46" s="23">
        <f>Data!Z48</f>
        <v>0.49353248393651483</v>
      </c>
      <c r="AA46" s="23">
        <f>Data!AA48</f>
        <v>0.1319021813555499</v>
      </c>
      <c r="AB46" s="23">
        <f>Data!AB48</f>
        <v>19.093207863738769</v>
      </c>
      <c r="AC46" s="23">
        <f>Data!AC48</f>
        <v>0.16932832951451626</v>
      </c>
      <c r="AD46" s="23">
        <f>Data!AD48</f>
        <v>9.0044264388326203E-2</v>
      </c>
    </row>
    <row r="47" spans="1:30">
      <c r="A47" t="str">
        <f>VLOOKUP(B47, STAIds!$A$1:$B$62,2,FALSE)</f>
        <v>391501106230601</v>
      </c>
      <c r="B47" t="s">
        <v>63</v>
      </c>
      <c r="C47" s="9">
        <v>40338</v>
      </c>
      <c r="D47">
        <v>1625</v>
      </c>
      <c r="E47" t="s">
        <v>34</v>
      </c>
      <c r="F47" t="s">
        <v>64</v>
      </c>
      <c r="G47" s="23">
        <f>Data!G49/1000</f>
        <v>0.10201267312709221</v>
      </c>
      <c r="H47" s="23">
        <f>Data!H49/1000</f>
        <v>1.9835034431431599E-3</v>
      </c>
      <c r="I47" s="23">
        <f>Data!I49/1000</f>
        <v>9.0601161978225674E-3</v>
      </c>
      <c r="J47" s="23">
        <f>Data!J49/1000</f>
        <v>2.0143391372597565E-3</v>
      </c>
      <c r="K47" s="23">
        <f>Data!K49/1000</f>
        <v>-1.3956635332985979E-3</v>
      </c>
      <c r="L47" s="23">
        <f>((Data!L49/1000)/32.065)*96.062</f>
        <v>3.8916014564770514E-2</v>
      </c>
      <c r="M47" s="23">
        <f>((Data!M49/1000)/28.085)*60.084</f>
        <v>-3.1649401396010631E-3</v>
      </c>
      <c r="N47" s="23">
        <f>Data!N49</f>
        <v>0.49582034190696478</v>
      </c>
      <c r="O47" s="23">
        <f>Data!O49</f>
        <v>45.643163510470302</v>
      </c>
      <c r="P47" s="23">
        <f>Data!P49</f>
        <v>4.2026135580210688</v>
      </c>
      <c r="Q47" s="23">
        <f>Data!Q49</f>
        <v>-6.0705602054425306E-4</v>
      </c>
      <c r="R47" s="23">
        <f>Data!R49</f>
        <v>-9.2611367849653979E-3</v>
      </c>
      <c r="S47" s="23">
        <f>Data!S49</f>
        <v>0.14723730471980803</v>
      </c>
      <c r="T47" s="23">
        <f>Data!T49</f>
        <v>7.7740196193572626E-3</v>
      </c>
      <c r="U47" s="23">
        <f>Data!U49</f>
        <v>9.1900096874301593E-4</v>
      </c>
      <c r="V47" s="23">
        <f>Data!V49</f>
        <v>3.5050653688525439E-2</v>
      </c>
      <c r="W47" s="23">
        <f>Data!W49</f>
        <v>0.13919888258146609</v>
      </c>
      <c r="X47" s="23">
        <f>Data!X49</f>
        <v>-0.13066383594333958</v>
      </c>
      <c r="Y47" s="23">
        <f>Data!Y49</f>
        <v>-6.1570945545441685E-3</v>
      </c>
      <c r="Z47" s="23">
        <f>Data!Z49</f>
        <v>1.0771594323025525E-2</v>
      </c>
      <c r="AA47" s="23">
        <f>Data!AA49</f>
        <v>8.4790740286159391E-2</v>
      </c>
      <c r="AB47" s="23">
        <f>Data!AB49</f>
        <v>0.68764921411314217</v>
      </c>
      <c r="AC47" s="23">
        <f>Data!AC49</f>
        <v>5.2504804694378574E-4</v>
      </c>
      <c r="AD47" s="23">
        <f>Data!AD49</f>
        <v>3.9601037897998952E-3</v>
      </c>
    </row>
    <row r="48" spans="1:30">
      <c r="A48" t="str">
        <f>VLOOKUP(B48, STAIds!$A$1:$B$62,2,FALSE)</f>
        <v>391501106230601</v>
      </c>
      <c r="B48" t="s">
        <v>63</v>
      </c>
      <c r="C48" s="9">
        <v>40338</v>
      </c>
      <c r="D48">
        <v>1625</v>
      </c>
      <c r="E48" t="s">
        <v>33</v>
      </c>
      <c r="F48" t="s">
        <v>64</v>
      </c>
      <c r="G48" s="23">
        <f>Data!G50/1000</f>
        <v>0.10318985693147532</v>
      </c>
      <c r="H48" s="23">
        <f>Data!H50/1000</f>
        <v>1.9994659069621705E-3</v>
      </c>
      <c r="I48" s="23">
        <f>Data!I50/1000</f>
        <v>1.6468390913664539E-3</v>
      </c>
      <c r="J48" s="23">
        <f>Data!J50/1000</f>
        <v>7.6740605597292409E-4</v>
      </c>
      <c r="K48" s="23">
        <f>Data!K50/1000</f>
        <v>-3.6697775542736664E-3</v>
      </c>
      <c r="L48" s="23">
        <f>((Data!L50/1000)/32.065)*96.062</f>
        <v>4.7809367706122515E-3</v>
      </c>
      <c r="M48" s="23">
        <f>((Data!M50/1000)/28.085)*60.084</f>
        <v>-2.5225634237558411E-2</v>
      </c>
      <c r="N48" s="23">
        <f>Data!N50</f>
        <v>9.4876025113152421E-2</v>
      </c>
      <c r="O48" s="23">
        <f>Data!O50</f>
        <v>49.610602297666027</v>
      </c>
      <c r="P48" s="23">
        <f>Data!P50</f>
        <v>1.131635235822243</v>
      </c>
      <c r="Q48" s="23">
        <f>Data!Q50</f>
        <v>-4.3039850905739473E-4</v>
      </c>
      <c r="R48" s="23">
        <f>Data!R50</f>
        <v>-1.2888718464049882E-3</v>
      </c>
      <c r="S48" s="23">
        <f>Data!S50</f>
        <v>0.13945407291285475</v>
      </c>
      <c r="T48" s="23">
        <f>Data!T50</f>
        <v>6.6140662945461896E-3</v>
      </c>
      <c r="U48" s="23">
        <f>Data!U50</f>
        <v>1.627508054219668E-4</v>
      </c>
      <c r="V48" s="23">
        <f>Data!V50</f>
        <v>4.6712678381215622E-2</v>
      </c>
      <c r="W48" s="23">
        <f>Data!W50</f>
        <v>0.15120828149427734</v>
      </c>
      <c r="X48" s="23">
        <f>Data!X50</f>
        <v>-0.10633780726965779</v>
      </c>
      <c r="Y48" s="23">
        <f>Data!Y50</f>
        <v>-3.5304962299858101E-3</v>
      </c>
      <c r="Z48" s="23">
        <f>Data!Z50</f>
        <v>5.2703371049524078E-3</v>
      </c>
      <c r="AA48" s="23">
        <f>Data!AA50</f>
        <v>9.4508525272846616E-2</v>
      </c>
      <c r="AB48" s="23">
        <f>Data!AB50</f>
        <v>0.75834327303732441</v>
      </c>
      <c r="AC48" s="23">
        <f>Data!AC50</f>
        <v>6.14174554767811E-4</v>
      </c>
      <c r="AD48" s="23">
        <f>Data!AD50</f>
        <v>4.0914434142628863E-3</v>
      </c>
    </row>
    <row r="49" spans="1:30">
      <c r="A49" t="str">
        <f>VLOOKUP(B49, STAIds!$A$1:$B$62,2,FALSE)</f>
        <v>391501106230601</v>
      </c>
      <c r="B49" t="s">
        <v>63</v>
      </c>
      <c r="C49" s="9">
        <v>40338</v>
      </c>
      <c r="D49">
        <v>1635</v>
      </c>
      <c r="E49" t="s">
        <v>33</v>
      </c>
      <c r="G49" s="23">
        <f>Data!G51/1000</f>
        <v>30.635528816780347</v>
      </c>
      <c r="H49" s="23">
        <f>Data!H51/1000</f>
        <v>1.1300927884787981</v>
      </c>
      <c r="I49" s="23">
        <f>Data!I51/1000</f>
        <v>9.8355270994533637</v>
      </c>
      <c r="J49" s="23">
        <f>Data!J51/1000</f>
        <v>9.2064292765181275</v>
      </c>
      <c r="K49" s="23">
        <f>Data!K51/1000</f>
        <v>4.2029442726667661</v>
      </c>
      <c r="L49" s="23">
        <f>((Data!L51/1000)/32.065)*96.062</f>
        <v>128.47352565771786</v>
      </c>
      <c r="M49" s="23">
        <f>((Data!M51/1000)/28.085)*60.084</f>
        <v>22.030732523440246</v>
      </c>
      <c r="N49" s="23">
        <f>Data!N51</f>
        <v>1675.5318271068161</v>
      </c>
      <c r="O49" s="23">
        <f>Data!O51</f>
        <v>139.6061916101992</v>
      </c>
      <c r="P49" s="23">
        <f>Data!P51</f>
        <v>10265.545427291905</v>
      </c>
      <c r="Q49" s="23">
        <f>Data!Q51</f>
        <v>4.3377503614001906E-3</v>
      </c>
      <c r="R49" s="23">
        <f>Data!R51</f>
        <v>30.780212241444953</v>
      </c>
      <c r="S49" s="23">
        <f>Data!S51</f>
        <v>34.383213599367167</v>
      </c>
      <c r="T49" s="23">
        <f>Data!T51</f>
        <v>2.7038362324065746E-2</v>
      </c>
      <c r="U49" s="23">
        <f>Data!U51</f>
        <v>3.2251487001709167</v>
      </c>
      <c r="V49" s="23">
        <f>Data!V51</f>
        <v>5.3156302377367043E-2</v>
      </c>
      <c r="W49" s="23">
        <f>Data!W51</f>
        <v>0.2427439235420743</v>
      </c>
      <c r="X49" s="23">
        <f>Data!X51</f>
        <v>3.4049941758282314</v>
      </c>
      <c r="Y49" s="23">
        <f>Data!Y51</f>
        <v>0.34775391858077775</v>
      </c>
      <c r="Z49" s="23">
        <f>Data!Z51</f>
        <v>3.5883660234967865</v>
      </c>
      <c r="AA49" s="23">
        <f>Data!AA51</f>
        <v>0.25295861217141596</v>
      </c>
      <c r="AB49" s="23">
        <f>Data!AB51</f>
        <v>103.42291950338182</v>
      </c>
      <c r="AC49" s="23">
        <f>Data!AC51</f>
        <v>0.17048803022484893</v>
      </c>
      <c r="AD49" s="23">
        <f>Data!AD51</f>
        <v>3.5775934871010474E-2</v>
      </c>
    </row>
    <row r="50" spans="1:30">
      <c r="A50" t="str">
        <f>VLOOKUP(B50, STAIds!$A$1:$B$62,2,FALSE)</f>
        <v>391501106230601</v>
      </c>
      <c r="B50" t="s">
        <v>63</v>
      </c>
      <c r="C50" s="9">
        <v>40338</v>
      </c>
      <c r="D50">
        <v>1635</v>
      </c>
      <c r="E50" t="s">
        <v>34</v>
      </c>
      <c r="G50" s="23">
        <f>Data!G52/1000</f>
        <v>30.643962463254262</v>
      </c>
      <c r="H50" s="23">
        <f>Data!H52/1000</f>
        <v>1.1360874429868317</v>
      </c>
      <c r="I50" s="23">
        <f>Data!I52/1000</f>
        <v>9.848471088110303</v>
      </c>
      <c r="J50" s="23">
        <f>Data!J52/1000</f>
        <v>9.2055291429008914</v>
      </c>
      <c r="K50" s="23">
        <f>Data!K52/1000</f>
        <v>4.2709775507340737</v>
      </c>
      <c r="L50" s="23">
        <f>((Data!L52/1000)/32.065)*96.062</f>
        <v>126.82234556825937</v>
      </c>
      <c r="M50" s="23">
        <f>((Data!M52/1000)/28.085)*60.084</f>
        <v>21.165869104415663</v>
      </c>
      <c r="N50" s="23">
        <f>Data!N52</f>
        <v>1657.1454053362224</v>
      </c>
      <c r="O50" s="23">
        <f>Data!O52</f>
        <v>59.977674733587975</v>
      </c>
      <c r="P50" s="23">
        <f>Data!P52</f>
        <v>5226.366704550901</v>
      </c>
      <c r="Q50" s="23">
        <f>Data!Q52</f>
        <v>1.1826174389640541E-3</v>
      </c>
      <c r="R50" s="23">
        <f>Data!R52</f>
        <v>13.863257257546948</v>
      </c>
      <c r="S50" s="23">
        <f>Data!S52</f>
        <v>32.92748723886745</v>
      </c>
      <c r="T50" s="23">
        <f>Data!T52</f>
        <v>2.3821278601882365E-2</v>
      </c>
      <c r="U50" s="23">
        <f>Data!U52</f>
        <v>3.1797200997824344</v>
      </c>
      <c r="V50" s="23">
        <f>Data!V52</f>
        <v>3.7633999326005564E-2</v>
      </c>
      <c r="W50" s="23">
        <f>Data!W52</f>
        <v>0.18165672920050155</v>
      </c>
      <c r="X50" s="23">
        <f>Data!X52</f>
        <v>3.3472619277836144</v>
      </c>
      <c r="Y50" s="23">
        <f>Data!Y52</f>
        <v>2.420490705587568E-2</v>
      </c>
      <c r="Z50" s="23">
        <f>Data!Z52</f>
        <v>3.5752009096742516</v>
      </c>
      <c r="AA50" s="23">
        <f>Data!AA52</f>
        <v>9.6862233571169645E-2</v>
      </c>
      <c r="AB50" s="23">
        <f>Data!AB52</f>
        <v>102.33116997366972</v>
      </c>
      <c r="AC50" s="23">
        <f>Data!AC52</f>
        <v>3.7291077243088173E-2</v>
      </c>
      <c r="AD50" s="23">
        <f>Data!AD52</f>
        <v>5.0296458904822844E-3</v>
      </c>
    </row>
    <row r="51" spans="1:30">
      <c r="A51" t="str">
        <f>VLOOKUP(B51, STAIds!$A$1:$B$62,2,FALSE)</f>
        <v>391435106225801</v>
      </c>
      <c r="B51" t="s">
        <v>65</v>
      </c>
      <c r="C51" s="9">
        <v>40339</v>
      </c>
      <c r="D51">
        <v>1600</v>
      </c>
      <c r="E51" t="s">
        <v>34</v>
      </c>
      <c r="G51" s="23">
        <f>Data!G53/1000</f>
        <v>157.14124566849975</v>
      </c>
      <c r="H51" s="23">
        <f>Data!H53/1000</f>
        <v>61.2510059823218</v>
      </c>
      <c r="I51" s="23">
        <f>Data!I53/1000</f>
        <v>64.561954510827164</v>
      </c>
      <c r="J51" s="23">
        <f>Data!J53/1000</f>
        <v>0.3938188335246009</v>
      </c>
      <c r="K51" s="23">
        <f>Data!K53/1000</f>
        <v>678.51812479201703</v>
      </c>
      <c r="L51" s="23">
        <f>((Data!L53/1000)/32.065)*96.062</f>
        <v>62.710383680230784</v>
      </c>
      <c r="M51" s="23">
        <f>((Data!M53/1000)/28.085)*60.084</f>
        <v>35.930447210080878</v>
      </c>
      <c r="N51" s="23">
        <f>Data!N53</f>
        <v>4.6336732215962364</v>
      </c>
      <c r="O51" s="23">
        <f>Data!O53</f>
        <v>102.22745050311136</v>
      </c>
      <c r="P51" s="23">
        <f>Data!P53</f>
        <v>307.33501596092742</v>
      </c>
      <c r="Q51" s="23">
        <f>Data!Q53</f>
        <v>7.5204320643446239E-3</v>
      </c>
      <c r="R51" s="23">
        <f>Data!R53</f>
        <v>6.717726158032864</v>
      </c>
      <c r="S51" s="23">
        <f>Data!S53</f>
        <v>72.432756623249631</v>
      </c>
      <c r="T51" s="23">
        <f>Data!T53</f>
        <v>2.2050760545919156E-2</v>
      </c>
      <c r="U51" s="23">
        <f>Data!U53</f>
        <v>0.3889788362725467</v>
      </c>
      <c r="V51" s="23">
        <f>Data!V53</f>
        <v>4.4258967430559931E-2</v>
      </c>
      <c r="W51" s="23">
        <f>Data!W53</f>
        <v>0.38025143296394648</v>
      </c>
      <c r="X51" s="23">
        <f>Data!X53</f>
        <v>3586.4565864242522</v>
      </c>
      <c r="Y51" s="23">
        <f>Data!Y53</f>
        <v>2.3776497826543621</v>
      </c>
      <c r="Z51" s="23">
        <f>Data!Z53</f>
        <v>0.28086728111304532</v>
      </c>
      <c r="AA51" s="23">
        <f>Data!AA53</f>
        <v>4.8884795964191367E-2</v>
      </c>
      <c r="AB51" s="23">
        <f>Data!AB53</f>
        <v>4625.7012536378761</v>
      </c>
      <c r="AC51" s="23">
        <f>Data!AC53</f>
        <v>17.247403519193082</v>
      </c>
      <c r="AD51" s="23">
        <f>Data!AD53</f>
        <v>0.19433467875950214</v>
      </c>
    </row>
    <row r="52" spans="1:30">
      <c r="A52" t="str">
        <f>VLOOKUP(B52, STAIds!$A$1:$B$62,2,FALSE)</f>
        <v>391443106225701</v>
      </c>
      <c r="B52" t="s">
        <v>66</v>
      </c>
      <c r="C52" s="9">
        <v>40338</v>
      </c>
      <c r="D52">
        <v>1000</v>
      </c>
      <c r="E52" t="s">
        <v>34</v>
      </c>
      <c r="G52" s="23">
        <f>Data!G54/1000</f>
        <v>4.6634927370027652</v>
      </c>
      <c r="H52" s="23">
        <f>Data!H54/1000</f>
        <v>0.62184984202764493</v>
      </c>
      <c r="I52" s="23">
        <f>Data!I54/1000</f>
        <v>1.5524061971594152</v>
      </c>
      <c r="J52" s="23">
        <f>Data!J54/1000</f>
        <v>4.4196980423551864E-2</v>
      </c>
      <c r="K52" s="23">
        <f>Data!K54/1000</f>
        <v>2.406565250315408</v>
      </c>
      <c r="L52" s="23">
        <f>((Data!L54/1000)/32.065)*96.062</f>
        <v>6.2158867024305033</v>
      </c>
      <c r="M52" s="23">
        <f>((Data!M54/1000)/28.085)*60.084</f>
        <v>11.049716090802113</v>
      </c>
      <c r="N52" s="23">
        <f>Data!N54</f>
        <v>27.407199161324098</v>
      </c>
      <c r="O52" s="23">
        <f>Data!O54</f>
        <v>66.364502847288861</v>
      </c>
      <c r="P52" s="23">
        <f>Data!P54</f>
        <v>138.08037587419372</v>
      </c>
      <c r="Q52" s="23">
        <f>Data!Q54</f>
        <v>2.2496658165445868E-3</v>
      </c>
      <c r="R52" s="23">
        <f>Data!R54</f>
        <v>0.43975882522084031</v>
      </c>
      <c r="S52" s="23">
        <f>Data!S54</f>
        <v>14.102198865675005</v>
      </c>
      <c r="T52" s="23">
        <f>Data!T54</f>
        <v>5.3673060030318104E-2</v>
      </c>
      <c r="U52" s="23">
        <f>Data!U54</f>
        <v>0.10223873101316078</v>
      </c>
      <c r="V52" s="23">
        <f>Data!V54</f>
        <v>7.9785130397611703E-2</v>
      </c>
      <c r="W52" s="23">
        <f>Data!W54</f>
        <v>0.91364286013537277</v>
      </c>
      <c r="X52" s="23">
        <f>Data!X54</f>
        <v>1.2392328632039378</v>
      </c>
      <c r="Y52" s="23">
        <f>Data!Y54</f>
        <v>0.28579043547881333</v>
      </c>
      <c r="Z52" s="23">
        <f>Data!Z54</f>
        <v>0.4747414949931193</v>
      </c>
      <c r="AA52" s="23">
        <f>Data!AA54</f>
        <v>0.15443915554609938</v>
      </c>
      <c r="AB52" s="23">
        <f>Data!AB54</f>
        <v>23.688947060474852</v>
      </c>
      <c r="AC52" s="23">
        <f>Data!AC54</f>
        <v>5.7433967440422354E-2</v>
      </c>
      <c r="AD52" s="23">
        <f>Data!AD54</f>
        <v>7.9043788411348889E-2</v>
      </c>
    </row>
    <row r="53" spans="1:30">
      <c r="A53" t="str">
        <f>VLOOKUP(B53, STAIds!$A$1:$B$62,2,FALSE)</f>
        <v>391443106225701</v>
      </c>
      <c r="B53" t="s">
        <v>66</v>
      </c>
      <c r="C53" s="9">
        <v>40338</v>
      </c>
      <c r="D53">
        <v>1000</v>
      </c>
      <c r="E53" t="s">
        <v>33</v>
      </c>
      <c r="G53" s="23">
        <f>Data!G55/1000</f>
        <v>4.6104993834530736</v>
      </c>
      <c r="H53" s="23">
        <f>Data!H55/1000</f>
        <v>0.63142044620762461</v>
      </c>
      <c r="I53" s="23">
        <f>Data!I55/1000</f>
        <v>1.5391460209559893</v>
      </c>
      <c r="J53" s="23">
        <f>Data!J55/1000</f>
        <v>4.9058842468276166E-2</v>
      </c>
      <c r="K53" s="23">
        <f>Data!K55/1000</f>
        <v>2.3792752299116677</v>
      </c>
      <c r="L53" s="23">
        <f>((Data!L55/1000)/32.065)*96.062</f>
        <v>6.1590566824382869</v>
      </c>
      <c r="M53" s="23">
        <f>((Data!M55/1000)/28.085)*60.084</f>
        <v>11.069065483335258</v>
      </c>
      <c r="N53" s="23">
        <f>Data!N55</f>
        <v>28.699728687812218</v>
      </c>
      <c r="O53" s="23">
        <f>Data!O55</f>
        <v>69.973939790391142</v>
      </c>
      <c r="P53" s="23">
        <f>Data!P55</f>
        <v>248.51806976028178</v>
      </c>
      <c r="Q53" s="23">
        <f>Data!Q55</f>
        <v>2.4848701216804566E-3</v>
      </c>
      <c r="R53" s="23">
        <f>Data!R55</f>
        <v>0.55186431324120999</v>
      </c>
      <c r="S53" s="23">
        <f>Data!S55</f>
        <v>14.37884878649084</v>
      </c>
      <c r="T53" s="23">
        <f>Data!T55</f>
        <v>2.9039746555685773E-2</v>
      </c>
      <c r="U53" s="23">
        <f>Data!U55</f>
        <v>9.8110667902707865E-2</v>
      </c>
      <c r="V53" s="23">
        <f>Data!V55</f>
        <v>9.1024488778464696E-2</v>
      </c>
      <c r="W53" s="23">
        <f>Data!W55</f>
        <v>0.7973005433673237</v>
      </c>
      <c r="X53" s="23">
        <f>Data!X55</f>
        <v>1.1951349805725249</v>
      </c>
      <c r="Y53" s="23">
        <f>Data!Y55</f>
        <v>0.30187861782370068</v>
      </c>
      <c r="Z53" s="23">
        <f>Data!Z55</f>
        <v>0.46543402132158579</v>
      </c>
      <c r="AA53" s="23">
        <f>Data!AA55</f>
        <v>0.18203677831455775</v>
      </c>
      <c r="AB53" s="23">
        <f>Data!AB55</f>
        <v>22.987698346337975</v>
      </c>
      <c r="AC53" s="23">
        <f>Data!AC55</f>
        <v>6.5271125279320247E-2</v>
      </c>
      <c r="AD53" s="23">
        <f>Data!AD55</f>
        <v>0.10280566659257931</v>
      </c>
    </row>
    <row r="54" spans="1:30">
      <c r="A54" t="str">
        <f>VLOOKUP(B54, STAIds!$A$1:$B$62,2,FALSE)</f>
        <v>391445106230901</v>
      </c>
      <c r="B54" t="s">
        <v>67</v>
      </c>
      <c r="C54" s="9">
        <v>40338</v>
      </c>
      <c r="D54">
        <v>1315</v>
      </c>
      <c r="E54" t="s">
        <v>34</v>
      </c>
      <c r="G54" s="23">
        <f>Data!G56/1000</f>
        <v>3.9714216234895638</v>
      </c>
      <c r="H54" s="23">
        <f>Data!H56/1000</f>
        <v>0.60048140273070649</v>
      </c>
      <c r="I54" s="23">
        <f>Data!I56/1000</f>
        <v>1.215788931906149</v>
      </c>
      <c r="J54" s="23">
        <f>Data!J56/1000</f>
        <v>8.1669049987422599E-3</v>
      </c>
      <c r="K54" s="23">
        <f>Data!K56/1000</f>
        <v>2.3488542914560222</v>
      </c>
      <c r="L54" s="23">
        <f>((Data!L56/1000)/32.065)*96.062</f>
        <v>8.6683716083641205</v>
      </c>
      <c r="M54" s="23">
        <f>((Data!M56/1000)/28.085)*60.084</f>
        <v>12.868775580605625</v>
      </c>
      <c r="N54" s="23">
        <f>Data!N56</f>
        <v>18.275565802170789</v>
      </c>
      <c r="O54" s="23">
        <f>Data!O56</f>
        <v>143.58089318516443</v>
      </c>
      <c r="P54" s="23">
        <f>Data!P56</f>
        <v>75.877960366433356</v>
      </c>
      <c r="Q54" s="23">
        <f>Data!Q56</f>
        <v>4.5017131428335263E-3</v>
      </c>
      <c r="R54" s="23">
        <f>Data!R56</f>
        <v>0.39888471275150289</v>
      </c>
      <c r="S54" s="23">
        <f>Data!S56</f>
        <v>10.544537333428094</v>
      </c>
      <c r="T54" s="23">
        <f>Data!T56</f>
        <v>5.9742969608769153E-2</v>
      </c>
      <c r="U54" s="23">
        <f>Data!U56</f>
        <v>4.4541680717666621E-2</v>
      </c>
      <c r="V54" s="23">
        <f>Data!V56</f>
        <v>0.12888230287461699</v>
      </c>
      <c r="W54" s="23">
        <f>Data!W56</f>
        <v>0.79736838256544729</v>
      </c>
      <c r="X54" s="23">
        <f>Data!X56</f>
        <v>1.110478066091859</v>
      </c>
      <c r="Y54" s="23">
        <f>Data!Y56</f>
        <v>0.44206269341135029</v>
      </c>
      <c r="Z54" s="23">
        <f>Data!Z56</f>
        <v>0.2359938686807149</v>
      </c>
      <c r="AA54" s="23">
        <f>Data!AA56</f>
        <v>0.28500260752922268</v>
      </c>
      <c r="AB54" s="23">
        <f>Data!AB56</f>
        <v>17.379226286971384</v>
      </c>
      <c r="AC54" s="23">
        <f>Data!AC56</f>
        <v>0.16202522190792562</v>
      </c>
      <c r="AD54" s="23">
        <f>Data!AD56</f>
        <v>0.21282205124299788</v>
      </c>
    </row>
    <row r="55" spans="1:30">
      <c r="A55" t="str">
        <f>VLOOKUP(B55, STAIds!$A$1:$B$62,2,FALSE)</f>
        <v>391445106230901</v>
      </c>
      <c r="B55" t="s">
        <v>67</v>
      </c>
      <c r="C55" s="9">
        <v>40338</v>
      </c>
      <c r="D55">
        <v>1315</v>
      </c>
      <c r="E55" t="s">
        <v>33</v>
      </c>
      <c r="G55" s="23">
        <f>Data!G57/1000</f>
        <v>4.3774447891147252</v>
      </c>
      <c r="H55" s="23">
        <f>Data!H57/1000</f>
        <v>0.62525644762988342</v>
      </c>
      <c r="I55" s="23">
        <f>Data!I57/1000</f>
        <v>1.2424509135632624</v>
      </c>
      <c r="J55" s="23">
        <f>Data!J57/1000</f>
        <v>1.2716727774189768E-2</v>
      </c>
      <c r="K55" s="23">
        <f>Data!K57/1000</f>
        <v>2.3694030919651543</v>
      </c>
      <c r="L55" s="23">
        <f>((Data!L57/1000)/32.065)*96.062</f>
        <v>8.7218262758375893</v>
      </c>
      <c r="M55" s="23">
        <f>((Data!M57/1000)/28.085)*60.084</f>
        <v>13.695232457887093</v>
      </c>
      <c r="N55" s="23">
        <f>Data!N57</f>
        <v>22.53268532174414</v>
      </c>
      <c r="O55" s="23">
        <f>Data!O57</f>
        <v>515.08230834928645</v>
      </c>
      <c r="P55" s="23">
        <f>Data!P57</f>
        <v>695.76817490524081</v>
      </c>
      <c r="Q55" s="23">
        <f>Data!Q57</f>
        <v>1.1671264468171195E-2</v>
      </c>
      <c r="R55" s="23">
        <f>Data!R57</f>
        <v>0.48347524398752983</v>
      </c>
      <c r="S55" s="23">
        <f>Data!S57</f>
        <v>12.487231203298832</v>
      </c>
      <c r="T55" s="23">
        <f>Data!T57</f>
        <v>7.6637602077199163E-2</v>
      </c>
      <c r="U55" s="23">
        <f>Data!U57</f>
        <v>6.467310371255991E-2</v>
      </c>
      <c r="V55" s="23">
        <f>Data!V57</f>
        <v>0.24511496913701877</v>
      </c>
      <c r="W55" s="23">
        <f>Data!W57</f>
        <v>1.3815589839546289</v>
      </c>
      <c r="X55" s="23">
        <f>Data!X57</f>
        <v>1.2699421428281206</v>
      </c>
      <c r="Y55" s="23">
        <f>Data!Y57</f>
        <v>0.42591393829157187</v>
      </c>
      <c r="Z55" s="23">
        <f>Data!Z57</f>
        <v>0.29489382435442507</v>
      </c>
      <c r="AA55" s="23">
        <f>Data!AA57</f>
        <v>1.1825538008907415</v>
      </c>
      <c r="AB55" s="23">
        <f>Data!AB57</f>
        <v>20.337876076529778</v>
      </c>
      <c r="AC55" s="23">
        <f>Data!AC57</f>
        <v>0.25856222626132369</v>
      </c>
      <c r="AD55" s="23">
        <f>Data!AD57</f>
        <v>0.38385397447660818</v>
      </c>
    </row>
    <row r="56" spans="1:30">
      <c r="A56" t="str">
        <f>VLOOKUP(B56, STAIds!$A$1:$B$62,2,FALSE)</f>
        <v>391456106232901</v>
      </c>
      <c r="B56" t="s">
        <v>68</v>
      </c>
      <c r="C56" s="9">
        <v>40338</v>
      </c>
      <c r="D56">
        <v>1545</v>
      </c>
      <c r="E56" t="s">
        <v>34</v>
      </c>
      <c r="G56" s="23">
        <f>Data!G58/1000</f>
        <v>2.6425234588268904</v>
      </c>
      <c r="H56" s="23">
        <f>Data!H58/1000</f>
        <v>0.41901540380204377</v>
      </c>
      <c r="I56" s="23">
        <f>Data!I58/1000</f>
        <v>0.69889600339031654</v>
      </c>
      <c r="J56" s="23">
        <f>Data!J58/1000</f>
        <v>3.8809634829183762E-3</v>
      </c>
      <c r="K56" s="23">
        <f>Data!K58/1000</f>
        <v>2.3115089762954515</v>
      </c>
      <c r="L56" s="23">
        <f>((Data!L58/1000)/32.065)*96.062</f>
        <v>5.2219530090721991</v>
      </c>
      <c r="M56" s="23">
        <f>((Data!M58/1000)/28.085)*60.084</f>
        <v>10.934973249657302</v>
      </c>
      <c r="N56" s="23">
        <f>Data!N58</f>
        <v>3.8464115826459149</v>
      </c>
      <c r="O56" s="23">
        <f>Data!O58</f>
        <v>332.2013273051827</v>
      </c>
      <c r="P56" s="23">
        <f>Data!P58</f>
        <v>147.64244758752099</v>
      </c>
      <c r="Q56" s="23">
        <f>Data!Q58</f>
        <v>6.7906153718538254E-3</v>
      </c>
      <c r="R56" s="23">
        <f>Data!R58</f>
        <v>0.35734312163896398</v>
      </c>
      <c r="S56" s="23">
        <f>Data!S58</f>
        <v>7.3446084601914086</v>
      </c>
      <c r="T56" s="23">
        <f>Data!T58</f>
        <v>4.1068321231021915E-2</v>
      </c>
      <c r="U56" s="23">
        <f>Data!U58</f>
        <v>6.3870516671730534E-2</v>
      </c>
      <c r="V56" s="23">
        <f>Data!V58</f>
        <v>0.18842999034378632</v>
      </c>
      <c r="W56" s="23">
        <f>Data!W58</f>
        <v>0.94932150780344193</v>
      </c>
      <c r="X56" s="23">
        <f>Data!X58</f>
        <v>0.43672785015763765</v>
      </c>
      <c r="Y56" s="23">
        <f>Data!Y58</f>
        <v>0.53562240523847615</v>
      </c>
      <c r="Z56" s="23">
        <f>Data!Z58</f>
        <v>0.28329684236070207</v>
      </c>
      <c r="AA56" s="23">
        <f>Data!AA58</f>
        <v>0.3787689745651307</v>
      </c>
      <c r="AB56" s="23">
        <f>Data!AB58</f>
        <v>15.835754224479151</v>
      </c>
      <c r="AC56" s="23">
        <f>Data!AC58</f>
        <v>0.19300976651192614</v>
      </c>
      <c r="AD56" s="23">
        <f>Data!AD58</f>
        <v>0.56558283183764813</v>
      </c>
    </row>
    <row r="57" spans="1:30">
      <c r="A57" t="str">
        <f>VLOOKUP(B57, STAIds!$A$1:$B$62,2,FALSE)</f>
        <v>391456106232901</v>
      </c>
      <c r="B57" t="s">
        <v>68</v>
      </c>
      <c r="C57" s="9">
        <v>40338</v>
      </c>
      <c r="D57">
        <v>1545</v>
      </c>
      <c r="E57" t="s">
        <v>33</v>
      </c>
      <c r="G57" s="23">
        <f>Data!G59/1000</f>
        <v>2.991999721369166</v>
      </c>
      <c r="H57" s="23">
        <f>Data!H59/1000</f>
        <v>0.43955637444196261</v>
      </c>
      <c r="I57" s="23">
        <f>Data!I59/1000</f>
        <v>0.71809459800064179</v>
      </c>
      <c r="J57" s="23">
        <f>Data!J59/1000</f>
        <v>5.6634097009326013E-3</v>
      </c>
      <c r="K57" s="23">
        <f>Data!K59/1000</f>
        <v>2.3063945807810105</v>
      </c>
      <c r="L57" s="23">
        <f>((Data!L59/1000)/32.065)*96.062</f>
        <v>5.2354176813034892</v>
      </c>
      <c r="M57" s="23">
        <f>((Data!M59/1000)/28.085)*60.084</f>
        <v>11.303239915896642</v>
      </c>
      <c r="N57" s="23">
        <f>Data!N59</f>
        <v>4.2908655488507899</v>
      </c>
      <c r="O57" s="23">
        <f>Data!O59</f>
        <v>630.12082044701606</v>
      </c>
      <c r="P57" s="23">
        <f>Data!P59</f>
        <v>240.44741822710515</v>
      </c>
      <c r="Q57" s="23">
        <f>Data!Q59</f>
        <v>1.2397909668605557E-2</v>
      </c>
      <c r="R57" s="23">
        <f>Data!R59</f>
        <v>0.40347469572048356</v>
      </c>
      <c r="S57" s="23">
        <f>Data!S59</f>
        <v>8.8763829476139868</v>
      </c>
      <c r="T57" s="23">
        <f>Data!T59</f>
        <v>3.492063210577747E-2</v>
      </c>
      <c r="U57" s="23">
        <f>Data!U59</f>
        <v>7.7239966036160679E-2</v>
      </c>
      <c r="V57" s="23">
        <f>Data!V59</f>
        <v>0.27742321756566246</v>
      </c>
      <c r="W57" s="23">
        <f>Data!W59</f>
        <v>1.4073479394645079</v>
      </c>
      <c r="X57" s="23">
        <f>Data!X59</f>
        <v>0.66405440992673781</v>
      </c>
      <c r="Y57" s="23">
        <f>Data!Y59</f>
        <v>0.55674352038365948</v>
      </c>
      <c r="Z57" s="23">
        <f>Data!Z59</f>
        <v>0.30200806929767388</v>
      </c>
      <c r="AA57" s="23">
        <f>Data!AA59</f>
        <v>0.85978001434930973</v>
      </c>
      <c r="AB57" s="23">
        <f>Data!AB59</f>
        <v>18.639109200808928</v>
      </c>
      <c r="AC57" s="23">
        <f>Data!AC59</f>
        <v>0.24047520928036009</v>
      </c>
      <c r="AD57" s="23">
        <f>Data!AD59</f>
        <v>0.73600400307305691</v>
      </c>
    </row>
    <row r="58" spans="1:30">
      <c r="A58" t="str">
        <f>VLOOKUP(B58, STAIds!$A$1:$B$62,2,FALSE)</f>
        <v>391456106232901</v>
      </c>
      <c r="B58" t="s">
        <v>68</v>
      </c>
      <c r="C58" s="9">
        <v>40338</v>
      </c>
      <c r="D58">
        <v>1550</v>
      </c>
      <c r="E58" t="s">
        <v>33</v>
      </c>
      <c r="F58" t="s">
        <v>69</v>
      </c>
      <c r="G58" s="23">
        <f>Data!G60/1000</f>
        <v>2.6548220448624655</v>
      </c>
      <c r="H58" s="23">
        <f>Data!H60/1000</f>
        <v>0.423221546782308</v>
      </c>
      <c r="I58" s="23">
        <f>Data!I60/1000</f>
        <v>0.71747929487143969</v>
      </c>
      <c r="J58" s="23">
        <f>Data!J60/1000</f>
        <v>6.0533284660950395E-3</v>
      </c>
      <c r="K58" s="23">
        <f>Data!K60/1000</f>
        <v>2.3088447519296107</v>
      </c>
      <c r="L58" s="23">
        <f>((Data!L60/1000)/32.065)*96.062</f>
        <v>5.2549333780393228</v>
      </c>
      <c r="M58" s="23">
        <f>((Data!M60/1000)/28.085)*60.084</f>
        <v>11.64861551684138</v>
      </c>
      <c r="N58" s="23">
        <f>Data!N60</f>
        <v>5.1615611104192514</v>
      </c>
      <c r="O58" s="23">
        <f>Data!O60</f>
        <v>538.72573087049796</v>
      </c>
      <c r="P58" s="23">
        <f>Data!P60</f>
        <v>263.47517109552177</v>
      </c>
      <c r="Q58" s="23">
        <f>Data!Q60</f>
        <v>1.5695690822339695E-2</v>
      </c>
      <c r="R58" s="23">
        <f>Data!R60</f>
        <v>0.43130755706113411</v>
      </c>
      <c r="S58" s="23">
        <f>Data!S60</f>
        <v>8.6968539744896773</v>
      </c>
      <c r="T58" s="23">
        <f>Data!T60</f>
        <v>3.6747128142372673E-2</v>
      </c>
      <c r="U58" s="23">
        <f>Data!U60</f>
        <v>8.0352891554134775E-2</v>
      </c>
      <c r="V58" s="23">
        <f>Data!V60</f>
        <v>0.23719395711465149</v>
      </c>
      <c r="W58" s="23">
        <f>Data!W60</f>
        <v>0.97664882594103841</v>
      </c>
      <c r="X58" s="23">
        <f>Data!X60</f>
        <v>0.57620034230585226</v>
      </c>
      <c r="Y58" s="23">
        <f>Data!Y60</f>
        <v>0.59491437655101087</v>
      </c>
      <c r="Z58" s="23">
        <f>Data!Z60</f>
        <v>0.29223337987293313</v>
      </c>
      <c r="AA58" s="23">
        <f>Data!AA60</f>
        <v>0.58602835997944636</v>
      </c>
      <c r="AB58" s="23">
        <f>Data!AB60</f>
        <v>15.950426452395028</v>
      </c>
      <c r="AC58" s="23">
        <f>Data!AC60</f>
        <v>0.23188838813283996</v>
      </c>
      <c r="AD58" s="23">
        <f>Data!AD60</f>
        <v>0.73684236169727713</v>
      </c>
    </row>
    <row r="59" spans="1:30">
      <c r="A59" t="str">
        <f>VLOOKUP(B59, STAIds!$A$1:$B$62,2,FALSE)</f>
        <v>391456106232901</v>
      </c>
      <c r="B59" t="s">
        <v>68</v>
      </c>
      <c r="C59" s="9">
        <v>40338</v>
      </c>
      <c r="D59">
        <v>1550</v>
      </c>
      <c r="E59" t="s">
        <v>34</v>
      </c>
      <c r="F59" t="s">
        <v>69</v>
      </c>
      <c r="G59" s="23">
        <f>Data!G61/1000</f>
        <v>2.6399976567147956</v>
      </c>
      <c r="H59" s="23">
        <f>Data!H61/1000</f>
        <v>0.41166368489318639</v>
      </c>
      <c r="I59" s="23">
        <f>Data!I61/1000</f>
        <v>0.6986898308140137</v>
      </c>
      <c r="J59" s="23">
        <f>Data!J61/1000</f>
        <v>4.0509305036046566E-3</v>
      </c>
      <c r="K59" s="23">
        <f>Data!K61/1000</f>
        <v>2.2984941718547267</v>
      </c>
      <c r="L59" s="23">
        <f>((Data!L61/1000)/32.065)*96.062</f>
        <v>5.2396467979641628</v>
      </c>
      <c r="M59" s="23">
        <f>((Data!M61/1000)/28.085)*60.084</f>
        <v>11.481393587024634</v>
      </c>
      <c r="N59" s="23">
        <f>Data!N61</f>
        <v>3.6168670582054512</v>
      </c>
      <c r="O59" s="23">
        <f>Data!O61</f>
        <v>291.16873155308349</v>
      </c>
      <c r="P59" s="23">
        <f>Data!P61</f>
        <v>149.55392295933692</v>
      </c>
      <c r="Q59" s="23">
        <f>Data!Q61</f>
        <v>1.0575638456892175E-2</v>
      </c>
      <c r="R59" s="23">
        <f>Data!R61</f>
        <v>0.39430370196291753</v>
      </c>
      <c r="S59" s="23">
        <f>Data!S61</f>
        <v>7.973357137546965</v>
      </c>
      <c r="T59" s="23">
        <f>Data!T61</f>
        <v>3.2572811937350697E-2</v>
      </c>
      <c r="U59" s="23">
        <f>Data!U61</f>
        <v>6.8273484688879851E-2</v>
      </c>
      <c r="V59" s="23">
        <f>Data!V61</f>
        <v>0.22219316601916705</v>
      </c>
      <c r="W59" s="23">
        <f>Data!W61</f>
        <v>0.95308927510446984</v>
      </c>
      <c r="X59" s="23">
        <f>Data!X61</f>
        <v>0.5044183558269193</v>
      </c>
      <c r="Y59" s="23">
        <f>Data!Y61</f>
        <v>0.60609810685637477</v>
      </c>
      <c r="Z59" s="23">
        <f>Data!Z61</f>
        <v>0.27816714112532603</v>
      </c>
      <c r="AA59" s="23">
        <f>Data!AA61</f>
        <v>0.4317086310151852</v>
      </c>
      <c r="AB59" s="23">
        <f>Data!AB61</f>
        <v>16.190017532493528</v>
      </c>
      <c r="AC59" s="23">
        <f>Data!AC61</f>
        <v>0.19613505847014384</v>
      </c>
      <c r="AD59" s="23">
        <f>Data!AD61</f>
        <v>0.6086541282099559</v>
      </c>
    </row>
    <row r="60" spans="1:30">
      <c r="A60" t="str">
        <f>VLOOKUP(B60, STAIds!$A$1:$B$62,2,FALSE)</f>
        <v>391456106232901</v>
      </c>
      <c r="B60" t="s">
        <v>68</v>
      </c>
      <c r="C60" s="9">
        <v>40338</v>
      </c>
      <c r="D60">
        <v>1630</v>
      </c>
      <c r="E60" t="s">
        <v>33</v>
      </c>
      <c r="F60" t="s">
        <v>70</v>
      </c>
      <c r="G60" s="23">
        <f>Data!G62/1000</f>
        <v>0.2091085390858109</v>
      </c>
      <c r="H60" s="23">
        <f>Data!H62/1000</f>
        <v>5.5069041811400448E-3</v>
      </c>
      <c r="I60" s="23">
        <f>Data!I62/1000</f>
        <v>4.3813868968941468E-3</v>
      </c>
      <c r="J60" s="23">
        <f>Data!J62/1000</f>
        <v>3.2065684096586157E-4</v>
      </c>
      <c r="K60" s="23">
        <f>Data!K62/1000</f>
        <v>1.8081815794668264E-3</v>
      </c>
      <c r="L60" s="23">
        <f>((Data!L62/1000)/32.065)*96.062</f>
        <v>-2.2400200427553158E-2</v>
      </c>
      <c r="M60" s="23">
        <f>((Data!M62/1000)/28.085)*60.084</f>
        <v>-9.180496405752003E-3</v>
      </c>
      <c r="N60" s="23">
        <f>Data!N62</f>
        <v>1.1330286102141431E-2</v>
      </c>
      <c r="O60" s="23">
        <f>Data!O62</f>
        <v>103.59512253752635</v>
      </c>
      <c r="P60" s="23">
        <f>Data!P62</f>
        <v>1.2331556262285388</v>
      </c>
      <c r="Q60" s="23">
        <f>Data!Q62</f>
        <v>-1.158844312412863E-3</v>
      </c>
      <c r="R60" s="23">
        <f>Data!R62</f>
        <v>-3.0210040078946293E-3</v>
      </c>
      <c r="S60" s="23">
        <f>Data!S62</f>
        <v>0.27378492165107537</v>
      </c>
      <c r="T60" s="23">
        <f>Data!T62</f>
        <v>8.8521549952963428E-3</v>
      </c>
      <c r="U60" s="23">
        <f>Data!U62</f>
        <v>1.2520331094794772E-3</v>
      </c>
      <c r="V60" s="23">
        <f>Data!V62</f>
        <v>5.2887150878210651E-2</v>
      </c>
      <c r="W60" s="23">
        <f>Data!W62</f>
        <v>0.2672439695546866</v>
      </c>
      <c r="X60" s="23">
        <f>Data!X62</f>
        <v>6.1528955937154545E-2</v>
      </c>
      <c r="Y60" s="23">
        <f>Data!Y62</f>
        <v>-3.7214140180511458E-3</v>
      </c>
      <c r="Z60" s="23">
        <f>Data!Z62</f>
        <v>9.0827179987963032E-3</v>
      </c>
      <c r="AA60" s="23">
        <f>Data!AA62</f>
        <v>0.19197663507061705</v>
      </c>
      <c r="AB60" s="23">
        <f>Data!AB62</f>
        <v>1.6350263124444973</v>
      </c>
      <c r="AC60" s="23">
        <f>Data!AC62</f>
        <v>1.3595191070549079E-3</v>
      </c>
      <c r="AD60" s="23">
        <f>Data!AD62</f>
        <v>6.737045165374286E-3</v>
      </c>
    </row>
    <row r="61" spans="1:30">
      <c r="A61" t="str">
        <f>VLOOKUP(B61, STAIds!$A$1:$B$62,2,FALSE)</f>
        <v>391456106232901</v>
      </c>
      <c r="B61" t="s">
        <v>68</v>
      </c>
      <c r="C61" s="9">
        <v>40338</v>
      </c>
      <c r="D61">
        <v>1630</v>
      </c>
      <c r="E61" t="s">
        <v>34</v>
      </c>
      <c r="F61" t="s">
        <v>70</v>
      </c>
      <c r="G61" s="23">
        <f>Data!G63/1000</f>
        <v>0.13272271256245707</v>
      </c>
      <c r="H61" s="23">
        <f>Data!H63/1000</f>
        <v>3.3290337642365234E-3</v>
      </c>
      <c r="I61" s="23">
        <f>Data!I63/1000</f>
        <v>2.610068066602743E-3</v>
      </c>
      <c r="J61" s="23">
        <f>Data!J63/1000</f>
        <v>5.7781513330681369E-5</v>
      </c>
      <c r="K61" s="23">
        <f>Data!K63/1000</f>
        <v>1.3909978120299385E-4</v>
      </c>
      <c r="L61" s="23">
        <f>((Data!L63/1000)/32.065)*96.062</f>
        <v>-3.0160490941721244E-2</v>
      </c>
      <c r="M61" s="23">
        <f>((Data!M63/1000)/28.085)*60.084</f>
        <v>-5.5700145411857326E-4</v>
      </c>
      <c r="N61" s="23">
        <f>Data!N63</f>
        <v>-7.4560186485710889E-2</v>
      </c>
      <c r="O61" s="23">
        <f>Data!O63</f>
        <v>68.038580915394192</v>
      </c>
      <c r="P61" s="23">
        <f>Data!P63</f>
        <v>0.78074420046064319</v>
      </c>
      <c r="Q61" s="23">
        <f>Data!Q63</f>
        <v>-1.3332130085325997E-3</v>
      </c>
      <c r="R61" s="23">
        <f>Data!R63</f>
        <v>7.3327581183794972E-3</v>
      </c>
      <c r="S61" s="23">
        <f>Data!S63</f>
        <v>0.20356725586286625</v>
      </c>
      <c r="T61" s="23">
        <f>Data!T63</f>
        <v>5.588133717812205E-3</v>
      </c>
      <c r="U61" s="23">
        <f>Data!U63</f>
        <v>5.8706782171605264E-3</v>
      </c>
      <c r="V61" s="23">
        <f>Data!V63</f>
        <v>3.8807504224030905E-2</v>
      </c>
      <c r="W61" s="23">
        <f>Data!W63</f>
        <v>0.18968771750368099</v>
      </c>
      <c r="X61" s="23">
        <f>Data!X63</f>
        <v>4.4301374945260361E-2</v>
      </c>
      <c r="Y61" s="23">
        <f>Data!Y63</f>
        <v>-3.6803441937651262E-3</v>
      </c>
      <c r="Z61" s="23">
        <f>Data!Z63</f>
        <v>4.3120608179313506E-3</v>
      </c>
      <c r="AA61" s="23">
        <f>Data!AA63</f>
        <v>0.13977223636089292</v>
      </c>
      <c r="AB61" s="23">
        <f>Data!AB63</f>
        <v>1.0437677053612897</v>
      </c>
      <c r="AC61" s="23">
        <f>Data!AC63</f>
        <v>7.7244129319510829E-4</v>
      </c>
      <c r="AD61" s="23">
        <f>Data!AD63</f>
        <v>5.2359585419652676E-3</v>
      </c>
    </row>
    <row r="62" spans="1:30">
      <c r="A62" t="str">
        <f>VLOOKUP(B62, STAIds!$A$1:$B$62,2,FALSE)</f>
        <v>391445106230701</v>
      </c>
      <c r="B62" t="s">
        <v>71</v>
      </c>
      <c r="C62" s="9">
        <v>40338</v>
      </c>
      <c r="D62">
        <v>1145</v>
      </c>
      <c r="E62" t="s">
        <v>34</v>
      </c>
      <c r="G62" s="23">
        <f>Data!G64/1000</f>
        <v>16.723662622221873</v>
      </c>
      <c r="H62" s="23">
        <f>Data!H64/1000</f>
        <v>1.7390957402752523</v>
      </c>
      <c r="I62" s="23">
        <f>Data!I64/1000</f>
        <v>7.2688733702332602</v>
      </c>
      <c r="J62" s="23">
        <f>Data!J64/1000</f>
        <v>3.6192576504186377E-2</v>
      </c>
      <c r="K62" s="23">
        <f>Data!K64/1000</f>
        <v>2.7290655983498375</v>
      </c>
      <c r="L62" s="23">
        <f>((Data!L64/1000)/32.065)*96.062</f>
        <v>50.749239009658041</v>
      </c>
      <c r="M62" s="23">
        <f>((Data!M64/1000)/28.085)*60.084</f>
        <v>17.133258872021855</v>
      </c>
      <c r="N62" s="23">
        <f>Data!N64</f>
        <v>335.60182531455837</v>
      </c>
      <c r="O62" s="23">
        <f>Data!O64</f>
        <v>59.591490808196845</v>
      </c>
      <c r="P62" s="23">
        <f>Data!P64</f>
        <v>48.834590101241979</v>
      </c>
      <c r="Q62" s="23">
        <f>Data!Q64</f>
        <v>-3.5873146884747077E-4</v>
      </c>
      <c r="R62" s="23">
        <f>Data!R64</f>
        <v>8.0716527474265803E-2</v>
      </c>
      <c r="S62" s="23">
        <f>Data!S64</f>
        <v>15.739663544673995</v>
      </c>
      <c r="T62" s="23">
        <f>Data!T64</f>
        <v>0.17933310967851562</v>
      </c>
      <c r="U62" s="23">
        <f>Data!U64</f>
        <v>7.4717537767661032E-2</v>
      </c>
      <c r="V62" s="23">
        <f>Data!V64</f>
        <v>3.887650631102909E-2</v>
      </c>
      <c r="W62" s="23">
        <f>Data!W64</f>
        <v>0.21621440464925729</v>
      </c>
      <c r="X62" s="23">
        <f>Data!X64</f>
        <v>2.2351417294951772</v>
      </c>
      <c r="Y62" s="23">
        <f>Data!Y64</f>
        <v>9.2529424333514493E-2</v>
      </c>
      <c r="Z62" s="23">
        <f>Data!Z64</f>
        <v>0.94180966683485701</v>
      </c>
      <c r="AA62" s="23">
        <f>Data!AA64</f>
        <v>0.12599886042814781</v>
      </c>
      <c r="AB62" s="23">
        <f>Data!AB64</f>
        <v>44.759790214990403</v>
      </c>
      <c r="AC62" s="23">
        <f>Data!AC64</f>
        <v>9.1868407002271849E-2</v>
      </c>
      <c r="AD62" s="23">
        <f>Data!AD64</f>
        <v>2.0137561089364896E-2</v>
      </c>
    </row>
    <row r="63" spans="1:30">
      <c r="A63" t="str">
        <f>VLOOKUP(B63, STAIds!$A$1:$B$62,2,FALSE)</f>
        <v>391449106232001</v>
      </c>
      <c r="B63" t="s">
        <v>72</v>
      </c>
      <c r="C63" s="9">
        <v>40338</v>
      </c>
      <c r="D63">
        <v>1420</v>
      </c>
      <c r="E63" t="s">
        <v>34</v>
      </c>
      <c r="G63" s="23">
        <f>Data!G65/1000</f>
        <v>19.330883189073436</v>
      </c>
      <c r="H63" s="23">
        <f>Data!H65/1000</f>
        <v>1.2036992423464541</v>
      </c>
      <c r="I63" s="23">
        <f>Data!I65/1000</f>
        <v>6.4324206204778793</v>
      </c>
      <c r="J63" s="23">
        <f>Data!J65/1000</f>
        <v>1.1922376562207093</v>
      </c>
      <c r="K63" s="23">
        <f>Data!K65/1000</f>
        <v>5.3070738049333563</v>
      </c>
      <c r="L63" s="23">
        <f>((Data!L65/1000)/32.065)*96.062</f>
        <v>45.906298979034126</v>
      </c>
      <c r="M63" s="23">
        <f>((Data!M65/1000)/28.085)*60.084</f>
        <v>25.940114503478096</v>
      </c>
      <c r="N63" s="23">
        <f>Data!N65</f>
        <v>362.97867977459839</v>
      </c>
      <c r="O63" s="23">
        <f>Data!O65</f>
        <v>76.151873341020462</v>
      </c>
      <c r="P63" s="23">
        <f>Data!P65</f>
        <v>1962.1214581196336</v>
      </c>
      <c r="Q63" s="23">
        <f>Data!Q65</f>
        <v>-8.0836953717511415E-4</v>
      </c>
      <c r="R63" s="23">
        <f>Data!R65</f>
        <v>2.9836505887665039</v>
      </c>
      <c r="S63" s="23">
        <f>Data!S65</f>
        <v>52.341765198003138</v>
      </c>
      <c r="T63" s="23">
        <f>Data!T65</f>
        <v>0.73602714527181501</v>
      </c>
      <c r="U63" s="23">
        <f>Data!U65</f>
        <v>2.1526672436476142</v>
      </c>
      <c r="V63" s="23">
        <f>Data!V65</f>
        <v>3.1539537320721719E-2</v>
      </c>
      <c r="W63" s="23">
        <f>Data!W65</f>
        <v>0.20186203740265599</v>
      </c>
      <c r="X63" s="23">
        <f>Data!X65</f>
        <v>3.934482227056169</v>
      </c>
      <c r="Y63" s="23">
        <f>Data!Y65</f>
        <v>0.898660065922119</v>
      </c>
      <c r="Z63" s="23">
        <f>Data!Z65</f>
        <v>2.06044966020356</v>
      </c>
      <c r="AA63" s="23">
        <f>Data!AA65</f>
        <v>0.12484813475058032</v>
      </c>
      <c r="AB63" s="23">
        <f>Data!AB65</f>
        <v>48.672854989394537</v>
      </c>
      <c r="AC63" s="23">
        <f>Data!AC65</f>
        <v>0.56594794073540078</v>
      </c>
      <c r="AD63" s="23">
        <f>Data!AD65</f>
        <v>5.931305590755504E-3</v>
      </c>
    </row>
    <row r="64" spans="1:30">
      <c r="A64" t="str">
        <f>VLOOKUP(B64, STAIds!$A$1:$B$62,2,FALSE)</f>
        <v>391513106233601</v>
      </c>
      <c r="B64" t="s">
        <v>73</v>
      </c>
      <c r="C64" s="9">
        <v>40337</v>
      </c>
      <c r="D64">
        <v>1700</v>
      </c>
      <c r="E64" t="s">
        <v>34</v>
      </c>
      <c r="G64" s="23">
        <f>Data!G66/1000</f>
        <v>3.4218972146670947</v>
      </c>
      <c r="H64" s="23">
        <f>Data!H66/1000</f>
        <v>0.6750281605790458</v>
      </c>
      <c r="I64" s="23">
        <f>Data!I66/1000</f>
        <v>0.85366517746297199</v>
      </c>
      <c r="J64" s="23">
        <f>Data!J66/1000</f>
        <v>9.6569250507924351E-2</v>
      </c>
      <c r="K64" s="23">
        <f>Data!K66/1000</f>
        <v>1.8698413750411458</v>
      </c>
      <c r="L64" s="23">
        <f>((Data!L66/1000)/32.065)*96.062</f>
        <v>8.2475766182234196</v>
      </c>
      <c r="M64" s="23">
        <f>((Data!M66/1000)/28.085)*60.084</f>
        <v>10.397590662307927</v>
      </c>
      <c r="N64" s="23">
        <f>Data!N66</f>
        <v>87.826970857067224</v>
      </c>
      <c r="O64" s="23">
        <f>Data!O66</f>
        <v>133.10700720649993</v>
      </c>
      <c r="P64" s="23">
        <f>Data!P66</f>
        <v>14.269646740198468</v>
      </c>
      <c r="Q64" s="23">
        <f>Data!Q66</f>
        <v>2.5151827191697337E-2</v>
      </c>
      <c r="R64" s="23">
        <f>Data!R66</f>
        <v>0.40521819495645206</v>
      </c>
      <c r="S64" s="23">
        <f>Data!S66</f>
        <v>4.0150795550174774</v>
      </c>
      <c r="T64" s="23">
        <f>Data!T66</f>
        <v>0.18400295749689538</v>
      </c>
      <c r="U64" s="23">
        <f>Data!U66</f>
        <v>2.0009912336192585E-2</v>
      </c>
      <c r="V64" s="23">
        <f>Data!V66</f>
        <v>9.1739334285008745E-2</v>
      </c>
      <c r="W64" s="23">
        <f>Data!W66</f>
        <v>0.47424020819402446</v>
      </c>
      <c r="X64" s="23">
        <f>Data!X66</f>
        <v>0.28420232631722503</v>
      </c>
      <c r="Y64" s="23">
        <f>Data!Y66</f>
        <v>2.9413350624508339E-2</v>
      </c>
      <c r="Z64" s="23">
        <f>Data!Z66</f>
        <v>8.9331591359285437E-2</v>
      </c>
      <c r="AA64" s="23">
        <f>Data!AA66</f>
        <v>0.54828310096620525</v>
      </c>
      <c r="AB64" s="23">
        <f>Data!AB66</f>
        <v>21.986489051222581</v>
      </c>
      <c r="AC64" s="23">
        <f>Data!AC66</f>
        <v>2.8380466873370872E-2</v>
      </c>
      <c r="AD64" s="23">
        <f>Data!AD66</f>
        <v>3.2463105360464928E-2</v>
      </c>
    </row>
    <row r="65" spans="1:30">
      <c r="A65" t="str">
        <f>VLOOKUP(B65, STAIds!$A$1:$B$62,2,FALSE)</f>
        <v>391501106225401</v>
      </c>
      <c r="B65" t="s">
        <v>74</v>
      </c>
      <c r="C65" s="9">
        <v>40340</v>
      </c>
      <c r="D65" s="11">
        <v>945</v>
      </c>
      <c r="E65" t="s">
        <v>34</v>
      </c>
      <c r="G65" s="23">
        <f>Data!G67/1000</f>
        <v>12.907138396936173</v>
      </c>
      <c r="H65" s="23">
        <f>Data!H67/1000</f>
        <v>1.1814445950685635</v>
      </c>
      <c r="I65" s="23">
        <f>Data!I67/1000</f>
        <v>3.4856697505715051</v>
      </c>
      <c r="J65" s="23">
        <f>Data!J67/1000</f>
        <v>2.1115956189520046</v>
      </c>
      <c r="K65" s="23">
        <f>Data!K67/1000</f>
        <v>2.7813764130378034</v>
      </c>
      <c r="L65" s="23">
        <f>((Data!L67/1000)/32.065)*96.062</f>
        <v>59.816791768479938</v>
      </c>
      <c r="M65" s="23">
        <f>((Data!M67/1000)/28.085)*60.084</f>
        <v>14.658449463801484</v>
      </c>
      <c r="N65" s="23">
        <f>Data!N67</f>
        <v>2294.8372752867767</v>
      </c>
      <c r="O65" s="23">
        <f>Data!O67</f>
        <v>341.2978135776184</v>
      </c>
      <c r="P65" s="23">
        <f>Data!P67</f>
        <v>135.51858771115911</v>
      </c>
      <c r="Q65" s="23">
        <f>Data!Q67</f>
        <v>2.9863175999324254E-2</v>
      </c>
      <c r="R65" s="23">
        <f>Data!R67</f>
        <v>0.13650954880834382</v>
      </c>
      <c r="S65" s="23">
        <f>Data!S67</f>
        <v>65.530478390050888</v>
      </c>
      <c r="T65" s="23">
        <f>Data!T67</f>
        <v>12.526439052008422</v>
      </c>
      <c r="U65" s="23">
        <f>Data!U67</f>
        <v>0.25888289085633115</v>
      </c>
      <c r="V65" s="23">
        <f>Data!V67</f>
        <v>5.0973197469227155E-2</v>
      </c>
      <c r="W65" s="23">
        <f>Data!W67</f>
        <v>2.6570118499836242</v>
      </c>
      <c r="X65" s="23">
        <f>Data!X67</f>
        <v>2.3018284929740891</v>
      </c>
      <c r="Y65" s="23">
        <f>Data!Y67</f>
        <v>4.1210935104562772E-3</v>
      </c>
      <c r="Z65" s="23">
        <f>Data!Z67</f>
        <v>4.2135336687816771</v>
      </c>
      <c r="AA65" s="23">
        <f>Data!AA67</f>
        <v>0.3454897126876974</v>
      </c>
      <c r="AB65" s="23">
        <f>Data!AB67</f>
        <v>66.55825373402071</v>
      </c>
      <c r="AC65" s="23">
        <f>Data!AC67</f>
        <v>6.5026749441126963E-2</v>
      </c>
      <c r="AD65" s="23">
        <f>Data!AD67</f>
        <v>1.0700288307123404E-2</v>
      </c>
    </row>
    <row r="66" spans="1:30">
      <c r="A66" t="str">
        <f>VLOOKUP(B66, STAIds!$A$1:$B$62,2,FALSE)</f>
        <v>391501106225401</v>
      </c>
      <c r="B66" t="s">
        <v>74</v>
      </c>
      <c r="C66" s="9">
        <v>40340</v>
      </c>
      <c r="D66" s="11">
        <v>945</v>
      </c>
      <c r="E66" t="s">
        <v>33</v>
      </c>
      <c r="G66" s="23">
        <f>Data!G68/1000</f>
        <v>12.740418899778563</v>
      </c>
      <c r="H66" s="23">
        <f>Data!H68/1000</f>
        <v>1.1921914224875709</v>
      </c>
      <c r="I66" s="23">
        <f>Data!I68/1000</f>
        <v>3.4550885444348571</v>
      </c>
      <c r="J66" s="23">
        <f>Data!J68/1000</f>
        <v>2.076611576382605</v>
      </c>
      <c r="K66" s="23">
        <f>Data!K68/1000</f>
        <v>2.7301938442749565</v>
      </c>
      <c r="L66" s="23">
        <f>((Data!L68/1000)/32.065)*96.062</f>
        <v>59.132217386716533</v>
      </c>
      <c r="M66" s="23">
        <f>((Data!M68/1000)/28.085)*60.084</f>
        <v>14.340074901690723</v>
      </c>
      <c r="N66" s="23">
        <f>Data!N68</f>
        <v>2279.4335465722779</v>
      </c>
      <c r="O66" s="23">
        <f>Data!O68</f>
        <v>298.08008071950456</v>
      </c>
      <c r="P66" s="23">
        <f>Data!P68</f>
        <v>229.59720071895805</v>
      </c>
      <c r="Q66" s="23">
        <f>Data!Q68</f>
        <v>7.8340355175747292E-2</v>
      </c>
      <c r="R66" s="23">
        <f>Data!R68</f>
        <v>0.15038180140091101</v>
      </c>
      <c r="S66" s="23">
        <f>Data!S68</f>
        <v>66.431542852487823</v>
      </c>
      <c r="T66" s="23">
        <f>Data!T68</f>
        <v>12.433338886346371</v>
      </c>
      <c r="U66" s="23">
        <f>Data!U68</f>
        <v>0.25448563651573436</v>
      </c>
      <c r="V66" s="23">
        <f>Data!V68</f>
        <v>4.1905790044239617E-2</v>
      </c>
      <c r="W66" s="23">
        <f>Data!W68</f>
        <v>2.5298794962393134</v>
      </c>
      <c r="X66" s="23">
        <f>Data!X68</f>
        <v>2.1328312441989929</v>
      </c>
      <c r="Y66" s="23">
        <f>Data!Y68</f>
        <v>1.5271858982347508E-3</v>
      </c>
      <c r="Z66" s="23">
        <f>Data!Z68</f>
        <v>4.0976804677619274</v>
      </c>
      <c r="AA66" s="23">
        <f>Data!AA68</f>
        <v>0.41913584163687656</v>
      </c>
      <c r="AB66" s="23">
        <f>Data!AB68</f>
        <v>65.665028762780921</v>
      </c>
      <c r="AC66" s="23">
        <f>Data!AC68</f>
        <v>7.2993638232609515E-2</v>
      </c>
      <c r="AD66" s="23">
        <f>Data!AD68</f>
        <v>9.8551583932440182E-3</v>
      </c>
    </row>
    <row r="67" spans="1:30">
      <c r="A67" t="str">
        <f>VLOOKUP(B67, STAIds!$A$1:$B$62,2,FALSE)</f>
        <v>391501106225401</v>
      </c>
      <c r="B67" t="s">
        <v>74</v>
      </c>
      <c r="C67" s="9">
        <v>40340</v>
      </c>
      <c r="D67" s="11">
        <v>950</v>
      </c>
      <c r="E67" t="s">
        <v>33</v>
      </c>
      <c r="F67" t="s">
        <v>75</v>
      </c>
      <c r="G67" s="23">
        <f>Data!G69/1000</f>
        <v>12.777572797608322</v>
      </c>
      <c r="H67" s="23">
        <f>Data!H69/1000</f>
        <v>1.0401099690956965</v>
      </c>
      <c r="I67" s="23">
        <f>Data!I69/1000</f>
        <v>3.4926040679893759</v>
      </c>
      <c r="J67" s="23">
        <f>Data!J69/1000</f>
        <v>2.6802527793415667</v>
      </c>
      <c r="K67" s="23">
        <f>Data!K69/1000</f>
        <v>2.6875933391707529</v>
      </c>
      <c r="L67" s="23">
        <f>((Data!L69/1000)/32.065)*96.062</f>
        <v>61.276269022483959</v>
      </c>
      <c r="M67" s="23">
        <f>((Data!M69/1000)/28.085)*60.084</f>
        <v>14.706135759369925</v>
      </c>
      <c r="N67" s="23">
        <f>Data!N69</f>
        <v>2244.8851145947397</v>
      </c>
      <c r="O67" s="23">
        <f>Data!O69</f>
        <v>323.12573845922464</v>
      </c>
      <c r="P67" s="23">
        <f>Data!P69</f>
        <v>357.53891230640517</v>
      </c>
      <c r="Q67" s="23">
        <f>Data!Q69</f>
        <v>6.5025343720144763E-2</v>
      </c>
      <c r="R67" s="23">
        <f>Data!R69</f>
        <v>0.16556043898541847</v>
      </c>
      <c r="S67" s="23">
        <f>Data!S69</f>
        <v>56.748630123381453</v>
      </c>
      <c r="T67" s="23">
        <f>Data!T69</f>
        <v>13.273893339304141</v>
      </c>
      <c r="U67" s="23">
        <f>Data!U69</f>
        <v>0.42887775027989272</v>
      </c>
      <c r="V67" s="23">
        <f>Data!V69</f>
        <v>3.7334809709063853E-2</v>
      </c>
      <c r="W67" s="23">
        <f>Data!W69</f>
        <v>3.710865887678489</v>
      </c>
      <c r="X67" s="23">
        <f>Data!X69</f>
        <v>2.2681658455010387</v>
      </c>
      <c r="Y67" s="23">
        <f>Data!Y69</f>
        <v>-4.6779473199639737E-3</v>
      </c>
      <c r="Z67" s="23">
        <f>Data!Z69</f>
        <v>3.805650447540009</v>
      </c>
      <c r="AA67" s="23">
        <f>Data!AA69</f>
        <v>2.2090958449613396</v>
      </c>
      <c r="AB67" s="23">
        <f>Data!AB69</f>
        <v>63.794512591122519</v>
      </c>
      <c r="AC67" s="23">
        <f>Data!AC69</f>
        <v>0.10095163182089846</v>
      </c>
      <c r="AD67" s="23">
        <f>Data!AD69</f>
        <v>8.074383445635885E-3</v>
      </c>
    </row>
    <row r="68" spans="1:30">
      <c r="A68" t="str">
        <f>VLOOKUP(B68, STAIds!$A$1:$B$62,2,FALSE)</f>
        <v>391501106225401</v>
      </c>
      <c r="B68" t="s">
        <v>74</v>
      </c>
      <c r="C68" s="9">
        <v>40340</v>
      </c>
      <c r="D68" s="11">
        <v>950</v>
      </c>
      <c r="E68" t="s">
        <v>34</v>
      </c>
      <c r="G68" s="23">
        <f>Data!G70/1000</f>
        <v>13.213809039327788</v>
      </c>
      <c r="H68" s="23">
        <f>Data!H70/1000</f>
        <v>1.0879749382758339</v>
      </c>
      <c r="I68" s="23">
        <f>Data!I70/1000</f>
        <v>3.5683838852593199</v>
      </c>
      <c r="J68" s="23">
        <f>Data!J70/1000</f>
        <v>2.7191465331671205</v>
      </c>
      <c r="K68" s="23">
        <f>Data!K70/1000</f>
        <v>2.7459826078581964</v>
      </c>
      <c r="L68" s="23">
        <f>((Data!L70/1000)/32.065)*96.062</f>
        <v>61.947865433997293</v>
      </c>
      <c r="M68" s="23">
        <f>((Data!M70/1000)/28.085)*60.084</f>
        <v>14.905144536392415</v>
      </c>
      <c r="N68" s="23">
        <f>Data!N70</f>
        <v>2274.977730683589</v>
      </c>
      <c r="O68" s="23">
        <f>Data!O70</f>
        <v>364.71566835270659</v>
      </c>
      <c r="P68" s="23">
        <f>Data!P70</f>
        <v>350.01428341832485</v>
      </c>
      <c r="Q68" s="23">
        <f>Data!Q70</f>
        <v>2.4879901644289989E-2</v>
      </c>
      <c r="R68" s="23">
        <f>Data!R70</f>
        <v>0.15533749081926165</v>
      </c>
      <c r="S68" s="23">
        <f>Data!S70</f>
        <v>57.502118439787289</v>
      </c>
      <c r="T68" s="23">
        <f>Data!T70</f>
        <v>13.107643261710477</v>
      </c>
      <c r="U68" s="23">
        <f>Data!U70</f>
        <v>0.41967211260701837</v>
      </c>
      <c r="V68" s="23">
        <f>Data!V70</f>
        <v>4.7436127608401608E-2</v>
      </c>
      <c r="W68" s="23">
        <f>Data!W70</f>
        <v>3.1648835272686764</v>
      </c>
      <c r="X68" s="23">
        <f>Data!X70</f>
        <v>2.2527334225099889</v>
      </c>
      <c r="Y68" s="23">
        <f>Data!Y70</f>
        <v>-4.902769288804466E-3</v>
      </c>
      <c r="Z68" s="23">
        <f>Data!Z70</f>
        <v>3.7822052700502957</v>
      </c>
      <c r="AA68" s="23">
        <f>Data!AA70</f>
        <v>2.1873793535860648</v>
      </c>
      <c r="AB68" s="23">
        <f>Data!AB70</f>
        <v>64.724239534734508</v>
      </c>
      <c r="AC68" s="23">
        <f>Data!AC70</f>
        <v>9.6547442834887476E-2</v>
      </c>
      <c r="AD68" s="23">
        <f>Data!AD70</f>
        <v>1.217663168772167E-2</v>
      </c>
    </row>
    <row r="69" spans="1:30">
      <c r="A69" t="str">
        <f>VLOOKUP(B69, STAIds!$A$1:$B$62,2,FALSE)</f>
        <v>391502106230601</v>
      </c>
      <c r="B69" t="s">
        <v>76</v>
      </c>
      <c r="C69" s="9">
        <v>40338</v>
      </c>
      <c r="D69">
        <v>1555</v>
      </c>
      <c r="E69" t="s">
        <v>34</v>
      </c>
      <c r="G69" s="23">
        <f>Data!G71/1000</f>
        <v>10.590420343338419</v>
      </c>
      <c r="H69" s="23">
        <f>Data!H71/1000</f>
        <v>1.0212403189302242</v>
      </c>
      <c r="I69" s="23">
        <f>Data!I71/1000</f>
        <v>2.4628495469016349</v>
      </c>
      <c r="J69" s="23">
        <f>Data!J71/1000</f>
        <v>2.7361984922502955</v>
      </c>
      <c r="K69" s="23">
        <f>Data!K71/1000</f>
        <v>2.2120004127129405</v>
      </c>
      <c r="L69" s="23">
        <f>((Data!L71/1000)/32.065)*96.062</f>
        <v>56.758805655565546</v>
      </c>
      <c r="M69" s="23">
        <f>((Data!M71/1000)/28.085)*60.084</f>
        <v>14.65995767065246</v>
      </c>
      <c r="N69" s="23">
        <f>Data!N71</f>
        <v>3778.3563288512719</v>
      </c>
      <c r="O69" s="23">
        <f>Data!O71</f>
        <v>826.22751014241305</v>
      </c>
      <c r="P69" s="23">
        <f>Data!P71</f>
        <v>58.053219776655162</v>
      </c>
      <c r="Q69" s="23">
        <f>Data!Q71</f>
        <v>1.1154785303493064</v>
      </c>
      <c r="R69" s="23">
        <f>Data!R71</f>
        <v>0.12279157476877148</v>
      </c>
      <c r="S69" s="23">
        <f>Data!S71</f>
        <v>30.046292528329179</v>
      </c>
      <c r="T69" s="23">
        <f>Data!T71</f>
        <v>21.816389504013635</v>
      </c>
      <c r="U69" s="23">
        <f>Data!U71</f>
        <v>0.51934137541585912</v>
      </c>
      <c r="V69" s="23">
        <f>Data!V71</f>
        <v>0.101933844581983</v>
      </c>
      <c r="W69" s="23">
        <f>Data!W71</f>
        <v>11.35241301946323</v>
      </c>
      <c r="X69" s="23">
        <f>Data!X71</f>
        <v>2.5802922629329017</v>
      </c>
      <c r="Y69" s="23">
        <f>Data!Y71</f>
        <v>-3.8362436768669306E-3</v>
      </c>
      <c r="Z69" s="23">
        <f>Data!Z71</f>
        <v>5.2732510509820969</v>
      </c>
      <c r="AA69" s="23">
        <f>Data!AA71</f>
        <v>15.664166575012073</v>
      </c>
      <c r="AB69" s="23">
        <f>Data!AB71</f>
        <v>57.842489291711217</v>
      </c>
      <c r="AC69" s="23">
        <f>Data!AC71</f>
        <v>0.85122976866011846</v>
      </c>
      <c r="AD69" s="23">
        <f>Data!AD71</f>
        <v>1.3282870054066476E-2</v>
      </c>
    </row>
    <row r="70" spans="1:30">
      <c r="A70" t="str">
        <f>VLOOKUP(B70, STAIds!$A$1:$B$62,2,FALSE)</f>
        <v>391502106230601</v>
      </c>
      <c r="B70" t="s">
        <v>76</v>
      </c>
      <c r="C70" s="9">
        <v>40338</v>
      </c>
      <c r="D70">
        <v>1555</v>
      </c>
      <c r="E70" t="s">
        <v>33</v>
      </c>
      <c r="G70" s="23">
        <f>Data!G72/1000</f>
        <v>10.298225865852343</v>
      </c>
      <c r="H70" s="23">
        <f>Data!H72/1000</f>
        <v>1.0116838695096082</v>
      </c>
      <c r="I70" s="23">
        <f>Data!I72/1000</f>
        <v>2.4206625174185468</v>
      </c>
      <c r="J70" s="23">
        <f>Data!J72/1000</f>
        <v>2.6760739876057</v>
      </c>
      <c r="K70" s="23">
        <f>Data!K72/1000</f>
        <v>2.1652644106441556</v>
      </c>
      <c r="L70" s="23">
        <f>((Data!L72/1000)/32.065)*96.062</f>
        <v>55.466657632783942</v>
      </c>
      <c r="M70" s="23">
        <f>((Data!M72/1000)/28.085)*60.084</f>
        <v>14.057453682103425</v>
      </c>
      <c r="N70" s="23">
        <f>Data!N72</f>
        <v>3690.040963442872</v>
      </c>
      <c r="O70" s="23">
        <f>Data!O72</f>
        <v>801.40009139923256</v>
      </c>
      <c r="P70" s="23">
        <f>Data!P72</f>
        <v>65.962042332446231</v>
      </c>
      <c r="Q70" s="23">
        <f>Data!Q72</f>
        <v>1.2673219418215089</v>
      </c>
      <c r="R70" s="23">
        <f>Data!R72</f>
        <v>0.16930252880846727</v>
      </c>
      <c r="S70" s="23">
        <f>Data!S72</f>
        <v>30.376471984041764</v>
      </c>
      <c r="T70" s="23">
        <f>Data!T72</f>
        <v>21.624383978690922</v>
      </c>
      <c r="U70" s="23">
        <f>Data!U72</f>
        <v>0.51736478986262724</v>
      </c>
      <c r="V70" s="23">
        <f>Data!V72</f>
        <v>0.1074222941643479</v>
      </c>
      <c r="W70" s="23">
        <f>Data!W72</f>
        <v>10.744974444765386</v>
      </c>
      <c r="X70" s="23">
        <f>Data!X72</f>
        <v>2.5005909153468164</v>
      </c>
      <c r="Y70" s="23">
        <f>Data!Y72</f>
        <v>-4.6284379434380603E-3</v>
      </c>
      <c r="Z70" s="23">
        <f>Data!Z72</f>
        <v>5.197537037372129</v>
      </c>
      <c r="AA70" s="23">
        <f>Data!AA72</f>
        <v>16.474685414842423</v>
      </c>
      <c r="AB70" s="23">
        <f>Data!AB72</f>
        <v>57.390139342780202</v>
      </c>
      <c r="AC70" s="23">
        <f>Data!AC72</f>
        <v>0.89088290839019868</v>
      </c>
      <c r="AD70" s="23">
        <f>Data!AD72</f>
        <v>1.7512491992962956E-2</v>
      </c>
    </row>
    <row r="71" spans="1:30">
      <c r="A71" t="str">
        <f>VLOOKUP(B71, STAIds!$A$1:$B$62,2,FALSE)</f>
        <v>391500106225501</v>
      </c>
      <c r="B71" t="s">
        <v>77</v>
      </c>
      <c r="C71" s="9">
        <v>40340</v>
      </c>
      <c r="D71" s="11">
        <v>915</v>
      </c>
      <c r="E71" t="s">
        <v>34</v>
      </c>
      <c r="G71" s="23">
        <f>Data!G73/1000</f>
        <v>11.837646708868633</v>
      </c>
      <c r="H71" s="23">
        <f>Data!H73/1000</f>
        <v>1.3456009151646702</v>
      </c>
      <c r="I71" s="23">
        <f>Data!I73/1000</f>
        <v>3.1780020080461284</v>
      </c>
      <c r="J71" s="23">
        <f>Data!J73/1000</f>
        <v>3.7545884538871498E-2</v>
      </c>
      <c r="K71" s="23">
        <f>Data!K73/1000</f>
        <v>2.5107953759461434</v>
      </c>
      <c r="L71" s="23">
        <f>((Data!L73/1000)/32.065)*96.062</f>
        <v>47.178215035165181</v>
      </c>
      <c r="M71" s="23">
        <f>((Data!M73/1000)/28.085)*60.084</f>
        <v>11.911619387251339</v>
      </c>
      <c r="N71" s="23">
        <f>Data!N73</f>
        <v>706.02411848472275</v>
      </c>
      <c r="O71" s="23">
        <f>Data!O73</f>
        <v>55.748277222239857</v>
      </c>
      <c r="P71" s="23">
        <f>Data!P73</f>
        <v>7.1052559685713543</v>
      </c>
      <c r="Q71" s="23">
        <f>Data!Q73</f>
        <v>3.1092677597481366E-3</v>
      </c>
      <c r="R71" s="23">
        <f>Data!R73</f>
        <v>0.16646455464660731</v>
      </c>
      <c r="S71" s="23">
        <f>Data!S73</f>
        <v>50.803574288186617</v>
      </c>
      <c r="T71" s="23">
        <f>Data!T73</f>
        <v>1.2412197292363114</v>
      </c>
      <c r="U71" s="23">
        <f>Data!U73</f>
        <v>3.2395112128849324E-2</v>
      </c>
      <c r="V71" s="23">
        <f>Data!V73</f>
        <v>3.2552873227852927E-2</v>
      </c>
      <c r="W71" s="23">
        <f>Data!W73</f>
        <v>0.49943156566949748</v>
      </c>
      <c r="X71" s="23">
        <f>Data!X73</f>
        <v>1.1294760043600451</v>
      </c>
      <c r="Y71" s="23">
        <f>Data!Y73</f>
        <v>1.0525593833107326E-3</v>
      </c>
      <c r="Z71" s="23">
        <f>Data!Z73</f>
        <v>3.0688294332825019</v>
      </c>
      <c r="AA71" s="23">
        <f>Data!AA73</f>
        <v>8.7464864476574825E-2</v>
      </c>
      <c r="AB71" s="23">
        <f>Data!AB73</f>
        <v>58.554192328512819</v>
      </c>
      <c r="AC71" s="23">
        <f>Data!AC73</f>
        <v>1.6602751525290952E-2</v>
      </c>
      <c r="AD71" s="23">
        <f>Data!AD73</f>
        <v>2.0197769605623504E-2</v>
      </c>
    </row>
    <row r="72" spans="1:30">
      <c r="A72" t="str">
        <f>VLOOKUP(B72, STAIds!$A$1:$B$62,2,FALSE)</f>
        <v>391509106231901</v>
      </c>
      <c r="B72" t="s">
        <v>78</v>
      </c>
      <c r="C72" s="9">
        <v>40338</v>
      </c>
      <c r="D72">
        <v>1515</v>
      </c>
      <c r="E72" t="s">
        <v>34</v>
      </c>
      <c r="G72" s="23">
        <f>Data!G74/1000</f>
        <v>9.3545510573854589</v>
      </c>
      <c r="H72" s="23">
        <f>Data!H74/1000</f>
        <v>0.80830896345126235</v>
      </c>
      <c r="I72" s="23">
        <f>Data!I74/1000</f>
        <v>2.0564647368628353</v>
      </c>
      <c r="J72" s="23">
        <f>Data!J74/1000</f>
        <v>0.15190283924957873</v>
      </c>
      <c r="K72" s="23">
        <f>Data!K74/1000</f>
        <v>2.0862829962969793</v>
      </c>
      <c r="L72" s="23">
        <f>((Data!L74/1000)/32.065)*96.062</f>
        <v>36.894952165482856</v>
      </c>
      <c r="M72" s="23">
        <f>((Data!M74/1000)/28.085)*60.084</f>
        <v>13.797585873324387</v>
      </c>
      <c r="N72" s="23">
        <f>Data!N74</f>
        <v>1285.0575255636295</v>
      </c>
      <c r="O72" s="23">
        <f>Data!O74</f>
        <v>171.84954044580618</v>
      </c>
      <c r="P72" s="23">
        <f>Data!P74</f>
        <v>10.137513351169378</v>
      </c>
      <c r="Q72" s="23">
        <f>Data!Q74</f>
        <v>4.543144333840704E-3</v>
      </c>
      <c r="R72" s="23">
        <f>Data!R74</f>
        <v>8.6864856689382555E-2</v>
      </c>
      <c r="S72" s="23">
        <f>Data!S74</f>
        <v>35.449642035170058</v>
      </c>
      <c r="T72" s="23">
        <f>Data!T74</f>
        <v>6.1901004590749054</v>
      </c>
      <c r="U72" s="23">
        <f>Data!U74</f>
        <v>1.8026958898012577E-2</v>
      </c>
      <c r="V72" s="23">
        <f>Data!V74</f>
        <v>7.1270594300560278E-2</v>
      </c>
      <c r="W72" s="23">
        <f>Data!W74</f>
        <v>0.4286386810063344</v>
      </c>
      <c r="X72" s="23">
        <f>Data!X74</f>
        <v>1.9235366880479554</v>
      </c>
      <c r="Y72" s="23">
        <f>Data!Y74</f>
        <v>2.4661295795165316E-3</v>
      </c>
      <c r="Z72" s="23">
        <f>Data!Z74</f>
        <v>3.001348666245967</v>
      </c>
      <c r="AA72" s="23">
        <f>Data!AA74</f>
        <v>0.15332265959534949</v>
      </c>
      <c r="AB72" s="23">
        <f>Data!AB74</f>
        <v>57.580379517123909</v>
      </c>
      <c r="AC72" s="23">
        <f>Data!AC74</f>
        <v>5.9080113297125689E-2</v>
      </c>
      <c r="AD72" s="23">
        <f>Data!AD74</f>
        <v>3.3339564799512875E-2</v>
      </c>
    </row>
    <row r="73" spans="1:30">
      <c r="A73" t="str">
        <f>VLOOKUP(B73, STAIds!$A$1:$B$62,2,FALSE)</f>
        <v>391511106232101</v>
      </c>
      <c r="B73" t="s">
        <v>79</v>
      </c>
      <c r="C73" s="9">
        <v>40338</v>
      </c>
      <c r="D73">
        <v>1440</v>
      </c>
      <c r="E73" t="s">
        <v>34</v>
      </c>
      <c r="G73" s="23">
        <f>Data!G75/1000</f>
        <v>11.317818517411673</v>
      </c>
      <c r="H73" s="23">
        <f>Data!H75/1000</f>
        <v>1.122203241338771</v>
      </c>
      <c r="I73" s="23">
        <f>Data!I75/1000</f>
        <v>2.6949804974881446</v>
      </c>
      <c r="J73" s="23">
        <f>Data!J75/1000</f>
        <v>4.4060489618411776</v>
      </c>
      <c r="K73" s="23">
        <f>Data!K75/1000</f>
        <v>2.2048338816845523</v>
      </c>
      <c r="L73" s="23">
        <f>((Data!L75/1000)/32.065)*96.062</f>
        <v>61.90573668894605</v>
      </c>
      <c r="M73" s="23">
        <f>((Data!M75/1000)/28.085)*60.084</f>
        <v>12.350719600606739</v>
      </c>
      <c r="N73" s="23">
        <f>Data!N75</f>
        <v>2954.8789736420035</v>
      </c>
      <c r="O73" s="23">
        <f>Data!O75</f>
        <v>827.09991991868117</v>
      </c>
      <c r="P73" s="23">
        <f>Data!P75</f>
        <v>64.586696053910501</v>
      </c>
      <c r="Q73" s="23">
        <f>Data!Q75</f>
        <v>1.6985966060880724</v>
      </c>
      <c r="R73" s="23">
        <f>Data!R75</f>
        <v>0.27982025918647474</v>
      </c>
      <c r="S73" s="23">
        <f>Data!S75</f>
        <v>22.983791450178984</v>
      </c>
      <c r="T73" s="23">
        <f>Data!T75</f>
        <v>10.887419722135817</v>
      </c>
      <c r="U73" s="23">
        <f>Data!U75</f>
        <v>0.49571324979492193</v>
      </c>
      <c r="V73" s="23">
        <f>Data!V75</f>
        <v>8.5283631998755688E-2</v>
      </c>
      <c r="W73" s="23">
        <f>Data!W75</f>
        <v>7.939880722289975</v>
      </c>
      <c r="X73" s="23">
        <f>Data!X75</f>
        <v>1.990333582039731</v>
      </c>
      <c r="Y73" s="23">
        <f>Data!Y75</f>
        <v>-2.478601244677108E-3</v>
      </c>
      <c r="Z73" s="23">
        <f>Data!Z75</f>
        <v>5.5971319589859574</v>
      </c>
      <c r="AA73" s="23">
        <f>Data!AA75</f>
        <v>6.1099519982096258</v>
      </c>
      <c r="AB73" s="23">
        <f>Data!AB75</f>
        <v>60.322811634113968</v>
      </c>
      <c r="AC73" s="23">
        <f>Data!AC75</f>
        <v>1.1525005710458818</v>
      </c>
      <c r="AD73" s="23">
        <f>Data!AD75</f>
        <v>1.1940199264736762E-2</v>
      </c>
    </row>
    <row r="74" spans="1:30">
      <c r="A74" t="str">
        <f>VLOOKUP(B74, STAIds!$A$1:$B$62,2,FALSE)</f>
        <v>391511106232101</v>
      </c>
      <c r="B74" t="s">
        <v>79</v>
      </c>
      <c r="C74" s="9">
        <v>40338</v>
      </c>
      <c r="D74">
        <v>1440</v>
      </c>
      <c r="E74" t="s">
        <v>33</v>
      </c>
      <c r="G74" s="23">
        <f>Data!G76/1000</f>
        <v>11.043402632436726</v>
      </c>
      <c r="H74" s="23">
        <f>Data!H76/1000</f>
        <v>1.1260879011610181</v>
      </c>
      <c r="I74" s="23">
        <f>Data!I76/1000</f>
        <v>2.6537297063939929</v>
      </c>
      <c r="J74" s="23">
        <f>Data!J76/1000</f>
        <v>4.3707529620529009</v>
      </c>
      <c r="K74" s="23">
        <f>Data!K76/1000</f>
        <v>2.1385643006854691</v>
      </c>
      <c r="L74" s="23">
        <f>((Data!L76/1000)/32.065)*96.062</f>
        <v>60.44013664114771</v>
      </c>
      <c r="M74" s="23">
        <f>((Data!M76/1000)/28.085)*60.084</f>
        <v>12.069865590861243</v>
      </c>
      <c r="N74" s="23">
        <f>Data!N76</f>
        <v>2934.5366538052426</v>
      </c>
      <c r="O74" s="23">
        <f>Data!O76</f>
        <v>815.9209637996762</v>
      </c>
      <c r="P74" s="23">
        <f>Data!P76</f>
        <v>85.356556350061581</v>
      </c>
      <c r="Q74" s="23">
        <f>Data!Q76</f>
        <v>2.1182424716611146</v>
      </c>
      <c r="R74" s="23">
        <f>Data!R76</f>
        <v>0.44426825023498467</v>
      </c>
      <c r="S74" s="23">
        <f>Data!S76</f>
        <v>23.090266802847413</v>
      </c>
      <c r="T74" s="23">
        <f>Data!T76</f>
        <v>10.983272681888055</v>
      </c>
      <c r="U74" s="23">
        <f>Data!U76</f>
        <v>0.48277080864588823</v>
      </c>
      <c r="V74" s="23">
        <f>Data!V76</f>
        <v>9.5722848735097718E-2</v>
      </c>
      <c r="W74" s="23">
        <f>Data!W76</f>
        <v>7.9314025561412809</v>
      </c>
      <c r="X74" s="23">
        <f>Data!X76</f>
        <v>1.9582829657641556</v>
      </c>
      <c r="Y74" s="23">
        <f>Data!Y76</f>
        <v>-3.2015834175556615E-3</v>
      </c>
      <c r="Z74" s="23">
        <f>Data!Z76</f>
        <v>5.6442002108923139</v>
      </c>
      <c r="AA74" s="23">
        <f>Data!AA76</f>
        <v>7.1782230828989988</v>
      </c>
      <c r="AB74" s="23">
        <f>Data!AB76</f>
        <v>60.317385867817173</v>
      </c>
      <c r="AC74" s="23">
        <f>Data!AC76</f>
        <v>1.0987200602517904</v>
      </c>
      <c r="AD74" s="23">
        <f>Data!AD76</f>
        <v>1.2988957713657193E-2</v>
      </c>
    </row>
    <row r="75" spans="1:30">
      <c r="A75" t="str">
        <f>VLOOKUP(B75, STAIds!$A$1:$B$62,2,FALSE)</f>
        <v>391517106233601</v>
      </c>
      <c r="B75" t="s">
        <v>80</v>
      </c>
      <c r="C75" s="9">
        <v>40337</v>
      </c>
      <c r="D75">
        <v>1540</v>
      </c>
      <c r="E75" t="s">
        <v>34</v>
      </c>
      <c r="G75" s="23">
        <f>Data!G77/1000</f>
        <v>3.0225410964721706</v>
      </c>
      <c r="H75" s="23">
        <f>Data!H77/1000</f>
        <v>0.59373665570498813</v>
      </c>
      <c r="I75" s="23">
        <f>Data!I77/1000</f>
        <v>0.72071239842102286</v>
      </c>
      <c r="J75" s="23">
        <f>Data!J77/1000</f>
        <v>0.21096696543919596</v>
      </c>
      <c r="K75" s="23">
        <f>Data!K77/1000</f>
        <v>1.4589937154936536</v>
      </c>
      <c r="L75" s="23">
        <f>((Data!L77/1000)/32.065)*96.062</f>
        <v>15.077458531970414</v>
      </c>
      <c r="M75" s="23">
        <f>((Data!M77/1000)/28.085)*60.084</f>
        <v>11.156181885207245</v>
      </c>
      <c r="N75" s="23">
        <f>Data!N77</f>
        <v>1587.7135522678443</v>
      </c>
      <c r="O75" s="23">
        <f>Data!O77</f>
        <v>205.38169406401761</v>
      </c>
      <c r="P75" s="23">
        <f>Data!P77</f>
        <v>51.208162257097001</v>
      </c>
      <c r="Q75" s="23">
        <f>Data!Q77</f>
        <v>4.0461435396230178E-2</v>
      </c>
      <c r="R75" s="23">
        <f>Data!R77</f>
        <v>0.55391641638837508</v>
      </c>
      <c r="S75" s="23">
        <f>Data!S77</f>
        <v>33.174483095729897</v>
      </c>
      <c r="T75" s="23">
        <f>Data!T77</f>
        <v>9.0107528373179662</v>
      </c>
      <c r="U75" s="23">
        <f>Data!U77</f>
        <v>0.16735064843160696</v>
      </c>
      <c r="V75" s="23">
        <f>Data!V77</f>
        <v>0.33937567024669041</v>
      </c>
      <c r="W75" s="23">
        <f>Data!W77</f>
        <v>3.7679687256263974</v>
      </c>
      <c r="X75" s="23">
        <f>Data!X77</f>
        <v>0.92643176571897379</v>
      </c>
      <c r="Y75" s="23">
        <f>Data!Y77</f>
        <v>9.6159262335264395E-2</v>
      </c>
      <c r="Z75" s="23">
        <f>Data!Z77</f>
        <v>2.4981733973728364</v>
      </c>
      <c r="AA75" s="23">
        <f>Data!AA77</f>
        <v>2.0957362004128539</v>
      </c>
      <c r="AB75" s="23">
        <f>Data!AB77</f>
        <v>23.454228691174297</v>
      </c>
      <c r="AC75" s="23">
        <f>Data!AC77</f>
        <v>0.31033179419877288</v>
      </c>
      <c r="AD75" s="23">
        <f>Data!AD77</f>
        <v>0.39853456916742197</v>
      </c>
    </row>
    <row r="76" spans="1:30">
      <c r="A76" t="str">
        <f>VLOOKUP(B76, STAIds!$A$1:$B$62,2,FALSE)</f>
        <v>391517106233601</v>
      </c>
      <c r="B76" t="s">
        <v>80</v>
      </c>
      <c r="C76" s="9">
        <v>40337</v>
      </c>
      <c r="D76">
        <v>1545</v>
      </c>
      <c r="E76" t="s">
        <v>33</v>
      </c>
      <c r="F76" t="s">
        <v>81</v>
      </c>
      <c r="G76" s="23">
        <f>Data!G78/1000</f>
        <v>3.0225378758772119</v>
      </c>
      <c r="H76" s="23">
        <f>Data!H78/1000</f>
        <v>0.60515016948907729</v>
      </c>
      <c r="I76" s="23">
        <f>Data!I78/1000</f>
        <v>0.73368232491611851</v>
      </c>
      <c r="J76" s="23">
        <f>Data!J78/1000</f>
        <v>0.21631548376484733</v>
      </c>
      <c r="K76" s="23">
        <f>Data!K78/1000</f>
        <v>1.4701356054292478</v>
      </c>
      <c r="L76" s="23">
        <f>((Data!L78/1000)/32.065)*96.062</f>
        <v>15.243472649009631</v>
      </c>
      <c r="M76" s="23">
        <f>((Data!M78/1000)/28.085)*60.084</f>
        <v>11.461143466948601</v>
      </c>
      <c r="N76" s="23">
        <f>Data!N78</f>
        <v>1609.3450636393893</v>
      </c>
      <c r="O76" s="23">
        <f>Data!O78</f>
        <v>252.08416110243206</v>
      </c>
      <c r="P76" s="23">
        <f>Data!P78</f>
        <v>103.04831950674978</v>
      </c>
      <c r="Q76" s="23">
        <f>Data!Q78</f>
        <v>0.18859207910211148</v>
      </c>
      <c r="R76" s="23">
        <f>Data!R78</f>
        <v>0.70876907707233772</v>
      </c>
      <c r="S76" s="23">
        <f>Data!S78</f>
        <v>33.48394085905587</v>
      </c>
      <c r="T76" s="23">
        <f>Data!T78</f>
        <v>9.1811027044593416</v>
      </c>
      <c r="U76" s="23">
        <f>Data!U78</f>
        <v>0.18881861530637872</v>
      </c>
      <c r="V76" s="23">
        <f>Data!V78</f>
        <v>0.38089000347094509</v>
      </c>
      <c r="W76" s="23">
        <f>Data!W78</f>
        <v>3.9890390566271576</v>
      </c>
      <c r="X76" s="23">
        <f>Data!X78</f>
        <v>0.9231404830249581</v>
      </c>
      <c r="Y76" s="23">
        <f>Data!Y78</f>
        <v>9.3009490048336543E-2</v>
      </c>
      <c r="Z76" s="23">
        <f>Data!Z78</f>
        <v>2.5364197823041801</v>
      </c>
      <c r="AA76" s="23">
        <f>Data!AA78</f>
        <v>3.9793361103439917</v>
      </c>
      <c r="AB76" s="23">
        <f>Data!AB78</f>
        <v>23.758487359312728</v>
      </c>
      <c r="AC76" s="23">
        <f>Data!AC78</f>
        <v>0.35599135538426574</v>
      </c>
      <c r="AD76" s="23">
        <f>Data!AD78</f>
        <v>0.51915484349276397</v>
      </c>
    </row>
    <row r="77" spans="1:30">
      <c r="A77" t="str">
        <f>VLOOKUP(B77, STAIds!$A$1:$B$62,2,FALSE)</f>
        <v>391517106233601</v>
      </c>
      <c r="B77" t="s">
        <v>80</v>
      </c>
      <c r="C77" s="9">
        <v>40337</v>
      </c>
      <c r="D77">
        <v>1545</v>
      </c>
      <c r="E77" t="s">
        <v>34</v>
      </c>
      <c r="F77" t="s">
        <v>81</v>
      </c>
      <c r="G77" s="23">
        <f>Data!G79/1000</f>
        <v>2.9983463541961775</v>
      </c>
      <c r="H77" s="23">
        <f>Data!H79/1000</f>
        <v>0.61441577418823079</v>
      </c>
      <c r="I77" s="23">
        <f>Data!I79/1000</f>
        <v>0.71444856671789936</v>
      </c>
      <c r="J77" s="23">
        <f>Data!J79/1000</f>
        <v>0.20700345850014915</v>
      </c>
      <c r="K77" s="23">
        <f>Data!K79/1000</f>
        <v>1.4458040221835038</v>
      </c>
      <c r="L77" s="23">
        <f>((Data!L79/1000)/32.065)*96.062</f>
        <v>14.898252605876273</v>
      </c>
      <c r="M77" s="23">
        <f>((Data!M79/1000)/28.085)*60.084</f>
        <v>11.154450988525584</v>
      </c>
      <c r="N77" s="23">
        <f>Data!N79</f>
        <v>1580.2166362521223</v>
      </c>
      <c r="O77" s="23">
        <f>Data!O79</f>
        <v>224.75286799333986</v>
      </c>
      <c r="P77" s="23">
        <f>Data!P79</f>
        <v>52.306688596734404</v>
      </c>
      <c r="Q77" s="23">
        <f>Data!Q79</f>
        <v>3.6581830097673379E-2</v>
      </c>
      <c r="R77" s="23">
        <f>Data!R79</f>
        <v>0.60621007472347199</v>
      </c>
      <c r="S77" s="23">
        <f>Data!S79</f>
        <v>33.848037937610982</v>
      </c>
      <c r="T77" s="23">
        <f>Data!T79</f>
        <v>9.0514906764167655</v>
      </c>
      <c r="U77" s="23">
        <f>Data!U79</f>
        <v>0.17771652818568232</v>
      </c>
      <c r="V77" s="23">
        <f>Data!V79</f>
        <v>0.36136339699180914</v>
      </c>
      <c r="W77" s="23">
        <f>Data!W79</f>
        <v>3.870174754794188</v>
      </c>
      <c r="X77" s="23">
        <f>Data!X79</f>
        <v>1.0335820169950609</v>
      </c>
      <c r="Y77" s="23">
        <f>Data!Y79</f>
        <v>7.9105781629096317E-2</v>
      </c>
      <c r="Z77" s="23">
        <f>Data!Z79</f>
        <v>2.5422087219492653</v>
      </c>
      <c r="AA77" s="23">
        <f>Data!AA79</f>
        <v>2.1124925711636151</v>
      </c>
      <c r="AB77" s="23">
        <f>Data!AB79</f>
        <v>24.167176565176671</v>
      </c>
      <c r="AC77" s="23">
        <f>Data!AC79</f>
        <v>0.30376138789312868</v>
      </c>
      <c r="AD77" s="23">
        <f>Data!AD79</f>
        <v>0.42588133532744216</v>
      </c>
    </row>
    <row r="78" spans="1:30">
      <c r="A78" t="str">
        <f>VLOOKUP(B78, STAIds!$A$1:$B$62,2,FALSE)</f>
        <v>391513106232601</v>
      </c>
      <c r="B78" t="s">
        <v>82</v>
      </c>
      <c r="C78" s="9">
        <v>40337</v>
      </c>
      <c r="D78">
        <v>1745</v>
      </c>
      <c r="E78" t="s">
        <v>34</v>
      </c>
      <c r="G78" s="23">
        <f>Data!G80/1000</f>
        <v>10.308603334814947</v>
      </c>
      <c r="H78" s="23">
        <f>Data!H80/1000</f>
        <v>0.90358506212685596</v>
      </c>
      <c r="I78" s="23">
        <f>Data!I80/1000</f>
        <v>2.5256645540106266</v>
      </c>
      <c r="J78" s="23">
        <f>Data!J80/1000</f>
        <v>4.055994853995764</v>
      </c>
      <c r="K78" s="23">
        <f>Data!K80/1000</f>
        <v>2.0979533199937541</v>
      </c>
      <c r="L78" s="23">
        <f>((Data!L80/1000)/32.065)*96.062</f>
        <v>52.527483747481583</v>
      </c>
      <c r="M78" s="23">
        <f>((Data!M80/1000)/28.085)*60.084</f>
        <v>11.136796187450367</v>
      </c>
      <c r="N78" s="23">
        <f>Data!N80</f>
        <v>2174.5742808227983</v>
      </c>
      <c r="O78" s="23">
        <f>Data!O80</f>
        <v>335.14896740442316</v>
      </c>
      <c r="P78" s="23">
        <f>Data!P80</f>
        <v>144.11828791392071</v>
      </c>
      <c r="Q78" s="23">
        <f>Data!Q80</f>
        <v>1.4375077151003196E-2</v>
      </c>
      <c r="R78" s="23">
        <f>Data!R80</f>
        <v>0.2042324459300465</v>
      </c>
      <c r="S78" s="23">
        <f>Data!S80</f>
        <v>24.466075629600489</v>
      </c>
      <c r="T78" s="23">
        <f>Data!T80</f>
        <v>4.55890465211478</v>
      </c>
      <c r="U78" s="23">
        <f>Data!U80</f>
        <v>0.35446023666752136</v>
      </c>
      <c r="V78" s="23">
        <f>Data!V80</f>
        <v>0.1175980562283951</v>
      </c>
      <c r="W78" s="23">
        <f>Data!W80</f>
        <v>1.6065065062593042</v>
      </c>
      <c r="X78" s="23">
        <f>Data!X80</f>
        <v>1.0774729448879561</v>
      </c>
      <c r="Y78" s="23">
        <f>Data!Y80</f>
        <v>-5.0413374795100173E-4</v>
      </c>
      <c r="Z78" s="23">
        <f>Data!Z80</f>
        <v>4.5965223103940689</v>
      </c>
      <c r="AA78" s="23">
        <f>Data!AA80</f>
        <v>0.71154944093162165</v>
      </c>
      <c r="AB78" s="23">
        <f>Data!AB80</f>
        <v>56.604781747111922</v>
      </c>
      <c r="AC78" s="23">
        <f>Data!AC80</f>
        <v>0.13995304957071189</v>
      </c>
      <c r="AD78" s="23">
        <f>Data!AD80</f>
        <v>4.8916472445129887E-2</v>
      </c>
    </row>
    <row r="79" spans="1:30">
      <c r="A79" t="str">
        <f>VLOOKUP(B79, STAIds!$A$1:$B$62,2,FALSE)</f>
        <v>391500106224901</v>
      </c>
      <c r="B79" t="s">
        <v>83</v>
      </c>
      <c r="C79" s="9">
        <v>40339</v>
      </c>
      <c r="D79">
        <v>1735</v>
      </c>
      <c r="E79" t="s">
        <v>34</v>
      </c>
      <c r="G79" s="23">
        <f>Data!G81/1000</f>
        <v>19.101943568732864</v>
      </c>
      <c r="H79" s="23">
        <f>Data!H81/1000</f>
        <v>1.53776292952358</v>
      </c>
      <c r="I79" s="23">
        <f>Data!I81/1000</f>
        <v>4.78234261560414</v>
      </c>
      <c r="J79" s="23">
        <f>Data!J81/1000</f>
        <v>1.3010904617706591</v>
      </c>
      <c r="K79" s="23">
        <f>Data!K81/1000</f>
        <v>2.8992225316697979</v>
      </c>
      <c r="L79" s="23">
        <f>((Data!L81/1000)/32.065)*96.062</f>
        <v>77.300959238097263</v>
      </c>
      <c r="M79" s="23">
        <f>((Data!M81/1000)/28.085)*60.084</f>
        <v>14.293722464892685</v>
      </c>
      <c r="N79" s="23">
        <f>Data!N81</f>
        <v>1275.9438199341623</v>
      </c>
      <c r="O79" s="23">
        <f>Data!O81</f>
        <v>267.14649331670262</v>
      </c>
      <c r="P79" s="23">
        <f>Data!P81</f>
        <v>2.6837311980314928</v>
      </c>
      <c r="Q79" s="23">
        <f>Data!Q81</f>
        <v>5.3022669757343006E-3</v>
      </c>
      <c r="R79" s="23">
        <f>Data!R81</f>
        <v>4.8146399244061382E-2</v>
      </c>
      <c r="S79" s="23">
        <f>Data!S81</f>
        <v>21.718263076072059</v>
      </c>
      <c r="T79" s="23">
        <f>Data!T81</f>
        <v>3.8005495712946211</v>
      </c>
      <c r="U79" s="23">
        <f>Data!U81</f>
        <v>0.38116994091105993</v>
      </c>
      <c r="V79" s="23">
        <f>Data!V81</f>
        <v>0.33871049878543091</v>
      </c>
      <c r="W79" s="23">
        <f>Data!W81</f>
        <v>5.1604495093384983</v>
      </c>
      <c r="X79" s="23">
        <f>Data!X81</f>
        <v>3.4672785762732325</v>
      </c>
      <c r="Y79" s="23">
        <f>Data!Y81</f>
        <v>1.1357292938031292E-3</v>
      </c>
      <c r="Z79" s="23">
        <f>Data!Z81</f>
        <v>7.9631857695549693</v>
      </c>
      <c r="AA79" s="23">
        <f>Data!AA81</f>
        <v>8.1108606105971995E-2</v>
      </c>
      <c r="AB79" s="23">
        <f>Data!AB81</f>
        <v>88.078134575750369</v>
      </c>
      <c r="AC79" s="23">
        <f>Data!AC81</f>
        <v>0.25312776981012597</v>
      </c>
      <c r="AD79" s="23">
        <f>Data!AD81</f>
        <v>1.0947951424193213E-2</v>
      </c>
    </row>
    <row r="80" spans="1:30">
      <c r="A80" t="str">
        <f>VLOOKUP(B80, STAIds!$A$1:$B$62,2,FALSE)</f>
        <v>391501106224901</v>
      </c>
      <c r="B80" t="s">
        <v>84</v>
      </c>
      <c r="C80" s="9">
        <v>40339</v>
      </c>
      <c r="D80">
        <v>1705</v>
      </c>
      <c r="E80" t="s">
        <v>34</v>
      </c>
      <c r="G80" s="23">
        <f>Data!G82/1000</f>
        <v>23.958226357605529</v>
      </c>
      <c r="H80" s="23">
        <f>Data!H82/1000</f>
        <v>1.3052979252894243</v>
      </c>
      <c r="I80" s="23">
        <f>Data!I82/1000</f>
        <v>7.4226206757989148</v>
      </c>
      <c r="J80" s="23">
        <f>Data!J82/1000</f>
        <v>16.07275962430781</v>
      </c>
      <c r="K80" s="23">
        <f>Data!K82/1000</f>
        <v>3.4701533479501236</v>
      </c>
      <c r="L80" s="23">
        <f>((Data!L82/1000)/32.065)*96.062</f>
        <v>147.67619652095271</v>
      </c>
      <c r="M80" s="23">
        <f>((Data!M82/1000)/28.085)*60.084</f>
        <v>27.697783535961936</v>
      </c>
      <c r="N80" s="23">
        <f>Data!N82</f>
        <v>8311.355197913188</v>
      </c>
      <c r="O80" s="23">
        <f>Data!O82</f>
        <v>1674.8952851741026</v>
      </c>
      <c r="P80" s="23">
        <f>Data!P82</f>
        <v>581.77825019978764</v>
      </c>
      <c r="Q80" s="23">
        <f>Data!Q82</f>
        <v>2.2266687758240405E-2</v>
      </c>
      <c r="R80" s="23">
        <f>Data!R82</f>
        <v>0.17015109099978162</v>
      </c>
      <c r="S80" s="23">
        <f>Data!S82</f>
        <v>18.866290555742829</v>
      </c>
      <c r="T80" s="23">
        <f>Data!T82</f>
        <v>44.094510490885142</v>
      </c>
      <c r="U80" s="23">
        <f>Data!U82</f>
        <v>18.882424232435888</v>
      </c>
      <c r="V80" s="23">
        <f>Data!V82</f>
        <v>0.51917724008546995</v>
      </c>
      <c r="W80" s="23">
        <f>Data!W82</f>
        <v>73.935038756805966</v>
      </c>
      <c r="X80" s="23">
        <f>Data!X82</f>
        <v>10.073956765271166</v>
      </c>
      <c r="Y80" s="23">
        <f>Data!Y82</f>
        <v>7.5055369435462656E-3</v>
      </c>
      <c r="Z80" s="23">
        <f>Data!Z82</f>
        <v>18.133742074177121</v>
      </c>
      <c r="AA80" s="23">
        <f>Data!AA82</f>
        <v>5.9018511553897648</v>
      </c>
      <c r="AB80" s="23">
        <f>Data!AB82</f>
        <v>52.953936356214754</v>
      </c>
      <c r="AC80" s="23">
        <f>Data!AC82</f>
        <v>3.7866348626197208</v>
      </c>
      <c r="AD80" s="23">
        <f>Data!AD82</f>
        <v>2.8818639604724861E-2</v>
      </c>
    </row>
    <row r="81" spans="1:30">
      <c r="A81" t="str">
        <f>VLOOKUP(B81, STAIds!$A$1:$B$62,2,FALSE)</f>
        <v>391521106233801</v>
      </c>
      <c r="B81" t="s">
        <v>85</v>
      </c>
      <c r="C81" s="9">
        <v>40337</v>
      </c>
      <c r="D81">
        <v>1500</v>
      </c>
      <c r="E81" t="s">
        <v>34</v>
      </c>
      <c r="F81" t="s">
        <v>86</v>
      </c>
      <c r="G81" s="23">
        <f>Data!G83/1000</f>
        <v>0.19164555499585006</v>
      </c>
      <c r="H81" s="23">
        <f>Data!H83/1000</f>
        <v>5.5884086404305597E-3</v>
      </c>
      <c r="I81" s="23">
        <f>Data!I83/1000</f>
        <v>4.7852700273244E-3</v>
      </c>
      <c r="J81" s="23">
        <f>Data!J83/1000</f>
        <v>2.2805305180802499E-3</v>
      </c>
      <c r="K81" s="23">
        <f>Data!K83/1000</f>
        <v>5.3130825686845623E-3</v>
      </c>
      <c r="L81" s="23">
        <f>((Data!L83/1000)/32.065)*96.062</f>
        <v>8.3340371209406992E-3</v>
      </c>
      <c r="M81" s="23">
        <f>((Data!M83/1000)/28.085)*60.084</f>
        <v>-5.665618339700345E-3</v>
      </c>
      <c r="N81" s="23">
        <f>Data!N83</f>
        <v>2.7874156328232638</v>
      </c>
      <c r="O81" s="23">
        <f>Data!O83</f>
        <v>96.584441486376363</v>
      </c>
      <c r="P81" s="23">
        <f>Data!P83</f>
        <v>1.2643959342317965</v>
      </c>
      <c r="Q81" s="23">
        <f>Data!Q83</f>
        <v>9.7164481262026017E-4</v>
      </c>
      <c r="R81" s="23">
        <f>Data!R83</f>
        <v>-4.3919027479062097E-3</v>
      </c>
      <c r="S81" s="23">
        <f>Data!S83</f>
        <v>0.2727965138180321</v>
      </c>
      <c r="T81" s="23">
        <f>Data!T83</f>
        <v>0.18961975377350454</v>
      </c>
      <c r="U81" s="23">
        <f>Data!U83</f>
        <v>7.3730268086799073E-3</v>
      </c>
      <c r="V81" s="23">
        <f>Data!V83</f>
        <v>4.9646219749977176E-2</v>
      </c>
      <c r="W81" s="23">
        <f>Data!W83</f>
        <v>0.25908234739461383</v>
      </c>
      <c r="X81" s="23">
        <f>Data!X83</f>
        <v>-0.13402507713542602</v>
      </c>
      <c r="Y81" s="23">
        <f>Data!Y83</f>
        <v>-2.6329181436558174E-3</v>
      </c>
      <c r="Z81" s="23">
        <f>Data!Z83</f>
        <v>2.5314988925438396E-2</v>
      </c>
      <c r="AA81" s="23">
        <f>Data!AA83</f>
        <v>0.17797883548500051</v>
      </c>
      <c r="AB81" s="23">
        <f>Data!AB83</f>
        <v>1.5806401594397153</v>
      </c>
      <c r="AC81" s="23">
        <f>Data!AC83</f>
        <v>2.7392429963350447E-3</v>
      </c>
      <c r="AD81" s="23">
        <f>Data!AD83</f>
        <v>6.9857283644281188E-3</v>
      </c>
    </row>
    <row r="82" spans="1:30">
      <c r="A82" t="str">
        <f>VLOOKUP(B82, STAIds!$A$1:$B$62,2,FALSE)</f>
        <v>391521106233801</v>
      </c>
      <c r="B82" t="s">
        <v>85</v>
      </c>
      <c r="C82" s="9">
        <v>40337</v>
      </c>
      <c r="D82">
        <v>1505</v>
      </c>
      <c r="E82" t="s">
        <v>33</v>
      </c>
      <c r="G82" s="23">
        <f>Data!G84/1000</f>
        <v>42.700256104849117</v>
      </c>
      <c r="H82" s="23">
        <f>Data!H84/1000</f>
        <v>3.2085235893258046</v>
      </c>
      <c r="I82" s="23">
        <f>Data!I84/1000</f>
        <v>12.47533134722716</v>
      </c>
      <c r="J82" s="23">
        <f>Data!J84/1000</f>
        <v>128.16047509620591</v>
      </c>
      <c r="K82" s="23">
        <f>Data!K84/1000</f>
        <v>1.7242212111476671</v>
      </c>
      <c r="L82" s="23">
        <f>((Data!L84/1000)/32.065)*96.062</f>
        <v>637.78541889571261</v>
      </c>
      <c r="M82" s="23">
        <f>((Data!M84/1000)/28.085)*60.084</f>
        <v>31.626381291831223</v>
      </c>
      <c r="N82" s="23">
        <f>Data!N84</f>
        <v>168462.71115352327</v>
      </c>
      <c r="O82" s="23">
        <f>Data!O84</f>
        <v>6587.7248946175023</v>
      </c>
      <c r="P82" s="23">
        <f>Data!P84</f>
        <v>269.27375743752958</v>
      </c>
      <c r="Q82" s="23">
        <f>Data!Q84</f>
        <v>0.74868235912355807</v>
      </c>
      <c r="R82" s="23">
        <f>Data!R84</f>
        <v>1.0338773426324421</v>
      </c>
      <c r="S82" s="23">
        <f>Data!S84</f>
        <v>33.128403268886586</v>
      </c>
      <c r="T82" s="23">
        <f>Data!T84</f>
        <v>1283.496168836592</v>
      </c>
      <c r="U82" s="23">
        <f>Data!U84</f>
        <v>7.4664076229948613</v>
      </c>
      <c r="V82" s="23">
        <f>Data!V84</f>
        <v>0.61800724206486923</v>
      </c>
      <c r="W82" s="23">
        <f>Data!W84</f>
        <v>234.77932732338621</v>
      </c>
      <c r="X82" s="23">
        <f>Data!X84</f>
        <v>8.4905345599110529</v>
      </c>
      <c r="Y82" s="23">
        <f>Data!Y84</f>
        <v>5.707434570205791E-2</v>
      </c>
      <c r="Z82" s="23">
        <f>Data!Z84</f>
        <v>70.543311266472458</v>
      </c>
      <c r="AA82" s="23">
        <f>Data!AA84</f>
        <v>69.846186968400005</v>
      </c>
      <c r="AB82" s="23">
        <f>Data!AB84</f>
        <v>154.59630286943937</v>
      </c>
      <c r="AC82" s="23">
        <f>Data!AC84</f>
        <v>6.6219925885841624</v>
      </c>
      <c r="AD82" s="23">
        <f>Data!AD84</f>
        <v>0.24757120293482066</v>
      </c>
    </row>
    <row r="83" spans="1:30">
      <c r="A83" t="str">
        <f>VLOOKUP(B83, STAIds!$A$1:$B$62,2,FALSE)</f>
        <v>391521106233801</v>
      </c>
      <c r="B83" t="s">
        <v>85</v>
      </c>
      <c r="C83" s="9">
        <v>40337</v>
      </c>
      <c r="D83">
        <v>1505</v>
      </c>
      <c r="E83" t="s">
        <v>34</v>
      </c>
      <c r="G83" s="23">
        <f>Data!G85/1000</f>
        <v>41.275033440582853</v>
      </c>
      <c r="H83" s="23">
        <f>Data!H85/1000</f>
        <v>3.101553613661598</v>
      </c>
      <c r="I83" s="23">
        <f>Data!I85/1000</f>
        <v>11.980260704415491</v>
      </c>
      <c r="J83" s="23">
        <f>Data!J85/1000</f>
        <v>122.51556506037777</v>
      </c>
      <c r="K83" s="23">
        <f>Data!K85/1000</f>
        <v>1.6510997310095787</v>
      </c>
      <c r="L83" s="23">
        <f>((Data!L85/1000)/32.065)*96.062</f>
        <v>610.83444581200013</v>
      </c>
      <c r="M83" s="23">
        <f>((Data!M85/1000)/28.085)*60.084</f>
        <v>29.940045295216827</v>
      </c>
      <c r="N83" s="23">
        <f>Data!N85</f>
        <v>159623.84398451855</v>
      </c>
      <c r="O83" s="23">
        <f>Data!O85</f>
        <v>6214.3253217401107</v>
      </c>
      <c r="P83" s="23">
        <f>Data!P85</f>
        <v>163.03840677249781</v>
      </c>
      <c r="Q83" s="23">
        <f>Data!Q85</f>
        <v>0.31013431062368568</v>
      </c>
      <c r="R83" s="23">
        <f>Data!R85</f>
        <v>0.84428781032336819</v>
      </c>
      <c r="S83" s="23">
        <f>Data!S85</f>
        <v>31.600150250025681</v>
      </c>
      <c r="T83" s="23">
        <f>Data!T85</f>
        <v>1279.3668767380414</v>
      </c>
      <c r="U83" s="23">
        <f>Data!U85</f>
        <v>7.4660874700205078</v>
      </c>
      <c r="V83" s="23">
        <f>Data!V85</f>
        <v>0.55608159736612772</v>
      </c>
      <c r="W83" s="23">
        <f>Data!W85</f>
        <v>233.21151426110265</v>
      </c>
      <c r="X83" s="23">
        <f>Data!X85</f>
        <v>8.4423866598555222</v>
      </c>
      <c r="Y83" s="23">
        <f>Data!Y85</f>
        <v>2.7530451595671294E-2</v>
      </c>
      <c r="Z83" s="23">
        <f>Data!Z85</f>
        <v>70.434391533128036</v>
      </c>
      <c r="AA83" s="23">
        <f>Data!AA85</f>
        <v>67.245024113507853</v>
      </c>
      <c r="AB83" s="23">
        <f>Data!AB85</f>
        <v>155.42975932991337</v>
      </c>
      <c r="AC83" s="23">
        <f>Data!AC85</f>
        <v>6.2143556213349092</v>
      </c>
      <c r="AD83" s="23">
        <f>Data!AD85</f>
        <v>0.11799302488301001</v>
      </c>
    </row>
    <row r="84" spans="1:30">
      <c r="A84" t="str">
        <f>VLOOKUP(B84, STAIds!$A$1:$B$62,2,FALSE)</f>
        <v>391435106230801</v>
      </c>
      <c r="B84" t="s">
        <v>87</v>
      </c>
      <c r="C84" s="9">
        <v>40339</v>
      </c>
      <c r="D84">
        <v>1530</v>
      </c>
      <c r="E84" t="s">
        <v>33</v>
      </c>
      <c r="G84" s="23">
        <f>Data!G86/1000</f>
        <v>37.311990900405064</v>
      </c>
      <c r="H84" s="23">
        <f>Data!H86/1000</f>
        <v>1.2501829831195248</v>
      </c>
      <c r="I84" s="23">
        <f>Data!I86/1000</f>
        <v>14.017917807719538</v>
      </c>
      <c r="J84" s="23">
        <f>Data!J86/1000</f>
        <v>12.450623726475589</v>
      </c>
      <c r="K84" s="23">
        <f>Data!K86/1000</f>
        <v>4.2441272036084845</v>
      </c>
      <c r="L84" s="23">
        <f>((Data!L86/1000)/32.065)*96.062</f>
        <v>160.94262972348753</v>
      </c>
      <c r="M84" s="23">
        <f>((Data!M86/1000)/28.085)*60.084</f>
        <v>26.792753608608464</v>
      </c>
      <c r="N84" s="23">
        <f>Data!N86</f>
        <v>3767.1514140482054</v>
      </c>
      <c r="O84" s="23">
        <f>Data!O86</f>
        <v>391.65564708067848</v>
      </c>
      <c r="P84" s="23">
        <f>Data!P86</f>
        <v>9499.1139046491917</v>
      </c>
      <c r="Q84" s="23">
        <f>Data!Q86</f>
        <v>2.9429858934872074E-3</v>
      </c>
      <c r="R84" s="23">
        <f>Data!R86</f>
        <v>1.6846040239673359</v>
      </c>
      <c r="S84" s="23">
        <f>Data!S86</f>
        <v>24.463902845802959</v>
      </c>
      <c r="T84" s="23">
        <f>Data!T86</f>
        <v>8.4983468916933411</v>
      </c>
      <c r="U84" s="23">
        <f>Data!U86</f>
        <v>8.7951023918851554</v>
      </c>
      <c r="V84" s="23">
        <f>Data!V86</f>
        <v>4.4907196147082537E-2</v>
      </c>
      <c r="W84" s="23">
        <f>Data!W86</f>
        <v>0.18735707811306729</v>
      </c>
      <c r="X84" s="23">
        <f>Data!X86</f>
        <v>7.2043261108253205</v>
      </c>
      <c r="Y84" s="23">
        <f>Data!Y86</f>
        <v>0.99466913147427249</v>
      </c>
      <c r="Z84" s="23">
        <f>Data!Z86</f>
        <v>13.108836185395957</v>
      </c>
      <c r="AA84" s="23">
        <f>Data!AA86</f>
        <v>8.029574429977286</v>
      </c>
      <c r="AB84" s="23">
        <f>Data!AB86</f>
        <v>94.018251785682523</v>
      </c>
      <c r="AC84" s="23">
        <f>Data!AC86</f>
        <v>1.3683562852381193</v>
      </c>
      <c r="AD84" s="23">
        <f>Data!AD86</f>
        <v>2.1128016900804483E-2</v>
      </c>
    </row>
    <row r="85" spans="1:30">
      <c r="A85" t="str">
        <f>VLOOKUP(B85, STAIds!$A$1:$B$62,2,FALSE)</f>
        <v>391435106230801</v>
      </c>
      <c r="B85" t="s">
        <v>87</v>
      </c>
      <c r="C85" s="9">
        <v>40339</v>
      </c>
      <c r="D85">
        <v>1530</v>
      </c>
      <c r="E85" t="s">
        <v>34</v>
      </c>
      <c r="G85" s="23">
        <f>Data!G87/1000</f>
        <v>37.599588558328698</v>
      </c>
      <c r="H85" s="23">
        <f>Data!H87/1000</f>
        <v>1.3601842372533439</v>
      </c>
      <c r="I85" s="23">
        <f>Data!I87/1000</f>
        <v>14.756588696908015</v>
      </c>
      <c r="J85" s="23">
        <f>Data!J87/1000</f>
        <v>12.575997500264471</v>
      </c>
      <c r="K85" s="23">
        <f>Data!K87/1000</f>
        <v>4.3451732627731054</v>
      </c>
      <c r="L85" s="23">
        <f>((Data!L87/1000)/32.065)*96.062</f>
        <v>163.54469076847286</v>
      </c>
      <c r="M85" s="23">
        <f>((Data!M87/1000)/28.085)*60.084</f>
        <v>26.437442126413671</v>
      </c>
      <c r="N85" s="23">
        <f>Data!N87</f>
        <v>3787.1686056175067</v>
      </c>
      <c r="O85" s="23">
        <f>Data!O87</f>
        <v>128.42784858621158</v>
      </c>
      <c r="P85" s="23">
        <f>Data!P87</f>
        <v>5972.460370796879</v>
      </c>
      <c r="Q85" s="23">
        <f>Data!Q87</f>
        <v>2.1451255578395995E-3</v>
      </c>
      <c r="R85" s="23">
        <f>Data!R87</f>
        <v>0.80056932805159675</v>
      </c>
      <c r="S85" s="23">
        <f>Data!S87</f>
        <v>24.386120937284925</v>
      </c>
      <c r="T85" s="23">
        <f>Data!T87</f>
        <v>8.3372278014344765</v>
      </c>
      <c r="U85" s="23">
        <f>Data!U87</f>
        <v>9.1460270337750682</v>
      </c>
      <c r="V85" s="23">
        <f>Data!V87</f>
        <v>6.3793754774186279E-2</v>
      </c>
      <c r="W85" s="23">
        <f>Data!W87</f>
        <v>0.18759948316753952</v>
      </c>
      <c r="X85" s="23">
        <f>Data!X87</f>
        <v>7.3228658903276802</v>
      </c>
      <c r="Y85" s="23">
        <f>Data!Y87</f>
        <v>0.60069235276506594</v>
      </c>
      <c r="Z85" s="23">
        <f>Data!Z87</f>
        <v>13.448290060957408</v>
      </c>
      <c r="AA85" s="23">
        <f>Data!AA87</f>
        <v>0.23561415058214064</v>
      </c>
      <c r="AB85" s="23">
        <f>Data!AB87</f>
        <v>95.994024981928973</v>
      </c>
      <c r="AC85" s="23">
        <f>Data!AC87</f>
        <v>0.47640133401373286</v>
      </c>
      <c r="AD85" s="23">
        <f>Data!AD87</f>
        <v>1.5397637243515947E-2</v>
      </c>
    </row>
    <row r="86" spans="1:30">
      <c r="A86" t="str">
        <f>VLOOKUP(B86, STAIds!$A$1:$B$62,2,FALSE)</f>
        <v>391606106241601</v>
      </c>
      <c r="B86" s="2" t="s">
        <v>88</v>
      </c>
      <c r="C86" s="12">
        <v>40337</v>
      </c>
      <c r="D86" s="2">
        <v>1100</v>
      </c>
      <c r="E86" s="2" t="s">
        <v>34</v>
      </c>
      <c r="F86" s="2"/>
      <c r="G86" s="23">
        <f>Data!G88/1000</f>
        <v>3.5281019629494677</v>
      </c>
      <c r="H86" s="23">
        <f>Data!H88/1000</f>
        <v>1.1748165315166257</v>
      </c>
      <c r="I86" s="23">
        <f>Data!I88/1000</f>
        <v>1.1719901241476365</v>
      </c>
      <c r="J86" s="23">
        <f>Data!J88/1000</f>
        <v>0.25991402454244544</v>
      </c>
      <c r="K86" s="23">
        <f>Data!K88/1000</f>
        <v>1.8665712985427982</v>
      </c>
      <c r="L86" s="23">
        <f>((Data!L88/1000)/32.065)*96.062</f>
        <v>104.02466084508588</v>
      </c>
      <c r="M86" s="23">
        <f>((Data!M88/1000)/28.085)*60.084</f>
        <v>20.752283316125041</v>
      </c>
      <c r="N86" s="23">
        <f>Data!N88</f>
        <v>389.55212953815879</v>
      </c>
      <c r="O86" s="23">
        <f>Data!O88</f>
        <v>3072.2896269353473</v>
      </c>
      <c r="P86" s="23">
        <f>Data!P88</f>
        <v>22083.673627420281</v>
      </c>
      <c r="Q86" s="23">
        <f>Data!Q88</f>
        <v>5.4778435508812624E-2</v>
      </c>
      <c r="R86" s="23">
        <f>Data!R88</f>
        <v>16.860853644965182</v>
      </c>
      <c r="S86" s="23">
        <f>Data!S88</f>
        <v>5.4601067364022757</v>
      </c>
      <c r="T86" s="23">
        <f>Data!T88</f>
        <v>1.1486938803308533</v>
      </c>
      <c r="U86" s="23">
        <f>Data!U88</f>
        <v>4.257528874696435</v>
      </c>
      <c r="V86" s="23">
        <f>Data!V88</f>
        <v>0.2077629637194377</v>
      </c>
      <c r="W86" s="23">
        <f>Data!W88</f>
        <v>278.56650502536672</v>
      </c>
      <c r="X86" s="23">
        <f>Data!X88</f>
        <v>0.72125009456662492</v>
      </c>
      <c r="Y86" s="23">
        <f>Data!Y88</f>
        <v>0.66292847764082774</v>
      </c>
      <c r="Z86" s="23">
        <f>Data!Z88</f>
        <v>4.2198695179027368</v>
      </c>
      <c r="AA86" s="23">
        <f>Data!AA88</f>
        <v>2.8758911691503055</v>
      </c>
      <c r="AB86" s="23">
        <f>Data!AB88</f>
        <v>19.681039695393924</v>
      </c>
      <c r="AC86" s="23">
        <f>Data!AC88</f>
        <v>1.1347152730781231</v>
      </c>
      <c r="AD86" s="23">
        <f>Data!AD88</f>
        <v>0.72070252010106883</v>
      </c>
    </row>
    <row r="87" spans="1:30">
      <c r="A87" t="str">
        <f>VLOOKUP(B87, STAIds!$A$1:$B$62,2,FALSE)</f>
        <v>391606106241601</v>
      </c>
      <c r="B87" s="2" t="s">
        <v>88</v>
      </c>
      <c r="C87" s="12">
        <v>40337</v>
      </c>
      <c r="D87" s="2">
        <v>1100</v>
      </c>
      <c r="E87" s="2" t="s">
        <v>33</v>
      </c>
      <c r="F87" s="2"/>
      <c r="G87" s="23">
        <f>Data!G89/1000</f>
        <v>3.5027790679416149</v>
      </c>
      <c r="H87" s="23">
        <f>Data!H89/1000</f>
        <v>1.1841780615089692</v>
      </c>
      <c r="I87" s="23">
        <f>Data!I89/1000</f>
        <v>1.1450478702935181</v>
      </c>
      <c r="J87" s="23">
        <f>Data!J89/1000</f>
        <v>0.25478307232784214</v>
      </c>
      <c r="K87" s="23">
        <f>Data!K89/1000</f>
        <v>1.8346619863425941</v>
      </c>
      <c r="L87" s="23">
        <f>((Data!L89/1000)/32.065)*96.062</f>
        <v>101.84414132800288</v>
      </c>
      <c r="M87" s="23">
        <f>((Data!M89/1000)/28.085)*60.084</f>
        <v>20.678973340931709</v>
      </c>
      <c r="N87" s="23">
        <f>Data!N89</f>
        <v>378.31984791620226</v>
      </c>
      <c r="O87" s="23">
        <f>Data!O89</f>
        <v>3052.6046088071175</v>
      </c>
      <c r="P87" s="23">
        <f>Data!P89</f>
        <v>21954.169794615857</v>
      </c>
      <c r="Q87" s="23">
        <f>Data!Q89</f>
        <v>9.2151354202818031E-2</v>
      </c>
      <c r="R87" s="23">
        <f>Data!R89</f>
        <v>17.787714864368255</v>
      </c>
      <c r="S87" s="23">
        <f>Data!S89</f>
        <v>5.8131605286651045</v>
      </c>
      <c r="T87" s="23">
        <f>Data!T89</f>
        <v>1.1499999999999999</v>
      </c>
      <c r="U87" s="23">
        <f>Data!U89</f>
        <v>4.2064575257662415</v>
      </c>
      <c r="V87" s="23">
        <f>Data!V89</f>
        <v>0.22037026587589173</v>
      </c>
      <c r="W87" s="23">
        <f>Data!W89</f>
        <v>276.32486716597401</v>
      </c>
      <c r="X87" s="23">
        <f>Data!X89</f>
        <v>0.69039821494468423</v>
      </c>
      <c r="Y87" s="23">
        <f>Data!Y89</f>
        <v>0.67194242318698683</v>
      </c>
      <c r="Z87" s="23">
        <f>Data!Z89</f>
        <v>4.2281944344306561</v>
      </c>
      <c r="AA87" s="23">
        <f>Data!AA89</f>
        <v>3.1900547222980085</v>
      </c>
      <c r="AB87" s="23">
        <f>Data!AB89</f>
        <v>19.978133312206758</v>
      </c>
      <c r="AC87" s="23">
        <f>Data!AC89</f>
        <v>1.1333671664451312</v>
      </c>
      <c r="AD87" s="23">
        <f>Data!AD89</f>
        <v>0.76611316446153932</v>
      </c>
    </row>
    <row r="88" spans="1:30">
      <c r="A88" t="str">
        <f>VLOOKUP(B88, STAIds!$A$1:$B$62,2,FALSE)</f>
        <v>391606106241601</v>
      </c>
      <c r="B88" s="2" t="s">
        <v>88</v>
      </c>
      <c r="C88" s="12">
        <v>40337</v>
      </c>
      <c r="D88" s="2">
        <v>1105</v>
      </c>
      <c r="E88" s="2" t="s">
        <v>33</v>
      </c>
      <c r="F88" s="2" t="s">
        <v>89</v>
      </c>
      <c r="G88" s="23">
        <f>Data!G90/1000</f>
        <v>3.6873496870078779</v>
      </c>
      <c r="H88" s="23">
        <f>Data!H90/1000</f>
        <v>1.335046616259522</v>
      </c>
      <c r="I88" s="23">
        <f>Data!I90/1000</f>
        <v>1.2404243001354704</v>
      </c>
      <c r="J88" s="23">
        <f>Data!J90/1000</f>
        <v>0.28072594248808341</v>
      </c>
      <c r="K88" s="23">
        <f>Data!K90/1000</f>
        <v>1.9371134567703385</v>
      </c>
      <c r="L88" s="23">
        <f>((Data!L90/1000)/32.065)*96.062</f>
        <v>111.94511012333071</v>
      </c>
      <c r="M88" s="23">
        <f>((Data!M90/1000)/28.085)*60.084</f>
        <v>21.94341829872398</v>
      </c>
      <c r="N88" s="23">
        <f>Data!N90</f>
        <v>417.84321674066524</v>
      </c>
      <c r="O88" s="23">
        <f>Data!O90</f>
        <v>3355.5808803828118</v>
      </c>
      <c r="P88" s="23">
        <f>Data!P90</f>
        <v>23989.985824292387</v>
      </c>
      <c r="Q88" s="23">
        <f>Data!Q90</f>
        <v>8.7933578337596491E-2</v>
      </c>
      <c r="R88" s="23">
        <f>Data!R90</f>
        <v>17.497223563962027</v>
      </c>
      <c r="S88" s="23">
        <f>Data!S90</f>
        <v>5.4998248876522808</v>
      </c>
      <c r="T88" s="23">
        <f>Data!T90</f>
        <v>1.1599999999999999</v>
      </c>
      <c r="U88" s="23">
        <f>Data!U90</f>
        <v>4.1229558973697307</v>
      </c>
      <c r="V88" s="23">
        <f>Data!V90</f>
        <v>0.20362951701284607</v>
      </c>
      <c r="W88" s="23">
        <f>Data!W90</f>
        <v>268.85792010388451</v>
      </c>
      <c r="X88" s="23">
        <f>Data!X90</f>
        <v>0.6754074199074761</v>
      </c>
      <c r="Y88" s="23">
        <f>Data!Y90</f>
        <v>0.63758975956876918</v>
      </c>
      <c r="Z88" s="23">
        <f>Data!Z90</f>
        <v>4.0975044526736806</v>
      </c>
      <c r="AA88" s="23">
        <f>Data!AA90</f>
        <v>3.080793257363998</v>
      </c>
      <c r="AB88" s="23">
        <f>Data!AB90</f>
        <v>18.572336936954223</v>
      </c>
      <c r="AC88" s="23">
        <f>Data!AC90</f>
        <v>1.1643985307142626</v>
      </c>
      <c r="AD88" s="23">
        <f>Data!AD90</f>
        <v>0.72765502660910375</v>
      </c>
    </row>
    <row r="89" spans="1:30">
      <c r="A89" t="str">
        <f>VLOOKUP(B89, STAIds!$A$1:$B$62,2,FALSE)</f>
        <v>391606106241601</v>
      </c>
      <c r="B89" s="2" t="s">
        <v>88</v>
      </c>
      <c r="C89" s="12">
        <v>40337</v>
      </c>
      <c r="D89" s="2">
        <v>1105</v>
      </c>
      <c r="E89" s="2" t="s">
        <v>34</v>
      </c>
      <c r="F89" s="2" t="s">
        <v>89</v>
      </c>
      <c r="G89" s="23">
        <f>Data!G91/1000</f>
        <v>3.6810643856338872</v>
      </c>
      <c r="H89" s="23">
        <f>Data!H91/1000</f>
        <v>1.2824500082939987</v>
      </c>
      <c r="I89" s="23">
        <f>Data!I91/1000</f>
        <v>1.2211216378210856</v>
      </c>
      <c r="J89" s="23">
        <f>Data!J91/1000</f>
        <v>0.27719449777352151</v>
      </c>
      <c r="K89" s="23">
        <f>Data!K91/1000</f>
        <v>1.9088962329734884</v>
      </c>
      <c r="L89" s="23">
        <f>((Data!L91/1000)/32.065)*96.062</f>
        <v>109.51732286464832</v>
      </c>
      <c r="M89" s="23">
        <f>((Data!M91/1000)/28.085)*60.084</f>
        <v>21.555959766592871</v>
      </c>
      <c r="N89" s="23">
        <f>Data!N91</f>
        <v>410.35071314994394</v>
      </c>
      <c r="O89" s="23">
        <f>Data!O91</f>
        <v>3279.7450167284483</v>
      </c>
      <c r="P89" s="23">
        <f>Data!P91</f>
        <v>23480.394081101396</v>
      </c>
      <c r="Q89" s="23">
        <f>Data!Q91</f>
        <v>4.2889752768942732E-2</v>
      </c>
      <c r="R89" s="23">
        <f>Data!R91</f>
        <v>16.683996227242972</v>
      </c>
      <c r="S89" s="23">
        <f>Data!S91</f>
        <v>5.6033121762494673</v>
      </c>
      <c r="T89" s="23">
        <f>Data!T91</f>
        <v>1.18</v>
      </c>
      <c r="U89" s="23">
        <f>Data!U91</f>
        <v>4.3350652370121772</v>
      </c>
      <c r="V89" s="23">
        <f>Data!V91</f>
        <v>0.20588027380013557</v>
      </c>
      <c r="W89" s="23">
        <f>Data!W91</f>
        <v>284.16088149114006</v>
      </c>
      <c r="X89" s="23">
        <f>Data!X91</f>
        <v>0.8282487882451014</v>
      </c>
      <c r="Y89" s="23">
        <f>Data!Y91</f>
        <v>0.67620156606325332</v>
      </c>
      <c r="Z89" s="23">
        <f>Data!Z91</f>
        <v>4.2407138015480568</v>
      </c>
      <c r="AA89" s="23">
        <f>Data!AA91</f>
        <v>2.906166608066159</v>
      </c>
      <c r="AB89" s="23">
        <f>Data!AB91</f>
        <v>19.595213516653846</v>
      </c>
      <c r="AC89" s="23">
        <f>Data!AC91</f>
        <v>1.1751173259345915</v>
      </c>
      <c r="AD89" s="23">
        <f>Data!AD91</f>
        <v>0.70124939924870722</v>
      </c>
    </row>
    <row r="90" spans="1:30">
      <c r="A90" t="str">
        <f>VLOOKUP(B90, STAIds!$A$1:$B$62,2,FALSE)</f>
        <v>391556106235701</v>
      </c>
      <c r="B90" t="s">
        <v>166</v>
      </c>
      <c r="C90" s="9">
        <v>40337</v>
      </c>
      <c r="D90">
        <v>1535</v>
      </c>
      <c r="E90" t="s">
        <v>33</v>
      </c>
      <c r="G90" s="23">
        <f>Data!G92/1000</f>
        <v>3.2063010322432395</v>
      </c>
      <c r="H90" s="23">
        <f>Data!H92/1000</f>
        <v>0.56387422001345544</v>
      </c>
      <c r="I90" s="23">
        <f>Data!I92/1000</f>
        <v>0.79930923821996647</v>
      </c>
      <c r="J90" s="23">
        <f>Data!J92/1000</f>
        <v>2.601816840336221E-3</v>
      </c>
      <c r="K90" s="23">
        <f>Data!K92/1000</f>
        <v>1.1495304245017528</v>
      </c>
      <c r="L90" s="23">
        <f>((Data!L92/1000)/32.065)*96.062</f>
        <v>9.7149734161971235</v>
      </c>
      <c r="M90" s="23">
        <f>((Data!M92/1000)/28.085)*60.084</f>
        <v>7.4564948966541102</v>
      </c>
      <c r="N90" s="23">
        <f>Data!N92</f>
        <v>80.117859776319065</v>
      </c>
      <c r="O90" s="23">
        <f>Data!O92</f>
        <v>136.40044559458428</v>
      </c>
      <c r="P90" s="23">
        <f>Data!P92</f>
        <v>36.965683029435169</v>
      </c>
      <c r="Q90" s="23">
        <f>Data!Q92</f>
        <v>1.6454356821913212</v>
      </c>
      <c r="R90" s="23">
        <f>Data!R92</f>
        <v>0.14890138134771708</v>
      </c>
      <c r="S90" s="23">
        <f>Data!S92</f>
        <v>24.704944739454483</v>
      </c>
      <c r="T90" s="23">
        <f>Data!T92</f>
        <v>2.415608806614812</v>
      </c>
      <c r="U90" s="23">
        <f>Data!U92</f>
        <v>3.6038045750079059E-2</v>
      </c>
      <c r="V90" s="23">
        <f>Data!V92</f>
        <v>0.1512423013245246</v>
      </c>
      <c r="W90" s="23">
        <f>Data!W92</f>
        <v>18.791154102596167</v>
      </c>
      <c r="X90" s="23">
        <f>Data!X92</f>
        <v>0.32362753290575508</v>
      </c>
      <c r="Y90" s="23">
        <f>Data!Y92</f>
        <v>2.4958534152656572E-2</v>
      </c>
      <c r="Z90" s="23">
        <f>Data!Z92</f>
        <v>0.94297598032430396</v>
      </c>
      <c r="AA90" s="23">
        <f>Data!AA92</f>
        <v>0.47383557061941423</v>
      </c>
      <c r="AB90" s="23">
        <f>Data!AB92</f>
        <v>25.696438793986097</v>
      </c>
      <c r="AC90" s="23">
        <f>Data!AC92</f>
        <v>0.27058885869843352</v>
      </c>
      <c r="AD90" s="23">
        <f>Data!AD92</f>
        <v>6.9810803618497105E-2</v>
      </c>
    </row>
    <row r="91" spans="1:30">
      <c r="A91" t="str">
        <f>VLOOKUP(B91, STAIds!$A$1:$B$62,2,FALSE)</f>
        <v>391556106235701</v>
      </c>
      <c r="B91" t="s">
        <v>166</v>
      </c>
      <c r="C91" s="9">
        <v>40337</v>
      </c>
      <c r="D91">
        <v>1535</v>
      </c>
      <c r="E91" t="s">
        <v>34</v>
      </c>
      <c r="G91" s="23">
        <f>Data!G93/1000</f>
        <v>3.2172208809664373</v>
      </c>
      <c r="H91" s="23">
        <f>Data!H93/1000</f>
        <v>0.5667043871184787</v>
      </c>
      <c r="I91" s="23">
        <f>Data!I93/1000</f>
        <v>0.81598444226227373</v>
      </c>
      <c r="J91" s="23">
        <f>Data!J93/1000</f>
        <v>1.1067876257246174E-3</v>
      </c>
      <c r="K91" s="23">
        <f>Data!K93/1000</f>
        <v>1.2108333950061172</v>
      </c>
      <c r="L91" s="23">
        <f>((Data!L93/1000)/32.065)*96.062</f>
        <v>10.118375756668653</v>
      </c>
      <c r="M91" s="23">
        <f>((Data!M93/1000)/28.085)*60.084</f>
        <v>7.6705316711721396</v>
      </c>
      <c r="N91" s="23">
        <f>Data!N93</f>
        <v>77.880526226525191</v>
      </c>
      <c r="O91" s="23">
        <f>Data!O93</f>
        <v>59.546207158378117</v>
      </c>
      <c r="P91" s="23">
        <f>Data!P93</f>
        <v>7.5584161125818285</v>
      </c>
      <c r="Q91" s="23">
        <f>Data!Q93</f>
        <v>0.61786626542178513</v>
      </c>
      <c r="R91" s="23">
        <f>Data!R93</f>
        <v>0.12337324204783177</v>
      </c>
      <c r="S91" s="23">
        <f>Data!S93</f>
        <v>23.194628459006633</v>
      </c>
      <c r="T91" s="23">
        <f>Data!T93</f>
        <v>2.3822037919173962</v>
      </c>
      <c r="U91" s="23">
        <f>Data!U93</f>
        <v>1.5983838579911019E-2</v>
      </c>
      <c r="V91" s="23">
        <f>Data!V93</f>
        <v>9.1614728275958512E-2</v>
      </c>
      <c r="W91" s="23">
        <f>Data!W93</f>
        <v>13.035855677316301</v>
      </c>
      <c r="X91" s="23">
        <f>Data!X93</f>
        <v>0.2780429391122351</v>
      </c>
      <c r="Y91" s="23">
        <f>Data!Y93</f>
        <v>2.9875478528975426E-2</v>
      </c>
      <c r="Z91" s="23">
        <f>Data!Z93</f>
        <v>0.91098481478369497</v>
      </c>
      <c r="AA91" s="23">
        <f>Data!AA93</f>
        <v>0.11980823291342885</v>
      </c>
      <c r="AB91" s="23">
        <f>Data!AB93</f>
        <v>24.610698371436321</v>
      </c>
      <c r="AC91" s="23">
        <f>Data!AC93</f>
        <v>0.15807094241335959</v>
      </c>
      <c r="AD91" s="23">
        <f>Data!AD93</f>
        <v>2.8638416500924611E-2</v>
      </c>
    </row>
    <row r="92" spans="1:30">
      <c r="A92" t="str">
        <f>VLOOKUP(B92, STAIds!$A$1:$B$62,2,FALSE)</f>
        <v>391559106235801</v>
      </c>
      <c r="B92" t="s">
        <v>90</v>
      </c>
      <c r="C92" s="9">
        <v>40340</v>
      </c>
      <c r="D92">
        <v>1145</v>
      </c>
      <c r="E92" t="s">
        <v>34</v>
      </c>
      <c r="F92" t="s">
        <v>91</v>
      </c>
      <c r="G92" s="23">
        <f>Data!G94/1000</f>
        <v>4.4848881747700596E-2</v>
      </c>
      <c r="H92" s="23">
        <f>Data!H94/1000</f>
        <v>2.4120243221491988E-3</v>
      </c>
      <c r="I92" s="23">
        <f>Data!I94/1000</f>
        <v>9.2617286575330732E-4</v>
      </c>
      <c r="J92" s="23">
        <f>Data!J94/1000</f>
        <v>1.3641161243595462E-4</v>
      </c>
      <c r="K92" s="23">
        <f>Data!K94/1000</f>
        <v>-6.5740017134980257E-3</v>
      </c>
      <c r="L92" s="23">
        <f>((Data!L94/1000)/32.065)*96.062</f>
        <v>-8.7560600998404462E-3</v>
      </c>
      <c r="M92" s="23">
        <f>((Data!M94/1000)/28.085)*60.084</f>
        <v>1.4083733181958699E-2</v>
      </c>
      <c r="N92" s="23">
        <f>Data!N94</f>
        <v>0.12698309911511094</v>
      </c>
      <c r="O92" s="23">
        <f>Data!O94</f>
        <v>24.228786919261864</v>
      </c>
      <c r="P92" s="23">
        <f>Data!P94</f>
        <v>0.25467074377413956</v>
      </c>
      <c r="Q92" s="23">
        <f>Data!Q94</f>
        <v>6.2941270390566538E-3</v>
      </c>
      <c r="R92" s="23">
        <f>Data!R94</f>
        <v>2.6978565762533603E-3</v>
      </c>
      <c r="S92" s="23">
        <f>Data!S94</f>
        <v>7.9106768756148166E-2</v>
      </c>
      <c r="T92" s="23">
        <f>Data!T94</f>
        <v>-7.4454737447532838E-5</v>
      </c>
      <c r="U92" s="23">
        <f>Data!U94</f>
        <v>1.4618744359885234E-3</v>
      </c>
      <c r="V92" s="23">
        <f>Data!V94</f>
        <v>2.5075633174821838E-2</v>
      </c>
      <c r="W92" s="23">
        <f>Data!W94</f>
        <v>9.6136771929570111E-2</v>
      </c>
      <c r="X92" s="23">
        <f>Data!X94</f>
        <v>-2.9335406519363443E-2</v>
      </c>
      <c r="Y92" s="23">
        <f>Data!Y94</f>
        <v>1.2934312951339818E-2</v>
      </c>
      <c r="Z92" s="23">
        <f>Data!Z94</f>
        <v>8.2888967269949942E-3</v>
      </c>
      <c r="AA92" s="23">
        <f>Data!AA94</f>
        <v>6.5807185739926416E-2</v>
      </c>
      <c r="AB92" s="23">
        <f>Data!AB94</f>
        <v>0.37615658551699932</v>
      </c>
      <c r="AC92" s="23">
        <f>Data!AC94</f>
        <v>8.5896898856251775E-4</v>
      </c>
      <c r="AD92" s="23">
        <f>Data!AD94</f>
        <v>3.0321467885138756E-3</v>
      </c>
    </row>
    <row r="93" spans="1:30">
      <c r="A93" t="str">
        <f>VLOOKUP(B93, STAIds!$A$1:$B$62,2,FALSE)</f>
        <v>391559106235801</v>
      </c>
      <c r="B93" t="s">
        <v>90</v>
      </c>
      <c r="C93" s="9">
        <v>40340</v>
      </c>
      <c r="D93">
        <v>1145</v>
      </c>
      <c r="E93" t="s">
        <v>33</v>
      </c>
      <c r="F93" t="s">
        <v>91</v>
      </c>
      <c r="G93" s="23">
        <f>Data!G95/1000</f>
        <v>3.1309500775574615E-2</v>
      </c>
      <c r="H93" s="23">
        <f>Data!H95/1000</f>
        <v>1.1620294008562518E-3</v>
      </c>
      <c r="I93" s="23">
        <f>Data!I95/1000</f>
        <v>1.099934164136916E-3</v>
      </c>
      <c r="J93" s="23">
        <f>Data!J95/1000</f>
        <v>9.0413209556118419E-5</v>
      </c>
      <c r="K93" s="23">
        <f>Data!K95/1000</f>
        <v>-5.1131009640824196E-3</v>
      </c>
      <c r="L93" s="23">
        <f>((Data!L95/1000)/32.065)*96.062</f>
        <v>-1.7524451460182316E-2</v>
      </c>
      <c r="M93" s="23">
        <f>((Data!M95/1000)/28.085)*60.084</f>
        <v>-2.9784455512753437E-3</v>
      </c>
      <c r="N93" s="23">
        <f>Data!N95</f>
        <v>-4.8682644126630051E-2</v>
      </c>
      <c r="O93" s="23">
        <f>Data!O95</f>
        <v>22.4868646046883</v>
      </c>
      <c r="P93" s="23">
        <f>Data!P95</f>
        <v>0.14454279304094814</v>
      </c>
      <c r="Q93" s="23">
        <f>Data!Q95</f>
        <v>7.8288407808018031E-4</v>
      </c>
      <c r="R93" s="23">
        <f>Data!R95</f>
        <v>-5.7486648254402471E-3</v>
      </c>
      <c r="S93" s="23">
        <f>Data!S95</f>
        <v>5.5883657100089905E-2</v>
      </c>
      <c r="T93" s="23">
        <f>Data!T95</f>
        <v>-3.7731467351782882E-4</v>
      </c>
      <c r="U93" s="23">
        <f>Data!U95</f>
        <v>5.6380831273338265E-4</v>
      </c>
      <c r="V93" s="23">
        <f>Data!V95</f>
        <v>3.4996059707239568E-2</v>
      </c>
      <c r="W93" s="23">
        <f>Data!W95</f>
        <v>0.2359882468769017</v>
      </c>
      <c r="X93" s="23">
        <f>Data!X95</f>
        <v>-3.9626622748353386E-2</v>
      </c>
      <c r="Y93" s="23">
        <f>Data!Y95</f>
        <v>2.0893221157933617E-3</v>
      </c>
      <c r="Z93" s="23">
        <f>Data!Z95</f>
        <v>8.2950057694313475E-2</v>
      </c>
      <c r="AA93" s="23">
        <f>Data!AA95</f>
        <v>9.0165506698331996E-2</v>
      </c>
      <c r="AB93" s="23">
        <f>Data!AB95</f>
        <v>0.31324310665800864</v>
      </c>
      <c r="AC93" s="23">
        <f>Data!AC95</f>
        <v>3.0174888087547121E-4</v>
      </c>
      <c r="AD93" s="23">
        <f>Data!AD95</f>
        <v>2.9030903690231182E-3</v>
      </c>
    </row>
    <row r="94" spans="1:30">
      <c r="A94" t="str">
        <f>VLOOKUP(B94, STAIds!$A$1:$B$62,2,FALSE)</f>
        <v>391559106235801</v>
      </c>
      <c r="B94" t="s">
        <v>90</v>
      </c>
      <c r="C94" s="9">
        <v>40340</v>
      </c>
      <c r="D94">
        <v>1150</v>
      </c>
      <c r="E94" t="s">
        <v>33</v>
      </c>
      <c r="G94" s="23">
        <f>Data!G96/1000</f>
        <v>2.4358483505578761</v>
      </c>
      <c r="H94" s="23">
        <f>Data!H96/1000</f>
        <v>0.54116418898224306</v>
      </c>
      <c r="I94" s="23">
        <f>Data!I96/1000</f>
        <v>0.62649700486147641</v>
      </c>
      <c r="J94" s="23">
        <f>Data!J96/1000</f>
        <v>4.2804698116607268E-2</v>
      </c>
      <c r="K94" s="23">
        <f>Data!K96/1000</f>
        <v>1.0511977190156476</v>
      </c>
      <c r="L94" s="23">
        <f>((Data!L96/1000)/32.065)*96.062</f>
        <v>7.078918353844184</v>
      </c>
      <c r="M94" s="23">
        <f>((Data!M96/1000)/28.085)*60.084</f>
        <v>6.9733290102545942</v>
      </c>
      <c r="N94" s="23">
        <f>Data!N96</f>
        <v>23.900793768983419</v>
      </c>
      <c r="O94" s="23">
        <f>Data!O96</f>
        <v>787.02587068953312</v>
      </c>
      <c r="P94" s="23">
        <f>Data!P96</f>
        <v>644.15078830033463</v>
      </c>
      <c r="Q94" s="23">
        <f>Data!Q96</f>
        <v>1.2857856173579148E-2</v>
      </c>
      <c r="R94" s="23">
        <f>Data!R96</f>
        <v>0.29021965948451262</v>
      </c>
      <c r="S94" s="23">
        <f>Data!S96</f>
        <v>16.114096051376965</v>
      </c>
      <c r="T94" s="23">
        <f>Data!T96</f>
        <v>0.62033627968600424</v>
      </c>
      <c r="U94" s="23">
        <f>Data!U96</f>
        <v>0.61035580160755842</v>
      </c>
      <c r="V94" s="23">
        <f>Data!V96</f>
        <v>0.17438761485515489</v>
      </c>
      <c r="W94" s="23">
        <f>Data!W96</f>
        <v>7.1483154142359107</v>
      </c>
      <c r="X94" s="23">
        <f>Data!X96</f>
        <v>0.22745851437603865</v>
      </c>
      <c r="Y94" s="23">
        <f>Data!Y96</f>
        <v>3.1501916052713512E-2</v>
      </c>
      <c r="Z94" s="23">
        <f>Data!Z96</f>
        <v>0.92222806293065873</v>
      </c>
      <c r="AA94" s="23">
        <f>Data!AA96</f>
        <v>2.3964079298610477</v>
      </c>
      <c r="AB94" s="23">
        <f>Data!AB96</f>
        <v>16.976786012491285</v>
      </c>
      <c r="AC94" s="23">
        <f>Data!AC96</f>
        <v>0.3346168184261829</v>
      </c>
      <c r="AD94" s="23">
        <f>Data!AD96</f>
        <v>0.23762359244601425</v>
      </c>
    </row>
    <row r="95" spans="1:30">
      <c r="A95" t="str">
        <f>VLOOKUP(B95, STAIds!$A$1:$B$62,2,FALSE)</f>
        <v>391559106235801</v>
      </c>
      <c r="B95" t="s">
        <v>90</v>
      </c>
      <c r="C95" s="9">
        <v>40340</v>
      </c>
      <c r="D95">
        <v>1150</v>
      </c>
      <c r="E95" t="s">
        <v>34</v>
      </c>
      <c r="G95" s="23">
        <f>Data!G97/1000</f>
        <v>2.1330776178067321</v>
      </c>
      <c r="H95" s="23">
        <f>Data!H97/1000</f>
        <v>0.49229349714194082</v>
      </c>
      <c r="I95" s="23">
        <f>Data!I97/1000</f>
        <v>0.57731048416427055</v>
      </c>
      <c r="J95" s="23">
        <f>Data!J97/1000</f>
        <v>1.3859206462972765E-2</v>
      </c>
      <c r="K95" s="23">
        <f>Data!K97/1000</f>
        <v>1.0370429454852224</v>
      </c>
      <c r="L95" s="23">
        <f>((Data!L97/1000)/32.065)*96.062</f>
        <v>6.9226750026246968</v>
      </c>
      <c r="M95" s="23">
        <f>((Data!M97/1000)/28.085)*60.084</f>
        <v>6.5801795718780998</v>
      </c>
      <c r="N95" s="23">
        <f>Data!N97</f>
        <v>15.587318435116641</v>
      </c>
      <c r="O95" s="23">
        <f>Data!O97</f>
        <v>83.577436905805186</v>
      </c>
      <c r="P95" s="23">
        <f>Data!P97</f>
        <v>48.879496346772179</v>
      </c>
      <c r="Q95" s="23">
        <f>Data!Q97</f>
        <v>2.2153532185251002E-2</v>
      </c>
      <c r="R95" s="23">
        <f>Data!R97</f>
        <v>9.7279244820874702E-2</v>
      </c>
      <c r="S95" s="23">
        <f>Data!S97</f>
        <v>8.0430338648669526</v>
      </c>
      <c r="T95" s="23">
        <f>Data!T97</f>
        <v>0.35909442257077329</v>
      </c>
      <c r="U95" s="23">
        <f>Data!U97</f>
        <v>0.18225419144747987</v>
      </c>
      <c r="V95" s="23">
        <f>Data!V97</f>
        <v>5.4875329673177736E-2</v>
      </c>
      <c r="W95" s="23">
        <f>Data!W97</f>
        <v>1.6778595000827523</v>
      </c>
      <c r="X95" s="23">
        <f>Data!X97</f>
        <v>0.14946331083688275</v>
      </c>
      <c r="Y95" s="23">
        <f>Data!Y97</f>
        <v>4.5454223964510175E-2</v>
      </c>
      <c r="Z95" s="23">
        <f>Data!Z97</f>
        <v>0.50186894259620718</v>
      </c>
      <c r="AA95" s="23">
        <f>Data!AA97</f>
        <v>8.9586354417348607E-2</v>
      </c>
      <c r="AB95" s="23">
        <f>Data!AB97</f>
        <v>14.721446357707324</v>
      </c>
      <c r="AC95" s="23">
        <f>Data!AC97</f>
        <v>8.9615573145880825E-2</v>
      </c>
      <c r="AD95" s="23">
        <f>Data!AD97</f>
        <v>2.6336444228206708E-2</v>
      </c>
    </row>
    <row r="96" spans="1:30">
      <c r="A96" t="str">
        <f>VLOOKUP(B96, STAIds!$A$1:$B$62,2,FALSE)</f>
        <v>391600106235701</v>
      </c>
      <c r="B96" t="s">
        <v>92</v>
      </c>
      <c r="C96" s="9">
        <v>40340</v>
      </c>
      <c r="D96">
        <v>1130</v>
      </c>
      <c r="E96" t="s">
        <v>34</v>
      </c>
      <c r="G96" s="23">
        <f>Data!G98/1000</f>
        <v>2.133019061926746</v>
      </c>
      <c r="H96" s="23">
        <f>Data!H98/1000</f>
        <v>0.45754693118273199</v>
      </c>
      <c r="I96" s="23">
        <f>Data!I98/1000</f>
        <v>0.5658079068443459</v>
      </c>
      <c r="J96" s="23">
        <f>Data!J98/1000</f>
        <v>4.1111000481522121E-4</v>
      </c>
      <c r="K96" s="23">
        <f>Data!K98/1000</f>
        <v>1.0670932601362073</v>
      </c>
      <c r="L96" s="23">
        <f>((Data!L98/1000)/32.065)*96.062</f>
        <v>5.9712836153572768</v>
      </c>
      <c r="M96" s="23">
        <f>((Data!M98/1000)/28.085)*60.084</f>
        <v>6.6362106533898322</v>
      </c>
      <c r="N96" s="23">
        <f>Data!N98</f>
        <v>16.914405495216069</v>
      </c>
      <c r="O96" s="23">
        <f>Data!O98</f>
        <v>32.759812699148505</v>
      </c>
      <c r="P96" s="23">
        <f>Data!P98</f>
        <v>16.692583544583524</v>
      </c>
      <c r="Q96" s="23">
        <f>Data!Q98</f>
        <v>1.7193585660321992E-2</v>
      </c>
      <c r="R96" s="23">
        <f>Data!R98</f>
        <v>8.8417246961992879E-2</v>
      </c>
      <c r="S96" s="23">
        <f>Data!S98</f>
        <v>8.7516204802409412</v>
      </c>
      <c r="T96" s="23">
        <f>Data!T98</f>
        <v>0.34971649764046964</v>
      </c>
      <c r="U96" s="23">
        <f>Data!U98</f>
        <v>2.2455539098509371E-2</v>
      </c>
      <c r="V96" s="23">
        <f>Data!V98</f>
        <v>4.5533274359723014E-2</v>
      </c>
      <c r="W96" s="23">
        <f>Data!W98</f>
        <v>1.2042909408756393</v>
      </c>
      <c r="X96" s="23">
        <f>Data!X98</f>
        <v>9.8959963920614222E-2</v>
      </c>
      <c r="Y96" s="23">
        <f>Data!Y98</f>
        <v>4.8141803974664041E-2</v>
      </c>
      <c r="Z96" s="23">
        <f>Data!Z98</f>
        <v>0.38472825519373616</v>
      </c>
      <c r="AA96" s="23">
        <f>Data!AA98</f>
        <v>0.11839222747905917</v>
      </c>
      <c r="AB96" s="23">
        <f>Data!AB98</f>
        <v>14.893921090723875</v>
      </c>
      <c r="AC96" s="23">
        <f>Data!AC98</f>
        <v>6.7035087712432995E-2</v>
      </c>
      <c r="AD96" s="23">
        <f>Data!AD98</f>
        <v>2.6311718607174524E-2</v>
      </c>
    </row>
    <row r="97" spans="1:30">
      <c r="A97" t="str">
        <f>VLOOKUP(B97, STAIds!$A$1:$B$62,2,FALSE)</f>
        <v>391600106235702</v>
      </c>
      <c r="B97" t="s">
        <v>93</v>
      </c>
      <c r="C97" s="9">
        <v>40337</v>
      </c>
      <c r="D97">
        <v>1435</v>
      </c>
      <c r="E97" t="s">
        <v>34</v>
      </c>
      <c r="G97" s="23">
        <f>Data!G99/1000</f>
        <v>3.072699467203539</v>
      </c>
      <c r="H97" s="23">
        <f>Data!H99/1000</f>
        <v>0.51315076913241842</v>
      </c>
      <c r="I97" s="23">
        <f>Data!I99/1000</f>
        <v>0.7878265039286243</v>
      </c>
      <c r="J97" s="23">
        <f>Data!J99/1000</f>
        <v>4.0490564009315372E-4</v>
      </c>
      <c r="K97" s="23">
        <f>Data!K99/1000</f>
        <v>1.1496171205119905</v>
      </c>
      <c r="L97" s="23">
        <f>((Data!L99/1000)/32.065)*96.062</f>
        <v>10.127846053719692</v>
      </c>
      <c r="M97" s="23">
        <f>((Data!M99/1000)/28.085)*60.084</f>
        <v>7.2425356091284128</v>
      </c>
      <c r="N97" s="23">
        <f>Data!N99</f>
        <v>38.935908303771093</v>
      </c>
      <c r="O97" s="23">
        <f>Data!O99</f>
        <v>104.67900110590594</v>
      </c>
      <c r="P97" s="23">
        <f>Data!P99</f>
        <v>14.483042834325103</v>
      </c>
      <c r="Q97" s="23">
        <f>Data!Q99</f>
        <v>4.144263541749154E-2</v>
      </c>
      <c r="R97" s="23">
        <f>Data!R99</f>
        <v>0.12319596596789281</v>
      </c>
      <c r="S97" s="23">
        <f>Data!S99</f>
        <v>14.355896995312349</v>
      </c>
      <c r="T97" s="23">
        <f>Data!T99</f>
        <v>0.92055359587266594</v>
      </c>
      <c r="U97" s="23">
        <f>Data!U99</f>
        <v>1.3346077654272412E-2</v>
      </c>
      <c r="V97" s="23">
        <f>Data!V99</f>
        <v>9.8176726739608408E-2</v>
      </c>
      <c r="W97" s="23">
        <f>Data!W99</f>
        <v>1.8403548952239912</v>
      </c>
      <c r="X97" s="23">
        <f>Data!X99</f>
        <v>0.26921667499946506</v>
      </c>
      <c r="Y97" s="23">
        <f>Data!Y99</f>
        <v>3.8636963240443994E-2</v>
      </c>
      <c r="Z97" s="23">
        <f>Data!Z99</f>
        <v>0.65093164931393688</v>
      </c>
      <c r="AA97" s="23">
        <f>Data!AA99</f>
        <v>0.16732369231646674</v>
      </c>
      <c r="AB97" s="23">
        <f>Data!AB99</f>
        <v>23.661525536728128</v>
      </c>
      <c r="AC97" s="23">
        <f>Data!AC99</f>
        <v>0.12093134871792437</v>
      </c>
      <c r="AD97" s="23">
        <f>Data!AD99</f>
        <v>3.9631176010249292E-2</v>
      </c>
    </row>
    <row r="98" spans="1:30">
      <c r="A98" t="str">
        <f>VLOOKUP(B98, STAIds!$A$1:$B$62,2,FALSE)</f>
        <v>391600106235702</v>
      </c>
      <c r="B98" t="s">
        <v>93</v>
      </c>
      <c r="C98" s="9">
        <v>40337</v>
      </c>
      <c r="D98">
        <v>1455</v>
      </c>
      <c r="E98" t="s">
        <v>33</v>
      </c>
      <c r="F98" t="s">
        <v>94</v>
      </c>
      <c r="G98" s="23">
        <f>Data!G100/1000</f>
        <v>7.7483020993241614E-2</v>
      </c>
      <c r="H98" s="23">
        <f>Data!H100/1000</f>
        <v>2.0581138023191693E-3</v>
      </c>
      <c r="I98" s="23">
        <f>Data!I100/1000</f>
        <v>1.8718170651153511E-3</v>
      </c>
      <c r="J98" s="23">
        <f>Data!J100/1000</f>
        <v>-4.5873679050240428E-5</v>
      </c>
      <c r="K98" s="23">
        <f>Data!K100/1000</f>
        <v>-1.0107405526835041E-2</v>
      </c>
      <c r="L98" s="23">
        <f>((Data!L100/1000)/32.065)*96.062</f>
        <v>-3.9563335882124955E-2</v>
      </c>
      <c r="M98" s="23">
        <f>((Data!M100/1000)/28.085)*60.084</f>
        <v>-1.6271006593026608E-2</v>
      </c>
      <c r="N98" s="23">
        <f>Data!N100</f>
        <v>-4.5552782616584506E-2</v>
      </c>
      <c r="O98" s="23">
        <f>Data!O100</f>
        <v>44.567522726750219</v>
      </c>
      <c r="P98" s="23">
        <f>Data!P100</f>
        <v>0.37358185087688361</v>
      </c>
      <c r="Q98" s="23">
        <f>Data!Q100</f>
        <v>4.0320710689878268E-4</v>
      </c>
      <c r="R98" s="23">
        <f>Data!R100</f>
        <v>-5.6898540579084292E-3</v>
      </c>
      <c r="S98" s="23">
        <f>Data!S100</f>
        <v>0.13438759319568461</v>
      </c>
      <c r="T98" s="23">
        <f>Data!T100</f>
        <v>1.3569866340881363E-4</v>
      </c>
      <c r="U98" s="23">
        <f>Data!U100</f>
        <v>6.7126119448836057E-4</v>
      </c>
      <c r="V98" s="23">
        <f>Data!V100</f>
        <v>3.9977290517274305E-2</v>
      </c>
      <c r="W98" s="23">
        <f>Data!W100</f>
        <v>0.10573706948669345</v>
      </c>
      <c r="X98" s="23">
        <f>Data!X100</f>
        <v>-4.3781856545431125E-2</v>
      </c>
      <c r="Y98" s="23">
        <f>Data!Y100</f>
        <v>-5.6717933885120841E-3</v>
      </c>
      <c r="Z98" s="23">
        <f>Data!Z100</f>
        <v>1.9851162013481506E-2</v>
      </c>
      <c r="AA98" s="23">
        <f>Data!AA100</f>
        <v>7.333334690763077E-2</v>
      </c>
      <c r="AB98" s="23">
        <f>Data!AB100</f>
        <v>0.70354643674217854</v>
      </c>
      <c r="AC98" s="23">
        <f>Data!AC100</f>
        <v>3.9155206961775555E-4</v>
      </c>
      <c r="AD98" s="23">
        <f>Data!AD100</f>
        <v>2.5626407206302722E-3</v>
      </c>
    </row>
    <row r="99" spans="1:30">
      <c r="A99" t="str">
        <f>VLOOKUP(B99, STAIds!$A$1:$B$62,2,FALSE)</f>
        <v>391600106235702</v>
      </c>
      <c r="B99" t="s">
        <v>93</v>
      </c>
      <c r="C99" s="9">
        <v>40337</v>
      </c>
      <c r="D99">
        <v>1455</v>
      </c>
      <c r="E99" t="s">
        <v>34</v>
      </c>
      <c r="F99" t="s">
        <v>94</v>
      </c>
      <c r="G99" s="23">
        <f>Data!G101/1000</f>
        <v>8.0593319490249796E-2</v>
      </c>
      <c r="H99" s="23">
        <f>Data!H101/1000</f>
        <v>1.844416372899558E-3</v>
      </c>
      <c r="I99" s="23">
        <f>Data!I101/1000</f>
        <v>7.7044837119302843E-4</v>
      </c>
      <c r="J99" s="23">
        <f>Data!J101/1000</f>
        <v>-5.7078786225451712E-5</v>
      </c>
      <c r="K99" s="23">
        <f>Data!K101/1000</f>
        <v>-1.5143094806335832E-2</v>
      </c>
      <c r="L99" s="23">
        <f>((Data!L101/1000)/32.065)*96.062</f>
        <v>-4.192548485773008E-2</v>
      </c>
      <c r="M99" s="23">
        <f>((Data!M101/1000)/28.085)*60.084</f>
        <v>-8.1451608846966009E-3</v>
      </c>
      <c r="N99" s="23">
        <f>Data!N101</f>
        <v>-0.15826317390541195</v>
      </c>
      <c r="O99" s="23">
        <f>Data!O101</f>
        <v>45.527714175860581</v>
      </c>
      <c r="P99" s="23">
        <f>Data!P101</f>
        <v>0.30404021640695317</v>
      </c>
      <c r="Q99" s="23">
        <f>Data!Q101</f>
        <v>1.8666421361244182E-4</v>
      </c>
      <c r="R99" s="23">
        <f>Data!R101</f>
        <v>-1.3707873248260586E-2</v>
      </c>
      <c r="S99" s="23">
        <f>Data!S101</f>
        <v>0.41868805913986368</v>
      </c>
      <c r="T99" s="23">
        <f>Data!T101</f>
        <v>2.1283928368856161E-3</v>
      </c>
      <c r="U99" s="23">
        <f>Data!U101</f>
        <v>6.2216690849614485E-3</v>
      </c>
      <c r="V99" s="23">
        <f>Data!V101</f>
        <v>3.4760820017861682E-2</v>
      </c>
      <c r="W99" s="23">
        <f>Data!W101</f>
        <v>0.28461436369405441</v>
      </c>
      <c r="X99" s="23">
        <f>Data!X101</f>
        <v>5.587373490906198E-2</v>
      </c>
      <c r="Y99" s="23">
        <f>Data!Y101</f>
        <v>3.1778068004284427E-2</v>
      </c>
      <c r="Z99" s="23">
        <f>Data!Z101</f>
        <v>2.5661098676205668E-2</v>
      </c>
      <c r="AA99" s="23">
        <f>Data!AA101</f>
        <v>8.376787473748934E-2</v>
      </c>
      <c r="AB99" s="23">
        <f>Data!AB101</f>
        <v>4.4756822057512631</v>
      </c>
      <c r="AC99" s="23">
        <f>Data!AC101</f>
        <v>3.9679185240938891E-4</v>
      </c>
      <c r="AD99" s="23">
        <f>Data!AD101</f>
        <v>8.4945251559592275E-3</v>
      </c>
    </row>
    <row r="100" spans="1:30">
      <c r="A100" t="str">
        <f>VLOOKUP(B100, STAIds!$A$1:$B$62,2,FALSE)</f>
        <v>391600106235702</v>
      </c>
      <c r="B100" t="s">
        <v>93</v>
      </c>
      <c r="C100" s="9">
        <v>40340</v>
      </c>
      <c r="D100">
        <v>1435</v>
      </c>
      <c r="E100" t="s">
        <v>33</v>
      </c>
      <c r="G100" s="23">
        <f>Data!G102/1000</f>
        <v>3.2062368600022459</v>
      </c>
      <c r="H100" s="23">
        <f>Data!H102/1000</f>
        <v>0.51030895096591866</v>
      </c>
      <c r="I100" s="23">
        <f>Data!I102/1000</f>
        <v>0.7910523826093494</v>
      </c>
      <c r="J100" s="23">
        <f>Data!J102/1000</f>
        <v>5.6279984491575206E-4</v>
      </c>
      <c r="K100" s="23">
        <f>Data!K102/1000</f>
        <v>1.1523167045910325</v>
      </c>
      <c r="L100" s="23">
        <f>((Data!L102/1000)/32.065)*96.062</f>
        <v>10.133305916587661</v>
      </c>
      <c r="M100" s="23">
        <f>((Data!M102/1000)/28.085)*60.084</f>
        <v>7.3229847440910163</v>
      </c>
      <c r="N100" s="23">
        <f>Data!N102</f>
        <v>39.318264873076501</v>
      </c>
      <c r="O100" s="23">
        <f>Data!O102</f>
        <v>171.50940969896649</v>
      </c>
      <c r="P100" s="23">
        <f>Data!P102</f>
        <v>21.983881812528288</v>
      </c>
      <c r="Q100" s="23">
        <f>Data!Q102</f>
        <v>5.7802410433042684E-2</v>
      </c>
      <c r="R100" s="23">
        <f>Data!R102</f>
        <v>0.13061255308581704</v>
      </c>
      <c r="S100" s="23">
        <f>Data!S102</f>
        <v>14.532292019462359</v>
      </c>
      <c r="T100" s="23">
        <f>Data!T102</f>
        <v>0.92559963625037955</v>
      </c>
      <c r="U100" s="23">
        <f>Data!U102</f>
        <v>1.4167739220671898E-2</v>
      </c>
      <c r="V100" s="23">
        <f>Data!V102</f>
        <v>0.1161521144059245</v>
      </c>
      <c r="W100" s="23">
        <f>Data!W102</f>
        <v>1.9707921220471052</v>
      </c>
      <c r="X100" s="23">
        <f>Data!X102</f>
        <v>0.28717726586360881</v>
      </c>
      <c r="Y100" s="23">
        <f>Data!Y102</f>
        <v>4.4636556295875512E-2</v>
      </c>
      <c r="Z100" s="23">
        <f>Data!Z102</f>
        <v>0.638397272427631</v>
      </c>
      <c r="AA100" s="23">
        <f>Data!AA102</f>
        <v>0.29546577353543307</v>
      </c>
      <c r="AB100" s="23">
        <f>Data!AB102</f>
        <v>24.788494580534678</v>
      </c>
      <c r="AC100" s="23">
        <f>Data!AC102</f>
        <v>0.12691655420276815</v>
      </c>
      <c r="AD100" s="23">
        <f>Data!AD102</f>
        <v>4.6451681339852377E-2</v>
      </c>
    </row>
    <row r="101" spans="1:30">
      <c r="A101" t="str">
        <f>VLOOKUP(B101, STAIds!$A$1:$B$62,2,FALSE)</f>
        <v>391603106235601</v>
      </c>
      <c r="B101" t="s">
        <v>95</v>
      </c>
      <c r="C101" s="9">
        <v>40337</v>
      </c>
      <c r="D101">
        <v>1300</v>
      </c>
      <c r="E101" t="s">
        <v>34</v>
      </c>
      <c r="G101" s="23">
        <f>Data!G103/1000</f>
        <v>7.5344886671760536</v>
      </c>
      <c r="H101" s="23">
        <f>Data!H103/1000</f>
        <v>1.3377056293326712</v>
      </c>
      <c r="I101" s="23">
        <f>Data!I103/1000</f>
        <v>2.0272929211190562</v>
      </c>
      <c r="J101" s="23">
        <f>Data!J103/1000</f>
        <v>1.3106700378803404</v>
      </c>
      <c r="K101" s="23">
        <f>Data!K103/1000</f>
        <v>1.5667225819394284</v>
      </c>
      <c r="L101" s="23">
        <f>((Data!L103/1000)/32.065)*96.062</f>
        <v>126.00432757104404</v>
      </c>
      <c r="M101" s="23">
        <f>((Data!M103/1000)/28.085)*60.084</f>
        <v>23.371387181621067</v>
      </c>
      <c r="N101" s="23">
        <f>Data!N103</f>
        <v>2969.1085705303649</v>
      </c>
      <c r="O101" s="23">
        <f>Data!O103</f>
        <v>6735.5169519952688</v>
      </c>
      <c r="P101" s="23">
        <f>Data!P103</f>
        <v>19753.53709798443</v>
      </c>
      <c r="Q101" s="23">
        <f>Data!Q103</f>
        <v>7.6824773351009124E-2</v>
      </c>
      <c r="R101" s="23">
        <f>Data!R103</f>
        <v>0.96248084372892595</v>
      </c>
      <c r="S101" s="23">
        <f>Data!S103</f>
        <v>12.417814881345258</v>
      </c>
      <c r="T101" s="23">
        <f>Data!T103</f>
        <v>164.95903209474446</v>
      </c>
      <c r="U101" s="23">
        <f>Data!U103</f>
        <v>9.4703065590125242</v>
      </c>
      <c r="V101" s="23">
        <f>Data!V103</f>
        <v>1.8956963250251111</v>
      </c>
      <c r="W101" s="23">
        <f>Data!W103</f>
        <v>1412.2449170431464</v>
      </c>
      <c r="X101" s="23">
        <f>Data!X103</f>
        <v>1.6800651896717731</v>
      </c>
      <c r="Y101" s="23">
        <f>Data!Y103</f>
        <v>1.7020443316563391E-3</v>
      </c>
      <c r="Z101" s="23">
        <f>Data!Z103</f>
        <v>14.367146157995647</v>
      </c>
      <c r="AA101" s="23">
        <f>Data!AA103</f>
        <v>4.358242383668431</v>
      </c>
      <c r="AB101" s="23">
        <f>Data!AB103</f>
        <v>38.948213939001057</v>
      </c>
      <c r="AC101" s="23">
        <f>Data!AC103</f>
        <v>22.988673218863589</v>
      </c>
      <c r="AD101" s="23">
        <f>Data!AD103</f>
        <v>0.39216850960267102</v>
      </c>
    </row>
    <row r="102" spans="1:30">
      <c r="A102" t="str">
        <f>VLOOKUP(B102, STAIds!$A$1:$B$62,2,FALSE)</f>
        <v>391603106235601</v>
      </c>
      <c r="B102" t="s">
        <v>95</v>
      </c>
      <c r="C102" s="9">
        <v>40337</v>
      </c>
      <c r="D102">
        <v>1300</v>
      </c>
      <c r="E102" t="s">
        <v>33</v>
      </c>
      <c r="G102" s="23">
        <f>Data!G104/1000</f>
        <v>7.4875420269243715</v>
      </c>
      <c r="H102" s="23">
        <f>Data!H104/1000</f>
        <v>1.2665281504988735</v>
      </c>
      <c r="I102" s="23">
        <f>Data!I104/1000</f>
        <v>1.9958507207407468</v>
      </c>
      <c r="J102" s="23">
        <f>Data!J104/1000</f>
        <v>1.2951915558089586</v>
      </c>
      <c r="K102" s="23">
        <f>Data!K104/1000</f>
        <v>1.5318188792420688</v>
      </c>
      <c r="L102" s="23">
        <f>((Data!L104/1000)/32.065)*96.062</f>
        <v>122.09777584125051</v>
      </c>
      <c r="M102" s="23">
        <f>((Data!M104/1000)/28.085)*60.084</f>
        <v>23.01136665240486</v>
      </c>
      <c r="N102" s="23">
        <f>Data!N104</f>
        <v>2933.2989598252648</v>
      </c>
      <c r="O102" s="23">
        <f>Data!O104</f>
        <v>6750.5854157218992</v>
      </c>
      <c r="P102" s="23">
        <f>Data!P104</f>
        <v>19497.256610487977</v>
      </c>
      <c r="Q102" s="23">
        <f>Data!Q104</f>
        <v>9.4159626918450104E-2</v>
      </c>
      <c r="R102" s="23">
        <f>Data!R104</f>
        <v>1.1418732221440597</v>
      </c>
      <c r="S102" s="23">
        <f>Data!S104</f>
        <v>12.416435666489177</v>
      </c>
      <c r="T102" s="23">
        <f>Data!T104</f>
        <v>164.46285830993941</v>
      </c>
      <c r="U102" s="23">
        <f>Data!U104</f>
        <v>9.3477006720294931</v>
      </c>
      <c r="V102" s="23">
        <f>Data!V104</f>
        <v>1.9037238738754854</v>
      </c>
      <c r="W102" s="23">
        <f>Data!W104</f>
        <v>1409.4342031282179</v>
      </c>
      <c r="X102" s="23">
        <f>Data!X104</f>
        <v>1.7056669046348483</v>
      </c>
      <c r="Y102" s="23">
        <f>Data!Y104</f>
        <v>1.4683125551718966E-3</v>
      </c>
      <c r="Z102" s="23">
        <f>Data!Z104</f>
        <v>14.195395321424913</v>
      </c>
      <c r="AA102" s="23">
        <f>Data!AA104</f>
        <v>4.5721728942570072</v>
      </c>
      <c r="AB102" s="23">
        <f>Data!AB104</f>
        <v>39.871078056700171</v>
      </c>
      <c r="AC102" s="23">
        <f>Data!AC104</f>
        <v>23.09365762637146</v>
      </c>
      <c r="AD102" s="23">
        <f>Data!AD104</f>
        <v>0.4168104450022373</v>
      </c>
    </row>
    <row r="103" spans="1:30">
      <c r="A103" t="str">
        <f>VLOOKUP(B103, STAIds!$A$1:$B$62,2,FALSE)</f>
        <v>391559106230901</v>
      </c>
      <c r="B103" t="s">
        <v>96</v>
      </c>
      <c r="C103" s="9">
        <v>40337</v>
      </c>
      <c r="D103">
        <v>1645</v>
      </c>
      <c r="E103" t="s">
        <v>33</v>
      </c>
      <c r="G103" s="23">
        <f>Data!G105/1000</f>
        <v>8.1431050805514928</v>
      </c>
      <c r="H103" s="23">
        <f>Data!H105/1000</f>
        <v>0.65397241475318202</v>
      </c>
      <c r="I103" s="23">
        <f>Data!I105/1000</f>
        <v>9.1560584254827653</v>
      </c>
      <c r="J103" s="23">
        <f>Data!J105/1000</f>
        <v>4.1777775574701996</v>
      </c>
      <c r="K103" s="23">
        <f>Data!K105/1000</f>
        <v>4.0333266379627011</v>
      </c>
      <c r="L103" s="23">
        <f>((Data!L105/1000)/32.065)*96.062</f>
        <v>66.504662422185561</v>
      </c>
      <c r="M103" s="23">
        <f>((Data!M105/1000)/28.085)*60.084</f>
        <v>24.79486809375517</v>
      </c>
      <c r="N103" s="23">
        <f>Data!N105</f>
        <v>803.77382986685586</v>
      </c>
      <c r="O103" s="23">
        <f>Data!O105</f>
        <v>477.39421366212912</v>
      </c>
      <c r="P103" s="23">
        <f>Data!P105</f>
        <v>525.04864438762024</v>
      </c>
      <c r="Q103" s="23">
        <f>Data!Q105</f>
        <v>1.0683712633908972E-2</v>
      </c>
      <c r="R103" s="23">
        <f>Data!R105</f>
        <v>3.9471253864115076E-2</v>
      </c>
      <c r="S103" s="23">
        <f>Data!S105</f>
        <v>8.2861744633534684</v>
      </c>
      <c r="T103" s="23">
        <f>Data!T105</f>
        <v>2.4345489694983637</v>
      </c>
      <c r="U103" s="23">
        <f>Data!U105</f>
        <v>1.7522568946367998</v>
      </c>
      <c r="V103" s="23">
        <f>Data!V105</f>
        <v>3.7865279811330754E-2</v>
      </c>
      <c r="W103" s="23">
        <f>Data!W105</f>
        <v>1.5708367733530979</v>
      </c>
      <c r="X103" s="23">
        <f>Data!X105</f>
        <v>6.1356073832777511</v>
      </c>
      <c r="Y103" s="23">
        <f>Data!Y105</f>
        <v>1.1458972928005358E-2</v>
      </c>
      <c r="Z103" s="23">
        <f>Data!Z105</f>
        <v>4.8858489815921375</v>
      </c>
      <c r="AA103" s="23">
        <f>Data!AA105</f>
        <v>0.28832629594244341</v>
      </c>
      <c r="AB103" s="23">
        <f>Data!AB105</f>
        <v>13.612046084926003</v>
      </c>
      <c r="AC103" s="23">
        <f>Data!AC105</f>
        <v>7.2830183857554132E-2</v>
      </c>
      <c r="AD103" s="23">
        <f>Data!AD105</f>
        <v>8.1137679437843693E-3</v>
      </c>
    </row>
    <row r="104" spans="1:30">
      <c r="A104" t="str">
        <f>VLOOKUP(B104, STAIds!$A$1:$B$62,2,FALSE)</f>
        <v>391559106230901</v>
      </c>
      <c r="B104" t="s">
        <v>96</v>
      </c>
      <c r="C104" s="9">
        <v>40337</v>
      </c>
      <c r="D104">
        <v>1645</v>
      </c>
      <c r="E104" t="s">
        <v>34</v>
      </c>
      <c r="G104" s="23">
        <f>Data!G106/1000</f>
        <v>8.2264850854504008</v>
      </c>
      <c r="H104" s="23">
        <f>Data!H106/1000</f>
        <v>0.67243420522847785</v>
      </c>
      <c r="I104" s="23">
        <f>Data!I106/1000</f>
        <v>9.1892096826117697</v>
      </c>
      <c r="J104" s="23">
        <f>Data!J106/1000</f>
        <v>4.2086318992851641</v>
      </c>
      <c r="K104" s="23">
        <f>Data!K106/1000</f>
        <v>4.0498583851325201</v>
      </c>
      <c r="L104" s="23">
        <f>((Data!L106/1000)/32.065)*96.062</f>
        <v>67.042581745571681</v>
      </c>
      <c r="M104" s="23">
        <f>((Data!M106/1000)/28.085)*60.084</f>
        <v>24.831605650214659</v>
      </c>
      <c r="N104" s="23">
        <f>Data!N106</f>
        <v>811.61765507875612</v>
      </c>
      <c r="O104" s="23">
        <f>Data!O106</f>
        <v>484.53213848319263</v>
      </c>
      <c r="P104" s="23">
        <f>Data!P106</f>
        <v>144.05819727748698</v>
      </c>
      <c r="Q104" s="23">
        <f>Data!Q106</f>
        <v>7.9938312679347283E-4</v>
      </c>
      <c r="R104" s="23">
        <f>Data!R106</f>
        <v>5.4789606684208913E-3</v>
      </c>
      <c r="S104" s="23">
        <f>Data!S106</f>
        <v>8.0675190702255861</v>
      </c>
      <c r="T104" s="23">
        <f>Data!T106</f>
        <v>2.4621273281941014</v>
      </c>
      <c r="U104" s="23">
        <f>Data!U106</f>
        <v>1.7683410546018268</v>
      </c>
      <c r="V104" s="23">
        <f>Data!V106</f>
        <v>4.0405823785130524E-2</v>
      </c>
      <c r="W104" s="23">
        <f>Data!W106</f>
        <v>1.2431123021462798</v>
      </c>
      <c r="X104" s="23">
        <f>Data!X106</f>
        <v>6.1921546517177957</v>
      </c>
      <c r="Y104" s="23">
        <f>Data!Y106</f>
        <v>5.7406640381078783E-3</v>
      </c>
      <c r="Z104" s="23">
        <f>Data!Z106</f>
        <v>4.9262994773068618</v>
      </c>
      <c r="AA104" s="23">
        <f>Data!AA106</f>
        <v>0.10765243715621108</v>
      </c>
      <c r="AB104" s="23">
        <f>Data!AB106</f>
        <v>13.868891790794002</v>
      </c>
      <c r="AC104" s="23">
        <f>Data!AC106</f>
        <v>6.2389552545009865E-2</v>
      </c>
      <c r="AD104" s="23">
        <f>Data!AD106</f>
        <v>5.0190408725244101E-3</v>
      </c>
    </row>
    <row r="105" spans="1:30">
      <c r="A105" t="str">
        <f>VLOOKUP(B105, STAIds!$A$1:$B$62,2,FALSE)</f>
        <v>391606106241301</v>
      </c>
      <c r="B105" t="s">
        <v>97</v>
      </c>
      <c r="C105" s="9">
        <v>40339</v>
      </c>
      <c r="D105">
        <v>1000</v>
      </c>
      <c r="E105" t="s">
        <v>33</v>
      </c>
      <c r="G105" s="23">
        <f>Data!G107/1000</f>
        <v>3.7363012624513532</v>
      </c>
      <c r="H105" s="23">
        <f>Data!H107/1000</f>
        <v>0.94961681461302483</v>
      </c>
      <c r="I105" s="23">
        <f>Data!I107/1000</f>
        <v>1.2243946891327351</v>
      </c>
      <c r="J105" s="23">
        <f>Data!J107/1000</f>
        <v>2.8222207919384484E-2</v>
      </c>
      <c r="K105" s="23">
        <f>Data!K107/1000</f>
        <v>1.3074498122533464</v>
      </c>
      <c r="L105" s="23">
        <f>((Data!L107/1000)/32.065)*96.062</f>
        <v>22.622364606242897</v>
      </c>
      <c r="M105" s="23">
        <f>((Data!M107/1000)/28.085)*60.084</f>
        <v>13.425814145544734</v>
      </c>
      <c r="N105" s="23">
        <f>Data!N107</f>
        <v>49.599317685195615</v>
      </c>
      <c r="O105" s="23">
        <f>Data!O107</f>
        <v>2477.2231110731309</v>
      </c>
      <c r="P105" s="23">
        <f>Data!P107</f>
        <v>3637.2341002836715</v>
      </c>
      <c r="Q105" s="23">
        <f>Data!Q107</f>
        <v>0.45520262794951655</v>
      </c>
      <c r="R105" s="23">
        <f>Data!R107</f>
        <v>0.89790957825026174</v>
      </c>
      <c r="S105" s="23">
        <f>Data!S107</f>
        <v>19.416223991777027</v>
      </c>
      <c r="T105" s="23">
        <f>Data!T107</f>
        <v>0.91402265715907505</v>
      </c>
      <c r="U105" s="23">
        <f>Data!U107</f>
        <v>1.519687797216817</v>
      </c>
      <c r="V105" s="23">
        <f>Data!V107</f>
        <v>0.96845532439156756</v>
      </c>
      <c r="W105" s="23">
        <f>Data!W107</f>
        <v>12.399086493893609</v>
      </c>
      <c r="X105" s="23">
        <f>Data!X107</f>
        <v>0.71637211804701117</v>
      </c>
      <c r="Y105" s="23">
        <f>Data!Y107</f>
        <v>5.3563017969268031E-2</v>
      </c>
      <c r="Z105" s="23">
        <f>Data!Z107</f>
        <v>1.621224275069385</v>
      </c>
      <c r="AA105" s="23">
        <f>Data!AA107</f>
        <v>17.451056386660703</v>
      </c>
      <c r="AB105" s="23">
        <f>Data!AB107</f>
        <v>23.351317333578546</v>
      </c>
      <c r="AC105" s="23">
        <f>Data!AC107</f>
        <v>0.5418565515489443</v>
      </c>
      <c r="AD105" s="23">
        <f>Data!AD107</f>
        <v>2.8403781365619598</v>
      </c>
    </row>
    <row r="106" spans="1:30">
      <c r="A106" t="str">
        <f>VLOOKUP(B106, STAIds!$A$1:$B$62,2,FALSE)</f>
        <v>391606106241301</v>
      </c>
      <c r="B106" t="s">
        <v>97</v>
      </c>
      <c r="C106" s="9">
        <v>40340</v>
      </c>
      <c r="D106">
        <v>1000</v>
      </c>
      <c r="E106" t="s">
        <v>34</v>
      </c>
      <c r="G106" s="23">
        <f>Data!G108/1000</f>
        <v>3.7450463020340212</v>
      </c>
      <c r="H106" s="23">
        <f>Data!H108/1000</f>
        <v>0.63877263967929299</v>
      </c>
      <c r="I106" s="23">
        <f>Data!I108/1000</f>
        <v>1.040535730608275</v>
      </c>
      <c r="J106" s="23">
        <f>Data!J108/1000</f>
        <v>2.2197730013911118E-2</v>
      </c>
      <c r="K106" s="23">
        <f>Data!K108/1000</f>
        <v>1.2609852491375722</v>
      </c>
      <c r="L106" s="23">
        <f>((Data!L108/1000)/32.065)*96.062</f>
        <v>22.014013360798725</v>
      </c>
      <c r="M106" s="23">
        <f>((Data!M108/1000)/28.085)*60.084</f>
        <v>9.2952485895887786</v>
      </c>
      <c r="N106" s="23">
        <f>Data!N108</f>
        <v>43.829459191823688</v>
      </c>
      <c r="O106" s="23">
        <f>Data!O108</f>
        <v>969.92336282621511</v>
      </c>
      <c r="P106" s="23">
        <f>Data!P108</f>
        <v>74.232774026115436</v>
      </c>
      <c r="Q106" s="23">
        <f>Data!Q108</f>
        <v>4.7889408496007251E-3</v>
      </c>
      <c r="R106" s="23">
        <f>Data!R108</f>
        <v>3.9010035580263447E-2</v>
      </c>
      <c r="S106" s="23">
        <f>Data!S108</f>
        <v>4.0708665214519186</v>
      </c>
      <c r="T106" s="23">
        <f>Data!T108</f>
        <v>0.93168072460540619</v>
      </c>
      <c r="U106" s="23">
        <f>Data!U108</f>
        <v>1.3685725440595065</v>
      </c>
      <c r="V106" s="23">
        <f>Data!V108</f>
        <v>7.8869330865841955E-2</v>
      </c>
      <c r="W106" s="23">
        <f>Data!W108</f>
        <v>6.930339356921678</v>
      </c>
      <c r="X106" s="23">
        <f>Data!X108</f>
        <v>0.34755410147312304</v>
      </c>
      <c r="Y106" s="23">
        <f>Data!Y108</f>
        <v>-1.178554854982505E-3</v>
      </c>
      <c r="Z106" s="23">
        <f>Data!Z108</f>
        <v>1.2328200450407101</v>
      </c>
      <c r="AA106" s="23">
        <f>Data!AA108</f>
        <v>8.8729286437170235E-2</v>
      </c>
      <c r="AB106" s="23">
        <f>Data!AB108</f>
        <v>21.385834198514505</v>
      </c>
      <c r="AC106" s="23">
        <f>Data!AC108</f>
        <v>0.18580328874459776</v>
      </c>
      <c r="AD106" s="23">
        <f>Data!AD108</f>
        <v>1.658560231438971E-2</v>
      </c>
    </row>
    <row r="107" spans="1:30">
      <c r="A107" t="str">
        <f>VLOOKUP(B107, STAIds!$A$1:$B$62,2,FALSE)</f>
        <v>391606106241301</v>
      </c>
      <c r="B107" t="s">
        <v>97</v>
      </c>
      <c r="C107" s="9">
        <v>40340</v>
      </c>
      <c r="D107">
        <v>1015</v>
      </c>
      <c r="E107" t="s">
        <v>34</v>
      </c>
      <c r="G107" s="23">
        <f>Data!G109/1000</f>
        <v>3.8368599937668217</v>
      </c>
      <c r="H107" s="23">
        <f>Data!H109/1000</f>
        <v>0.6585108784939826</v>
      </c>
      <c r="I107" s="23">
        <f>Data!I109/1000</f>
        <v>1.0904887983209688</v>
      </c>
      <c r="J107" s="23">
        <f>Data!J109/1000</f>
        <v>2.2849137741724722E-2</v>
      </c>
      <c r="K107" s="23">
        <f>Data!K109/1000</f>
        <v>1.2888387602636273</v>
      </c>
      <c r="L107" s="23">
        <f>((Data!L109/1000)/32.065)*96.062</f>
        <v>22.828370613637343</v>
      </c>
      <c r="M107" s="23">
        <f>((Data!M109/1000)/28.085)*60.084</f>
        <v>9.7862028639848635</v>
      </c>
      <c r="N107" s="23">
        <f>Data!N109</f>
        <v>44.601279046022533</v>
      </c>
      <c r="O107" s="23">
        <f>Data!O109</f>
        <v>1024.0176449145231</v>
      </c>
      <c r="P107" s="23">
        <f>Data!P109</f>
        <v>59.507655592874599</v>
      </c>
      <c r="Q107" s="23">
        <f>Data!Q109</f>
        <v>5.2482204861423135E-3</v>
      </c>
      <c r="R107" s="23">
        <f>Data!R109</f>
        <v>5.5307878220379046E-2</v>
      </c>
      <c r="S107" s="23">
        <f>Data!S109</f>
        <v>3.7768925443428016</v>
      </c>
      <c r="T107" s="23">
        <f>Data!T109</f>
        <v>0.90013058251800626</v>
      </c>
      <c r="U107" s="23">
        <f>Data!U109</f>
        <v>1.327315803822809</v>
      </c>
      <c r="V107" s="23">
        <f>Data!V109</f>
        <v>7.0314027552042344E-2</v>
      </c>
      <c r="W107" s="23">
        <f>Data!W109</f>
        <v>7.0285101007258683</v>
      </c>
      <c r="X107" s="23">
        <f>Data!X109</f>
        <v>0.3263239962802208</v>
      </c>
      <c r="Y107" s="23">
        <f>Data!Y109</f>
        <v>-4.6482195178962401E-3</v>
      </c>
      <c r="Z107" s="23">
        <f>Data!Z109</f>
        <v>1.2157507083198704</v>
      </c>
      <c r="AA107" s="23">
        <f>Data!AA109</f>
        <v>6.4823743262873865E-2</v>
      </c>
      <c r="AB107" s="23">
        <f>Data!AB109</f>
        <v>20.810433565269832</v>
      </c>
      <c r="AC107" s="23">
        <f>Data!AC109</f>
        <v>0.19945158818082365</v>
      </c>
      <c r="AD107" s="23">
        <f>Data!AD109</f>
        <v>1.2614294400631563E-2</v>
      </c>
    </row>
    <row r="108" spans="1:30">
      <c r="A108" t="str">
        <f>VLOOKUP(B108, STAIds!$A$1:$B$62,2,FALSE)</f>
        <v>391606106241301</v>
      </c>
      <c r="B108" t="s">
        <v>97</v>
      </c>
      <c r="C108" s="9">
        <v>40340</v>
      </c>
      <c r="D108">
        <v>1015</v>
      </c>
      <c r="E108" t="s">
        <v>33</v>
      </c>
      <c r="G108" s="23">
        <f>Data!G110/1000</f>
        <v>3.8806917471766393</v>
      </c>
      <c r="H108" s="23">
        <f>Data!H110/1000</f>
        <v>0.75904228465121082</v>
      </c>
      <c r="I108" s="23">
        <f>Data!I110/1000</f>
        <v>1.159368492533901</v>
      </c>
      <c r="J108" s="23">
        <f>Data!J110/1000</f>
        <v>2.5701816260361554E-2</v>
      </c>
      <c r="K108" s="23">
        <f>Data!K110/1000</f>
        <v>1.3167483505121254</v>
      </c>
      <c r="L108" s="23">
        <f>((Data!L110/1000)/32.065)*96.062</f>
        <v>23.306759802403633</v>
      </c>
      <c r="M108" s="23">
        <f>((Data!M110/1000)/28.085)*60.084</f>
        <v>11.52960668639721</v>
      </c>
      <c r="N108" s="23">
        <f>Data!N110</f>
        <v>47.16407485177465</v>
      </c>
      <c r="O108" s="23">
        <f>Data!O110</f>
        <v>1631.5153461029897</v>
      </c>
      <c r="P108" s="23">
        <f>Data!P110</f>
        <v>1674.8139386933565</v>
      </c>
      <c r="Q108" s="23">
        <f>Data!Q110</f>
        <v>0.18610637105273334</v>
      </c>
      <c r="R108" s="23">
        <f>Data!R110</f>
        <v>0.49764356699693002</v>
      </c>
      <c r="S108" s="23">
        <f>Data!S110</f>
        <v>10.011275187224095</v>
      </c>
      <c r="T108" s="23">
        <f>Data!T110</f>
        <v>0.87330770319665429</v>
      </c>
      <c r="U108" s="23">
        <f>Data!U110</f>
        <v>1.3681602641418014</v>
      </c>
      <c r="V108" s="23">
        <f>Data!V110</f>
        <v>0.44870672735630662</v>
      </c>
      <c r="W108" s="23">
        <f>Data!W110</f>
        <v>9.023725117156582</v>
      </c>
      <c r="X108" s="23">
        <f>Data!X110</f>
        <v>0.49050523427164749</v>
      </c>
      <c r="Y108" s="23">
        <f>Data!Y110</f>
        <v>3.5889260464379007E-2</v>
      </c>
      <c r="Z108" s="23">
        <f>Data!Z110</f>
        <v>1.3339581560486469</v>
      </c>
      <c r="AA108" s="23">
        <f>Data!AA110</f>
        <v>7.7469845182747674</v>
      </c>
      <c r="AB108" s="23">
        <f>Data!AB110</f>
        <v>21.380294676074147</v>
      </c>
      <c r="AC108" s="23">
        <f>Data!AC110</f>
        <v>0.36092409799932951</v>
      </c>
      <c r="AD108" s="23">
        <f>Data!AD110</f>
        <v>1.1900844377267925</v>
      </c>
    </row>
    <row r="109" spans="1:30">
      <c r="A109" t="str">
        <f>VLOOKUP(B109, STAIds!$A$1:$B$62,2,FALSE)</f>
        <v>391512106235701</v>
      </c>
      <c r="B109" s="2" t="s">
        <v>98</v>
      </c>
      <c r="C109" s="12">
        <v>40337</v>
      </c>
      <c r="D109" s="2">
        <v>1300</v>
      </c>
      <c r="E109" s="2" t="s">
        <v>34</v>
      </c>
      <c r="F109" s="2"/>
      <c r="G109" s="23">
        <f>Data!G111/1000</f>
        <v>19.411634837810503</v>
      </c>
      <c r="H109" s="23">
        <f>Data!H111/1000</f>
        <v>1.3911320360600843</v>
      </c>
      <c r="I109" s="23">
        <f>Data!I111/1000</f>
        <v>12.940602770483443</v>
      </c>
      <c r="J109" s="23">
        <f>Data!J111/1000</f>
        <v>12.308052362919506</v>
      </c>
      <c r="K109" s="23">
        <f>Data!K111/1000</f>
        <v>2.5120943167519645</v>
      </c>
      <c r="L109" s="23">
        <f>((Data!L111/1000)/32.065)*96.062</f>
        <v>766.72036462423603</v>
      </c>
      <c r="M109" s="23">
        <f>((Data!M111/1000)/28.085)*60.084</f>
        <v>32.102842644183909</v>
      </c>
      <c r="N109" s="23">
        <f>Data!N111</f>
        <v>12804.609369865868</v>
      </c>
      <c r="O109" s="23">
        <f>Data!O111</f>
        <v>27974.757061987417</v>
      </c>
      <c r="P109" s="23">
        <f>Data!P111</f>
        <v>181489.12091646143</v>
      </c>
      <c r="Q109" s="23">
        <f>Data!Q111</f>
        <v>6.2650639852783261</v>
      </c>
      <c r="R109" s="23">
        <f>Data!R111</f>
        <v>585.22314249497401</v>
      </c>
      <c r="S109" s="23">
        <f>Data!S111</f>
        <v>5.9658150080643599</v>
      </c>
      <c r="T109" s="23">
        <f>Data!T111</f>
        <v>246.86486339036861</v>
      </c>
      <c r="U109" s="23">
        <f>Data!U111</f>
        <v>57.562625527998215</v>
      </c>
      <c r="V109" s="23">
        <f>Data!V111</f>
        <v>9.8635507259251156</v>
      </c>
      <c r="W109" s="23">
        <f>Data!W111</f>
        <v>3839.7016202817495</v>
      </c>
      <c r="X109" s="23">
        <f>Data!X111</f>
        <v>8.7993315781374761</v>
      </c>
      <c r="Y109" s="23">
        <f>Data!Y111</f>
        <v>0.92026971326612972</v>
      </c>
      <c r="Z109" s="23">
        <f>Data!Z111</f>
        <v>83.010093417947331</v>
      </c>
      <c r="AA109" s="23">
        <f>Data!AA111</f>
        <v>152.49449870115438</v>
      </c>
      <c r="AB109" s="23">
        <f>Data!AB111</f>
        <v>74.507447574590714</v>
      </c>
      <c r="AC109" s="23">
        <f>Data!AC111</f>
        <v>42.355655639282233</v>
      </c>
      <c r="AD109" s="23">
        <f>Data!AD111</f>
        <v>7.9608341978613764</v>
      </c>
    </row>
    <row r="110" spans="1:30">
      <c r="A110" t="str">
        <f>VLOOKUP(B110, STAIds!$A$1:$B$62,2,FALSE)</f>
        <v>391512106235701</v>
      </c>
      <c r="B110" t="s">
        <v>98</v>
      </c>
      <c r="C110" s="9">
        <v>40337</v>
      </c>
      <c r="D110">
        <v>1300</v>
      </c>
      <c r="E110" t="s">
        <v>33</v>
      </c>
      <c r="F110" t="s">
        <v>86</v>
      </c>
      <c r="G110" s="23">
        <f>Data!G112/1000</f>
        <v>0.14341185364189601</v>
      </c>
      <c r="H110" s="23">
        <f>Data!H112/1000</f>
        <v>3.0191027452335169E-3</v>
      </c>
      <c r="I110" s="23">
        <f>Data!I112/1000</f>
        <v>2.4960521302913638E-2</v>
      </c>
      <c r="J110" s="23">
        <f>Data!J112/1000</f>
        <v>1.0214338323570889E-2</v>
      </c>
      <c r="K110" s="23">
        <f>Data!K112/1000</f>
        <v>-9.487316362992956E-3</v>
      </c>
      <c r="L110" s="23">
        <f>((Data!L112/1000)/32.065)*96.062</f>
        <v>0.36258283826606524</v>
      </c>
      <c r="M110" s="23">
        <f>((Data!M112/1000)/28.085)*60.084</f>
        <v>-8.393700286061347E-3</v>
      </c>
      <c r="N110" s="23">
        <f>Data!N112</f>
        <v>5.1706141167775055</v>
      </c>
      <c r="O110" s="23">
        <f>Data!O112</f>
        <v>86.195768758267619</v>
      </c>
      <c r="P110" s="23">
        <f>Data!P112</f>
        <v>106.16444185926439</v>
      </c>
      <c r="Q110" s="23">
        <f>Data!Q112</f>
        <v>1.5225271923753347E-3</v>
      </c>
      <c r="R110" s="23">
        <f>Data!R112</f>
        <v>2.2741313160200026E-2</v>
      </c>
      <c r="S110" s="23">
        <f>Data!S112</f>
        <v>0.17261349506208054</v>
      </c>
      <c r="T110" s="23">
        <f>Data!T112</f>
        <v>1.9717022603176274E-2</v>
      </c>
      <c r="U110" s="23">
        <f>Data!U112</f>
        <v>3.1008108016617048E-3</v>
      </c>
      <c r="V110" s="23">
        <f>Data!V112</f>
        <v>3.8412343787246547E-2</v>
      </c>
      <c r="W110" s="23">
        <f>Data!W112</f>
        <v>0.21842924145518663</v>
      </c>
      <c r="X110" s="23">
        <f>Data!X112</f>
        <v>-0.15243120112639488</v>
      </c>
      <c r="Y110" s="23">
        <f>Data!Y112</f>
        <v>-8.5842620279214816E-3</v>
      </c>
      <c r="Z110" s="23">
        <f>Data!Z112</f>
        <v>5.9583007181172017E-3</v>
      </c>
      <c r="AA110" s="23">
        <f>Data!AA112</f>
        <v>0.12165021364227134</v>
      </c>
      <c r="AB110" s="23">
        <f>Data!AB112</f>
        <v>0.95450303075048737</v>
      </c>
      <c r="AC110" s="23">
        <f>Data!AC112</f>
        <v>6.2328400186068399E-3</v>
      </c>
      <c r="AD110" s="23">
        <f>Data!AD112</f>
        <v>4.0681456952740757E-3</v>
      </c>
    </row>
    <row r="111" spans="1:30">
      <c r="A111" t="str">
        <f>VLOOKUP(B111, STAIds!$A$1:$B$62,2,FALSE)</f>
        <v>391506106235201</v>
      </c>
      <c r="B111" t="s">
        <v>99</v>
      </c>
      <c r="C111" s="9">
        <v>40337</v>
      </c>
      <c r="D111">
        <v>1350</v>
      </c>
      <c r="E111" t="s">
        <v>34</v>
      </c>
      <c r="G111" s="23">
        <f>Data!G113/1000</f>
        <v>2.0140799470949364</v>
      </c>
      <c r="H111" s="23">
        <f>Data!H113/1000</f>
        <v>0.57089201658015276</v>
      </c>
      <c r="I111" s="23">
        <f>Data!I113/1000</f>
        <v>0.7396807580565713</v>
      </c>
      <c r="J111" s="23">
        <f>Data!J113/1000</f>
        <v>1.2686067192073862E-3</v>
      </c>
      <c r="K111" s="23">
        <f>Data!K113/1000</f>
        <v>1.4637472031942762</v>
      </c>
      <c r="L111" s="23">
        <f>((Data!L113/1000)/32.065)*96.062</f>
        <v>2.8665108867300622</v>
      </c>
      <c r="M111" s="23">
        <f>((Data!M113/1000)/28.085)*60.084</f>
        <v>8.2003875327150659</v>
      </c>
      <c r="N111" s="23">
        <f>Data!N113</f>
        <v>73.526802049936123</v>
      </c>
      <c r="O111" s="23">
        <f>Data!O113</f>
        <v>66.223232991292463</v>
      </c>
      <c r="P111" s="23">
        <f>Data!P113</f>
        <v>7.2546733804795061</v>
      </c>
      <c r="Q111" s="23">
        <f>Data!Q113</f>
        <v>4.3539462974222501E-3</v>
      </c>
      <c r="R111" s="23">
        <f>Data!R113</f>
        <v>7.8818537749936204E-2</v>
      </c>
      <c r="S111" s="23">
        <f>Data!S113</f>
        <v>0.95716554070660487</v>
      </c>
      <c r="T111" s="23">
        <f>Data!T113</f>
        <v>0.43190158213150409</v>
      </c>
      <c r="U111" s="23">
        <f>Data!U113</f>
        <v>2.5885323901031564E-2</v>
      </c>
      <c r="V111" s="23">
        <f>Data!V113</f>
        <v>6.094998509710757E-2</v>
      </c>
      <c r="W111" s="23">
        <f>Data!W113</f>
        <v>0.86883669346404113</v>
      </c>
      <c r="X111" s="23">
        <f>Data!X113</f>
        <v>0.18625606716586912</v>
      </c>
      <c r="Y111" s="23">
        <f>Data!Y113</f>
        <v>2.9517079251733747E-2</v>
      </c>
      <c r="Z111" s="23">
        <f>Data!Z113</f>
        <v>0.31029553733507559</v>
      </c>
      <c r="AA111" s="23">
        <f>Data!AA113</f>
        <v>0.12701711269165844</v>
      </c>
      <c r="AB111" s="23">
        <f>Data!AB113</f>
        <v>13.443167207338488</v>
      </c>
      <c r="AC111" s="23">
        <f>Data!AC113</f>
        <v>3.2076745715530562E-2</v>
      </c>
      <c r="AD111" s="23">
        <f>Data!AD113</f>
        <v>4.1345166265281223E-2</v>
      </c>
    </row>
    <row r="112" spans="1:30">
      <c r="A112" t="e">
        <f>VLOOKUP(B112, STAIds!$A$1:$B$62,2,FALSE)</f>
        <v>#N/A</v>
      </c>
      <c r="B112" t="s">
        <v>100</v>
      </c>
      <c r="C112" s="9">
        <v>40340</v>
      </c>
      <c r="D112" t="s">
        <v>101</v>
      </c>
      <c r="E112" t="s">
        <v>101</v>
      </c>
      <c r="G112" s="23">
        <f>Data!G114/1000</f>
        <v>7.212456877460037E-2</v>
      </c>
      <c r="H112" s="23">
        <f>Data!H114/1000</f>
        <v>7.1926320045044678E-2</v>
      </c>
      <c r="I112" s="23">
        <f>Data!I114/1000</f>
        <v>5.396810034549838E-3</v>
      </c>
      <c r="J112" s="23">
        <f>Data!J114/1000</f>
        <v>4.1173998971915111E-3</v>
      </c>
      <c r="K112" s="23">
        <f>Data!K114/1000</f>
        <v>0.14366627763139356</v>
      </c>
      <c r="L112" s="23">
        <f>((Data!L114/1000)/32.065)*96.062</f>
        <v>-2.5019219866209776E-2</v>
      </c>
      <c r="M112" s="23">
        <f>((Data!M114/1000)/28.085)*60.084</f>
        <v>-2.5199118485110073E-2</v>
      </c>
      <c r="N112" s="23">
        <f>Data!N114</f>
        <v>2.8698548340794177</v>
      </c>
      <c r="O112" s="23">
        <f>Data!O114</f>
        <v>6.372719671511704</v>
      </c>
      <c r="P112" s="23">
        <f>Data!P114</f>
        <v>152.53193118118966</v>
      </c>
      <c r="Q112" s="23">
        <f>Data!Q114</f>
        <v>2.4612747998267476E-4</v>
      </c>
      <c r="R112" s="23">
        <f>Data!R114</f>
        <v>1.1187196042870427E-4</v>
      </c>
      <c r="S112" s="23">
        <f>Data!S114</f>
        <v>2.1237809372818613E-2</v>
      </c>
      <c r="T112" s="23">
        <f>Data!T114</f>
        <v>2.9617431355773681E-4</v>
      </c>
      <c r="U112" s="23">
        <f>Data!U114</f>
        <v>9.3279744751573522E-7</v>
      </c>
      <c r="V112" s="23">
        <f>Data!V114</f>
        <v>4.5411128006682115E-2</v>
      </c>
      <c r="W112" s="23">
        <f>Data!W114</f>
        <v>3.8356630142121255E-2</v>
      </c>
      <c r="X112" s="23">
        <f>Data!X114</f>
        <v>-7.4998357538106172E-2</v>
      </c>
      <c r="Y112" s="23">
        <f>Data!Y114</f>
        <v>-4.9395172360502462E-3</v>
      </c>
      <c r="Z112" s="23">
        <f>Data!Z114</f>
        <v>4.5426399207661311E-3</v>
      </c>
      <c r="AA112" s="23">
        <f>Data!AA114</f>
        <v>1.0133504022038622E-2</v>
      </c>
      <c r="AB112" s="23">
        <f>Data!AB114</f>
        <v>-2.7843014711916352E-2</v>
      </c>
      <c r="AC112" s="23">
        <f>Data!AC114</f>
        <v>-1.7375306252045785E-4</v>
      </c>
      <c r="AD112" s="23">
        <f>Data!AD114</f>
        <v>2.5307725887817458E-4</v>
      </c>
    </row>
    <row r="113" spans="2:30">
      <c r="C113" s="16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</row>
    <row r="114" spans="2:30">
      <c r="B114" s="5" t="s">
        <v>102</v>
      </c>
      <c r="C114" s="16"/>
      <c r="G114" s="23">
        <f>Data!G116/1000</f>
        <v>1.7868105901442419E-2</v>
      </c>
      <c r="H114" s="23">
        <f>Data!H116/1000</f>
        <v>2.3340374233374638E-3</v>
      </c>
      <c r="I114" s="23">
        <f>Data!I116/1000</f>
        <v>1.1356563746270663E-2</v>
      </c>
      <c r="J114" s="23">
        <f>Data!J116/1000</f>
        <v>4.8837526888841824E-4</v>
      </c>
      <c r="K114" s="23">
        <f>Data!K116/1000</f>
        <v>2.9459406153620572E-2</v>
      </c>
      <c r="L114" s="23">
        <f>((Data!L116/1000)/32.065)*96.062</f>
        <v>8.0537088691698247E-2</v>
      </c>
      <c r="M114" s="23">
        <f>((Data!M116/1000)/28.085)*60.084</f>
        <v>4.4340179941425022E-2</v>
      </c>
      <c r="N114" s="23">
        <f>Data!N116</f>
        <v>0.7269806530281373</v>
      </c>
      <c r="O114" s="23">
        <f>Data!O116</f>
        <v>1.0876668197655024</v>
      </c>
      <c r="P114" s="23">
        <f>Data!P116</f>
        <v>0.98928500343894488</v>
      </c>
      <c r="Q114" s="23">
        <f>Data!Q116</f>
        <v>2.7104241812395068E-3</v>
      </c>
      <c r="R114" s="23">
        <f>Data!R116</f>
        <v>2.7845892694082927E-2</v>
      </c>
      <c r="S114" s="23">
        <f>Data!S116</f>
        <v>1.7623072698907782E-2</v>
      </c>
      <c r="T114" s="23">
        <f>Data!T116</f>
        <v>1.2335395861171388E-2</v>
      </c>
      <c r="U114" s="23">
        <f>Data!U116</f>
        <v>1.6148511714174319E-3</v>
      </c>
      <c r="V114" s="23">
        <f>Data!V116</f>
        <v>1.4317045709865916E-3</v>
      </c>
      <c r="W114" s="23">
        <f>Data!W116</f>
        <v>9.0564093873453377E-2</v>
      </c>
      <c r="X114" s="23">
        <f>Data!X116</f>
        <v>0.66417687793344993</v>
      </c>
      <c r="Y114" s="23">
        <f>Data!Y116</f>
        <v>6.6688141346342003E-2</v>
      </c>
      <c r="Z114" s="23">
        <f>Data!Z116</f>
        <v>7.6365973529413708E-3</v>
      </c>
      <c r="AA114" s="23">
        <f>Data!AA116</f>
        <v>1.4160555076437823E-3</v>
      </c>
      <c r="AB114" s="23">
        <f>Data!AB116</f>
        <v>9.7040391811971646E-2</v>
      </c>
      <c r="AC114" s="23">
        <f>Data!AC116</f>
        <v>5.6227365901253732E-4</v>
      </c>
      <c r="AD114" s="23">
        <f>Data!AD116</f>
        <v>1.5363448406892771E-2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D114"/>
  <sheetViews>
    <sheetView tabSelected="1" workbookViewId="0">
      <selection activeCell="A112" sqref="A112:XFD112"/>
    </sheetView>
  </sheetViews>
  <sheetFormatPr defaultRowHeight="15"/>
  <cols>
    <col min="1" max="1" width="16.140625" style="19" bestFit="1" customWidth="1"/>
    <col min="2" max="2" width="23.85546875" style="19" bestFit="1" customWidth="1"/>
    <col min="3" max="3" width="9.7109375" style="28" bestFit="1" customWidth="1"/>
    <col min="4" max="4" width="5.42578125" style="19" bestFit="1" customWidth="1"/>
    <col min="5" max="5" width="5.7109375" style="19" bestFit="1" customWidth="1"/>
    <col min="6" max="6" width="7.28515625" style="19" bestFit="1" customWidth="1"/>
    <col min="7" max="7" width="9.140625" style="19"/>
    <col min="8" max="8" width="8.140625" style="19" bestFit="1" customWidth="1"/>
    <col min="9" max="9" width="9.85546875" style="19" bestFit="1" customWidth="1"/>
    <col min="10" max="10" width="10" style="19" bestFit="1" customWidth="1"/>
    <col min="11" max="11" width="9.42578125" style="19" bestFit="1" customWidth="1"/>
    <col min="12" max="12" width="14.28515625" style="19" bestFit="1" customWidth="1"/>
    <col min="13" max="13" width="15.42578125" style="19" bestFit="1" customWidth="1"/>
    <col min="14" max="14" width="9.140625" style="19"/>
    <col min="15" max="15" width="8.28515625" style="19" bestFit="1" customWidth="1"/>
    <col min="16" max="16" width="8.5703125" style="19" bestFit="1" customWidth="1"/>
    <col min="17" max="17" width="8.7109375" style="19" bestFit="1" customWidth="1"/>
    <col min="18" max="19" width="8.5703125" style="19" bestFit="1" customWidth="1"/>
    <col min="20" max="20" width="8.7109375" style="19" bestFit="1" customWidth="1"/>
    <col min="21" max="21" width="9" style="19" bestFit="1" customWidth="1"/>
    <col min="22" max="22" width="8.28515625" style="19" bestFit="1" customWidth="1"/>
    <col min="23" max="23" width="8.7109375" style="19" bestFit="1" customWidth="1"/>
    <col min="24" max="24" width="7.85546875" style="19" bestFit="1" customWidth="1"/>
    <col min="25" max="25" width="9.42578125" style="19" bestFit="1" customWidth="1"/>
    <col min="26" max="26" width="8.42578125" style="19" bestFit="1" customWidth="1"/>
    <col min="27" max="27" width="8.7109375" style="19" bestFit="1" customWidth="1"/>
    <col min="28" max="28" width="8.140625" style="19" bestFit="1" customWidth="1"/>
    <col min="29" max="29" width="7.85546875" style="19" bestFit="1" customWidth="1"/>
    <col min="30" max="30" width="7.7109375" style="19" bestFit="1" customWidth="1"/>
    <col min="31" max="16384" width="9.140625" style="19"/>
  </cols>
  <sheetData>
    <row r="1" spans="1:30">
      <c r="A1" s="24" t="s">
        <v>177</v>
      </c>
      <c r="B1" s="24" t="s">
        <v>2</v>
      </c>
      <c r="C1" s="27" t="s">
        <v>3</v>
      </c>
      <c r="D1" s="24" t="s">
        <v>4</v>
      </c>
      <c r="E1" s="24" t="s">
        <v>5</v>
      </c>
      <c r="F1" s="24" t="s">
        <v>6</v>
      </c>
      <c r="G1" s="24" t="s">
        <v>178</v>
      </c>
      <c r="H1" s="24" t="s">
        <v>179</v>
      </c>
      <c r="I1" s="24" t="s">
        <v>180</v>
      </c>
      <c r="J1" s="24" t="s">
        <v>181</v>
      </c>
      <c r="K1" s="24" t="s">
        <v>182</v>
      </c>
      <c r="L1" s="24" t="s">
        <v>184</v>
      </c>
      <c r="M1" s="24" t="s">
        <v>185</v>
      </c>
      <c r="N1" s="24" t="s">
        <v>183</v>
      </c>
      <c r="O1" s="24" t="s">
        <v>186</v>
      </c>
      <c r="P1" s="24" t="s">
        <v>187</v>
      </c>
      <c r="Q1" s="25" t="s">
        <v>188</v>
      </c>
      <c r="R1" s="25" t="s">
        <v>189</v>
      </c>
      <c r="S1" s="25" t="s">
        <v>190</v>
      </c>
      <c r="T1" s="25" t="s">
        <v>191</v>
      </c>
      <c r="U1" s="25" t="s">
        <v>192</v>
      </c>
      <c r="V1" s="25" t="s">
        <v>193</v>
      </c>
      <c r="W1" s="25" t="s">
        <v>194</v>
      </c>
      <c r="X1" s="25" t="s">
        <v>195</v>
      </c>
      <c r="Y1" s="25" t="s">
        <v>196</v>
      </c>
      <c r="Z1" s="25" t="s">
        <v>197</v>
      </c>
      <c r="AA1" s="25" t="s">
        <v>198</v>
      </c>
      <c r="AB1" s="25" t="s">
        <v>199</v>
      </c>
      <c r="AC1" s="25" t="s">
        <v>200</v>
      </c>
      <c r="AD1" s="25" t="s">
        <v>201</v>
      </c>
    </row>
    <row r="2" spans="1:30">
      <c r="A2" s="19" t="str">
        <f>VLOOKUP(B2, STAIds!$A$1:$B$62,2,FALSE)</f>
        <v>391530106223601</v>
      </c>
      <c r="B2" s="19" t="s">
        <v>32</v>
      </c>
      <c r="C2" s="9">
        <v>40339</v>
      </c>
      <c r="D2" s="19">
        <v>1115</v>
      </c>
      <c r="E2" s="19" t="s">
        <v>34</v>
      </c>
      <c r="G2" s="19">
        <f>ROUND('Unit Conversions'!G3,3)</f>
        <v>10.378</v>
      </c>
      <c r="H2" s="19">
        <f>ROUND('Unit Conversions'!H3,3)</f>
        <v>1.1910000000000001</v>
      </c>
      <c r="I2" s="19">
        <f>ROUND('Unit Conversions'!I3,3)</f>
        <v>2.48</v>
      </c>
      <c r="J2" s="19">
        <f>ROUND('Unit Conversions'!J3,3)</f>
        <v>0.66600000000000004</v>
      </c>
      <c r="K2" s="19">
        <f>ROUND('Unit Conversions'!K3,3)</f>
        <v>2.1589999999999998</v>
      </c>
      <c r="L2" s="19">
        <f>ROUND('Unit Conversions'!L3,3)</f>
        <v>42.77</v>
      </c>
      <c r="M2" s="19">
        <f>ROUND('Unit Conversions'!M3,3)</f>
        <v>13.441000000000001</v>
      </c>
      <c r="N2" s="19">
        <f>ROUND('Unit Conversions'!N3,3)</f>
        <v>767.62400000000002</v>
      </c>
      <c r="O2" s="19">
        <f>ROUND('Unit Conversions'!O3,3)</f>
        <v>321.64100000000002</v>
      </c>
      <c r="P2" s="19">
        <f>ROUND('Unit Conversions'!P3,3)</f>
        <v>219.16499999999999</v>
      </c>
      <c r="Q2" s="19">
        <f>ROUND('Unit Conversions'!Q3,3)</f>
        <v>2.5110000000000001</v>
      </c>
      <c r="R2" s="19">
        <f>ROUND('Unit Conversions'!R3,3)</f>
        <v>0.83899999999999997</v>
      </c>
      <c r="S2" s="19">
        <f>ROUND('Unit Conversions'!S3,3)</f>
        <v>48.125999999999998</v>
      </c>
      <c r="T2" s="19">
        <f>ROUND('Unit Conversions'!T3,3)</f>
        <v>4.742</v>
      </c>
      <c r="U2" s="19">
        <f>ROUND('Unit Conversions'!U3,3)</f>
        <v>4.8170000000000002</v>
      </c>
      <c r="V2" s="19">
        <f>ROUND('Unit Conversions'!V3,3)</f>
        <v>0.26400000000000001</v>
      </c>
      <c r="W2" s="19">
        <f>ROUND('Unit Conversions'!W3,3)</f>
        <v>14.877000000000001</v>
      </c>
      <c r="X2" s="19">
        <f>ROUND('Unit Conversions'!X3,3)</f>
        <v>2.266</v>
      </c>
      <c r="Y2" s="19">
        <f>ROUND('Unit Conversions'!Y3,3)</f>
        <v>0.10100000000000001</v>
      </c>
      <c r="Z2" s="19">
        <f>ROUND('Unit Conversions'!Z3,3)</f>
        <v>5.6950000000000003</v>
      </c>
      <c r="AA2" s="19">
        <f>ROUND('Unit Conversions'!AA3,3)</f>
        <v>4.4640000000000004</v>
      </c>
      <c r="AB2" s="19">
        <f>ROUND('Unit Conversions'!AB3,3)</f>
        <v>70.444999999999993</v>
      </c>
      <c r="AC2" s="19">
        <f>ROUND('Unit Conversions'!AC3,3)</f>
        <v>0.22900000000000001</v>
      </c>
      <c r="AD2" s="19">
        <f>ROUND('Unit Conversions'!AD3,3)</f>
        <v>0.20799999999999999</v>
      </c>
    </row>
    <row r="3" spans="1:30">
      <c r="A3" s="19" t="str">
        <f>VLOOKUP(B3, STAIds!$A$1:$B$62,2,FALSE)</f>
        <v>391517106223701</v>
      </c>
      <c r="B3" s="19" t="s">
        <v>35</v>
      </c>
      <c r="C3" s="9">
        <v>40339</v>
      </c>
      <c r="D3" s="19">
        <v>1250</v>
      </c>
      <c r="E3" s="19" t="s">
        <v>34</v>
      </c>
      <c r="G3" s="19">
        <f>ROUND('Unit Conversions'!G4,3)</f>
        <v>9.0649999999999995</v>
      </c>
      <c r="H3" s="19">
        <f>ROUND('Unit Conversions'!H4,3)</f>
        <v>0.72699999999999998</v>
      </c>
      <c r="I3" s="19">
        <f>ROUND('Unit Conversions'!I4,3)</f>
        <v>2.4319999999999999</v>
      </c>
      <c r="J3" s="19">
        <f>ROUND('Unit Conversions'!J4,3)</f>
        <v>2.9000000000000001E-2</v>
      </c>
      <c r="K3" s="19">
        <f>ROUND('Unit Conversions'!K4,3)</f>
        <v>2.2709999999999999</v>
      </c>
      <c r="L3" s="19">
        <f>ROUND('Unit Conversions'!L4,3)</f>
        <v>34.262999999999998</v>
      </c>
      <c r="M3" s="19">
        <f>ROUND('Unit Conversions'!M4,3)</f>
        <v>11.879</v>
      </c>
      <c r="N3" s="19">
        <f>ROUND('Unit Conversions'!N4,3)</f>
        <v>103.529</v>
      </c>
      <c r="O3" s="19">
        <f>ROUND('Unit Conversions'!O4,3)</f>
        <v>186.17099999999999</v>
      </c>
      <c r="P3" s="19">
        <f>ROUND('Unit Conversions'!P4,3)</f>
        <v>63.576999999999998</v>
      </c>
      <c r="Q3" s="19">
        <f>ROUND('Unit Conversions'!Q4,3)</f>
        <v>5.3999999999999999E-2</v>
      </c>
      <c r="R3" s="19">
        <f>ROUND('Unit Conversions'!R4,3)</f>
        <v>0.32400000000000001</v>
      </c>
      <c r="S3" s="19">
        <f>ROUND('Unit Conversions'!S4,3)</f>
        <v>55.201000000000001</v>
      </c>
      <c r="T3" s="19">
        <f>ROUND('Unit Conversions'!T4,3)</f>
        <v>0.85099999999999998</v>
      </c>
      <c r="U3" s="19">
        <f>ROUND('Unit Conversions'!U4,3)</f>
        <v>1.353</v>
      </c>
      <c r="V3" s="19">
        <f>ROUND('Unit Conversions'!V4,3)</f>
        <v>0.31900000000000001</v>
      </c>
      <c r="W3" s="19">
        <f>ROUND('Unit Conversions'!W4,3)</f>
        <v>2.8969999999999998</v>
      </c>
      <c r="X3" s="19">
        <f>ROUND('Unit Conversions'!X4,3)</f>
        <v>0.88100000000000001</v>
      </c>
      <c r="Y3" s="19">
        <f>ROUND('Unit Conversions'!Y4,3)</f>
        <v>0.157</v>
      </c>
      <c r="Z3" s="19">
        <f>ROUND('Unit Conversions'!Z4,3)</f>
        <v>2.6320000000000001</v>
      </c>
      <c r="AA3" s="19">
        <f>ROUND('Unit Conversions'!AA4,3)</f>
        <v>2.84</v>
      </c>
      <c r="AB3" s="19">
        <f>ROUND('Unit Conversions'!AB4,3)</f>
        <v>59.35</v>
      </c>
      <c r="AC3" s="19">
        <f>ROUND('Unit Conversions'!AC4,3)</f>
        <v>0.41299999999999998</v>
      </c>
      <c r="AD3" s="19">
        <f>ROUND('Unit Conversions'!AD4,3)</f>
        <v>0.66800000000000004</v>
      </c>
    </row>
    <row r="4" spans="1:30">
      <c r="A4" s="19" t="str">
        <f>VLOOKUP(B4, STAIds!$A$1:$B$62,2,FALSE)</f>
        <v>391540106230501</v>
      </c>
      <c r="B4" s="19" t="s">
        <v>36</v>
      </c>
      <c r="C4" s="9">
        <v>40339</v>
      </c>
      <c r="D4" s="19">
        <v>1020</v>
      </c>
      <c r="E4" s="19" t="s">
        <v>34</v>
      </c>
      <c r="G4" s="19">
        <f>ROUND('Unit Conversions'!G5,3)</f>
        <v>25.832000000000001</v>
      </c>
      <c r="H4" s="19">
        <f>ROUND('Unit Conversions'!H5,3)</f>
        <v>1.4690000000000001</v>
      </c>
      <c r="I4" s="19">
        <f>ROUND('Unit Conversions'!I5,3)</f>
        <v>6.1180000000000003</v>
      </c>
      <c r="J4" s="19">
        <f>ROUND('Unit Conversions'!J5,3)</f>
        <v>3.0000000000000001E-3</v>
      </c>
      <c r="K4" s="19">
        <f>ROUND('Unit Conversions'!K5,3)</f>
        <v>2.851</v>
      </c>
      <c r="L4" s="19">
        <f>ROUND('Unit Conversions'!L5,3)</f>
        <v>94.055999999999997</v>
      </c>
      <c r="M4" s="19">
        <f>ROUND('Unit Conversions'!M5,3)</f>
        <v>15.819000000000001</v>
      </c>
      <c r="N4" s="19">
        <f>ROUND('Unit Conversions'!N5,3)</f>
        <v>2318.002</v>
      </c>
      <c r="O4" s="19">
        <f>ROUND('Unit Conversions'!O5,3)</f>
        <v>89.248999999999995</v>
      </c>
      <c r="P4" s="19">
        <f>ROUND('Unit Conversions'!P5,3)</f>
        <v>2.1989999999999998</v>
      </c>
      <c r="Q4" s="19">
        <f>ROUND('Unit Conversions'!Q5,3)</f>
        <v>6.0000000000000001E-3</v>
      </c>
      <c r="R4" s="19">
        <f>ROUND('Unit Conversions'!R5,3)</f>
        <v>6.2E-2</v>
      </c>
      <c r="S4" s="19">
        <f>ROUND('Unit Conversions'!S5,3)</f>
        <v>36.564</v>
      </c>
      <c r="T4" s="19">
        <f>ROUND('Unit Conversions'!T5,3)</f>
        <v>3.4969999999999999</v>
      </c>
      <c r="U4" s="19">
        <f>ROUND('Unit Conversions'!U5,3)</f>
        <v>0.01</v>
      </c>
      <c r="V4" s="19">
        <f>ROUND('Unit Conversions'!V5,3)</f>
        <v>9.8000000000000004E-2</v>
      </c>
      <c r="W4" s="19">
        <f>ROUND('Unit Conversions'!W5,3)</f>
        <v>0.54100000000000004</v>
      </c>
      <c r="X4" s="19">
        <f>ROUND('Unit Conversions'!X5,3)</f>
        <v>1.5049999999999999</v>
      </c>
      <c r="Y4" s="19">
        <f>ROUND('Unit Conversions'!Y5,3)</f>
        <v>2.7E-2</v>
      </c>
      <c r="Z4" s="19">
        <f>ROUND('Unit Conversions'!Z5,3)</f>
        <v>13.846</v>
      </c>
      <c r="AA4" s="19">
        <f>ROUND('Unit Conversions'!AA5,3)</f>
        <v>0.189</v>
      </c>
      <c r="AB4" s="19">
        <f>ROUND('Unit Conversions'!AB5,3)</f>
        <v>206.18</v>
      </c>
      <c r="AC4" s="19">
        <f>ROUND('Unit Conversions'!AC5,3)</f>
        <v>0.01</v>
      </c>
      <c r="AD4" s="19">
        <f>ROUND('Unit Conversions'!AD5,3)</f>
        <v>4.7E-2</v>
      </c>
    </row>
    <row r="5" spans="1:30">
      <c r="A5" s="19" t="str">
        <f>VLOOKUP(B5, STAIds!$A$1:$B$62,2,FALSE)</f>
        <v>391541106231501</v>
      </c>
      <c r="B5" s="19" t="s">
        <v>37</v>
      </c>
      <c r="C5" s="9">
        <v>40339</v>
      </c>
      <c r="D5" s="19">
        <v>950</v>
      </c>
      <c r="E5" s="19" t="s">
        <v>34</v>
      </c>
      <c r="G5" s="19">
        <f>ROUND('Unit Conversions'!G6,3)</f>
        <v>32.67</v>
      </c>
      <c r="H5" s="19">
        <f>ROUND('Unit Conversions'!H6,3)</f>
        <v>1.8720000000000001</v>
      </c>
      <c r="I5" s="19">
        <f>ROUND('Unit Conversions'!I6,3)</f>
        <v>7.6139999999999999</v>
      </c>
      <c r="J5" s="19">
        <f>ROUND('Unit Conversions'!J6,3)</f>
        <v>0.503</v>
      </c>
      <c r="K5" s="19">
        <f>ROUND('Unit Conversions'!K6,3)</f>
        <v>2.7029999999999998</v>
      </c>
      <c r="L5" s="19">
        <f>ROUND('Unit Conversions'!L6,3)</f>
        <v>126.973</v>
      </c>
      <c r="M5" s="19">
        <f>ROUND('Unit Conversions'!M6,3)</f>
        <v>20.202999999999999</v>
      </c>
      <c r="N5" s="19">
        <f>ROUND('Unit Conversions'!N6,3)</f>
        <v>5821.92</v>
      </c>
      <c r="O5" s="19">
        <f>ROUND('Unit Conversions'!O6,3)</f>
        <v>219.27199999999999</v>
      </c>
      <c r="P5" s="19">
        <f>ROUND('Unit Conversions'!P6,3)</f>
        <v>1.147</v>
      </c>
      <c r="Q5" s="19">
        <f>ROUND('Unit Conversions'!Q6,3)</f>
        <v>2.7E-2</v>
      </c>
      <c r="R5" s="19">
        <f>ROUND('Unit Conversions'!R6,3)</f>
        <v>8.5999999999999993E-2</v>
      </c>
      <c r="S5" s="19">
        <f>ROUND('Unit Conversions'!S6,3)</f>
        <v>19.167000000000002</v>
      </c>
      <c r="T5" s="19">
        <f>ROUND('Unit Conversions'!T6,3)</f>
        <v>33.088999999999999</v>
      </c>
      <c r="U5" s="19">
        <f>ROUND('Unit Conversions'!U6,3)</f>
        <v>5.0000000000000001E-3</v>
      </c>
      <c r="V5" s="19">
        <f>ROUND('Unit Conversions'!V6,3)</f>
        <v>0.217</v>
      </c>
      <c r="W5" s="19">
        <f>ROUND('Unit Conversions'!W6,3)</f>
        <v>2.4529999999999998</v>
      </c>
      <c r="X5" s="19">
        <f>ROUND('Unit Conversions'!X6,3)</f>
        <v>2.59</v>
      </c>
      <c r="Y5" s="19">
        <f>ROUND('Unit Conversions'!Y6,3)</f>
        <v>2E-3</v>
      </c>
      <c r="Z5" s="19">
        <f>ROUND('Unit Conversions'!Z6,3)</f>
        <v>24.093</v>
      </c>
      <c r="AA5" s="19">
        <f>ROUND('Unit Conversions'!AA6,3)</f>
        <v>0.128</v>
      </c>
      <c r="AB5" s="19">
        <f>ROUND('Unit Conversions'!AB6,3)</f>
        <v>235.56</v>
      </c>
      <c r="AC5" s="19">
        <f>ROUND('Unit Conversions'!AC6,3)</f>
        <v>5.8000000000000003E-2</v>
      </c>
      <c r="AD5" s="19">
        <f>ROUND('Unit Conversions'!AD6,3)</f>
        <v>1.4E-2</v>
      </c>
    </row>
    <row r="6" spans="1:30">
      <c r="A6" s="19" t="str">
        <f>VLOOKUP(B6, STAIds!$A$1:$B$62,2,FALSE)</f>
        <v>391523106225201</v>
      </c>
      <c r="B6" s="19" t="s">
        <v>38</v>
      </c>
      <c r="C6" s="9">
        <v>40339</v>
      </c>
      <c r="D6" s="19">
        <v>1520</v>
      </c>
      <c r="E6" s="19" t="s">
        <v>34</v>
      </c>
      <c r="G6" s="19">
        <f>ROUND('Unit Conversions'!G7,3)</f>
        <v>3.0510000000000002</v>
      </c>
      <c r="H6" s="19">
        <f>ROUND('Unit Conversions'!H7,3)</f>
        <v>0.97799999999999998</v>
      </c>
      <c r="I6" s="19">
        <f>ROUND('Unit Conversions'!I7,3)</f>
        <v>0.70599999999999996</v>
      </c>
      <c r="J6" s="19">
        <f>ROUND('Unit Conversions'!J7,3)</f>
        <v>0</v>
      </c>
      <c r="K6" s="19">
        <f>ROUND('Unit Conversions'!K7,3)</f>
        <v>2.1269999999999998</v>
      </c>
      <c r="L6" s="19">
        <f>ROUND('Unit Conversions'!L7,3)</f>
        <v>5.6829999999999998</v>
      </c>
      <c r="M6" s="19">
        <f>ROUND('Unit Conversions'!M7,3)</f>
        <v>10.331</v>
      </c>
      <c r="N6" s="19">
        <f>ROUND('Unit Conversions'!N7,3)</f>
        <v>2.0430000000000001</v>
      </c>
      <c r="O6" s="19">
        <f>ROUND('Unit Conversions'!O7,3)</f>
        <v>72.927000000000007</v>
      </c>
      <c r="P6" s="19">
        <f>ROUND('Unit Conversions'!P7,3)</f>
        <v>26.687000000000001</v>
      </c>
      <c r="Q6" s="19">
        <f>ROUND('Unit Conversions'!Q7,3)</f>
        <v>4.0000000000000001E-3</v>
      </c>
      <c r="R6" s="19">
        <f>ROUND('Unit Conversions'!R7,3)</f>
        <v>0.16400000000000001</v>
      </c>
      <c r="S6" s="19">
        <f>ROUND('Unit Conversions'!S7,3)</f>
        <v>8.9280000000000008</v>
      </c>
      <c r="T6" s="19">
        <f>ROUND('Unit Conversions'!T7,3)</f>
        <v>4.0000000000000001E-3</v>
      </c>
      <c r="U6" s="19">
        <f>ROUND('Unit Conversions'!U7,3)</f>
        <v>2.8000000000000001E-2</v>
      </c>
      <c r="V6" s="19">
        <f>ROUND('Unit Conversions'!V7,3)</f>
        <v>5.3999999999999999E-2</v>
      </c>
      <c r="W6" s="19">
        <f>ROUND('Unit Conversions'!W7,3)</f>
        <v>0.22700000000000001</v>
      </c>
      <c r="X6" s="19">
        <f>ROUND('Unit Conversions'!X7,3)</f>
        <v>-4.2000000000000003E-2</v>
      </c>
      <c r="Y6" s="19">
        <f>ROUND('Unit Conversions'!Y7,3)</f>
        <v>0.21</v>
      </c>
      <c r="Z6" s="19">
        <f>ROUND('Unit Conversions'!Z7,3)</f>
        <v>6.5000000000000002E-2</v>
      </c>
      <c r="AA6" s="19">
        <f>ROUND('Unit Conversions'!AA7,3)</f>
        <v>0.10100000000000001</v>
      </c>
      <c r="AB6" s="19">
        <f>ROUND('Unit Conversions'!AB7,3)</f>
        <v>19.952999999999999</v>
      </c>
      <c r="AC6" s="19">
        <f>ROUND('Unit Conversions'!AC7,3)</f>
        <v>4.2000000000000003E-2</v>
      </c>
      <c r="AD6" s="19">
        <f>ROUND('Unit Conversions'!AD7,3)</f>
        <v>5.8000000000000003E-2</v>
      </c>
    </row>
    <row r="7" spans="1:30">
      <c r="A7" s="19" t="str">
        <f>VLOOKUP(B7, STAIds!$A$1:$B$62,2,FALSE)</f>
        <v>391516106224601</v>
      </c>
      <c r="B7" s="19" t="s">
        <v>39</v>
      </c>
      <c r="C7" s="9">
        <v>40339</v>
      </c>
      <c r="D7" s="19">
        <v>1600</v>
      </c>
      <c r="E7" s="19" t="s">
        <v>34</v>
      </c>
      <c r="F7" s="19" t="s">
        <v>40</v>
      </c>
      <c r="G7" s="19">
        <f>ROUND('Unit Conversions'!G9,3)</f>
        <v>5.8999999999999997E-2</v>
      </c>
      <c r="H7" s="19">
        <f>ROUND('Unit Conversions'!H9,3)</f>
        <v>0</v>
      </c>
      <c r="I7" s="19">
        <f>ROUND('Unit Conversions'!I9,3)</f>
        <v>0</v>
      </c>
      <c r="J7" s="19">
        <f>ROUND('Unit Conversions'!J9,3)</f>
        <v>0</v>
      </c>
      <c r="K7" s="19">
        <f>ROUND('Unit Conversions'!K9,3)</f>
        <v>-1.7000000000000001E-2</v>
      </c>
      <c r="L7" s="19">
        <f>ROUND('Unit Conversions'!L9,3)</f>
        <v>-3.4000000000000002E-2</v>
      </c>
      <c r="M7" s="19">
        <f>ROUND('Unit Conversions'!M9,3)</f>
        <v>-0.03</v>
      </c>
      <c r="N7" s="19">
        <f>ROUND('Unit Conversions'!N9,3)</f>
        <v>-0.21199999999999999</v>
      </c>
      <c r="O7" s="19">
        <f>ROUND('Unit Conversions'!O9,3)</f>
        <v>31.573</v>
      </c>
      <c r="P7" s="19">
        <f>ROUND('Unit Conversions'!P9,3)</f>
        <v>0.41199999999999998</v>
      </c>
      <c r="Q7" s="19">
        <f>ROUND('Unit Conversions'!Q9,3)</f>
        <v>0</v>
      </c>
      <c r="R7" s="19">
        <f>ROUND('Unit Conversions'!R9,3)</f>
        <v>2E-3</v>
      </c>
      <c r="S7" s="19">
        <f>ROUND('Unit Conversions'!S9,3)</f>
        <v>8.7999999999999995E-2</v>
      </c>
      <c r="T7" s="19">
        <f>ROUND('Unit Conversions'!T9,3)</f>
        <v>-3.0000000000000001E-3</v>
      </c>
      <c r="U7" s="19">
        <f>ROUND('Unit Conversions'!U9,3)</f>
        <v>3.0000000000000001E-3</v>
      </c>
      <c r="V7" s="19">
        <f>ROUND('Unit Conversions'!V9,3)</f>
        <v>2.5000000000000001E-2</v>
      </c>
      <c r="W7" s="19">
        <f>ROUND('Unit Conversions'!W9,3)</f>
        <v>0.13900000000000001</v>
      </c>
      <c r="X7" s="19">
        <f>ROUND('Unit Conversions'!X9,3)</f>
        <v>-0.19500000000000001</v>
      </c>
      <c r="Y7" s="19">
        <f>ROUND('Unit Conversions'!Y9,3)</f>
        <v>-7.0000000000000001E-3</v>
      </c>
      <c r="Z7" s="19">
        <f>ROUND('Unit Conversions'!Z9,3)</f>
        <v>2E-3</v>
      </c>
      <c r="AA7" s="19">
        <f>ROUND('Unit Conversions'!AA9,3)</f>
        <v>5.8000000000000003E-2</v>
      </c>
      <c r="AB7" s="19">
        <f>ROUND('Unit Conversions'!AB9,3)</f>
        <v>0.41199999999999998</v>
      </c>
      <c r="AC7" s="19">
        <f>ROUND('Unit Conversions'!AC9,3)</f>
        <v>0</v>
      </c>
      <c r="AD7" s="19">
        <f>ROUND('Unit Conversions'!AD9,3)</f>
        <v>2E-3</v>
      </c>
    </row>
    <row r="8" spans="1:30">
      <c r="A8" s="19" t="str">
        <f>VLOOKUP(B8, STAIds!$A$1:$B$62,2,FALSE)</f>
        <v>391516106224601</v>
      </c>
      <c r="B8" s="19" t="s">
        <v>39</v>
      </c>
      <c r="C8" s="9">
        <v>40339</v>
      </c>
      <c r="D8" s="19">
        <v>1610</v>
      </c>
      <c r="E8" s="19" t="s">
        <v>34</v>
      </c>
      <c r="G8" s="19">
        <f>ROUND('Unit Conversions'!G10,3)</f>
        <v>5.843</v>
      </c>
      <c r="H8" s="19">
        <f>ROUND('Unit Conversions'!H10,3)</f>
        <v>0.33200000000000002</v>
      </c>
      <c r="I8" s="19">
        <f>ROUND('Unit Conversions'!I10,3)</f>
        <v>2.0840000000000001</v>
      </c>
      <c r="J8" s="19">
        <f>ROUND('Unit Conversions'!J10,3)</f>
        <v>0.02</v>
      </c>
      <c r="K8" s="19">
        <f>ROUND('Unit Conversions'!K10,3)</f>
        <v>3.0190000000000001</v>
      </c>
      <c r="L8" s="19">
        <f>ROUND('Unit Conversions'!L10,3)</f>
        <v>3.859</v>
      </c>
      <c r="M8" s="19">
        <f>ROUND('Unit Conversions'!M10,3)</f>
        <v>11.762</v>
      </c>
      <c r="N8" s="19">
        <f>ROUND('Unit Conversions'!N10,3)</f>
        <v>4.5720000000000001</v>
      </c>
      <c r="O8" s="19">
        <f>ROUND('Unit Conversions'!O10,3)</f>
        <v>243.297</v>
      </c>
      <c r="P8" s="19">
        <f>ROUND('Unit Conversions'!P10,3)</f>
        <v>253.84700000000001</v>
      </c>
      <c r="Q8" s="19">
        <f>ROUND('Unit Conversions'!Q10,3)</f>
        <v>7.9000000000000001E-2</v>
      </c>
      <c r="R8" s="19">
        <f>ROUND('Unit Conversions'!R10,3)</f>
        <v>0.58699999999999997</v>
      </c>
      <c r="S8" s="19">
        <f>ROUND('Unit Conversions'!S10,3)</f>
        <v>16.643999999999998</v>
      </c>
      <c r="T8" s="19">
        <f>ROUND('Unit Conversions'!T10,3)</f>
        <v>2.7E-2</v>
      </c>
      <c r="U8" s="19">
        <f>ROUND('Unit Conversions'!U10,3)</f>
        <v>0.11799999999999999</v>
      </c>
      <c r="V8" s="19">
        <f>ROUND('Unit Conversions'!V10,3)</f>
        <v>0.17100000000000001</v>
      </c>
      <c r="W8" s="19">
        <f>ROUND('Unit Conversions'!W10,3)</f>
        <v>0.999</v>
      </c>
      <c r="X8" s="19">
        <f>ROUND('Unit Conversions'!X10,3)</f>
        <v>5.8000000000000003E-2</v>
      </c>
      <c r="Y8" s="19">
        <f>ROUND('Unit Conversions'!Y10,3)</f>
        <v>0.13800000000000001</v>
      </c>
      <c r="Z8" s="19">
        <f>ROUND('Unit Conversions'!Z10,3)</f>
        <v>0.47899999999999998</v>
      </c>
      <c r="AA8" s="19">
        <f>ROUND('Unit Conversions'!AA10,3)</f>
        <v>0.57799999999999996</v>
      </c>
      <c r="AB8" s="19">
        <f>ROUND('Unit Conversions'!AB10,3)</f>
        <v>31.526</v>
      </c>
      <c r="AC8" s="19">
        <f>ROUND('Unit Conversions'!AC10,3)</f>
        <v>9.8000000000000004E-2</v>
      </c>
      <c r="AD8" s="19">
        <f>ROUND('Unit Conversions'!AD10,3)</f>
        <v>0.27900000000000003</v>
      </c>
    </row>
    <row r="9" spans="1:30">
      <c r="A9" s="19" t="str">
        <f>VLOOKUP(B9, STAIds!$A$1:$B$62,2,FALSE)</f>
        <v>391517106224701</v>
      </c>
      <c r="B9" s="19" t="s">
        <v>41</v>
      </c>
      <c r="C9" s="9">
        <v>40339</v>
      </c>
      <c r="D9" s="19">
        <v>1640</v>
      </c>
      <c r="E9" s="19" t="s">
        <v>34</v>
      </c>
      <c r="G9" s="19">
        <f>ROUND('Unit Conversions'!G11,3)</f>
        <v>5.3620000000000001</v>
      </c>
      <c r="H9" s="19">
        <f>ROUND('Unit Conversions'!H11,3)</f>
        <v>0.33500000000000002</v>
      </c>
      <c r="I9" s="19">
        <f>ROUND('Unit Conversions'!I11,3)</f>
        <v>2.1309999999999998</v>
      </c>
      <c r="J9" s="19">
        <f>ROUND('Unit Conversions'!J11,3)</f>
        <v>5.0000000000000001E-3</v>
      </c>
      <c r="K9" s="19">
        <f>ROUND('Unit Conversions'!K11,3)</f>
        <v>2.54</v>
      </c>
      <c r="L9" s="19">
        <f>ROUND('Unit Conversions'!L11,3)</f>
        <v>8.1920000000000002</v>
      </c>
      <c r="M9" s="19">
        <f>ROUND('Unit Conversions'!M11,3)</f>
        <v>9.9710000000000001</v>
      </c>
      <c r="N9" s="19">
        <f>ROUND('Unit Conversions'!N11,3)</f>
        <v>5.6619999999999999</v>
      </c>
      <c r="O9" s="19">
        <f>ROUND('Unit Conversions'!O11,3)</f>
        <v>186.09200000000001</v>
      </c>
      <c r="P9" s="19">
        <f>ROUND('Unit Conversions'!P11,3)</f>
        <v>74.387</v>
      </c>
      <c r="Q9" s="19">
        <f>ROUND('Unit Conversions'!Q11,3)</f>
        <v>6.9000000000000006E-2</v>
      </c>
      <c r="R9" s="19">
        <f>ROUND('Unit Conversions'!R11,3)</f>
        <v>0.33500000000000002</v>
      </c>
      <c r="S9" s="19">
        <f>ROUND('Unit Conversions'!S11,3)</f>
        <v>15.435</v>
      </c>
      <c r="T9" s="19">
        <f>ROUND('Unit Conversions'!T11,3)</f>
        <v>3.9E-2</v>
      </c>
      <c r="U9" s="19">
        <f>ROUND('Unit Conversions'!U11,3)</f>
        <v>0.113</v>
      </c>
      <c r="V9" s="19">
        <f>ROUND('Unit Conversions'!V11,3)</f>
        <v>0.124</v>
      </c>
      <c r="W9" s="19">
        <f>ROUND('Unit Conversions'!W11,3)</f>
        <v>1.4350000000000001</v>
      </c>
      <c r="X9" s="19">
        <f>ROUND('Unit Conversions'!X11,3)</f>
        <v>0.26100000000000001</v>
      </c>
      <c r="Y9" s="19">
        <f>ROUND('Unit Conversions'!Y11,3)</f>
        <v>0.14000000000000001</v>
      </c>
      <c r="Z9" s="19">
        <f>ROUND('Unit Conversions'!Z11,3)</f>
        <v>0.253</v>
      </c>
      <c r="AA9" s="19">
        <f>ROUND('Unit Conversions'!AA11,3)</f>
        <v>5.8949999999999996</v>
      </c>
      <c r="AB9" s="19">
        <f>ROUND('Unit Conversions'!AB11,3)</f>
        <v>28.969000000000001</v>
      </c>
      <c r="AC9" s="19">
        <f>ROUND('Unit Conversions'!AC11,3)</f>
        <v>0.22</v>
      </c>
      <c r="AD9" s="19">
        <f>ROUND('Unit Conversions'!AD11,3)</f>
        <v>0.23799999999999999</v>
      </c>
    </row>
    <row r="10" spans="1:30">
      <c r="A10" s="19" t="str">
        <f>VLOOKUP(B10, STAIds!$A$1:$B$62,2,FALSE)</f>
        <v>391516106224401</v>
      </c>
      <c r="B10" s="19" t="s">
        <v>42</v>
      </c>
      <c r="C10" s="9">
        <v>40339</v>
      </c>
      <c r="D10" s="19">
        <v>1715</v>
      </c>
      <c r="E10" s="19" t="s">
        <v>34</v>
      </c>
      <c r="G10" s="19">
        <f>ROUND('Unit Conversions'!G12,3)</f>
        <v>8.5839999999999996</v>
      </c>
      <c r="H10" s="19">
        <f>ROUND('Unit Conversions'!H12,3)</f>
        <v>0.873</v>
      </c>
      <c r="I10" s="19">
        <f>ROUND('Unit Conversions'!I12,3)</f>
        <v>4.0250000000000004</v>
      </c>
      <c r="J10" s="19">
        <f>ROUND('Unit Conversions'!J12,3)</f>
        <v>1E-3</v>
      </c>
      <c r="K10" s="19">
        <f>ROUND('Unit Conversions'!K12,3)</f>
        <v>2.5230000000000001</v>
      </c>
      <c r="L10" s="19">
        <f>ROUND('Unit Conversions'!L12,3)</f>
        <v>10.728</v>
      </c>
      <c r="M10" s="19">
        <f>ROUND('Unit Conversions'!M12,3)</f>
        <v>10.717000000000001</v>
      </c>
      <c r="N10" s="19">
        <f>ROUND('Unit Conversions'!N12,3)</f>
        <v>0.27500000000000002</v>
      </c>
      <c r="O10" s="19">
        <f>ROUND('Unit Conversions'!O12,3)</f>
        <v>51.045000000000002</v>
      </c>
      <c r="P10" s="19">
        <f>ROUND('Unit Conversions'!P12,3)</f>
        <v>9.08</v>
      </c>
      <c r="Q10" s="19">
        <f>ROUND('Unit Conversions'!Q12,3)</f>
        <v>1.4E-2</v>
      </c>
      <c r="R10" s="19">
        <f>ROUND('Unit Conversions'!R12,3)</f>
        <v>0.159</v>
      </c>
      <c r="S10" s="19">
        <f>ROUND('Unit Conversions'!S12,3)</f>
        <v>16.271999999999998</v>
      </c>
      <c r="T10" s="19">
        <f>ROUND('Unit Conversions'!T12,3)</f>
        <v>2.5999999999999999E-2</v>
      </c>
      <c r="U10" s="19">
        <f>ROUND('Unit Conversions'!U12,3)</f>
        <v>2.4E-2</v>
      </c>
      <c r="V10" s="19">
        <f>ROUND('Unit Conversions'!V12,3)</f>
        <v>5.0999999999999997E-2</v>
      </c>
      <c r="W10" s="19">
        <f>ROUND('Unit Conversions'!W12,3)</f>
        <v>0.41899999999999998</v>
      </c>
      <c r="X10" s="19">
        <f>ROUND('Unit Conversions'!X12,3)</f>
        <v>0.29299999999999998</v>
      </c>
      <c r="Y10" s="19">
        <f>ROUND('Unit Conversions'!Y12,3)</f>
        <v>9.9000000000000005E-2</v>
      </c>
      <c r="Z10" s="19">
        <f>ROUND('Unit Conversions'!Z12,3)</f>
        <v>6.4000000000000001E-2</v>
      </c>
      <c r="AA10" s="19">
        <f>ROUND('Unit Conversions'!AA12,3)</f>
        <v>0.115</v>
      </c>
      <c r="AB10" s="19">
        <f>ROUND('Unit Conversions'!AB12,3)</f>
        <v>36.741</v>
      </c>
      <c r="AC10" s="19">
        <f>ROUND('Unit Conversions'!AC12,3)</f>
        <v>0.13200000000000001</v>
      </c>
      <c r="AD10" s="19">
        <f>ROUND('Unit Conversions'!AD12,3)</f>
        <v>3.6999999999999998E-2</v>
      </c>
    </row>
    <row r="11" spans="1:30">
      <c r="A11" s="19" t="str">
        <f>VLOOKUP(B11, STAIds!$A$1:$B$62,2,FALSE)</f>
        <v>391517106223801</v>
      </c>
      <c r="B11" s="19" t="s">
        <v>43</v>
      </c>
      <c r="C11" s="9">
        <v>40339</v>
      </c>
      <c r="D11" s="19">
        <v>1215</v>
      </c>
      <c r="E11" s="19" t="s">
        <v>34</v>
      </c>
      <c r="G11" s="19">
        <f>ROUND('Unit Conversions'!G14,3)</f>
        <v>15.375999999999999</v>
      </c>
      <c r="H11" s="19">
        <f>ROUND('Unit Conversions'!H14,3)</f>
        <v>1.0980000000000001</v>
      </c>
      <c r="I11" s="19">
        <f>ROUND('Unit Conversions'!I14,3)</f>
        <v>4.8230000000000004</v>
      </c>
      <c r="J11" s="19">
        <f>ROUND('Unit Conversions'!J14,3)</f>
        <v>1.4370000000000001</v>
      </c>
      <c r="K11" s="19">
        <f>ROUND('Unit Conversions'!K14,3)</f>
        <v>2.7469999999999999</v>
      </c>
      <c r="L11" s="19">
        <f>ROUND('Unit Conversions'!L14,3)</f>
        <v>62.805999999999997</v>
      </c>
      <c r="M11" s="19">
        <f>ROUND('Unit Conversions'!M14,3)</f>
        <v>14.824</v>
      </c>
      <c r="N11" s="19">
        <f>ROUND('Unit Conversions'!N14,3)</f>
        <v>636.78700000000003</v>
      </c>
      <c r="O11" s="19">
        <f>ROUND('Unit Conversions'!O14,3)</f>
        <v>275.06</v>
      </c>
      <c r="P11" s="19">
        <f>ROUND('Unit Conversions'!P14,3)</f>
        <v>773.29100000000005</v>
      </c>
      <c r="Q11" s="19">
        <f>ROUND('Unit Conversions'!Q14,3)</f>
        <v>0.219</v>
      </c>
      <c r="R11" s="19">
        <f>ROUND('Unit Conversions'!R14,3)</f>
        <v>0.55100000000000005</v>
      </c>
      <c r="S11" s="19">
        <f>ROUND('Unit Conversions'!S14,3)</f>
        <v>25.809000000000001</v>
      </c>
      <c r="T11" s="19">
        <f>ROUND('Unit Conversions'!T14,3)</f>
        <v>4.09</v>
      </c>
      <c r="U11" s="19">
        <f>ROUND('Unit Conversions'!U14,3)</f>
        <v>3.59</v>
      </c>
      <c r="V11" s="19">
        <f>ROUND('Unit Conversions'!V14,3)</f>
        <v>4.5999999999999999E-2</v>
      </c>
      <c r="W11" s="19">
        <f>ROUND('Unit Conversions'!W14,3)</f>
        <v>12.683999999999999</v>
      </c>
      <c r="X11" s="19">
        <f>ROUND('Unit Conversions'!X14,3)</f>
        <v>2.0150000000000001</v>
      </c>
      <c r="Y11" s="19">
        <f>ROUND('Unit Conversions'!Y14,3)</f>
        <v>1.4999999999999999E-2</v>
      </c>
      <c r="Z11" s="19">
        <f>ROUND('Unit Conversions'!Z14,3)</f>
        <v>5.7560000000000002</v>
      </c>
      <c r="AA11" s="19">
        <f>ROUND('Unit Conversions'!AA14,3)</f>
        <v>0.78200000000000003</v>
      </c>
      <c r="AB11" s="19">
        <f>ROUND('Unit Conversions'!AB14,3)</f>
        <v>79.343000000000004</v>
      </c>
      <c r="AC11" s="19">
        <f>ROUND('Unit Conversions'!AC14,3)</f>
        <v>0.20599999999999999</v>
      </c>
      <c r="AD11" s="19">
        <f>ROUND('Unit Conversions'!AD14,3)</f>
        <v>0.01</v>
      </c>
    </row>
    <row r="12" spans="1:30">
      <c r="A12" s="19" t="str">
        <f>VLOOKUP(B12, STAIds!$A$1:$B$62,2,FALSE)</f>
        <v>391414106231001</v>
      </c>
      <c r="B12" s="19" t="s">
        <v>44</v>
      </c>
      <c r="C12" s="9">
        <v>40339</v>
      </c>
      <c r="D12" s="19">
        <v>1135</v>
      </c>
      <c r="E12" s="19" t="s">
        <v>34</v>
      </c>
      <c r="G12" s="19">
        <f>ROUND('Unit Conversions'!G15,3)</f>
        <v>2.3119999999999998</v>
      </c>
      <c r="H12" s="19">
        <f>ROUND('Unit Conversions'!H15,3)</f>
        <v>0.34699999999999998</v>
      </c>
      <c r="I12" s="19">
        <f>ROUND('Unit Conversions'!I15,3)</f>
        <v>0.74399999999999999</v>
      </c>
      <c r="J12" s="19">
        <f>ROUND('Unit Conversions'!J15,3)</f>
        <v>0.19900000000000001</v>
      </c>
      <c r="K12" s="19">
        <f>ROUND('Unit Conversions'!K15,3)</f>
        <v>1.492</v>
      </c>
      <c r="L12" s="19">
        <f>ROUND('Unit Conversions'!L15,3)</f>
        <v>6.7460000000000004</v>
      </c>
      <c r="M12" s="19">
        <f>ROUND('Unit Conversions'!M15,3)</f>
        <v>7.5389999999999997</v>
      </c>
      <c r="N12" s="19">
        <f>ROUND('Unit Conversions'!N15,3)</f>
        <v>133.65899999999999</v>
      </c>
      <c r="O12" s="19">
        <f>ROUND('Unit Conversions'!O15,3)</f>
        <v>265.18599999999998</v>
      </c>
      <c r="P12" s="19">
        <f>ROUND('Unit Conversions'!P15,3)</f>
        <v>424.35199999999998</v>
      </c>
      <c r="Q12" s="19">
        <f>ROUND('Unit Conversions'!Q15,3)</f>
        <v>4.3999999999999997E-2</v>
      </c>
      <c r="R12" s="19">
        <f>ROUND('Unit Conversions'!R15,3)</f>
        <v>0.68799999999999994</v>
      </c>
      <c r="S12" s="19">
        <f>ROUND('Unit Conversions'!S15,3)</f>
        <v>4.6340000000000003</v>
      </c>
      <c r="T12" s="19">
        <f>ROUND('Unit Conversions'!T15,3)</f>
        <v>2.1</v>
      </c>
      <c r="U12" s="19">
        <f>ROUND('Unit Conversions'!U15,3)</f>
        <v>0.46899999999999997</v>
      </c>
      <c r="V12" s="19">
        <f>ROUND('Unit Conversions'!V15,3)</f>
        <v>0.13100000000000001</v>
      </c>
      <c r="W12" s="19">
        <f>ROUND('Unit Conversions'!W15,3)</f>
        <v>18.806999999999999</v>
      </c>
      <c r="X12" s="19">
        <f>ROUND('Unit Conversions'!X15,3)</f>
        <v>4.0339999999999998</v>
      </c>
      <c r="Y12" s="19">
        <f>ROUND('Unit Conversions'!Y15,3)</f>
        <v>0.308</v>
      </c>
      <c r="Z12" s="19">
        <f>ROUND('Unit Conversions'!Z15,3)</f>
        <v>0.83599999999999997</v>
      </c>
      <c r="AA12" s="19">
        <f>ROUND('Unit Conversions'!AA15,3)</f>
        <v>0.48099999999999998</v>
      </c>
      <c r="AB12" s="19">
        <f>ROUND('Unit Conversions'!AB15,3)</f>
        <v>13.449</v>
      </c>
      <c r="AC12" s="19">
        <f>ROUND('Unit Conversions'!AC15,3)</f>
        <v>0.499</v>
      </c>
      <c r="AD12" s="19">
        <f>ROUND('Unit Conversions'!AD15,3)</f>
        <v>0.11700000000000001</v>
      </c>
    </row>
    <row r="13" spans="1:30">
      <c r="A13" s="19" t="str">
        <f>VLOOKUP(B13, STAIds!$A$1:$B$62,2,FALSE)</f>
        <v>391414106231001</v>
      </c>
      <c r="B13" s="19" t="s">
        <v>44</v>
      </c>
      <c r="C13" s="9">
        <v>40339</v>
      </c>
      <c r="D13" s="19">
        <v>1140</v>
      </c>
      <c r="E13" s="19" t="s">
        <v>34</v>
      </c>
      <c r="F13" s="19" t="s">
        <v>45</v>
      </c>
      <c r="G13" s="19">
        <f>ROUND('Unit Conversions'!G18,3)</f>
        <v>2.3769999999999998</v>
      </c>
      <c r="H13" s="19">
        <f>ROUND('Unit Conversions'!H18,3)</f>
        <v>0.34899999999999998</v>
      </c>
      <c r="I13" s="19">
        <f>ROUND('Unit Conversions'!I18,3)</f>
        <v>0.79300000000000004</v>
      </c>
      <c r="J13" s="19">
        <f>ROUND('Unit Conversions'!J18,3)</f>
        <v>0.20799999999999999</v>
      </c>
      <c r="K13" s="19">
        <f>ROUND('Unit Conversions'!K18,3)</f>
        <v>1.538</v>
      </c>
      <c r="L13" s="19">
        <f>ROUND('Unit Conversions'!L18,3)</f>
        <v>7.1630000000000003</v>
      </c>
      <c r="M13" s="19">
        <f>ROUND('Unit Conversions'!M18,3)</f>
        <v>8.0960000000000001</v>
      </c>
      <c r="N13" s="19">
        <f>ROUND('Unit Conversions'!N18,3)</f>
        <v>139.02799999999999</v>
      </c>
      <c r="O13" s="19">
        <f>ROUND('Unit Conversions'!O18,3)</f>
        <v>276.798</v>
      </c>
      <c r="P13" s="19">
        <f>ROUND('Unit Conversions'!P18,3)</f>
        <v>442.73200000000003</v>
      </c>
      <c r="Q13" s="19">
        <f>ROUND('Unit Conversions'!Q18,3)</f>
        <v>4.5999999999999999E-2</v>
      </c>
      <c r="R13" s="19">
        <f>ROUND('Unit Conversions'!R18,3)</f>
        <v>0.68</v>
      </c>
      <c r="S13" s="19">
        <f>ROUND('Unit Conversions'!S18,3)</f>
        <v>4.7430000000000003</v>
      </c>
      <c r="T13" s="19">
        <f>ROUND('Unit Conversions'!T18,3)</f>
        <v>2.1419999999999999</v>
      </c>
      <c r="U13" s="19">
        <f>ROUND('Unit Conversions'!U18,3)</f>
        <v>0.48</v>
      </c>
      <c r="V13" s="19">
        <f>ROUND('Unit Conversions'!V18,3)</f>
        <v>0.14000000000000001</v>
      </c>
      <c r="W13" s="19">
        <f>ROUND('Unit Conversions'!W18,3)</f>
        <v>19.032</v>
      </c>
      <c r="X13" s="19">
        <f>ROUND('Unit Conversions'!X18,3)</f>
        <v>2.1040000000000001</v>
      </c>
      <c r="Y13" s="19">
        <f>ROUND('Unit Conversions'!Y18,3)</f>
        <v>0.31</v>
      </c>
      <c r="Z13" s="19">
        <f>ROUND('Unit Conversions'!Z18,3)</f>
        <v>0.85</v>
      </c>
      <c r="AA13" s="19">
        <f>ROUND('Unit Conversions'!AA18,3)</f>
        <v>0.48599999999999999</v>
      </c>
      <c r="AB13" s="19">
        <f>ROUND('Unit Conversions'!AB18,3)</f>
        <v>13.273999999999999</v>
      </c>
      <c r="AC13" s="19">
        <f>ROUND('Unit Conversions'!AC18,3)</f>
        <v>0.50800000000000001</v>
      </c>
      <c r="AD13" s="19">
        <f>ROUND('Unit Conversions'!AD18,3)</f>
        <v>0.11700000000000001</v>
      </c>
    </row>
    <row r="14" spans="1:30">
      <c r="A14" s="19" t="str">
        <f>VLOOKUP(B14, STAIds!$A$1:$B$62,2,FALSE)</f>
        <v>391510106241001</v>
      </c>
      <c r="B14" s="19" t="s">
        <v>46</v>
      </c>
      <c r="C14" s="9">
        <v>40337</v>
      </c>
      <c r="D14" s="19">
        <v>1135</v>
      </c>
      <c r="E14" s="19" t="s">
        <v>34</v>
      </c>
      <c r="G14" s="19">
        <f>ROUND('Unit Conversions'!G19,3)</f>
        <v>13.981999999999999</v>
      </c>
      <c r="H14" s="19">
        <f>ROUND('Unit Conversions'!H19,3)</f>
        <v>1.8740000000000001</v>
      </c>
      <c r="I14" s="19">
        <f>ROUND('Unit Conversions'!I19,3)</f>
        <v>9.7870000000000008</v>
      </c>
      <c r="J14" s="19">
        <f>ROUND('Unit Conversions'!J19,3)</f>
        <v>26.571000000000002</v>
      </c>
      <c r="K14" s="19">
        <f>ROUND('Unit Conversions'!K19,3)</f>
        <v>2.3809999999999998</v>
      </c>
      <c r="L14" s="19">
        <f>ROUND('Unit Conversions'!L19,3)</f>
        <v>165.24</v>
      </c>
      <c r="M14" s="19">
        <f>ROUND('Unit Conversions'!M19,3)</f>
        <v>26.327999999999999</v>
      </c>
      <c r="N14" s="19">
        <f>ROUND('Unit Conversions'!N19,3)</f>
        <v>4869.8729999999996</v>
      </c>
      <c r="O14" s="19">
        <f>ROUND('Unit Conversions'!O19,3)</f>
        <v>1173.422</v>
      </c>
      <c r="P14" s="19">
        <f>ROUND('Unit Conversions'!P19,3)</f>
        <v>24711.748</v>
      </c>
      <c r="Q14" s="19">
        <f>ROUND('Unit Conversions'!Q19,3)</f>
        <v>1.7999999999999999E-2</v>
      </c>
      <c r="R14" s="19">
        <f>ROUND('Unit Conversions'!R19,3)</f>
        <v>23.831</v>
      </c>
      <c r="S14" s="19">
        <f>ROUND('Unit Conversions'!S19,3)</f>
        <v>17.329999999999998</v>
      </c>
      <c r="T14" s="19">
        <f>ROUND('Unit Conversions'!T19,3)</f>
        <v>6.9180000000000001</v>
      </c>
      <c r="U14" s="19">
        <f>ROUND('Unit Conversions'!U19,3)</f>
        <v>16.741</v>
      </c>
      <c r="V14" s="19">
        <f>ROUND('Unit Conversions'!V19,3)</f>
        <v>0.22700000000000001</v>
      </c>
      <c r="W14" s="19">
        <f>ROUND('Unit Conversions'!W19,3)</f>
        <v>3.3</v>
      </c>
      <c r="X14" s="19">
        <f>ROUND('Unit Conversions'!X19,3)</f>
        <v>2.742</v>
      </c>
      <c r="Y14" s="19">
        <f>ROUND('Unit Conversions'!Y19,3)</f>
        <v>5.1999999999999998E-2</v>
      </c>
      <c r="Z14" s="19">
        <f>ROUND('Unit Conversions'!Z19,3)</f>
        <v>24.151</v>
      </c>
      <c r="AA14" s="19">
        <f>ROUND('Unit Conversions'!AA19,3)</f>
        <v>2.7160000000000002</v>
      </c>
      <c r="AB14" s="19">
        <f>ROUND('Unit Conversions'!AB19,3)</f>
        <v>42.183</v>
      </c>
      <c r="AC14" s="19">
        <f>ROUND('Unit Conversions'!AC19,3)</f>
        <v>1.655</v>
      </c>
      <c r="AD14" s="19">
        <f>ROUND('Unit Conversions'!AD19,3)</f>
        <v>0.14599999999999999</v>
      </c>
    </row>
    <row r="15" spans="1:30">
      <c r="A15" s="19" t="str">
        <f>VLOOKUP(B15, STAIds!$A$1:$B$62,2,FALSE)</f>
        <v>391504106225200</v>
      </c>
      <c r="B15" s="19" t="s">
        <v>47</v>
      </c>
      <c r="C15" s="9">
        <v>40340</v>
      </c>
      <c r="D15" s="19">
        <v>1045</v>
      </c>
      <c r="E15" s="19" t="s">
        <v>34</v>
      </c>
      <c r="F15" s="19" t="s">
        <v>48</v>
      </c>
      <c r="G15" s="19">
        <f>ROUND('Unit Conversions'!G21,3)</f>
        <v>7.4999999999999997E-2</v>
      </c>
      <c r="H15" s="19">
        <f>ROUND('Unit Conversions'!H21,3)</f>
        <v>1E-3</v>
      </c>
      <c r="I15" s="19">
        <f>ROUND('Unit Conversions'!I21,3)</f>
        <v>1E-3</v>
      </c>
      <c r="J15" s="19">
        <f>ROUND('Unit Conversions'!J21,3)</f>
        <v>0</v>
      </c>
      <c r="K15" s="19">
        <f>ROUND('Unit Conversions'!K21,3)</f>
        <v>-6.0000000000000001E-3</v>
      </c>
      <c r="L15" s="19">
        <f>ROUND('Unit Conversions'!L21,3)</f>
        <v>0.06</v>
      </c>
      <c r="M15" s="19">
        <f>ROUND('Unit Conversions'!M21,3)</f>
        <v>-2.1999999999999999E-2</v>
      </c>
      <c r="N15" s="19">
        <f>ROUND('Unit Conversions'!N21,3)</f>
        <v>0.48099999999999998</v>
      </c>
      <c r="O15" s="19">
        <f>ROUND('Unit Conversions'!O21,3)</f>
        <v>39.636000000000003</v>
      </c>
      <c r="P15" s="19">
        <f>ROUND('Unit Conversions'!P21,3)</f>
        <v>0.46600000000000003</v>
      </c>
      <c r="Q15" s="19">
        <f>ROUND('Unit Conversions'!Q21,3)</f>
        <v>0</v>
      </c>
      <c r="R15" s="19">
        <f>ROUND('Unit Conversions'!R21,3)</f>
        <v>-3.0000000000000001E-3</v>
      </c>
      <c r="S15" s="19">
        <f>ROUND('Unit Conversions'!S21,3)</f>
        <v>7.0000000000000007E-2</v>
      </c>
      <c r="T15" s="19">
        <f>ROUND('Unit Conversions'!T21,3)</f>
        <v>1E-3</v>
      </c>
      <c r="U15" s="19">
        <f>ROUND('Unit Conversions'!U21,3)</f>
        <v>2E-3</v>
      </c>
      <c r="V15" s="19">
        <f>ROUND('Unit Conversions'!V21,3)</f>
        <v>3.1E-2</v>
      </c>
      <c r="W15" s="19">
        <f>ROUND('Unit Conversions'!W21,3)</f>
        <v>0.57299999999999995</v>
      </c>
      <c r="X15" s="19">
        <f>ROUND('Unit Conversions'!X21,3)</f>
        <v>-9.7000000000000003E-2</v>
      </c>
      <c r="Y15" s="19">
        <f>ROUND('Unit Conversions'!Y21,3)</f>
        <v>-3.0000000000000001E-3</v>
      </c>
      <c r="Z15" s="19">
        <f>ROUND('Unit Conversions'!Z21,3)</f>
        <v>1.0999999999999999E-2</v>
      </c>
      <c r="AA15" s="19">
        <f>ROUND('Unit Conversions'!AA21,3)</f>
        <v>0.34399999999999997</v>
      </c>
      <c r="AB15" s="19">
        <f>ROUND('Unit Conversions'!AB21,3)</f>
        <v>0.32300000000000001</v>
      </c>
      <c r="AC15" s="19">
        <f>ROUND('Unit Conversions'!AC21,3)</f>
        <v>1E-3</v>
      </c>
      <c r="AD15" s="19">
        <f>ROUND('Unit Conversions'!AD21,3)</f>
        <v>3.0000000000000001E-3</v>
      </c>
    </row>
    <row r="16" spans="1:30">
      <c r="A16" s="19" t="str">
        <f>VLOOKUP(B16, STAIds!$A$1:$B$62,2,FALSE)</f>
        <v>391504106225200</v>
      </c>
      <c r="B16" s="19" t="s">
        <v>47</v>
      </c>
      <c r="C16" s="9">
        <v>40340</v>
      </c>
      <c r="D16" s="19">
        <v>1055</v>
      </c>
      <c r="E16" s="19" t="s">
        <v>34</v>
      </c>
      <c r="G16" s="19">
        <f>ROUND('Unit Conversions'!G22,3)</f>
        <v>100.706</v>
      </c>
      <c r="H16" s="19">
        <f>ROUND('Unit Conversions'!H22,3)</f>
        <v>1.782</v>
      </c>
      <c r="I16" s="19">
        <f>ROUND('Unit Conversions'!I22,3)</f>
        <v>33.061999999999998</v>
      </c>
      <c r="J16" s="19">
        <f>ROUND('Unit Conversions'!J22,3)</f>
        <v>17.045000000000002</v>
      </c>
      <c r="K16" s="19">
        <f>ROUND('Unit Conversions'!K22,3)</f>
        <v>9.7409999999999997</v>
      </c>
      <c r="L16" s="19">
        <f>ROUND('Unit Conversions'!L22,3)</f>
        <v>409.21800000000002</v>
      </c>
      <c r="M16" s="19">
        <f>ROUND('Unit Conversions'!M22,3)</f>
        <v>23.849</v>
      </c>
      <c r="N16" s="19">
        <f>ROUND('Unit Conversions'!N22,3)</f>
        <v>3138.8429999999998</v>
      </c>
      <c r="O16" s="19">
        <f>ROUND('Unit Conversions'!O22,3)</f>
        <v>11.243</v>
      </c>
      <c r="P16" s="19">
        <f>ROUND('Unit Conversions'!P22,3)</f>
        <v>6801.6260000000002</v>
      </c>
      <c r="Q16" s="19">
        <f>ROUND('Unit Conversions'!Q22,3)</f>
        <v>3.0000000000000001E-3</v>
      </c>
      <c r="R16" s="19">
        <f>ROUND('Unit Conversions'!R22,3)</f>
        <v>0.80400000000000005</v>
      </c>
      <c r="S16" s="19">
        <f>ROUND('Unit Conversions'!S22,3)</f>
        <v>75.23</v>
      </c>
      <c r="T16" s="19">
        <f>ROUND('Unit Conversions'!T22,3)</f>
        <v>0.97399999999999998</v>
      </c>
      <c r="U16" s="19">
        <f>ROUND('Unit Conversions'!U22,3)</f>
        <v>6.7549999999999999</v>
      </c>
      <c r="V16" s="19">
        <f>ROUND('Unit Conversions'!V22,3)</f>
        <v>1.7999999999999999E-2</v>
      </c>
      <c r="W16" s="19">
        <f>ROUND('Unit Conversions'!W22,3)</f>
        <v>9.7000000000000003E-2</v>
      </c>
      <c r="X16" s="19">
        <f>ROUND('Unit Conversions'!X22,3)</f>
        <v>7.1379999999999999</v>
      </c>
      <c r="Y16" s="19">
        <f>ROUND('Unit Conversions'!Y22,3)</f>
        <v>0.33300000000000002</v>
      </c>
      <c r="Z16" s="19">
        <f>ROUND('Unit Conversions'!Z22,3)</f>
        <v>8.1530000000000005</v>
      </c>
      <c r="AA16" s="19">
        <f>ROUND('Unit Conversions'!AA22,3)</f>
        <v>0.03</v>
      </c>
      <c r="AB16" s="19">
        <f>ROUND('Unit Conversions'!AB22,3)</f>
        <v>275.47800000000001</v>
      </c>
      <c r="AC16" s="19">
        <f>ROUND('Unit Conversions'!AC22,3)</f>
        <v>9.6000000000000002E-2</v>
      </c>
      <c r="AD16" s="19">
        <f>ROUND('Unit Conversions'!AD22,3)</f>
        <v>3.0000000000000001E-3</v>
      </c>
    </row>
    <row r="17" spans="1:30">
      <c r="A17" s="19" t="str">
        <f>VLOOKUP(B17, STAIds!$A$1:$B$62,2,FALSE)</f>
        <v>391512106224001</v>
      </c>
      <c r="B17" s="19" t="s">
        <v>49</v>
      </c>
      <c r="C17" s="9">
        <v>40339</v>
      </c>
      <c r="D17" s="19">
        <v>1340</v>
      </c>
      <c r="E17" s="19" t="s">
        <v>34</v>
      </c>
      <c r="G17" s="19">
        <f>ROUND('Unit Conversions'!G24,3)</f>
        <v>48.29</v>
      </c>
      <c r="H17" s="19">
        <f>ROUND('Unit Conversions'!H24,3)</f>
        <v>0.96199999999999997</v>
      </c>
      <c r="I17" s="19">
        <f>ROUND('Unit Conversions'!I24,3)</f>
        <v>28.376000000000001</v>
      </c>
      <c r="J17" s="19">
        <f>ROUND('Unit Conversions'!J24,3)</f>
        <v>0.40400000000000003</v>
      </c>
      <c r="K17" s="19">
        <f>ROUND('Unit Conversions'!K24,3)</f>
        <v>3.3769999999999998</v>
      </c>
      <c r="L17" s="19">
        <f>ROUND('Unit Conversions'!L24,3)</f>
        <v>82.863</v>
      </c>
      <c r="M17" s="19">
        <f>ROUND('Unit Conversions'!M24,3)</f>
        <v>12.927</v>
      </c>
      <c r="N17" s="19">
        <f>ROUND('Unit Conversions'!N24,3)</f>
        <v>3.0390000000000001</v>
      </c>
      <c r="O17" s="19">
        <f>ROUND('Unit Conversions'!O24,3)</f>
        <v>35.545999999999999</v>
      </c>
      <c r="P17" s="19">
        <f>ROUND('Unit Conversions'!P24,3)</f>
        <v>6.0839999999999996</v>
      </c>
      <c r="Q17" s="19">
        <f>ROUND('Unit Conversions'!Q24,3)</f>
        <v>0</v>
      </c>
      <c r="R17" s="19">
        <f>ROUND('Unit Conversions'!R24,3)</f>
        <v>0.21199999999999999</v>
      </c>
      <c r="S17" s="19">
        <f>ROUND('Unit Conversions'!S24,3)</f>
        <v>40.075000000000003</v>
      </c>
      <c r="T17" s="19">
        <f>ROUND('Unit Conversions'!T24,3)</f>
        <v>4.0000000000000001E-3</v>
      </c>
      <c r="U17" s="19">
        <f>ROUND('Unit Conversions'!U24,3)</f>
        <v>0.73299999999999998</v>
      </c>
      <c r="V17" s="19">
        <f>ROUND('Unit Conversions'!V24,3)</f>
        <v>3.5999999999999997E-2</v>
      </c>
      <c r="W17" s="19">
        <f>ROUND('Unit Conversions'!W24,3)</f>
        <v>0.115</v>
      </c>
      <c r="X17" s="19">
        <f>ROUND('Unit Conversions'!X24,3)</f>
        <v>2.581</v>
      </c>
      <c r="Y17" s="19">
        <f>ROUND('Unit Conversions'!Y24,3)</f>
        <v>0.123</v>
      </c>
      <c r="Z17" s="19">
        <f>ROUND('Unit Conversions'!Z24,3)</f>
        <v>0.61799999999999999</v>
      </c>
      <c r="AA17" s="19">
        <f>ROUND('Unit Conversions'!AA24,3)</f>
        <v>5.8000000000000003E-2</v>
      </c>
      <c r="AB17" s="19">
        <f>ROUND('Unit Conversions'!AB24,3)</f>
        <v>129.69</v>
      </c>
      <c r="AC17" s="19">
        <f>ROUND('Unit Conversions'!AC24,3)</f>
        <v>4.0990000000000002</v>
      </c>
      <c r="AD17" s="19">
        <f>ROUND('Unit Conversions'!AD24,3)</f>
        <v>1.2999999999999999E-2</v>
      </c>
    </row>
    <row r="18" spans="1:30">
      <c r="A18" s="19" t="str">
        <f>VLOOKUP(B18, STAIds!$A$1:$B$62,2,FALSE)</f>
        <v>391512106224001</v>
      </c>
      <c r="B18" s="19" t="s">
        <v>49</v>
      </c>
      <c r="C18" s="9">
        <v>40339</v>
      </c>
      <c r="D18" s="19">
        <v>1350</v>
      </c>
      <c r="E18" s="19" t="s">
        <v>34</v>
      </c>
      <c r="F18" s="19" t="s">
        <v>50</v>
      </c>
      <c r="G18" s="19">
        <f>ROUND('Unit Conversions'!G25,3)</f>
        <v>47.405999999999999</v>
      </c>
      <c r="H18" s="19">
        <f>ROUND('Unit Conversions'!H25,3)</f>
        <v>0.92100000000000004</v>
      </c>
      <c r="I18" s="19">
        <f>ROUND('Unit Conversions'!I25,3)</f>
        <v>28.041</v>
      </c>
      <c r="J18" s="19">
        <f>ROUND('Unit Conversions'!J25,3)</f>
        <v>0.39700000000000002</v>
      </c>
      <c r="K18" s="19">
        <f>ROUND('Unit Conversions'!K25,3)</f>
        <v>3.2989999999999999</v>
      </c>
      <c r="L18" s="19">
        <f>ROUND('Unit Conversions'!L25,3)</f>
        <v>81.918000000000006</v>
      </c>
      <c r="M18" s="19">
        <f>ROUND('Unit Conversions'!M25,3)</f>
        <v>12.736000000000001</v>
      </c>
      <c r="N18" s="19">
        <f>ROUND('Unit Conversions'!N25,3)</f>
        <v>2.9550000000000001</v>
      </c>
      <c r="O18" s="19">
        <f>ROUND('Unit Conversions'!O25,3)</f>
        <v>22.544</v>
      </c>
      <c r="P18" s="19">
        <f>ROUND('Unit Conversions'!P25,3)</f>
        <v>5.4009999999999998</v>
      </c>
      <c r="Q18" s="19">
        <f>ROUND('Unit Conversions'!Q25,3)</f>
        <v>0</v>
      </c>
      <c r="R18" s="19">
        <f>ROUND('Unit Conversions'!R25,3)</f>
        <v>0.16700000000000001</v>
      </c>
      <c r="S18" s="19">
        <f>ROUND('Unit Conversions'!S25,3)</f>
        <v>39.994</v>
      </c>
      <c r="T18" s="19">
        <f>ROUND('Unit Conversions'!T25,3)</f>
        <v>4.0000000000000001E-3</v>
      </c>
      <c r="U18" s="19">
        <f>ROUND('Unit Conversions'!U25,3)</f>
        <v>0.74099999999999999</v>
      </c>
      <c r="V18" s="19">
        <f>ROUND('Unit Conversions'!V25,3)</f>
        <v>2.8000000000000001E-2</v>
      </c>
      <c r="W18" s="19">
        <f>ROUND('Unit Conversions'!W25,3)</f>
        <v>0.108</v>
      </c>
      <c r="X18" s="19">
        <f>ROUND('Unit Conversions'!X25,3)</f>
        <v>2.4750000000000001</v>
      </c>
      <c r="Y18" s="19">
        <f>ROUND('Unit Conversions'!Y25,3)</f>
        <v>0.126</v>
      </c>
      <c r="Z18" s="19">
        <f>ROUND('Unit Conversions'!Z25,3)</f>
        <v>0.59499999999999997</v>
      </c>
      <c r="AA18" s="19">
        <f>ROUND('Unit Conversions'!AA25,3)</f>
        <v>0.05</v>
      </c>
      <c r="AB18" s="19">
        <f>ROUND('Unit Conversions'!AB25,3)</f>
        <v>127.755</v>
      </c>
      <c r="AC18" s="19">
        <f>ROUND('Unit Conversions'!AC25,3)</f>
        <v>4.3499999999999996</v>
      </c>
      <c r="AD18" s="19">
        <f>ROUND('Unit Conversions'!AD25,3)</f>
        <v>0.01</v>
      </c>
    </row>
    <row r="19" spans="1:30">
      <c r="A19" s="19" t="str">
        <f>VLOOKUP(B19, STAIds!$A$1:$B$62,2,FALSE)</f>
        <v>391504106223001</v>
      </c>
      <c r="B19" s="19" t="s">
        <v>51</v>
      </c>
      <c r="C19" s="9">
        <v>40339</v>
      </c>
      <c r="D19" s="19">
        <v>1400</v>
      </c>
      <c r="E19" s="19" t="s">
        <v>34</v>
      </c>
      <c r="G19" s="19">
        <f>ROUND('Unit Conversions'!G27,3)</f>
        <v>3.1429999999999998</v>
      </c>
      <c r="H19" s="19">
        <f>ROUND('Unit Conversions'!H27,3)</f>
        <v>0.30099999999999999</v>
      </c>
      <c r="I19" s="19">
        <f>ROUND('Unit Conversions'!I27,3)</f>
        <v>0.58199999999999996</v>
      </c>
      <c r="J19" s="19">
        <f>ROUND('Unit Conversions'!J27,3)</f>
        <v>7.0000000000000001E-3</v>
      </c>
      <c r="K19" s="19">
        <f>ROUND('Unit Conversions'!K27,3)</f>
        <v>0.84099999999999997</v>
      </c>
      <c r="L19" s="19">
        <f>ROUND('Unit Conversions'!L27,3)</f>
        <v>2.254</v>
      </c>
      <c r="M19" s="19">
        <f>ROUND('Unit Conversions'!M27,3)</f>
        <v>3.7679999999999998</v>
      </c>
      <c r="N19" s="19">
        <f>ROUND('Unit Conversions'!N27,3)</f>
        <v>1.9470000000000001</v>
      </c>
      <c r="O19" s="19">
        <f>ROUND('Unit Conversions'!O27,3)</f>
        <v>69.805000000000007</v>
      </c>
      <c r="P19" s="19">
        <f>ROUND('Unit Conversions'!P27,3)</f>
        <v>81.241</v>
      </c>
      <c r="Q19" s="19">
        <f>ROUND('Unit Conversions'!Q27,3)</f>
        <v>2E-3</v>
      </c>
      <c r="R19" s="19">
        <f>ROUND('Unit Conversions'!R27,3)</f>
        <v>9.4E-2</v>
      </c>
      <c r="S19" s="19">
        <f>ROUND('Unit Conversions'!S27,3)</f>
        <v>6.032</v>
      </c>
      <c r="T19" s="19">
        <f>ROUND('Unit Conversions'!T27,3)</f>
        <v>2.1999999999999999E-2</v>
      </c>
      <c r="U19" s="19">
        <f>ROUND('Unit Conversions'!U27,3)</f>
        <v>2.7E-2</v>
      </c>
      <c r="V19" s="19">
        <f>ROUND('Unit Conversions'!V27,3)</f>
        <v>0.111</v>
      </c>
      <c r="W19" s="19">
        <f>ROUND('Unit Conversions'!W27,3)</f>
        <v>0.88800000000000001</v>
      </c>
      <c r="X19" s="19">
        <f>ROUND('Unit Conversions'!X27,3)</f>
        <v>0.14199999999999999</v>
      </c>
      <c r="Y19" s="19">
        <f>ROUND('Unit Conversions'!Y27,3)</f>
        <v>0.39600000000000002</v>
      </c>
      <c r="Z19" s="19">
        <f>ROUND('Unit Conversions'!Z27,3)</f>
        <v>0.13700000000000001</v>
      </c>
      <c r="AA19" s="19">
        <f>ROUND('Unit Conversions'!AA27,3)</f>
        <v>0.105</v>
      </c>
      <c r="AB19" s="19">
        <f>ROUND('Unit Conversions'!AB27,3)</f>
        <v>18.640999999999998</v>
      </c>
      <c r="AC19" s="19">
        <f>ROUND('Unit Conversions'!AC27,3)</f>
        <v>0.54</v>
      </c>
      <c r="AD19" s="19">
        <f>ROUND('Unit Conversions'!AD27,3)</f>
        <v>5.6000000000000001E-2</v>
      </c>
    </row>
    <row r="20" spans="1:30">
      <c r="A20" s="19" t="str">
        <f>VLOOKUP(B20, STAIds!$A$1:$B$62,2,FALSE)</f>
        <v>391504106223001</v>
      </c>
      <c r="B20" s="19" t="s">
        <v>51</v>
      </c>
      <c r="C20" s="9">
        <v>40339</v>
      </c>
      <c r="D20" s="19">
        <v>1415</v>
      </c>
      <c r="E20" s="19" t="s">
        <v>34</v>
      </c>
      <c r="F20" s="19" t="s">
        <v>52</v>
      </c>
      <c r="G20" s="19">
        <f>ROUND('Unit Conversions'!G28,3)</f>
        <v>5.8999999999999997E-2</v>
      </c>
      <c r="H20" s="19">
        <f>ROUND('Unit Conversions'!H28,3)</f>
        <v>3.0000000000000001E-3</v>
      </c>
      <c r="I20" s="19">
        <f>ROUND('Unit Conversions'!I28,3)</f>
        <v>0</v>
      </c>
      <c r="J20" s="19">
        <f>ROUND('Unit Conversions'!J28,3)</f>
        <v>0</v>
      </c>
      <c r="K20" s="19">
        <f>ROUND('Unit Conversions'!K28,3)</f>
        <v>-8.0000000000000002E-3</v>
      </c>
      <c r="L20" s="19">
        <f>ROUND('Unit Conversions'!L28,3)</f>
        <v>-2.9000000000000001E-2</v>
      </c>
      <c r="M20" s="19">
        <f>ROUND('Unit Conversions'!M28,3)</f>
        <v>-3.0000000000000001E-3</v>
      </c>
      <c r="N20" s="19">
        <f>ROUND('Unit Conversions'!N28,3)</f>
        <v>-4.5999999999999999E-2</v>
      </c>
      <c r="O20" s="19">
        <f>ROUND('Unit Conversions'!O28,3)</f>
        <v>33.811</v>
      </c>
      <c r="P20" s="19">
        <f>ROUND('Unit Conversions'!P28,3)</f>
        <v>0.36699999999999999</v>
      </c>
      <c r="Q20" s="19">
        <f>ROUND('Unit Conversions'!Q28,3)</f>
        <v>0</v>
      </c>
      <c r="R20" s="19">
        <f>ROUND('Unit Conversions'!R28,3)</f>
        <v>-8.9999999999999993E-3</v>
      </c>
      <c r="S20" s="19">
        <f>ROUND('Unit Conversions'!S28,3)</f>
        <v>0.1</v>
      </c>
      <c r="T20" s="19">
        <f>ROUND('Unit Conversions'!T28,3)</f>
        <v>4.0000000000000001E-3</v>
      </c>
      <c r="U20" s="19">
        <f>ROUND('Unit Conversions'!U28,3)</f>
        <v>1E-3</v>
      </c>
      <c r="V20" s="19">
        <f>ROUND('Unit Conversions'!V28,3)</f>
        <v>2.7E-2</v>
      </c>
      <c r="W20" s="19">
        <f>ROUND('Unit Conversions'!W28,3)</f>
        <v>9.4E-2</v>
      </c>
      <c r="X20" s="19">
        <f>ROUND('Unit Conversions'!X28,3)</f>
        <v>-0.114</v>
      </c>
      <c r="Y20" s="19">
        <f>ROUND('Unit Conversions'!Y28,3)</f>
        <v>-6.0000000000000001E-3</v>
      </c>
      <c r="Z20" s="19">
        <f>ROUND('Unit Conversions'!Z28,3)</f>
        <v>0.02</v>
      </c>
      <c r="AA20" s="19">
        <f>ROUND('Unit Conversions'!AA28,3)</f>
        <v>5.8000000000000003E-2</v>
      </c>
      <c r="AB20" s="19">
        <f>ROUND('Unit Conversions'!AB28,3)</f>
        <v>0.44600000000000001</v>
      </c>
      <c r="AC20" s="19">
        <f>ROUND('Unit Conversions'!AC28,3)</f>
        <v>1E-3</v>
      </c>
      <c r="AD20" s="19">
        <f>ROUND('Unit Conversions'!AD28,3)</f>
        <v>3.0000000000000001E-3</v>
      </c>
    </row>
    <row r="21" spans="1:30">
      <c r="A21" s="19" t="str">
        <f>VLOOKUP(B21, STAIds!$A$1:$B$62,2,FALSE)</f>
        <v>391454106224201</v>
      </c>
      <c r="B21" s="19" t="s">
        <v>53</v>
      </c>
      <c r="C21" s="9">
        <v>40339</v>
      </c>
      <c r="D21" s="19">
        <v>930</v>
      </c>
      <c r="E21" s="19" t="s">
        <v>34</v>
      </c>
      <c r="G21" s="19">
        <f>ROUND('Unit Conversions'!G31,3)</f>
        <v>20.353000000000002</v>
      </c>
      <c r="H21" s="19">
        <f>ROUND('Unit Conversions'!H31,3)</f>
        <v>1.155</v>
      </c>
      <c r="I21" s="19">
        <f>ROUND('Unit Conversions'!I31,3)</f>
        <v>5.7770000000000001</v>
      </c>
      <c r="J21" s="19">
        <f>ROUND('Unit Conversions'!J31,3)</f>
        <v>7.9340000000000002</v>
      </c>
      <c r="K21" s="19">
        <f>ROUND('Unit Conversions'!K31,3)</f>
        <v>3.367</v>
      </c>
      <c r="L21" s="19">
        <f>ROUND('Unit Conversions'!L31,3)</f>
        <v>97.19</v>
      </c>
      <c r="M21" s="19">
        <f>ROUND('Unit Conversions'!M31,3)</f>
        <v>16.192</v>
      </c>
      <c r="N21" s="19">
        <f>ROUND('Unit Conversions'!N31,3)</f>
        <v>1905.7929999999999</v>
      </c>
      <c r="O21" s="19">
        <f>ROUND('Unit Conversions'!O31,3)</f>
        <v>129.226</v>
      </c>
      <c r="P21" s="19">
        <f>ROUND('Unit Conversions'!P31,3)</f>
        <v>111.386</v>
      </c>
      <c r="Q21" s="19">
        <f>ROUND('Unit Conversions'!Q31,3)</f>
        <v>1.4999999999999999E-2</v>
      </c>
      <c r="R21" s="19">
        <f>ROUND('Unit Conversions'!R31,3)</f>
        <v>6.4000000000000001E-2</v>
      </c>
      <c r="S21" s="19">
        <f>ROUND('Unit Conversions'!S31,3)</f>
        <v>28.526</v>
      </c>
      <c r="T21" s="19">
        <f>ROUND('Unit Conversions'!T31,3)</f>
        <v>1.778</v>
      </c>
      <c r="U21" s="19">
        <f>ROUND('Unit Conversions'!U31,3)</f>
        <v>3.3370000000000002</v>
      </c>
      <c r="V21" s="19">
        <f>ROUND('Unit Conversions'!V31,3)</f>
        <v>4.3999999999999997E-2</v>
      </c>
      <c r="W21" s="19">
        <f>ROUND('Unit Conversions'!W31,3)</f>
        <v>1.0860000000000001</v>
      </c>
      <c r="X21" s="19">
        <f>ROUND('Unit Conversions'!X31,3)</f>
        <v>3.0649999999999999</v>
      </c>
      <c r="Y21" s="19">
        <f>ROUND('Unit Conversions'!Y31,3)</f>
        <v>-2E-3</v>
      </c>
      <c r="Z21" s="19">
        <f>ROUND('Unit Conversions'!Z31,3)</f>
        <v>5.54</v>
      </c>
      <c r="AA21" s="19">
        <f>ROUND('Unit Conversions'!AA31,3)</f>
        <v>0.51900000000000002</v>
      </c>
      <c r="AB21" s="19">
        <f>ROUND('Unit Conversions'!AB31,3)</f>
        <v>78.304000000000002</v>
      </c>
      <c r="AC21" s="19">
        <f>ROUND('Unit Conversions'!AC31,3)</f>
        <v>7.4999999999999997E-2</v>
      </c>
      <c r="AD21" s="19">
        <f>ROUND('Unit Conversions'!AD31,3)</f>
        <v>7.0000000000000001E-3</v>
      </c>
    </row>
    <row r="22" spans="1:30">
      <c r="A22" s="19" t="str">
        <f>VLOOKUP(B22, STAIds!$A$1:$B$62,2,FALSE)</f>
        <v>391452106224201</v>
      </c>
      <c r="B22" s="19" t="s">
        <v>54</v>
      </c>
      <c r="C22" s="9">
        <v>40339</v>
      </c>
      <c r="D22" s="19">
        <v>950</v>
      </c>
      <c r="E22" s="19" t="s">
        <v>34</v>
      </c>
      <c r="G22" s="19">
        <f>ROUND('Unit Conversions'!G33,3)</f>
        <v>3.1280000000000001</v>
      </c>
      <c r="H22" s="19">
        <f>ROUND('Unit Conversions'!H33,3)</f>
        <v>0.311</v>
      </c>
      <c r="I22" s="19">
        <f>ROUND('Unit Conversions'!I33,3)</f>
        <v>0.59199999999999997</v>
      </c>
      <c r="J22" s="19">
        <f>ROUND('Unit Conversions'!J33,3)</f>
        <v>3.4000000000000002E-2</v>
      </c>
      <c r="K22" s="19">
        <f>ROUND('Unit Conversions'!K33,3)</f>
        <v>0.82599999999999996</v>
      </c>
      <c r="L22" s="19">
        <f>ROUND('Unit Conversions'!L33,3)</f>
        <v>2.6179999999999999</v>
      </c>
      <c r="M22" s="19">
        <f>ROUND('Unit Conversions'!M33,3)</f>
        <v>3.6509999999999998</v>
      </c>
      <c r="N22" s="19">
        <f>ROUND('Unit Conversions'!N33,3)</f>
        <v>10.116</v>
      </c>
      <c r="O22" s="19">
        <f>ROUND('Unit Conversions'!O33,3)</f>
        <v>94.412999999999997</v>
      </c>
      <c r="P22" s="19">
        <f>ROUND('Unit Conversions'!P33,3)</f>
        <v>82.165000000000006</v>
      </c>
      <c r="Q22" s="19">
        <f>ROUND('Unit Conversions'!Q33,3)</f>
        <v>2E-3</v>
      </c>
      <c r="R22" s="19">
        <f>ROUND('Unit Conversions'!R33,3)</f>
        <v>9.1999999999999998E-2</v>
      </c>
      <c r="S22" s="19">
        <f>ROUND('Unit Conversions'!S33,3)</f>
        <v>6.1029999999999998</v>
      </c>
      <c r="T22" s="19">
        <f>ROUND('Unit Conversions'!T33,3)</f>
        <v>3.5999999999999997E-2</v>
      </c>
      <c r="U22" s="19">
        <f>ROUND('Unit Conversions'!U33,3)</f>
        <v>4.2000000000000003E-2</v>
      </c>
      <c r="V22" s="19">
        <f>ROUND('Unit Conversions'!V33,3)</f>
        <v>0.121</v>
      </c>
      <c r="W22" s="19">
        <f>ROUND('Unit Conversions'!W33,3)</f>
        <v>1.1120000000000001</v>
      </c>
      <c r="X22" s="19">
        <f>ROUND('Unit Conversions'!X33,3)</f>
        <v>0.16900000000000001</v>
      </c>
      <c r="Y22" s="19">
        <f>ROUND('Unit Conversions'!Y33,3)</f>
        <v>0.373</v>
      </c>
      <c r="Z22" s="19">
        <f>ROUND('Unit Conversions'!Z33,3)</f>
        <v>0.183</v>
      </c>
      <c r="AA22" s="19">
        <f>ROUND('Unit Conversions'!AA33,3)</f>
        <v>0.154</v>
      </c>
      <c r="AB22" s="19">
        <f>ROUND('Unit Conversions'!AB33,3)</f>
        <v>19.850000000000001</v>
      </c>
      <c r="AC22" s="19">
        <f>ROUND('Unit Conversions'!AC33,3)</f>
        <v>0.53500000000000003</v>
      </c>
      <c r="AD22" s="19">
        <f>ROUND('Unit Conversions'!AD33,3)</f>
        <v>6.3E-2</v>
      </c>
    </row>
    <row r="23" spans="1:30">
      <c r="A23" s="19" t="str">
        <f>VLOOKUP(B23, STAIds!$A$1:$B$62,2,FALSE)</f>
        <v>391452106224201</v>
      </c>
      <c r="B23" s="19" t="s">
        <v>54</v>
      </c>
      <c r="C23" s="9">
        <v>40344</v>
      </c>
      <c r="D23" s="19">
        <v>1030</v>
      </c>
      <c r="E23" s="19" t="s">
        <v>34</v>
      </c>
      <c r="G23" s="19">
        <f>ROUND('Unit Conversions'!G35,3)</f>
        <v>3.4670000000000001</v>
      </c>
      <c r="H23" s="19">
        <f>ROUND('Unit Conversions'!H35,3)</f>
        <v>0.34300000000000003</v>
      </c>
      <c r="I23" s="19">
        <f>ROUND('Unit Conversions'!I35,3)</f>
        <v>0.74299999999999999</v>
      </c>
      <c r="J23" s="19">
        <f>ROUND('Unit Conversions'!J35,3)</f>
        <v>0.158</v>
      </c>
      <c r="K23" s="19">
        <f>ROUND('Unit Conversions'!K35,3)</f>
        <v>0.89900000000000002</v>
      </c>
      <c r="L23" s="19">
        <f>ROUND('Unit Conversions'!L35,3)</f>
        <v>4.9320000000000004</v>
      </c>
      <c r="M23" s="19">
        <f>ROUND('Unit Conversions'!M35,3)</f>
        <v>4.0529999999999999</v>
      </c>
      <c r="N23" s="19">
        <f>ROUND('Unit Conversions'!N35,3)</f>
        <v>48.765000000000001</v>
      </c>
      <c r="O23" s="19">
        <f>ROUND('Unit Conversions'!O35,3)</f>
        <v>84.405000000000001</v>
      </c>
      <c r="P23" s="19">
        <f>ROUND('Unit Conversions'!P35,3)</f>
        <v>101.27200000000001</v>
      </c>
      <c r="Q23" s="19">
        <f>ROUND('Unit Conversions'!Q35,3)</f>
        <v>2E-3</v>
      </c>
      <c r="R23" s="19">
        <f>ROUND('Unit Conversions'!R35,3)</f>
        <v>7.5999999999999998E-2</v>
      </c>
      <c r="S23" s="19">
        <f>ROUND('Unit Conversions'!S35,3)</f>
        <v>5.91</v>
      </c>
      <c r="T23" s="19">
        <f>ROUND('Unit Conversions'!T35,3)</f>
        <v>7.1999999999999995E-2</v>
      </c>
      <c r="U23" s="19">
        <f>ROUND('Unit Conversions'!U35,3)</f>
        <v>7.2999999999999995E-2</v>
      </c>
      <c r="V23" s="19">
        <f>ROUND('Unit Conversions'!V35,3)</f>
        <v>0.122</v>
      </c>
      <c r="W23" s="19">
        <f>ROUND('Unit Conversions'!W35,3)</f>
        <v>1.1160000000000001</v>
      </c>
      <c r="X23" s="19">
        <f>ROUND('Unit Conversions'!X35,3)</f>
        <v>0.21099999999999999</v>
      </c>
      <c r="Y23" s="19">
        <f>ROUND('Unit Conversions'!Y35,3)</f>
        <v>0.35199999999999998</v>
      </c>
      <c r="Z23" s="19">
        <f>ROUND('Unit Conversions'!Z35,3)</f>
        <v>0.28999999999999998</v>
      </c>
      <c r="AA23" s="19">
        <f>ROUND('Unit Conversions'!AA35,3)</f>
        <v>0.186</v>
      </c>
      <c r="AB23" s="19">
        <f>ROUND('Unit Conversions'!AB35,3)</f>
        <v>19.364000000000001</v>
      </c>
      <c r="AC23" s="19">
        <f>ROUND('Unit Conversions'!AC35,3)</f>
        <v>0.53100000000000003</v>
      </c>
      <c r="AD23" s="19">
        <f>ROUND('Unit Conversions'!AD35,3)</f>
        <v>7.1999999999999995E-2</v>
      </c>
    </row>
    <row r="24" spans="1:30">
      <c r="A24" s="19" t="str">
        <f>VLOOKUP(B24, STAIds!$A$1:$B$62,2,FALSE)</f>
        <v>391504106225201</v>
      </c>
      <c r="B24" s="19" t="s">
        <v>55</v>
      </c>
      <c r="C24" s="9">
        <v>40338</v>
      </c>
      <c r="D24" s="19">
        <v>910</v>
      </c>
      <c r="E24" s="19" t="s">
        <v>34</v>
      </c>
      <c r="G24" s="19">
        <f>ROUND('Unit Conversions'!G37,3)</f>
        <v>6.7270000000000003</v>
      </c>
      <c r="H24" s="19">
        <f>ROUND('Unit Conversions'!H37,3)</f>
        <v>0.38400000000000001</v>
      </c>
      <c r="I24" s="19">
        <f>ROUND('Unit Conversions'!I37,3)</f>
        <v>1.587</v>
      </c>
      <c r="J24" s="19">
        <f>ROUND('Unit Conversions'!J37,3)</f>
        <v>4.3999999999999997E-2</v>
      </c>
      <c r="K24" s="19">
        <f>ROUND('Unit Conversions'!K37,3)</f>
        <v>2.2919999999999998</v>
      </c>
      <c r="L24" s="19">
        <f>ROUND('Unit Conversions'!L37,3)</f>
        <v>26.794</v>
      </c>
      <c r="M24" s="19">
        <f>ROUND('Unit Conversions'!M37,3)</f>
        <v>13.98</v>
      </c>
      <c r="N24" s="19">
        <f>ROUND('Unit Conversions'!N37,3)</f>
        <v>1096.8920000000001</v>
      </c>
      <c r="O24" s="19">
        <f>ROUND('Unit Conversions'!O37,3)</f>
        <v>254.001</v>
      </c>
      <c r="P24" s="19">
        <f>ROUND('Unit Conversions'!P37,3)</f>
        <v>33.561</v>
      </c>
      <c r="Q24" s="19">
        <f>ROUND('Unit Conversions'!Q37,3)</f>
        <v>0.02</v>
      </c>
      <c r="R24" s="19">
        <f>ROUND('Unit Conversions'!R37,3)</f>
        <v>0.11600000000000001</v>
      </c>
      <c r="S24" s="19">
        <f>ROUND('Unit Conversions'!S37,3)</f>
        <v>39.759</v>
      </c>
      <c r="T24" s="19">
        <f>ROUND('Unit Conversions'!T37,3)</f>
        <v>3.754</v>
      </c>
      <c r="U24" s="19">
        <f>ROUND('Unit Conversions'!U37,3)</f>
        <v>4.1000000000000002E-2</v>
      </c>
      <c r="V24" s="19">
        <f>ROUND('Unit Conversions'!V37,3)</f>
        <v>0.16</v>
      </c>
      <c r="W24" s="19">
        <f>ROUND('Unit Conversions'!W37,3)</f>
        <v>1.393</v>
      </c>
      <c r="X24" s="19">
        <f>ROUND('Unit Conversions'!X37,3)</f>
        <v>1.3959999999999999</v>
      </c>
      <c r="Y24" s="19">
        <f>ROUND('Unit Conversions'!Y37,3)</f>
        <v>8.9999999999999993E-3</v>
      </c>
      <c r="Z24" s="19">
        <f>ROUND('Unit Conversions'!Z37,3)</f>
        <v>4.3</v>
      </c>
      <c r="AA24" s="19">
        <f>ROUND('Unit Conversions'!AA37,3)</f>
        <v>0.378</v>
      </c>
      <c r="AB24" s="19">
        <f>ROUND('Unit Conversions'!AB37,3)</f>
        <v>41.966999999999999</v>
      </c>
      <c r="AC24" s="19">
        <f>ROUND('Unit Conversions'!AC37,3)</f>
        <v>4.2000000000000003E-2</v>
      </c>
      <c r="AD24" s="19">
        <f>ROUND('Unit Conversions'!AD37,3)</f>
        <v>4.9000000000000002E-2</v>
      </c>
    </row>
    <row r="25" spans="1:30">
      <c r="A25" s="19" t="str">
        <f>VLOOKUP(B25, STAIds!$A$1:$B$62,2,FALSE)</f>
        <v>391517106230602</v>
      </c>
      <c r="B25" s="19" t="s">
        <v>56</v>
      </c>
      <c r="C25" s="9">
        <v>40338</v>
      </c>
      <c r="D25" s="19">
        <v>1235</v>
      </c>
      <c r="E25" s="19" t="s">
        <v>34</v>
      </c>
      <c r="G25" s="19">
        <f>ROUND('Unit Conversions'!G39,3)</f>
        <v>15.356999999999999</v>
      </c>
      <c r="H25" s="19">
        <f>ROUND('Unit Conversions'!H39,3)</f>
        <v>1.468</v>
      </c>
      <c r="I25" s="19">
        <f>ROUND('Unit Conversions'!I39,3)</f>
        <v>4.0170000000000003</v>
      </c>
      <c r="J25" s="19">
        <f>ROUND('Unit Conversions'!J39,3)</f>
        <v>1.4850000000000001</v>
      </c>
      <c r="K25" s="19">
        <f>ROUND('Unit Conversions'!K39,3)</f>
        <v>2.3820000000000001</v>
      </c>
      <c r="L25" s="19">
        <f>ROUND('Unit Conversions'!L39,3)</f>
        <v>76.718000000000004</v>
      </c>
      <c r="M25" s="19">
        <f>ROUND('Unit Conversions'!M39,3)</f>
        <v>20.137</v>
      </c>
      <c r="N25" s="19">
        <f>ROUND('Unit Conversions'!N39,3)</f>
        <v>6753.6480000000001</v>
      </c>
      <c r="O25" s="19">
        <f>ROUND('Unit Conversions'!O39,3)</f>
        <v>1038.67</v>
      </c>
      <c r="P25" s="19">
        <f>ROUND('Unit Conversions'!P39,3)</f>
        <v>3.887</v>
      </c>
      <c r="Q25" s="19">
        <f>ROUND('Unit Conversions'!Q39,3)</f>
        <v>9.9000000000000005E-2</v>
      </c>
      <c r="R25" s="19">
        <f>ROUND('Unit Conversions'!R39,3)</f>
        <v>7.9000000000000001E-2</v>
      </c>
      <c r="S25" s="19">
        <f>ROUND('Unit Conversions'!S39,3)</f>
        <v>41.192</v>
      </c>
      <c r="T25" s="19">
        <f>ROUND('Unit Conversions'!T39,3)</f>
        <v>39.825000000000003</v>
      </c>
      <c r="U25" s="19">
        <f>ROUND('Unit Conversions'!U39,3)</f>
        <v>6.3E-2</v>
      </c>
      <c r="V25" s="19">
        <f>ROUND('Unit Conversions'!V39,3)</f>
        <v>0.16600000000000001</v>
      </c>
      <c r="W25" s="19">
        <f>ROUND('Unit Conversions'!W39,3)</f>
        <v>25.420999999999999</v>
      </c>
      <c r="X25" s="19">
        <f>ROUND('Unit Conversions'!X39,3)</f>
        <v>4.0209999999999999</v>
      </c>
      <c r="Y25" s="19">
        <f>ROUND('Unit Conversions'!Y39,3)</f>
        <v>7.0000000000000001E-3</v>
      </c>
      <c r="Z25" s="19">
        <f>ROUND('Unit Conversions'!Z39,3)</f>
        <v>20.856999999999999</v>
      </c>
      <c r="AA25" s="19">
        <f>ROUND('Unit Conversions'!AA39,3)</f>
        <v>0.89200000000000002</v>
      </c>
      <c r="AB25" s="19">
        <f>ROUND('Unit Conversions'!AB39,3)</f>
        <v>93.858000000000004</v>
      </c>
      <c r="AC25" s="19">
        <f>ROUND('Unit Conversions'!AC39,3)</f>
        <v>0.78600000000000003</v>
      </c>
      <c r="AD25" s="19">
        <f>ROUND('Unit Conversions'!AD39,3)</f>
        <v>1.6E-2</v>
      </c>
    </row>
    <row r="26" spans="1:30">
      <c r="A26" s="19" t="str">
        <f>VLOOKUP(B26, STAIds!$A$1:$B$62,2,FALSE)</f>
        <v>391512106230001</v>
      </c>
      <c r="B26" s="19" t="s">
        <v>57</v>
      </c>
      <c r="C26" s="9">
        <v>40338</v>
      </c>
      <c r="D26" s="19">
        <v>1015</v>
      </c>
      <c r="E26" s="19" t="s">
        <v>34</v>
      </c>
      <c r="G26" s="19">
        <f>ROUND('Unit Conversions'!G40,3)</f>
        <v>6.1719999999999997</v>
      </c>
      <c r="H26" s="19">
        <f>ROUND('Unit Conversions'!H40,3)</f>
        <v>0.79500000000000004</v>
      </c>
      <c r="I26" s="19">
        <f>ROUND('Unit Conversions'!I40,3)</f>
        <v>1.6060000000000001</v>
      </c>
      <c r="J26" s="19">
        <f>ROUND('Unit Conversions'!J40,3)</f>
        <v>0.14199999999999999</v>
      </c>
      <c r="K26" s="19">
        <f>ROUND('Unit Conversions'!K40,3)</f>
        <v>2.2589999999999999</v>
      </c>
      <c r="L26" s="19">
        <f>ROUND('Unit Conversions'!L40,3)</f>
        <v>27.873000000000001</v>
      </c>
      <c r="M26" s="19">
        <f>ROUND('Unit Conversions'!M40,3)</f>
        <v>15.247</v>
      </c>
      <c r="N26" s="19">
        <f>ROUND('Unit Conversions'!N40,3)</f>
        <v>1213.0920000000001</v>
      </c>
      <c r="O26" s="19">
        <f>ROUND('Unit Conversions'!O40,3)</f>
        <v>188.73599999999999</v>
      </c>
      <c r="P26" s="19">
        <f>ROUND('Unit Conversions'!P40,3)</f>
        <v>12.353999999999999</v>
      </c>
      <c r="Q26" s="19">
        <f>ROUND('Unit Conversions'!Q40,3)</f>
        <v>8.0000000000000002E-3</v>
      </c>
      <c r="R26" s="19">
        <f>ROUND('Unit Conversions'!R40,3)</f>
        <v>0.107</v>
      </c>
      <c r="S26" s="19">
        <f>ROUND('Unit Conversions'!S40,3)</f>
        <v>42.555</v>
      </c>
      <c r="T26" s="19">
        <f>ROUND('Unit Conversions'!T40,3)</f>
        <v>7.444</v>
      </c>
      <c r="U26" s="19">
        <f>ROUND('Unit Conversions'!U40,3)</f>
        <v>3.4000000000000002E-2</v>
      </c>
      <c r="V26" s="19">
        <f>ROUND('Unit Conversions'!V40,3)</f>
        <v>0.20200000000000001</v>
      </c>
      <c r="W26" s="19">
        <f>ROUND('Unit Conversions'!W40,3)</f>
        <v>0.75700000000000001</v>
      </c>
      <c r="X26" s="19">
        <f>ROUND('Unit Conversions'!X40,3)</f>
        <v>1.6040000000000001</v>
      </c>
      <c r="Y26" s="19">
        <f>ROUND('Unit Conversions'!Y40,3)</f>
        <v>0.04</v>
      </c>
      <c r="Z26" s="19">
        <f>ROUND('Unit Conversions'!Z40,3)</f>
        <v>4.8689999999999998</v>
      </c>
      <c r="AA26" s="19">
        <f>ROUND('Unit Conversions'!AA40,3)</f>
        <v>0.57099999999999995</v>
      </c>
      <c r="AB26" s="19">
        <f>ROUND('Unit Conversions'!AB40,3)</f>
        <v>38.317999999999998</v>
      </c>
      <c r="AC26" s="19">
        <f>ROUND('Unit Conversions'!AC40,3)</f>
        <v>0.115</v>
      </c>
      <c r="AD26" s="19">
        <f>ROUND('Unit Conversions'!AD40,3)</f>
        <v>0.112</v>
      </c>
    </row>
    <row r="27" spans="1:30">
      <c r="A27" s="19" t="str">
        <f>VLOOKUP(B27, STAIds!$A$1:$B$62,2,FALSE)</f>
        <v>391516106230301</v>
      </c>
      <c r="B27" s="19" t="s">
        <v>58</v>
      </c>
      <c r="C27" s="9">
        <v>40338</v>
      </c>
      <c r="D27" s="19">
        <v>1045</v>
      </c>
      <c r="E27" s="19" t="s">
        <v>34</v>
      </c>
      <c r="G27" s="19">
        <f>ROUND('Unit Conversions'!G41,3)</f>
        <v>14.368</v>
      </c>
      <c r="H27" s="19">
        <f>ROUND('Unit Conversions'!H41,3)</f>
        <v>1.415</v>
      </c>
      <c r="I27" s="19">
        <f>ROUND('Unit Conversions'!I41,3)</f>
        <v>3.7130000000000001</v>
      </c>
      <c r="J27" s="19">
        <f>ROUND('Unit Conversions'!J41,3)</f>
        <v>1.0009999999999999</v>
      </c>
      <c r="K27" s="19">
        <f>ROUND('Unit Conversions'!K41,3)</f>
        <v>2.4239999999999999</v>
      </c>
      <c r="L27" s="19">
        <f>ROUND('Unit Conversions'!L41,3)</f>
        <v>68.091999999999999</v>
      </c>
      <c r="M27" s="19">
        <f>ROUND('Unit Conversions'!M41,3)</f>
        <v>18.788</v>
      </c>
      <c r="N27" s="19">
        <f>ROUND('Unit Conversions'!N41,3)</f>
        <v>5370.0810000000001</v>
      </c>
      <c r="O27" s="19">
        <f>ROUND('Unit Conversions'!O41,3)</f>
        <v>709.27099999999996</v>
      </c>
      <c r="P27" s="19">
        <f>ROUND('Unit Conversions'!P41,3)</f>
        <v>2.5129999999999999</v>
      </c>
      <c r="Q27" s="19">
        <f>ROUND('Unit Conversions'!Q41,3)</f>
        <v>5.6000000000000001E-2</v>
      </c>
      <c r="R27" s="19">
        <f>ROUND('Unit Conversions'!R41,3)</f>
        <v>8.4000000000000005E-2</v>
      </c>
      <c r="S27" s="19">
        <f>ROUND('Unit Conversions'!S41,3)</f>
        <v>41.86</v>
      </c>
      <c r="T27" s="19">
        <f>ROUND('Unit Conversions'!T41,3)</f>
        <v>30.515999999999998</v>
      </c>
      <c r="U27" s="19">
        <f>ROUND('Unit Conversions'!U41,3)</f>
        <v>0.04</v>
      </c>
      <c r="V27" s="19">
        <f>ROUND('Unit Conversions'!V41,3)</f>
        <v>0.17699999999999999</v>
      </c>
      <c r="W27" s="19">
        <f>ROUND('Unit Conversions'!W41,3)</f>
        <v>18.324999999999999</v>
      </c>
      <c r="X27" s="19">
        <f>ROUND('Unit Conversions'!X41,3)</f>
        <v>2.8159999999999998</v>
      </c>
      <c r="Y27" s="19">
        <f>ROUND('Unit Conversions'!Y41,3)</f>
        <v>0</v>
      </c>
      <c r="Z27" s="19">
        <f>ROUND('Unit Conversions'!Z41,3)</f>
        <v>16.555</v>
      </c>
      <c r="AA27" s="19">
        <f>ROUND('Unit Conversions'!AA41,3)</f>
        <v>0.47599999999999998</v>
      </c>
      <c r="AB27" s="19">
        <f>ROUND('Unit Conversions'!AB41,3)</f>
        <v>82.045000000000002</v>
      </c>
      <c r="AC27" s="19">
        <f>ROUND('Unit Conversions'!AC41,3)</f>
        <v>0.374</v>
      </c>
      <c r="AD27" s="19">
        <f>ROUND('Unit Conversions'!AD41,3)</f>
        <v>1.9E-2</v>
      </c>
    </row>
    <row r="28" spans="1:30">
      <c r="A28" s="19" t="str">
        <f>VLOOKUP(B28, STAIds!$A$1:$B$62,2,FALSE)</f>
        <v>391516106230301</v>
      </c>
      <c r="B28" s="19" t="s">
        <v>58</v>
      </c>
      <c r="C28" s="9">
        <v>40338</v>
      </c>
      <c r="D28" s="19">
        <v>1050</v>
      </c>
      <c r="E28" s="19" t="s">
        <v>34</v>
      </c>
      <c r="F28" s="19" t="s">
        <v>59</v>
      </c>
      <c r="G28" s="19">
        <f>ROUND('Unit Conversions'!G42,3)</f>
        <v>14.31</v>
      </c>
      <c r="H28" s="19">
        <f>ROUND('Unit Conversions'!H42,3)</f>
        <v>1.4950000000000001</v>
      </c>
      <c r="I28" s="19">
        <f>ROUND('Unit Conversions'!I42,3)</f>
        <v>3.714</v>
      </c>
      <c r="J28" s="19">
        <f>ROUND('Unit Conversions'!J42,3)</f>
        <v>0.998</v>
      </c>
      <c r="K28" s="19">
        <f>ROUND('Unit Conversions'!K42,3)</f>
        <v>2.4510000000000001</v>
      </c>
      <c r="L28" s="19">
        <f>ROUND('Unit Conversions'!L42,3)</f>
        <v>67.965999999999994</v>
      </c>
      <c r="M28" s="19">
        <f>ROUND('Unit Conversions'!M42,3)</f>
        <v>18.925000000000001</v>
      </c>
      <c r="N28" s="19">
        <f>ROUND('Unit Conversions'!N42,3)</f>
        <v>5380.8860000000004</v>
      </c>
      <c r="O28" s="19">
        <f>ROUND('Unit Conversions'!O42,3)</f>
        <v>724.36900000000003</v>
      </c>
      <c r="P28" s="19">
        <f>ROUND('Unit Conversions'!P42,3)</f>
        <v>2.8879999999999999</v>
      </c>
      <c r="Q28" s="19">
        <f>ROUND('Unit Conversions'!Q42,3)</f>
        <v>5.2999999999999999E-2</v>
      </c>
      <c r="R28" s="19">
        <f>ROUND('Unit Conversions'!R42,3)</f>
        <v>9.4E-2</v>
      </c>
      <c r="S28" s="19">
        <f>ROUND('Unit Conversions'!S42,3)</f>
        <v>41.905000000000001</v>
      </c>
      <c r="T28" s="19">
        <f>ROUND('Unit Conversions'!T42,3)</f>
        <v>30.283000000000001</v>
      </c>
      <c r="U28" s="19">
        <f>ROUND('Unit Conversions'!U42,3)</f>
        <v>0.04</v>
      </c>
      <c r="V28" s="19">
        <f>ROUND('Unit Conversions'!V42,3)</f>
        <v>0.17399999999999999</v>
      </c>
      <c r="W28" s="19">
        <f>ROUND('Unit Conversions'!W42,3)</f>
        <v>18</v>
      </c>
      <c r="X28" s="19">
        <f>ROUND('Unit Conversions'!X42,3)</f>
        <v>2.8220000000000001</v>
      </c>
      <c r="Y28" s="19">
        <f>ROUND('Unit Conversions'!Y42,3)</f>
        <v>-2E-3</v>
      </c>
      <c r="Z28" s="19">
        <f>ROUND('Unit Conversions'!Z42,3)</f>
        <v>16.350999999999999</v>
      </c>
      <c r="AA28" s="19">
        <f>ROUND('Unit Conversions'!AA42,3)</f>
        <v>0.504</v>
      </c>
      <c r="AB28" s="19">
        <f>ROUND('Unit Conversions'!AB42,3)</f>
        <v>81.739000000000004</v>
      </c>
      <c r="AC28" s="19">
        <f>ROUND('Unit Conversions'!AC42,3)</f>
        <v>0.372</v>
      </c>
      <c r="AD28" s="19">
        <f>ROUND('Unit Conversions'!AD42,3)</f>
        <v>0.02</v>
      </c>
    </row>
    <row r="29" spans="1:30">
      <c r="A29" s="19" t="str">
        <f>VLOOKUP(B29, STAIds!$A$1:$B$62,2,FALSE)</f>
        <v>391517106230601</v>
      </c>
      <c r="B29" s="19" t="s">
        <v>60</v>
      </c>
      <c r="C29" s="9">
        <v>40338</v>
      </c>
      <c r="D29" s="19">
        <v>1305</v>
      </c>
      <c r="E29" s="19" t="s">
        <v>34</v>
      </c>
      <c r="G29" s="19">
        <f>ROUND('Unit Conversions'!G43,3)</f>
        <v>5.8959999999999999</v>
      </c>
      <c r="H29" s="19">
        <f>ROUND('Unit Conversions'!H43,3)</f>
        <v>0.98899999999999999</v>
      </c>
      <c r="I29" s="19">
        <f>ROUND('Unit Conversions'!I43,3)</f>
        <v>1.881</v>
      </c>
      <c r="J29" s="19">
        <f>ROUND('Unit Conversions'!J43,3)</f>
        <v>0.02</v>
      </c>
      <c r="K29" s="19">
        <f>ROUND('Unit Conversions'!K43,3)</f>
        <v>2.2130000000000001</v>
      </c>
      <c r="L29" s="19">
        <f>ROUND('Unit Conversions'!L43,3)</f>
        <v>12.734</v>
      </c>
      <c r="M29" s="19">
        <f>ROUND('Unit Conversions'!M43,3)</f>
        <v>14.077999999999999</v>
      </c>
      <c r="N29" s="19">
        <f>ROUND('Unit Conversions'!N43,3)</f>
        <v>37.94</v>
      </c>
      <c r="O29" s="19">
        <f>ROUND('Unit Conversions'!O43,3)</f>
        <v>47.869</v>
      </c>
      <c r="P29" s="19">
        <f>ROUND('Unit Conversions'!P43,3)</f>
        <v>22.452999999999999</v>
      </c>
      <c r="Q29" s="19">
        <f>ROUND('Unit Conversions'!Q43,3)</f>
        <v>5.0000000000000001E-3</v>
      </c>
      <c r="R29" s="19">
        <f>ROUND('Unit Conversions'!R43,3)</f>
        <v>0.41299999999999998</v>
      </c>
      <c r="S29" s="19">
        <f>ROUND('Unit Conversions'!S43,3)</f>
        <v>1.952</v>
      </c>
      <c r="T29" s="19">
        <f>ROUND('Unit Conversions'!T43,3)</f>
        <v>0.01</v>
      </c>
      <c r="U29" s="19">
        <f>ROUND('Unit Conversions'!U43,3)</f>
        <v>3.3000000000000002E-2</v>
      </c>
      <c r="V29" s="19">
        <f>ROUND('Unit Conversions'!V43,3)</f>
        <v>3.5000000000000003E-2</v>
      </c>
      <c r="W29" s="19">
        <f>ROUND('Unit Conversions'!W43,3)</f>
        <v>0.47499999999999998</v>
      </c>
      <c r="X29" s="19">
        <f>ROUND('Unit Conversions'!X43,3)</f>
        <v>1.0760000000000001</v>
      </c>
      <c r="Y29" s="19">
        <f>ROUND('Unit Conversions'!Y43,3)</f>
        <v>1.079</v>
      </c>
      <c r="Z29" s="19">
        <f>ROUND('Unit Conversions'!Z43,3)</f>
        <v>0.25600000000000001</v>
      </c>
      <c r="AA29" s="19">
        <f>ROUND('Unit Conversions'!AA43,3)</f>
        <v>0.11</v>
      </c>
      <c r="AB29" s="19">
        <f>ROUND('Unit Conversions'!AB43,3)</f>
        <v>25.231000000000002</v>
      </c>
      <c r="AC29" s="19">
        <f>ROUND('Unit Conversions'!AC43,3)</f>
        <v>9.7000000000000003E-2</v>
      </c>
      <c r="AD29" s="19">
        <f>ROUND('Unit Conversions'!AD43,3)</f>
        <v>3.5999999999999997E-2</v>
      </c>
    </row>
    <row r="30" spans="1:30">
      <c r="A30" s="19" t="str">
        <f>VLOOKUP(B30, STAIds!$A$1:$B$62,2,FALSE)</f>
        <v>391521106231001</v>
      </c>
      <c r="B30" s="19" t="s">
        <v>61</v>
      </c>
      <c r="C30" s="9">
        <v>40338</v>
      </c>
      <c r="D30" s="19">
        <v>1150</v>
      </c>
      <c r="E30" s="19" t="s">
        <v>34</v>
      </c>
      <c r="G30" s="19">
        <f>ROUND('Unit Conversions'!G44,3)</f>
        <v>12.04</v>
      </c>
      <c r="H30" s="19">
        <f>ROUND('Unit Conversions'!H44,3)</f>
        <v>1.143</v>
      </c>
      <c r="I30" s="19">
        <f>ROUND('Unit Conversions'!I44,3)</f>
        <v>3.1440000000000001</v>
      </c>
      <c r="J30" s="19">
        <f>ROUND('Unit Conversions'!J44,3)</f>
        <v>6.1239999999999997</v>
      </c>
      <c r="K30" s="19">
        <f>ROUND('Unit Conversions'!K44,3)</f>
        <v>2.3170000000000002</v>
      </c>
      <c r="L30" s="19">
        <f>ROUND('Unit Conversions'!L44,3)</f>
        <v>80.745999999999995</v>
      </c>
      <c r="M30" s="19">
        <f>ROUND('Unit Conversions'!M44,3)</f>
        <v>19.052</v>
      </c>
      <c r="N30" s="19">
        <f>ROUND('Unit Conversions'!N44,3)</f>
        <v>8868.1190000000006</v>
      </c>
      <c r="O30" s="19">
        <f>ROUND('Unit Conversions'!O44,3)</f>
        <v>2793.5129999999999</v>
      </c>
      <c r="P30" s="19">
        <f>ROUND('Unit Conversions'!P44,3)</f>
        <v>0.96199999999999997</v>
      </c>
      <c r="Q30" s="19">
        <f>ROUND('Unit Conversions'!Q44,3)</f>
        <v>2.4E-2</v>
      </c>
      <c r="R30" s="19">
        <f>ROUND('Unit Conversions'!R44,3)</f>
        <v>7.4999999999999997E-2</v>
      </c>
      <c r="S30" s="19">
        <f>ROUND('Unit Conversions'!S44,3)</f>
        <v>10.292999999999999</v>
      </c>
      <c r="T30" s="19">
        <f>ROUND('Unit Conversions'!T44,3)</f>
        <v>59.298999999999999</v>
      </c>
      <c r="U30" s="19">
        <f>ROUND('Unit Conversions'!U44,3)</f>
        <v>0.38200000000000001</v>
      </c>
      <c r="V30" s="19">
        <f>ROUND('Unit Conversions'!V44,3)</f>
        <v>0.60499999999999998</v>
      </c>
      <c r="W30" s="19">
        <f>ROUND('Unit Conversions'!W44,3)</f>
        <v>69.992999999999995</v>
      </c>
      <c r="X30" s="19">
        <f>ROUND('Unit Conversions'!X44,3)</f>
        <v>4.9000000000000004</v>
      </c>
      <c r="Y30" s="19">
        <f>ROUND('Unit Conversions'!Y44,3)</f>
        <v>2.8000000000000001E-2</v>
      </c>
      <c r="Z30" s="19">
        <f>ROUND('Unit Conversions'!Z44,3)</f>
        <v>21.937000000000001</v>
      </c>
      <c r="AA30" s="19">
        <f>ROUND('Unit Conversions'!AA44,3)</f>
        <v>8.1000000000000003E-2</v>
      </c>
      <c r="AB30" s="19">
        <f>ROUND('Unit Conversions'!AB44,3)</f>
        <v>72.616</v>
      </c>
      <c r="AC30" s="19">
        <f>ROUND('Unit Conversions'!AC44,3)</f>
        <v>7.48</v>
      </c>
      <c r="AD30" s="19">
        <f>ROUND('Unit Conversions'!AD44,3)</f>
        <v>2.1999999999999999E-2</v>
      </c>
    </row>
    <row r="31" spans="1:30">
      <c r="A31" s="19" t="str">
        <f>VLOOKUP(B31, STAIds!$A$1:$B$62,2,FALSE)</f>
        <v>391504106225001</v>
      </c>
      <c r="B31" s="19" t="s">
        <v>62</v>
      </c>
      <c r="C31" s="9">
        <v>40337</v>
      </c>
      <c r="D31" s="19">
        <v>910</v>
      </c>
      <c r="E31" s="19" t="s">
        <v>34</v>
      </c>
      <c r="G31" s="19">
        <f>ROUND('Unit Conversions'!G46,3)</f>
        <v>3.9860000000000002</v>
      </c>
      <c r="H31" s="19">
        <f>ROUND('Unit Conversions'!H46,3)</f>
        <v>0.69099999999999995</v>
      </c>
      <c r="I31" s="19">
        <f>ROUND('Unit Conversions'!I46,3)</f>
        <v>1.212</v>
      </c>
      <c r="J31" s="19">
        <f>ROUND('Unit Conversions'!J46,3)</f>
        <v>1E-3</v>
      </c>
      <c r="K31" s="19">
        <f>ROUND('Unit Conversions'!K46,3)</f>
        <v>2.3929999999999998</v>
      </c>
      <c r="L31" s="19">
        <f>ROUND('Unit Conversions'!L46,3)</f>
        <v>7.7610000000000001</v>
      </c>
      <c r="M31" s="19">
        <f>ROUND('Unit Conversions'!M46,3)</f>
        <v>12.930999999999999</v>
      </c>
      <c r="N31" s="19">
        <f>ROUND('Unit Conversions'!N46,3)</f>
        <v>4.7140000000000004</v>
      </c>
      <c r="O31" s="19">
        <f>ROUND('Unit Conversions'!O46,3)</f>
        <v>66.234999999999999</v>
      </c>
      <c r="P31" s="19">
        <f>ROUND('Unit Conversions'!P46,3)</f>
        <v>48.136000000000003</v>
      </c>
      <c r="Q31" s="19">
        <f>ROUND('Unit Conversions'!Q46,3)</f>
        <v>5.0000000000000001E-3</v>
      </c>
      <c r="R31" s="19">
        <f>ROUND('Unit Conversions'!R46,3)</f>
        <v>0.114</v>
      </c>
      <c r="S31" s="19">
        <f>ROUND('Unit Conversions'!S46,3)</f>
        <v>12.993</v>
      </c>
      <c r="T31" s="19">
        <f>ROUND('Unit Conversions'!T46,3)</f>
        <v>1.4E-2</v>
      </c>
      <c r="U31" s="19">
        <f>ROUND('Unit Conversions'!U46,3)</f>
        <v>3.2000000000000001E-2</v>
      </c>
      <c r="V31" s="19">
        <f>ROUND('Unit Conversions'!V46,3)</f>
        <v>0.10199999999999999</v>
      </c>
      <c r="W31" s="19">
        <f>ROUND('Unit Conversions'!W46,3)</f>
        <v>0.35599999999999998</v>
      </c>
      <c r="X31" s="19">
        <f>ROUND('Unit Conversions'!X46,3)</f>
        <v>0.81499999999999995</v>
      </c>
      <c r="Y31" s="19">
        <f>ROUND('Unit Conversions'!Y46,3)</f>
        <v>0.60199999999999998</v>
      </c>
      <c r="Z31" s="19">
        <f>ROUND('Unit Conversions'!Z46,3)</f>
        <v>0.49399999999999999</v>
      </c>
      <c r="AA31" s="19">
        <f>ROUND('Unit Conversions'!AA46,3)</f>
        <v>0.13200000000000001</v>
      </c>
      <c r="AB31" s="19">
        <f>ROUND('Unit Conversions'!AB46,3)</f>
        <v>19.093</v>
      </c>
      <c r="AC31" s="19">
        <f>ROUND('Unit Conversions'!AC46,3)</f>
        <v>0.16900000000000001</v>
      </c>
      <c r="AD31" s="19">
        <f>ROUND('Unit Conversions'!AD46,3)</f>
        <v>0.09</v>
      </c>
    </row>
    <row r="32" spans="1:30">
      <c r="A32" s="19" t="str">
        <f>VLOOKUP(B32, STAIds!$A$1:$B$62,2,FALSE)</f>
        <v>391501106230601</v>
      </c>
      <c r="B32" s="19" t="s">
        <v>63</v>
      </c>
      <c r="C32" s="9">
        <v>40338</v>
      </c>
      <c r="D32" s="19">
        <v>1625</v>
      </c>
      <c r="E32" s="19" t="s">
        <v>34</v>
      </c>
      <c r="F32" s="19" t="s">
        <v>64</v>
      </c>
      <c r="G32" s="19">
        <f>ROUND('Unit Conversions'!G47,3)</f>
        <v>0.10199999999999999</v>
      </c>
      <c r="H32" s="19">
        <f>ROUND('Unit Conversions'!H47,3)</f>
        <v>2E-3</v>
      </c>
      <c r="I32" s="19">
        <f>ROUND('Unit Conversions'!I47,3)</f>
        <v>8.9999999999999993E-3</v>
      </c>
      <c r="J32" s="19">
        <f>ROUND('Unit Conversions'!J47,3)</f>
        <v>2E-3</v>
      </c>
      <c r="K32" s="19">
        <f>ROUND('Unit Conversions'!K47,3)</f>
        <v>-1E-3</v>
      </c>
      <c r="L32" s="19">
        <f>ROUND('Unit Conversions'!L47,3)</f>
        <v>3.9E-2</v>
      </c>
      <c r="M32" s="19">
        <f>ROUND('Unit Conversions'!M47,3)</f>
        <v>-3.0000000000000001E-3</v>
      </c>
      <c r="N32" s="19">
        <f>ROUND('Unit Conversions'!N47,3)</f>
        <v>0.496</v>
      </c>
      <c r="O32" s="19">
        <f>ROUND('Unit Conversions'!O47,3)</f>
        <v>45.643000000000001</v>
      </c>
      <c r="P32" s="19">
        <f>ROUND('Unit Conversions'!P47,3)</f>
        <v>4.2030000000000003</v>
      </c>
      <c r="Q32" s="19">
        <f>ROUND('Unit Conversions'!Q47,3)</f>
        <v>-1E-3</v>
      </c>
      <c r="R32" s="19">
        <f>ROUND('Unit Conversions'!R47,3)</f>
        <v>-8.9999999999999993E-3</v>
      </c>
      <c r="S32" s="19">
        <f>ROUND('Unit Conversions'!S47,3)</f>
        <v>0.14699999999999999</v>
      </c>
      <c r="T32" s="19">
        <f>ROUND('Unit Conversions'!T47,3)</f>
        <v>8.0000000000000002E-3</v>
      </c>
      <c r="U32" s="19">
        <f>ROUND('Unit Conversions'!U47,3)</f>
        <v>1E-3</v>
      </c>
      <c r="V32" s="19">
        <f>ROUND('Unit Conversions'!V47,3)</f>
        <v>3.5000000000000003E-2</v>
      </c>
      <c r="W32" s="19">
        <f>ROUND('Unit Conversions'!W47,3)</f>
        <v>0.13900000000000001</v>
      </c>
      <c r="X32" s="19">
        <f>ROUND('Unit Conversions'!X47,3)</f>
        <v>-0.13100000000000001</v>
      </c>
      <c r="Y32" s="19">
        <f>ROUND('Unit Conversions'!Y47,3)</f>
        <v>-6.0000000000000001E-3</v>
      </c>
      <c r="Z32" s="19">
        <f>ROUND('Unit Conversions'!Z47,3)</f>
        <v>1.0999999999999999E-2</v>
      </c>
      <c r="AA32" s="19">
        <f>ROUND('Unit Conversions'!AA47,3)</f>
        <v>8.5000000000000006E-2</v>
      </c>
      <c r="AB32" s="19">
        <f>ROUND('Unit Conversions'!AB47,3)</f>
        <v>0.68799999999999994</v>
      </c>
      <c r="AC32" s="19">
        <f>ROUND('Unit Conversions'!AC47,3)</f>
        <v>1E-3</v>
      </c>
      <c r="AD32" s="19">
        <f>ROUND('Unit Conversions'!AD47,3)</f>
        <v>4.0000000000000001E-3</v>
      </c>
    </row>
    <row r="33" spans="1:30">
      <c r="A33" s="19" t="str">
        <f>VLOOKUP(B33, STAIds!$A$1:$B$62,2,FALSE)</f>
        <v>391501106230601</v>
      </c>
      <c r="B33" s="19" t="s">
        <v>63</v>
      </c>
      <c r="C33" s="9">
        <v>40338</v>
      </c>
      <c r="D33" s="19">
        <v>1635</v>
      </c>
      <c r="E33" s="19" t="s">
        <v>34</v>
      </c>
      <c r="G33" s="19">
        <f>ROUND('Unit Conversions'!G50,3)</f>
        <v>30.643999999999998</v>
      </c>
      <c r="H33" s="19">
        <f>ROUND('Unit Conversions'!H50,3)</f>
        <v>1.1359999999999999</v>
      </c>
      <c r="I33" s="19">
        <f>ROUND('Unit Conversions'!I50,3)</f>
        <v>9.8480000000000008</v>
      </c>
      <c r="J33" s="19">
        <f>ROUND('Unit Conversions'!J50,3)</f>
        <v>9.2059999999999995</v>
      </c>
      <c r="K33" s="19">
        <f>ROUND('Unit Conversions'!K50,3)</f>
        <v>4.2709999999999999</v>
      </c>
      <c r="L33" s="19">
        <f>ROUND('Unit Conversions'!L50,3)</f>
        <v>126.822</v>
      </c>
      <c r="M33" s="19">
        <f>ROUND('Unit Conversions'!M50,3)</f>
        <v>21.166</v>
      </c>
      <c r="N33" s="19">
        <f>ROUND('Unit Conversions'!N50,3)</f>
        <v>1657.145</v>
      </c>
      <c r="O33" s="19">
        <f>ROUND('Unit Conversions'!O50,3)</f>
        <v>59.978000000000002</v>
      </c>
      <c r="P33" s="19">
        <f>ROUND('Unit Conversions'!P50,3)</f>
        <v>5226.3670000000002</v>
      </c>
      <c r="Q33" s="19">
        <f>ROUND('Unit Conversions'!Q50,3)</f>
        <v>1E-3</v>
      </c>
      <c r="R33" s="19">
        <f>ROUND('Unit Conversions'!R50,3)</f>
        <v>13.863</v>
      </c>
      <c r="S33" s="19">
        <f>ROUND('Unit Conversions'!S50,3)</f>
        <v>32.927</v>
      </c>
      <c r="T33" s="19">
        <f>ROUND('Unit Conversions'!T50,3)</f>
        <v>2.4E-2</v>
      </c>
      <c r="U33" s="19">
        <f>ROUND('Unit Conversions'!U50,3)</f>
        <v>3.18</v>
      </c>
      <c r="V33" s="19">
        <f>ROUND('Unit Conversions'!V50,3)</f>
        <v>3.7999999999999999E-2</v>
      </c>
      <c r="W33" s="19">
        <f>ROUND('Unit Conversions'!W50,3)</f>
        <v>0.182</v>
      </c>
      <c r="X33" s="19">
        <f>ROUND('Unit Conversions'!X50,3)</f>
        <v>3.347</v>
      </c>
      <c r="Y33" s="19">
        <f>ROUND('Unit Conversions'!Y50,3)</f>
        <v>2.4E-2</v>
      </c>
      <c r="Z33" s="19">
        <f>ROUND('Unit Conversions'!Z50,3)</f>
        <v>3.5750000000000002</v>
      </c>
      <c r="AA33" s="19">
        <f>ROUND('Unit Conversions'!AA50,3)</f>
        <v>9.7000000000000003E-2</v>
      </c>
      <c r="AB33" s="19">
        <f>ROUND('Unit Conversions'!AB50,3)</f>
        <v>102.331</v>
      </c>
      <c r="AC33" s="19">
        <f>ROUND('Unit Conversions'!AC50,3)</f>
        <v>3.6999999999999998E-2</v>
      </c>
      <c r="AD33" s="19">
        <f>ROUND('Unit Conversions'!AD50,3)</f>
        <v>5.0000000000000001E-3</v>
      </c>
    </row>
    <row r="34" spans="1:30">
      <c r="A34" s="19" t="str">
        <f>VLOOKUP(B34, STAIds!$A$1:$B$62,2,FALSE)</f>
        <v>391435106225801</v>
      </c>
      <c r="B34" s="19" t="s">
        <v>65</v>
      </c>
      <c r="C34" s="9">
        <v>40339</v>
      </c>
      <c r="D34" s="19">
        <v>1600</v>
      </c>
      <c r="E34" s="19" t="s">
        <v>34</v>
      </c>
      <c r="G34" s="19">
        <f>ROUND('Unit Conversions'!G51,3)</f>
        <v>157.14099999999999</v>
      </c>
      <c r="H34" s="19">
        <f>ROUND('Unit Conversions'!H51,3)</f>
        <v>61.250999999999998</v>
      </c>
      <c r="I34" s="19">
        <f>ROUND('Unit Conversions'!I51,3)</f>
        <v>64.561999999999998</v>
      </c>
      <c r="J34" s="19">
        <f>ROUND('Unit Conversions'!J51,3)</f>
        <v>0.39400000000000002</v>
      </c>
      <c r="K34" s="19">
        <f>ROUND('Unit Conversions'!K51,3)</f>
        <v>678.51800000000003</v>
      </c>
      <c r="L34" s="19">
        <f>ROUND('Unit Conversions'!L51,3)</f>
        <v>62.71</v>
      </c>
      <c r="M34" s="19">
        <f>ROUND('Unit Conversions'!M51,3)</f>
        <v>35.93</v>
      </c>
      <c r="N34" s="19">
        <f>ROUND('Unit Conversions'!N51,3)</f>
        <v>4.6340000000000003</v>
      </c>
      <c r="O34" s="19">
        <f>ROUND('Unit Conversions'!O51,3)</f>
        <v>102.227</v>
      </c>
      <c r="P34" s="19">
        <f>ROUND('Unit Conversions'!P51,3)</f>
        <v>307.33499999999998</v>
      </c>
      <c r="Q34" s="19">
        <f>ROUND('Unit Conversions'!Q51,3)</f>
        <v>8.0000000000000002E-3</v>
      </c>
      <c r="R34" s="19">
        <f>ROUND('Unit Conversions'!R51,3)</f>
        <v>6.718</v>
      </c>
      <c r="S34" s="19">
        <f>ROUND('Unit Conversions'!S51,3)</f>
        <v>72.433000000000007</v>
      </c>
      <c r="T34" s="19">
        <f>ROUND('Unit Conversions'!T51,3)</f>
        <v>2.1999999999999999E-2</v>
      </c>
      <c r="U34" s="19">
        <f>ROUND('Unit Conversions'!U51,3)</f>
        <v>0.38900000000000001</v>
      </c>
      <c r="V34" s="19">
        <f>ROUND('Unit Conversions'!V51,3)</f>
        <v>4.3999999999999997E-2</v>
      </c>
      <c r="W34" s="19">
        <f>ROUND('Unit Conversions'!W51,3)</f>
        <v>0.38</v>
      </c>
      <c r="X34" s="19">
        <f>ROUND('Unit Conversions'!X51,3)</f>
        <v>3586.4569999999999</v>
      </c>
      <c r="Y34" s="19">
        <f>ROUND('Unit Conversions'!Y51,3)</f>
        <v>2.3780000000000001</v>
      </c>
      <c r="Z34" s="19">
        <f>ROUND('Unit Conversions'!Z51,3)</f>
        <v>0.28100000000000003</v>
      </c>
      <c r="AA34" s="19">
        <f>ROUND('Unit Conversions'!AA51,3)</f>
        <v>4.9000000000000002E-2</v>
      </c>
      <c r="AB34" s="19">
        <f>ROUND('Unit Conversions'!AB51,3)</f>
        <v>4625.701</v>
      </c>
      <c r="AC34" s="19">
        <f>ROUND('Unit Conversions'!AC51,3)</f>
        <v>17.247</v>
      </c>
      <c r="AD34" s="19">
        <f>ROUND('Unit Conversions'!AD51,3)</f>
        <v>0.19400000000000001</v>
      </c>
    </row>
    <row r="35" spans="1:30">
      <c r="A35" s="19" t="str">
        <f>VLOOKUP(B35, STAIds!$A$1:$B$62,2,FALSE)</f>
        <v>391443106225701</v>
      </c>
      <c r="B35" s="19" t="s">
        <v>66</v>
      </c>
      <c r="C35" s="9">
        <v>40338</v>
      </c>
      <c r="D35" s="19">
        <v>1000</v>
      </c>
      <c r="E35" s="19" t="s">
        <v>34</v>
      </c>
      <c r="G35" s="19">
        <f>ROUND('Unit Conversions'!G52,3)</f>
        <v>4.6630000000000003</v>
      </c>
      <c r="H35" s="19">
        <f>ROUND('Unit Conversions'!H52,3)</f>
        <v>0.622</v>
      </c>
      <c r="I35" s="19">
        <f>ROUND('Unit Conversions'!I52,3)</f>
        <v>1.552</v>
      </c>
      <c r="J35" s="19">
        <f>ROUND('Unit Conversions'!J52,3)</f>
        <v>4.3999999999999997E-2</v>
      </c>
      <c r="K35" s="19">
        <f>ROUND('Unit Conversions'!K52,3)</f>
        <v>2.407</v>
      </c>
      <c r="L35" s="19">
        <f>ROUND('Unit Conversions'!L52,3)</f>
        <v>6.2160000000000002</v>
      </c>
      <c r="M35" s="19">
        <f>ROUND('Unit Conversions'!M52,3)</f>
        <v>11.05</v>
      </c>
      <c r="N35" s="19">
        <f>ROUND('Unit Conversions'!N52,3)</f>
        <v>27.407</v>
      </c>
      <c r="O35" s="19">
        <f>ROUND('Unit Conversions'!O52,3)</f>
        <v>66.364999999999995</v>
      </c>
      <c r="P35" s="19">
        <f>ROUND('Unit Conversions'!P52,3)</f>
        <v>138.08000000000001</v>
      </c>
      <c r="Q35" s="19">
        <f>ROUND('Unit Conversions'!Q52,3)</f>
        <v>2E-3</v>
      </c>
      <c r="R35" s="19">
        <f>ROUND('Unit Conversions'!R52,3)</f>
        <v>0.44</v>
      </c>
      <c r="S35" s="19">
        <f>ROUND('Unit Conversions'!S52,3)</f>
        <v>14.102</v>
      </c>
      <c r="T35" s="19">
        <f>ROUND('Unit Conversions'!T52,3)</f>
        <v>5.3999999999999999E-2</v>
      </c>
      <c r="U35" s="19">
        <f>ROUND('Unit Conversions'!U52,3)</f>
        <v>0.10199999999999999</v>
      </c>
      <c r="V35" s="19">
        <f>ROUND('Unit Conversions'!V52,3)</f>
        <v>0.08</v>
      </c>
      <c r="W35" s="19">
        <f>ROUND('Unit Conversions'!W52,3)</f>
        <v>0.91400000000000003</v>
      </c>
      <c r="X35" s="19">
        <f>ROUND('Unit Conversions'!X52,3)</f>
        <v>1.2390000000000001</v>
      </c>
      <c r="Y35" s="19">
        <f>ROUND('Unit Conversions'!Y52,3)</f>
        <v>0.28599999999999998</v>
      </c>
      <c r="Z35" s="19">
        <f>ROUND('Unit Conversions'!Z52,3)</f>
        <v>0.47499999999999998</v>
      </c>
      <c r="AA35" s="19">
        <f>ROUND('Unit Conversions'!AA52,3)</f>
        <v>0.154</v>
      </c>
      <c r="AB35" s="19">
        <f>ROUND('Unit Conversions'!AB52,3)</f>
        <v>23.689</v>
      </c>
      <c r="AC35" s="19">
        <f>ROUND('Unit Conversions'!AC52,3)</f>
        <v>5.7000000000000002E-2</v>
      </c>
      <c r="AD35" s="19">
        <f>ROUND('Unit Conversions'!AD52,3)</f>
        <v>7.9000000000000001E-2</v>
      </c>
    </row>
    <row r="36" spans="1:30">
      <c r="A36" s="19" t="str">
        <f>VLOOKUP(B36, STAIds!$A$1:$B$62,2,FALSE)</f>
        <v>391445106230901</v>
      </c>
      <c r="B36" s="19" t="s">
        <v>67</v>
      </c>
      <c r="C36" s="9">
        <v>40338</v>
      </c>
      <c r="D36" s="19">
        <v>1315</v>
      </c>
      <c r="E36" s="19" t="s">
        <v>34</v>
      </c>
      <c r="G36" s="19">
        <f>ROUND('Unit Conversions'!G54,3)</f>
        <v>3.9710000000000001</v>
      </c>
      <c r="H36" s="19">
        <f>ROUND('Unit Conversions'!H54,3)</f>
        <v>0.6</v>
      </c>
      <c r="I36" s="19">
        <f>ROUND('Unit Conversions'!I54,3)</f>
        <v>1.216</v>
      </c>
      <c r="J36" s="19">
        <f>ROUND('Unit Conversions'!J54,3)</f>
        <v>8.0000000000000002E-3</v>
      </c>
      <c r="K36" s="19">
        <f>ROUND('Unit Conversions'!K54,3)</f>
        <v>2.3490000000000002</v>
      </c>
      <c r="L36" s="19">
        <f>ROUND('Unit Conversions'!L54,3)</f>
        <v>8.6679999999999993</v>
      </c>
      <c r="M36" s="19">
        <f>ROUND('Unit Conversions'!M54,3)</f>
        <v>12.869</v>
      </c>
      <c r="N36" s="19">
        <f>ROUND('Unit Conversions'!N54,3)</f>
        <v>18.276</v>
      </c>
      <c r="O36" s="19">
        <f>ROUND('Unit Conversions'!O54,3)</f>
        <v>143.58099999999999</v>
      </c>
      <c r="P36" s="19">
        <f>ROUND('Unit Conversions'!P54,3)</f>
        <v>75.878</v>
      </c>
      <c r="Q36" s="19">
        <f>ROUND('Unit Conversions'!Q54,3)</f>
        <v>5.0000000000000001E-3</v>
      </c>
      <c r="R36" s="19">
        <f>ROUND('Unit Conversions'!R54,3)</f>
        <v>0.39900000000000002</v>
      </c>
      <c r="S36" s="19">
        <f>ROUND('Unit Conversions'!S54,3)</f>
        <v>10.545</v>
      </c>
      <c r="T36" s="19">
        <f>ROUND('Unit Conversions'!T54,3)</f>
        <v>0.06</v>
      </c>
      <c r="U36" s="19">
        <f>ROUND('Unit Conversions'!U54,3)</f>
        <v>4.4999999999999998E-2</v>
      </c>
      <c r="V36" s="19">
        <f>ROUND('Unit Conversions'!V54,3)</f>
        <v>0.129</v>
      </c>
      <c r="W36" s="19">
        <f>ROUND('Unit Conversions'!W54,3)</f>
        <v>0.79700000000000004</v>
      </c>
      <c r="X36" s="19">
        <f>ROUND('Unit Conversions'!X54,3)</f>
        <v>1.1100000000000001</v>
      </c>
      <c r="Y36" s="19">
        <f>ROUND('Unit Conversions'!Y54,3)</f>
        <v>0.442</v>
      </c>
      <c r="Z36" s="19">
        <f>ROUND('Unit Conversions'!Z54,3)</f>
        <v>0.23599999999999999</v>
      </c>
      <c r="AA36" s="19">
        <f>ROUND('Unit Conversions'!AA54,3)</f>
        <v>0.28499999999999998</v>
      </c>
      <c r="AB36" s="19">
        <f>ROUND('Unit Conversions'!AB54,3)</f>
        <v>17.379000000000001</v>
      </c>
      <c r="AC36" s="19">
        <f>ROUND('Unit Conversions'!AC54,3)</f>
        <v>0.16200000000000001</v>
      </c>
      <c r="AD36" s="19">
        <f>ROUND('Unit Conversions'!AD54,3)</f>
        <v>0.21299999999999999</v>
      </c>
    </row>
    <row r="37" spans="1:30">
      <c r="A37" s="19" t="str">
        <f>VLOOKUP(B37, STAIds!$A$1:$B$62,2,FALSE)</f>
        <v>391456106232901</v>
      </c>
      <c r="B37" s="19" t="s">
        <v>68</v>
      </c>
      <c r="C37" s="9">
        <v>40338</v>
      </c>
      <c r="D37" s="19">
        <v>1545</v>
      </c>
      <c r="E37" s="19" t="s">
        <v>34</v>
      </c>
      <c r="G37" s="19">
        <f>ROUND('Unit Conversions'!G56,3)</f>
        <v>2.6429999999999998</v>
      </c>
      <c r="H37" s="19">
        <f>ROUND('Unit Conversions'!H56,3)</f>
        <v>0.41899999999999998</v>
      </c>
      <c r="I37" s="19">
        <f>ROUND('Unit Conversions'!I56,3)</f>
        <v>0.69899999999999995</v>
      </c>
      <c r="J37" s="19">
        <f>ROUND('Unit Conversions'!J56,3)</f>
        <v>4.0000000000000001E-3</v>
      </c>
      <c r="K37" s="19">
        <f>ROUND('Unit Conversions'!K56,3)</f>
        <v>2.3119999999999998</v>
      </c>
      <c r="L37" s="19">
        <f>ROUND('Unit Conversions'!L56,3)</f>
        <v>5.2220000000000004</v>
      </c>
      <c r="M37" s="19">
        <f>ROUND('Unit Conversions'!M56,3)</f>
        <v>10.935</v>
      </c>
      <c r="N37" s="19">
        <f>ROUND('Unit Conversions'!N56,3)</f>
        <v>3.8460000000000001</v>
      </c>
      <c r="O37" s="19">
        <f>ROUND('Unit Conversions'!O56,3)</f>
        <v>332.20100000000002</v>
      </c>
      <c r="P37" s="19">
        <f>ROUND('Unit Conversions'!P56,3)</f>
        <v>147.642</v>
      </c>
      <c r="Q37" s="19">
        <f>ROUND('Unit Conversions'!Q56,3)</f>
        <v>7.0000000000000001E-3</v>
      </c>
      <c r="R37" s="19">
        <f>ROUND('Unit Conversions'!R56,3)</f>
        <v>0.35699999999999998</v>
      </c>
      <c r="S37" s="19">
        <f>ROUND('Unit Conversions'!S56,3)</f>
        <v>7.3449999999999998</v>
      </c>
      <c r="T37" s="19">
        <f>ROUND('Unit Conversions'!T56,3)</f>
        <v>4.1000000000000002E-2</v>
      </c>
      <c r="U37" s="19">
        <f>ROUND('Unit Conversions'!U56,3)</f>
        <v>6.4000000000000001E-2</v>
      </c>
      <c r="V37" s="19">
        <f>ROUND('Unit Conversions'!V56,3)</f>
        <v>0.188</v>
      </c>
      <c r="W37" s="19">
        <f>ROUND('Unit Conversions'!W56,3)</f>
        <v>0.94899999999999995</v>
      </c>
      <c r="X37" s="19">
        <f>ROUND('Unit Conversions'!X56,3)</f>
        <v>0.437</v>
      </c>
      <c r="Y37" s="19">
        <f>ROUND('Unit Conversions'!Y56,3)</f>
        <v>0.53600000000000003</v>
      </c>
      <c r="Z37" s="19">
        <f>ROUND('Unit Conversions'!Z56,3)</f>
        <v>0.28299999999999997</v>
      </c>
      <c r="AA37" s="19">
        <f>ROUND('Unit Conversions'!AA56,3)</f>
        <v>0.379</v>
      </c>
      <c r="AB37" s="19">
        <f>ROUND('Unit Conversions'!AB56,3)</f>
        <v>15.836</v>
      </c>
      <c r="AC37" s="19">
        <f>ROUND('Unit Conversions'!AC56,3)</f>
        <v>0.193</v>
      </c>
      <c r="AD37" s="19">
        <f>ROUND('Unit Conversions'!AD56,3)</f>
        <v>0.56599999999999995</v>
      </c>
    </row>
    <row r="38" spans="1:30">
      <c r="A38" s="19" t="str">
        <f>VLOOKUP(B38, STAIds!$A$1:$B$62,2,FALSE)</f>
        <v>391456106232901</v>
      </c>
      <c r="B38" s="19" t="s">
        <v>68</v>
      </c>
      <c r="C38" s="9">
        <v>40338</v>
      </c>
      <c r="D38" s="19">
        <v>1550</v>
      </c>
      <c r="E38" s="19" t="s">
        <v>34</v>
      </c>
      <c r="F38" s="19" t="s">
        <v>69</v>
      </c>
      <c r="G38" s="19">
        <f>ROUND('Unit Conversions'!G59,3)</f>
        <v>2.64</v>
      </c>
      <c r="H38" s="19">
        <f>ROUND('Unit Conversions'!H59,3)</f>
        <v>0.41199999999999998</v>
      </c>
      <c r="I38" s="19">
        <f>ROUND('Unit Conversions'!I59,3)</f>
        <v>0.69899999999999995</v>
      </c>
      <c r="J38" s="19">
        <f>ROUND('Unit Conversions'!J59,3)</f>
        <v>4.0000000000000001E-3</v>
      </c>
      <c r="K38" s="19">
        <f>ROUND('Unit Conversions'!K59,3)</f>
        <v>2.298</v>
      </c>
      <c r="L38" s="19">
        <f>ROUND('Unit Conversions'!L59,3)</f>
        <v>5.24</v>
      </c>
      <c r="M38" s="19">
        <f>ROUND('Unit Conversions'!M59,3)</f>
        <v>11.481</v>
      </c>
      <c r="N38" s="19">
        <f>ROUND('Unit Conversions'!N59,3)</f>
        <v>3.617</v>
      </c>
      <c r="O38" s="19">
        <f>ROUND('Unit Conversions'!O59,3)</f>
        <v>291.16899999999998</v>
      </c>
      <c r="P38" s="19">
        <f>ROUND('Unit Conversions'!P59,3)</f>
        <v>149.554</v>
      </c>
      <c r="Q38" s="19">
        <f>ROUND('Unit Conversions'!Q59,3)</f>
        <v>1.0999999999999999E-2</v>
      </c>
      <c r="R38" s="19">
        <f>ROUND('Unit Conversions'!R59,3)</f>
        <v>0.39400000000000002</v>
      </c>
      <c r="S38" s="19">
        <f>ROUND('Unit Conversions'!S59,3)</f>
        <v>7.9729999999999999</v>
      </c>
      <c r="T38" s="19">
        <f>ROUND('Unit Conversions'!T59,3)</f>
        <v>3.3000000000000002E-2</v>
      </c>
      <c r="U38" s="19">
        <f>ROUND('Unit Conversions'!U59,3)</f>
        <v>6.8000000000000005E-2</v>
      </c>
      <c r="V38" s="19">
        <f>ROUND('Unit Conversions'!V59,3)</f>
        <v>0.222</v>
      </c>
      <c r="W38" s="19">
        <f>ROUND('Unit Conversions'!W59,3)</f>
        <v>0.95299999999999996</v>
      </c>
      <c r="X38" s="19">
        <f>ROUND('Unit Conversions'!X59,3)</f>
        <v>0.504</v>
      </c>
      <c r="Y38" s="19">
        <f>ROUND('Unit Conversions'!Y59,3)</f>
        <v>0.60599999999999998</v>
      </c>
      <c r="Z38" s="19">
        <f>ROUND('Unit Conversions'!Z59,3)</f>
        <v>0.27800000000000002</v>
      </c>
      <c r="AA38" s="19">
        <f>ROUND('Unit Conversions'!AA59,3)</f>
        <v>0.432</v>
      </c>
      <c r="AB38" s="19">
        <f>ROUND('Unit Conversions'!AB59,3)</f>
        <v>16.190000000000001</v>
      </c>
      <c r="AC38" s="19">
        <f>ROUND('Unit Conversions'!AC59,3)</f>
        <v>0.19600000000000001</v>
      </c>
      <c r="AD38" s="19">
        <f>ROUND('Unit Conversions'!AD59,3)</f>
        <v>0.60899999999999999</v>
      </c>
    </row>
    <row r="39" spans="1:30">
      <c r="A39" s="19" t="str">
        <f>VLOOKUP(B39, STAIds!$A$1:$B$62,2,FALSE)</f>
        <v>391456106232901</v>
      </c>
      <c r="B39" s="19" t="s">
        <v>68</v>
      </c>
      <c r="C39" s="9">
        <v>40338</v>
      </c>
      <c r="D39" s="19">
        <v>1630</v>
      </c>
      <c r="E39" s="19" t="s">
        <v>34</v>
      </c>
      <c r="F39" s="19" t="s">
        <v>70</v>
      </c>
      <c r="G39" s="19">
        <f>ROUND('Unit Conversions'!G61,3)</f>
        <v>0.13300000000000001</v>
      </c>
      <c r="H39" s="19">
        <f>ROUND('Unit Conversions'!H61,3)</f>
        <v>3.0000000000000001E-3</v>
      </c>
      <c r="I39" s="19">
        <f>ROUND('Unit Conversions'!I61,3)</f>
        <v>3.0000000000000001E-3</v>
      </c>
      <c r="J39" s="19">
        <f>ROUND('Unit Conversions'!J61,3)</f>
        <v>0</v>
      </c>
      <c r="K39" s="19">
        <f>ROUND('Unit Conversions'!K61,3)</f>
        <v>0</v>
      </c>
      <c r="L39" s="19">
        <f>ROUND('Unit Conversions'!L61,3)</f>
        <v>-0.03</v>
      </c>
      <c r="M39" s="19">
        <f>ROUND('Unit Conversions'!M61,3)</f>
        <v>-1E-3</v>
      </c>
      <c r="N39" s="19">
        <f>ROUND('Unit Conversions'!N61,3)</f>
        <v>-7.4999999999999997E-2</v>
      </c>
      <c r="O39" s="19">
        <f>ROUND('Unit Conversions'!O61,3)</f>
        <v>68.039000000000001</v>
      </c>
      <c r="P39" s="19">
        <f>ROUND('Unit Conversions'!P61,3)</f>
        <v>0.78100000000000003</v>
      </c>
      <c r="Q39" s="19">
        <f>ROUND('Unit Conversions'!Q61,3)</f>
        <v>-1E-3</v>
      </c>
      <c r="R39" s="19">
        <f>ROUND('Unit Conversions'!R61,3)</f>
        <v>7.0000000000000001E-3</v>
      </c>
      <c r="S39" s="19">
        <f>ROUND('Unit Conversions'!S61,3)</f>
        <v>0.20399999999999999</v>
      </c>
      <c r="T39" s="19">
        <f>ROUND('Unit Conversions'!T61,3)</f>
        <v>6.0000000000000001E-3</v>
      </c>
      <c r="U39" s="19">
        <f>ROUND('Unit Conversions'!U61,3)</f>
        <v>6.0000000000000001E-3</v>
      </c>
      <c r="V39" s="19">
        <f>ROUND('Unit Conversions'!V61,3)</f>
        <v>3.9E-2</v>
      </c>
      <c r="W39" s="19">
        <f>ROUND('Unit Conversions'!W61,3)</f>
        <v>0.19</v>
      </c>
      <c r="X39" s="19">
        <f>ROUND('Unit Conversions'!X61,3)</f>
        <v>4.3999999999999997E-2</v>
      </c>
      <c r="Y39" s="19">
        <f>ROUND('Unit Conversions'!Y61,3)</f>
        <v>-4.0000000000000001E-3</v>
      </c>
      <c r="Z39" s="19">
        <f>ROUND('Unit Conversions'!Z61,3)</f>
        <v>4.0000000000000001E-3</v>
      </c>
      <c r="AA39" s="19">
        <f>ROUND('Unit Conversions'!AA61,3)</f>
        <v>0.14000000000000001</v>
      </c>
      <c r="AB39" s="19">
        <f>ROUND('Unit Conversions'!AB61,3)</f>
        <v>1.044</v>
      </c>
      <c r="AC39" s="19">
        <f>ROUND('Unit Conversions'!AC61,3)</f>
        <v>1E-3</v>
      </c>
      <c r="AD39" s="19">
        <f>ROUND('Unit Conversions'!AD61,3)</f>
        <v>5.0000000000000001E-3</v>
      </c>
    </row>
    <row r="40" spans="1:30">
      <c r="A40" s="19" t="str">
        <f>VLOOKUP(B40, STAIds!$A$1:$B$62,2,FALSE)</f>
        <v>391445106230701</v>
      </c>
      <c r="B40" s="19" t="s">
        <v>71</v>
      </c>
      <c r="C40" s="9">
        <v>40338</v>
      </c>
      <c r="D40" s="19">
        <v>1145</v>
      </c>
      <c r="E40" s="19" t="s">
        <v>34</v>
      </c>
      <c r="G40" s="19">
        <f>ROUND('Unit Conversions'!G62,3)</f>
        <v>16.724</v>
      </c>
      <c r="H40" s="19">
        <f>ROUND('Unit Conversions'!H62,3)</f>
        <v>1.7390000000000001</v>
      </c>
      <c r="I40" s="19">
        <f>ROUND('Unit Conversions'!I62,3)</f>
        <v>7.2690000000000001</v>
      </c>
      <c r="J40" s="19">
        <f>ROUND('Unit Conversions'!J62,3)</f>
        <v>3.5999999999999997E-2</v>
      </c>
      <c r="K40" s="19">
        <f>ROUND('Unit Conversions'!K62,3)</f>
        <v>2.7290000000000001</v>
      </c>
      <c r="L40" s="19">
        <f>ROUND('Unit Conversions'!L62,3)</f>
        <v>50.749000000000002</v>
      </c>
      <c r="M40" s="19">
        <f>ROUND('Unit Conversions'!M62,3)</f>
        <v>17.132999999999999</v>
      </c>
      <c r="N40" s="19">
        <f>ROUND('Unit Conversions'!N62,3)</f>
        <v>335.60199999999998</v>
      </c>
      <c r="O40" s="19">
        <f>ROUND('Unit Conversions'!O62,3)</f>
        <v>59.591000000000001</v>
      </c>
      <c r="P40" s="19">
        <f>ROUND('Unit Conversions'!P62,3)</f>
        <v>48.835000000000001</v>
      </c>
      <c r="Q40" s="19">
        <f>ROUND('Unit Conversions'!Q62,3)</f>
        <v>0</v>
      </c>
      <c r="R40" s="19">
        <f>ROUND('Unit Conversions'!R62,3)</f>
        <v>8.1000000000000003E-2</v>
      </c>
      <c r="S40" s="19">
        <f>ROUND('Unit Conversions'!S62,3)</f>
        <v>15.74</v>
      </c>
      <c r="T40" s="19">
        <f>ROUND('Unit Conversions'!T62,3)</f>
        <v>0.17899999999999999</v>
      </c>
      <c r="U40" s="19">
        <f>ROUND('Unit Conversions'!U62,3)</f>
        <v>7.4999999999999997E-2</v>
      </c>
      <c r="V40" s="19">
        <f>ROUND('Unit Conversions'!V62,3)</f>
        <v>3.9E-2</v>
      </c>
      <c r="W40" s="19">
        <f>ROUND('Unit Conversions'!W62,3)</f>
        <v>0.216</v>
      </c>
      <c r="X40" s="19">
        <f>ROUND('Unit Conversions'!X62,3)</f>
        <v>2.2349999999999999</v>
      </c>
      <c r="Y40" s="19">
        <f>ROUND('Unit Conversions'!Y62,3)</f>
        <v>9.2999999999999999E-2</v>
      </c>
      <c r="Z40" s="19">
        <f>ROUND('Unit Conversions'!Z62,3)</f>
        <v>0.94199999999999995</v>
      </c>
      <c r="AA40" s="19">
        <f>ROUND('Unit Conversions'!AA62,3)</f>
        <v>0.126</v>
      </c>
      <c r="AB40" s="19">
        <f>ROUND('Unit Conversions'!AB62,3)</f>
        <v>44.76</v>
      </c>
      <c r="AC40" s="19">
        <f>ROUND('Unit Conversions'!AC62,3)</f>
        <v>9.1999999999999998E-2</v>
      </c>
      <c r="AD40" s="19">
        <f>ROUND('Unit Conversions'!AD62,3)</f>
        <v>0.02</v>
      </c>
    </row>
    <row r="41" spans="1:30">
      <c r="A41" s="19" t="str">
        <f>VLOOKUP(B41, STAIds!$A$1:$B$62,2,FALSE)</f>
        <v>391449106232001</v>
      </c>
      <c r="B41" s="19" t="s">
        <v>72</v>
      </c>
      <c r="C41" s="9">
        <v>40338</v>
      </c>
      <c r="D41" s="19">
        <v>1420</v>
      </c>
      <c r="E41" s="19" t="s">
        <v>34</v>
      </c>
      <c r="G41" s="19">
        <f>ROUND('Unit Conversions'!G63,3)</f>
        <v>19.331</v>
      </c>
      <c r="H41" s="19">
        <f>ROUND('Unit Conversions'!H63,3)</f>
        <v>1.204</v>
      </c>
      <c r="I41" s="19">
        <f>ROUND('Unit Conversions'!I63,3)</f>
        <v>6.4320000000000004</v>
      </c>
      <c r="J41" s="19">
        <f>ROUND('Unit Conversions'!J63,3)</f>
        <v>1.1919999999999999</v>
      </c>
      <c r="K41" s="19">
        <f>ROUND('Unit Conversions'!K63,3)</f>
        <v>5.3070000000000004</v>
      </c>
      <c r="L41" s="19">
        <f>ROUND('Unit Conversions'!L63,3)</f>
        <v>45.905999999999999</v>
      </c>
      <c r="M41" s="19">
        <f>ROUND('Unit Conversions'!M63,3)</f>
        <v>25.94</v>
      </c>
      <c r="N41" s="19">
        <f>ROUND('Unit Conversions'!N63,3)</f>
        <v>362.97899999999998</v>
      </c>
      <c r="O41" s="19">
        <f>ROUND('Unit Conversions'!O63,3)</f>
        <v>76.152000000000001</v>
      </c>
      <c r="P41" s="19">
        <f>ROUND('Unit Conversions'!P63,3)</f>
        <v>1962.1210000000001</v>
      </c>
      <c r="Q41" s="19">
        <f>ROUND('Unit Conversions'!Q63,3)</f>
        <v>-1E-3</v>
      </c>
      <c r="R41" s="19">
        <f>ROUND('Unit Conversions'!R63,3)</f>
        <v>2.984</v>
      </c>
      <c r="S41" s="19">
        <f>ROUND('Unit Conversions'!S63,3)</f>
        <v>52.341999999999999</v>
      </c>
      <c r="T41" s="19">
        <f>ROUND('Unit Conversions'!T63,3)</f>
        <v>0.73599999999999999</v>
      </c>
      <c r="U41" s="19">
        <f>ROUND('Unit Conversions'!U63,3)</f>
        <v>2.153</v>
      </c>
      <c r="V41" s="19">
        <f>ROUND('Unit Conversions'!V63,3)</f>
        <v>3.2000000000000001E-2</v>
      </c>
      <c r="W41" s="19">
        <f>ROUND('Unit Conversions'!W63,3)</f>
        <v>0.20200000000000001</v>
      </c>
      <c r="X41" s="19">
        <f>ROUND('Unit Conversions'!X63,3)</f>
        <v>3.9340000000000002</v>
      </c>
      <c r="Y41" s="19">
        <f>ROUND('Unit Conversions'!Y63,3)</f>
        <v>0.89900000000000002</v>
      </c>
      <c r="Z41" s="19">
        <f>ROUND('Unit Conversions'!Z63,3)</f>
        <v>2.06</v>
      </c>
      <c r="AA41" s="19">
        <f>ROUND('Unit Conversions'!AA63,3)</f>
        <v>0.125</v>
      </c>
      <c r="AB41" s="19">
        <f>ROUND('Unit Conversions'!AB63,3)</f>
        <v>48.673000000000002</v>
      </c>
      <c r="AC41" s="19">
        <f>ROUND('Unit Conversions'!AC63,3)</f>
        <v>0.56599999999999995</v>
      </c>
      <c r="AD41" s="19">
        <f>ROUND('Unit Conversions'!AD63,3)</f>
        <v>6.0000000000000001E-3</v>
      </c>
    </row>
    <row r="42" spans="1:30">
      <c r="A42" s="19" t="str">
        <f>VLOOKUP(B42, STAIds!$A$1:$B$62,2,FALSE)</f>
        <v>391513106233601</v>
      </c>
      <c r="B42" s="19" t="s">
        <v>73</v>
      </c>
      <c r="C42" s="9">
        <v>40337</v>
      </c>
      <c r="D42" s="19">
        <v>1700</v>
      </c>
      <c r="E42" s="19" t="s">
        <v>34</v>
      </c>
      <c r="G42" s="19">
        <f>ROUND('Unit Conversions'!G64,3)</f>
        <v>3.4220000000000002</v>
      </c>
      <c r="H42" s="19">
        <f>ROUND('Unit Conversions'!H64,3)</f>
        <v>0.67500000000000004</v>
      </c>
      <c r="I42" s="19">
        <f>ROUND('Unit Conversions'!I64,3)</f>
        <v>0.85399999999999998</v>
      </c>
      <c r="J42" s="19">
        <f>ROUND('Unit Conversions'!J64,3)</f>
        <v>9.7000000000000003E-2</v>
      </c>
      <c r="K42" s="19">
        <f>ROUND('Unit Conversions'!K64,3)</f>
        <v>1.87</v>
      </c>
      <c r="L42" s="19">
        <f>ROUND('Unit Conversions'!L64,3)</f>
        <v>8.2479999999999993</v>
      </c>
      <c r="M42" s="19">
        <f>ROUND('Unit Conversions'!M64,3)</f>
        <v>10.398</v>
      </c>
      <c r="N42" s="19">
        <f>ROUND('Unit Conversions'!N64,3)</f>
        <v>87.826999999999998</v>
      </c>
      <c r="O42" s="19">
        <f>ROUND('Unit Conversions'!O64,3)</f>
        <v>133.107</v>
      </c>
      <c r="P42" s="19">
        <f>ROUND('Unit Conversions'!P64,3)</f>
        <v>14.27</v>
      </c>
      <c r="Q42" s="19">
        <f>ROUND('Unit Conversions'!Q64,3)</f>
        <v>2.5000000000000001E-2</v>
      </c>
      <c r="R42" s="19">
        <f>ROUND('Unit Conversions'!R64,3)</f>
        <v>0.40500000000000003</v>
      </c>
      <c r="S42" s="19">
        <f>ROUND('Unit Conversions'!S64,3)</f>
        <v>4.0149999999999997</v>
      </c>
      <c r="T42" s="19">
        <f>ROUND('Unit Conversions'!T64,3)</f>
        <v>0.184</v>
      </c>
      <c r="U42" s="19">
        <f>ROUND('Unit Conversions'!U64,3)</f>
        <v>0.02</v>
      </c>
      <c r="V42" s="19">
        <f>ROUND('Unit Conversions'!V64,3)</f>
        <v>9.1999999999999998E-2</v>
      </c>
      <c r="W42" s="19">
        <f>ROUND('Unit Conversions'!W64,3)</f>
        <v>0.47399999999999998</v>
      </c>
      <c r="X42" s="19">
        <f>ROUND('Unit Conversions'!X64,3)</f>
        <v>0.28399999999999997</v>
      </c>
      <c r="Y42" s="19">
        <f>ROUND('Unit Conversions'!Y64,3)</f>
        <v>2.9000000000000001E-2</v>
      </c>
      <c r="Z42" s="19">
        <f>ROUND('Unit Conversions'!Z64,3)</f>
        <v>8.8999999999999996E-2</v>
      </c>
      <c r="AA42" s="19">
        <f>ROUND('Unit Conversions'!AA64,3)</f>
        <v>0.54800000000000004</v>
      </c>
      <c r="AB42" s="19">
        <f>ROUND('Unit Conversions'!AB64,3)</f>
        <v>21.986000000000001</v>
      </c>
      <c r="AC42" s="19">
        <f>ROUND('Unit Conversions'!AC64,3)</f>
        <v>2.8000000000000001E-2</v>
      </c>
      <c r="AD42" s="19">
        <f>ROUND('Unit Conversions'!AD64,3)</f>
        <v>3.2000000000000001E-2</v>
      </c>
    </row>
    <row r="43" spans="1:30">
      <c r="A43" s="19" t="str">
        <f>VLOOKUP(B43, STAIds!$A$1:$B$62,2,FALSE)</f>
        <v>391501106225401</v>
      </c>
      <c r="B43" s="19" t="s">
        <v>74</v>
      </c>
      <c r="C43" s="9">
        <v>40340</v>
      </c>
      <c r="D43" s="19">
        <v>945</v>
      </c>
      <c r="E43" s="19" t="s">
        <v>34</v>
      </c>
      <c r="G43" s="19">
        <f>ROUND('Unit Conversions'!G65,3)</f>
        <v>12.907</v>
      </c>
      <c r="H43" s="19">
        <f>ROUND('Unit Conversions'!H65,3)</f>
        <v>1.181</v>
      </c>
      <c r="I43" s="19">
        <f>ROUND('Unit Conversions'!I65,3)</f>
        <v>3.4860000000000002</v>
      </c>
      <c r="J43" s="19">
        <f>ROUND('Unit Conversions'!J65,3)</f>
        <v>2.1120000000000001</v>
      </c>
      <c r="K43" s="19">
        <f>ROUND('Unit Conversions'!K65,3)</f>
        <v>2.7810000000000001</v>
      </c>
      <c r="L43" s="19">
        <f>ROUND('Unit Conversions'!L65,3)</f>
        <v>59.817</v>
      </c>
      <c r="M43" s="19">
        <f>ROUND('Unit Conversions'!M65,3)</f>
        <v>14.657999999999999</v>
      </c>
      <c r="N43" s="19">
        <f>ROUND('Unit Conversions'!N65,3)</f>
        <v>2294.837</v>
      </c>
      <c r="O43" s="19">
        <f>ROUND('Unit Conversions'!O65,3)</f>
        <v>341.298</v>
      </c>
      <c r="P43" s="19">
        <f>ROUND('Unit Conversions'!P65,3)</f>
        <v>135.51900000000001</v>
      </c>
      <c r="Q43" s="19">
        <f>ROUND('Unit Conversions'!Q65,3)</f>
        <v>0.03</v>
      </c>
      <c r="R43" s="19">
        <f>ROUND('Unit Conversions'!R65,3)</f>
        <v>0.13700000000000001</v>
      </c>
      <c r="S43" s="19">
        <f>ROUND('Unit Conversions'!S65,3)</f>
        <v>65.53</v>
      </c>
      <c r="T43" s="19">
        <f>ROUND('Unit Conversions'!T65,3)</f>
        <v>12.526</v>
      </c>
      <c r="U43" s="19">
        <f>ROUND('Unit Conversions'!U65,3)</f>
        <v>0.25900000000000001</v>
      </c>
      <c r="V43" s="19">
        <f>ROUND('Unit Conversions'!V65,3)</f>
        <v>5.0999999999999997E-2</v>
      </c>
      <c r="W43" s="19">
        <f>ROUND('Unit Conversions'!W65,3)</f>
        <v>2.657</v>
      </c>
      <c r="X43" s="19">
        <f>ROUND('Unit Conversions'!X65,3)</f>
        <v>2.302</v>
      </c>
      <c r="Y43" s="19">
        <f>ROUND('Unit Conversions'!Y65,3)</f>
        <v>4.0000000000000001E-3</v>
      </c>
      <c r="Z43" s="19">
        <f>ROUND('Unit Conversions'!Z65,3)</f>
        <v>4.2140000000000004</v>
      </c>
      <c r="AA43" s="19">
        <f>ROUND('Unit Conversions'!AA65,3)</f>
        <v>0.34499999999999997</v>
      </c>
      <c r="AB43" s="19">
        <f>ROUND('Unit Conversions'!AB65,3)</f>
        <v>66.558000000000007</v>
      </c>
      <c r="AC43" s="19">
        <f>ROUND('Unit Conversions'!AC65,3)</f>
        <v>6.5000000000000002E-2</v>
      </c>
      <c r="AD43" s="19">
        <f>ROUND('Unit Conversions'!AD65,3)</f>
        <v>1.0999999999999999E-2</v>
      </c>
    </row>
    <row r="44" spans="1:30">
      <c r="A44" s="19" t="str">
        <f>VLOOKUP(B44, STAIds!$A$1:$B$62,2,FALSE)</f>
        <v>391501106225401</v>
      </c>
      <c r="B44" s="19" t="s">
        <v>74</v>
      </c>
      <c r="C44" s="9">
        <v>40340</v>
      </c>
      <c r="D44" s="19">
        <v>950</v>
      </c>
      <c r="E44" s="19" t="s">
        <v>34</v>
      </c>
      <c r="G44" s="19">
        <f>ROUND('Unit Conversions'!G68,3)</f>
        <v>13.214</v>
      </c>
      <c r="H44" s="19">
        <f>ROUND('Unit Conversions'!H68,3)</f>
        <v>1.0880000000000001</v>
      </c>
      <c r="I44" s="19">
        <f>ROUND('Unit Conversions'!I68,3)</f>
        <v>3.5680000000000001</v>
      </c>
      <c r="J44" s="19">
        <f>ROUND('Unit Conversions'!J68,3)</f>
        <v>2.7189999999999999</v>
      </c>
      <c r="K44" s="19">
        <f>ROUND('Unit Conversions'!K68,3)</f>
        <v>2.746</v>
      </c>
      <c r="L44" s="19">
        <f>ROUND('Unit Conversions'!L68,3)</f>
        <v>61.948</v>
      </c>
      <c r="M44" s="19">
        <f>ROUND('Unit Conversions'!M68,3)</f>
        <v>14.904999999999999</v>
      </c>
      <c r="N44" s="19">
        <f>ROUND('Unit Conversions'!N68,3)</f>
        <v>2274.9780000000001</v>
      </c>
      <c r="O44" s="19">
        <f>ROUND('Unit Conversions'!O68,3)</f>
        <v>364.71600000000001</v>
      </c>
      <c r="P44" s="19">
        <f>ROUND('Unit Conversions'!P68,3)</f>
        <v>350.01400000000001</v>
      </c>
      <c r="Q44" s="19">
        <f>ROUND('Unit Conversions'!Q68,3)</f>
        <v>2.5000000000000001E-2</v>
      </c>
      <c r="R44" s="19">
        <f>ROUND('Unit Conversions'!R68,3)</f>
        <v>0.155</v>
      </c>
      <c r="S44" s="19">
        <f>ROUND('Unit Conversions'!S68,3)</f>
        <v>57.502000000000002</v>
      </c>
      <c r="T44" s="19">
        <f>ROUND('Unit Conversions'!T68,3)</f>
        <v>13.108000000000001</v>
      </c>
      <c r="U44" s="19">
        <f>ROUND('Unit Conversions'!U68,3)</f>
        <v>0.42</v>
      </c>
      <c r="V44" s="19">
        <f>ROUND('Unit Conversions'!V68,3)</f>
        <v>4.7E-2</v>
      </c>
      <c r="W44" s="19">
        <f>ROUND('Unit Conversions'!W68,3)</f>
        <v>3.165</v>
      </c>
      <c r="X44" s="19">
        <f>ROUND('Unit Conversions'!X68,3)</f>
        <v>2.2530000000000001</v>
      </c>
      <c r="Y44" s="19">
        <f>ROUND('Unit Conversions'!Y68,3)</f>
        <v>-5.0000000000000001E-3</v>
      </c>
      <c r="Z44" s="19">
        <f>ROUND('Unit Conversions'!Z68,3)</f>
        <v>3.782</v>
      </c>
      <c r="AA44" s="19">
        <f>ROUND('Unit Conversions'!AA68,3)</f>
        <v>2.1869999999999998</v>
      </c>
      <c r="AB44" s="19">
        <f>ROUND('Unit Conversions'!AB68,3)</f>
        <v>64.724000000000004</v>
      </c>
      <c r="AC44" s="19">
        <f>ROUND('Unit Conversions'!AC68,3)</f>
        <v>9.7000000000000003E-2</v>
      </c>
      <c r="AD44" s="19">
        <f>ROUND('Unit Conversions'!AD68,3)</f>
        <v>1.2E-2</v>
      </c>
    </row>
    <row r="45" spans="1:30">
      <c r="A45" s="19" t="str">
        <f>VLOOKUP(B45, STAIds!$A$1:$B$62,2,FALSE)</f>
        <v>391502106230601</v>
      </c>
      <c r="B45" s="19" t="s">
        <v>76</v>
      </c>
      <c r="C45" s="9">
        <v>40338</v>
      </c>
      <c r="D45" s="19">
        <v>1555</v>
      </c>
      <c r="E45" s="19" t="s">
        <v>34</v>
      </c>
      <c r="G45" s="19">
        <f>ROUND('Unit Conversions'!G69,3)</f>
        <v>10.59</v>
      </c>
      <c r="H45" s="19">
        <f>ROUND('Unit Conversions'!H69,3)</f>
        <v>1.0209999999999999</v>
      </c>
      <c r="I45" s="19">
        <f>ROUND('Unit Conversions'!I69,3)</f>
        <v>2.4630000000000001</v>
      </c>
      <c r="J45" s="19">
        <f>ROUND('Unit Conversions'!J69,3)</f>
        <v>2.7360000000000002</v>
      </c>
      <c r="K45" s="19">
        <f>ROUND('Unit Conversions'!K69,3)</f>
        <v>2.2120000000000002</v>
      </c>
      <c r="L45" s="19">
        <f>ROUND('Unit Conversions'!L69,3)</f>
        <v>56.759</v>
      </c>
      <c r="M45" s="19">
        <f>ROUND('Unit Conversions'!M69,3)</f>
        <v>14.66</v>
      </c>
      <c r="N45" s="19">
        <f>ROUND('Unit Conversions'!N69,3)</f>
        <v>3778.3560000000002</v>
      </c>
      <c r="O45" s="19">
        <f>ROUND('Unit Conversions'!O69,3)</f>
        <v>826.22799999999995</v>
      </c>
      <c r="P45" s="19">
        <f>ROUND('Unit Conversions'!P69,3)</f>
        <v>58.052999999999997</v>
      </c>
      <c r="Q45" s="19">
        <f>ROUND('Unit Conversions'!Q69,3)</f>
        <v>1.115</v>
      </c>
      <c r="R45" s="19">
        <f>ROUND('Unit Conversions'!R69,3)</f>
        <v>0.123</v>
      </c>
      <c r="S45" s="19">
        <f>ROUND('Unit Conversions'!S69,3)</f>
        <v>30.045999999999999</v>
      </c>
      <c r="T45" s="19">
        <f>ROUND('Unit Conversions'!T69,3)</f>
        <v>21.815999999999999</v>
      </c>
      <c r="U45" s="19">
        <f>ROUND('Unit Conversions'!U69,3)</f>
        <v>0.51900000000000002</v>
      </c>
      <c r="V45" s="19">
        <f>ROUND('Unit Conversions'!V69,3)</f>
        <v>0.10199999999999999</v>
      </c>
      <c r="W45" s="19">
        <f>ROUND('Unit Conversions'!W69,3)</f>
        <v>11.352</v>
      </c>
      <c r="X45" s="19">
        <f>ROUND('Unit Conversions'!X69,3)</f>
        <v>2.58</v>
      </c>
      <c r="Y45" s="19">
        <f>ROUND('Unit Conversions'!Y69,3)</f>
        <v>-4.0000000000000001E-3</v>
      </c>
      <c r="Z45" s="19">
        <f>ROUND('Unit Conversions'!Z69,3)</f>
        <v>5.2729999999999997</v>
      </c>
      <c r="AA45" s="19">
        <f>ROUND('Unit Conversions'!AA69,3)</f>
        <v>15.664</v>
      </c>
      <c r="AB45" s="19">
        <f>ROUND('Unit Conversions'!AB69,3)</f>
        <v>57.841999999999999</v>
      </c>
      <c r="AC45" s="19">
        <f>ROUND('Unit Conversions'!AC69,3)</f>
        <v>0.85099999999999998</v>
      </c>
      <c r="AD45" s="19">
        <f>ROUND('Unit Conversions'!AD69,3)</f>
        <v>1.2999999999999999E-2</v>
      </c>
    </row>
    <row r="46" spans="1:30">
      <c r="A46" s="19" t="str">
        <f>VLOOKUP(B46, STAIds!$A$1:$B$62,2,FALSE)</f>
        <v>391500106225501</v>
      </c>
      <c r="B46" s="19" t="s">
        <v>77</v>
      </c>
      <c r="C46" s="9">
        <v>40340</v>
      </c>
      <c r="D46" s="19">
        <v>915</v>
      </c>
      <c r="E46" s="19" t="s">
        <v>34</v>
      </c>
      <c r="G46" s="19">
        <f>ROUND('Unit Conversions'!G71,3)</f>
        <v>11.837999999999999</v>
      </c>
      <c r="H46" s="19">
        <f>ROUND('Unit Conversions'!H71,3)</f>
        <v>1.3460000000000001</v>
      </c>
      <c r="I46" s="19">
        <f>ROUND('Unit Conversions'!I71,3)</f>
        <v>3.1779999999999999</v>
      </c>
      <c r="J46" s="19">
        <f>ROUND('Unit Conversions'!J71,3)</f>
        <v>3.7999999999999999E-2</v>
      </c>
      <c r="K46" s="19">
        <f>ROUND('Unit Conversions'!K71,3)</f>
        <v>2.5110000000000001</v>
      </c>
      <c r="L46" s="19">
        <f>ROUND('Unit Conversions'!L71,3)</f>
        <v>47.177999999999997</v>
      </c>
      <c r="M46" s="19">
        <f>ROUND('Unit Conversions'!M71,3)</f>
        <v>11.912000000000001</v>
      </c>
      <c r="N46" s="19">
        <f>ROUND('Unit Conversions'!N71,3)</f>
        <v>706.024</v>
      </c>
      <c r="O46" s="19">
        <f>ROUND('Unit Conversions'!O71,3)</f>
        <v>55.747999999999998</v>
      </c>
      <c r="P46" s="19">
        <f>ROUND('Unit Conversions'!P71,3)</f>
        <v>7.1050000000000004</v>
      </c>
      <c r="Q46" s="19">
        <f>ROUND('Unit Conversions'!Q71,3)</f>
        <v>3.0000000000000001E-3</v>
      </c>
      <c r="R46" s="19">
        <f>ROUND('Unit Conversions'!R71,3)</f>
        <v>0.16600000000000001</v>
      </c>
      <c r="S46" s="19">
        <f>ROUND('Unit Conversions'!S71,3)</f>
        <v>50.804000000000002</v>
      </c>
      <c r="T46" s="19">
        <f>ROUND('Unit Conversions'!T71,3)</f>
        <v>1.2410000000000001</v>
      </c>
      <c r="U46" s="19">
        <f>ROUND('Unit Conversions'!U71,3)</f>
        <v>3.2000000000000001E-2</v>
      </c>
      <c r="V46" s="19">
        <f>ROUND('Unit Conversions'!V71,3)</f>
        <v>3.3000000000000002E-2</v>
      </c>
      <c r="W46" s="19">
        <f>ROUND('Unit Conversions'!W71,3)</f>
        <v>0.499</v>
      </c>
      <c r="X46" s="19">
        <f>ROUND('Unit Conversions'!X71,3)</f>
        <v>1.129</v>
      </c>
      <c r="Y46" s="19">
        <f>ROUND('Unit Conversions'!Y71,3)</f>
        <v>1E-3</v>
      </c>
      <c r="Z46" s="19">
        <f>ROUND('Unit Conversions'!Z71,3)</f>
        <v>3.069</v>
      </c>
      <c r="AA46" s="19">
        <f>ROUND('Unit Conversions'!AA71,3)</f>
        <v>8.6999999999999994E-2</v>
      </c>
      <c r="AB46" s="19">
        <f>ROUND('Unit Conversions'!AB71,3)</f>
        <v>58.554000000000002</v>
      </c>
      <c r="AC46" s="19">
        <f>ROUND('Unit Conversions'!AC71,3)</f>
        <v>1.7000000000000001E-2</v>
      </c>
      <c r="AD46" s="19">
        <f>ROUND('Unit Conversions'!AD71,3)</f>
        <v>0.02</v>
      </c>
    </row>
    <row r="47" spans="1:30">
      <c r="A47" s="19" t="str">
        <f>VLOOKUP(B47, STAIds!$A$1:$B$62,2,FALSE)</f>
        <v>391509106231901</v>
      </c>
      <c r="B47" s="19" t="s">
        <v>78</v>
      </c>
      <c r="C47" s="9">
        <v>40338</v>
      </c>
      <c r="D47" s="19">
        <v>1515</v>
      </c>
      <c r="E47" s="19" t="s">
        <v>34</v>
      </c>
      <c r="G47" s="19">
        <f>ROUND('Unit Conversions'!G72,3)</f>
        <v>9.3550000000000004</v>
      </c>
      <c r="H47" s="19">
        <f>ROUND('Unit Conversions'!H72,3)</f>
        <v>0.80800000000000005</v>
      </c>
      <c r="I47" s="19">
        <f>ROUND('Unit Conversions'!I72,3)</f>
        <v>2.056</v>
      </c>
      <c r="J47" s="19">
        <f>ROUND('Unit Conversions'!J72,3)</f>
        <v>0.152</v>
      </c>
      <c r="K47" s="19">
        <f>ROUND('Unit Conversions'!K72,3)</f>
        <v>2.0859999999999999</v>
      </c>
      <c r="L47" s="19">
        <f>ROUND('Unit Conversions'!L72,3)</f>
        <v>36.895000000000003</v>
      </c>
      <c r="M47" s="19">
        <f>ROUND('Unit Conversions'!M72,3)</f>
        <v>13.798</v>
      </c>
      <c r="N47" s="19">
        <f>ROUND('Unit Conversions'!N72,3)</f>
        <v>1285.058</v>
      </c>
      <c r="O47" s="19">
        <f>ROUND('Unit Conversions'!O72,3)</f>
        <v>171.85</v>
      </c>
      <c r="P47" s="19">
        <f>ROUND('Unit Conversions'!P72,3)</f>
        <v>10.138</v>
      </c>
      <c r="Q47" s="19">
        <f>ROUND('Unit Conversions'!Q72,3)</f>
        <v>5.0000000000000001E-3</v>
      </c>
      <c r="R47" s="19">
        <f>ROUND('Unit Conversions'!R72,3)</f>
        <v>8.6999999999999994E-2</v>
      </c>
      <c r="S47" s="19">
        <f>ROUND('Unit Conversions'!S72,3)</f>
        <v>35.450000000000003</v>
      </c>
      <c r="T47" s="19">
        <f>ROUND('Unit Conversions'!T72,3)</f>
        <v>6.19</v>
      </c>
      <c r="U47" s="19">
        <f>ROUND('Unit Conversions'!U72,3)</f>
        <v>1.7999999999999999E-2</v>
      </c>
      <c r="V47" s="19">
        <f>ROUND('Unit Conversions'!V72,3)</f>
        <v>7.0999999999999994E-2</v>
      </c>
      <c r="W47" s="19">
        <f>ROUND('Unit Conversions'!W72,3)</f>
        <v>0.42899999999999999</v>
      </c>
      <c r="X47" s="19">
        <f>ROUND('Unit Conversions'!X72,3)</f>
        <v>1.9239999999999999</v>
      </c>
      <c r="Y47" s="19">
        <f>ROUND('Unit Conversions'!Y72,3)</f>
        <v>2E-3</v>
      </c>
      <c r="Z47" s="19">
        <f>ROUND('Unit Conversions'!Z72,3)</f>
        <v>3.0009999999999999</v>
      </c>
      <c r="AA47" s="19">
        <f>ROUND('Unit Conversions'!AA72,3)</f>
        <v>0.153</v>
      </c>
      <c r="AB47" s="19">
        <f>ROUND('Unit Conversions'!AB72,3)</f>
        <v>57.58</v>
      </c>
      <c r="AC47" s="19">
        <f>ROUND('Unit Conversions'!AC72,3)</f>
        <v>5.8999999999999997E-2</v>
      </c>
      <c r="AD47" s="19">
        <f>ROUND('Unit Conversions'!AD72,3)</f>
        <v>3.3000000000000002E-2</v>
      </c>
    </row>
    <row r="48" spans="1:30">
      <c r="A48" s="19" t="str">
        <f>VLOOKUP(B48, STAIds!$A$1:$B$62,2,FALSE)</f>
        <v>391511106232101</v>
      </c>
      <c r="B48" s="19" t="s">
        <v>79</v>
      </c>
      <c r="C48" s="9">
        <v>40338</v>
      </c>
      <c r="D48" s="19">
        <v>1440</v>
      </c>
      <c r="E48" s="19" t="s">
        <v>34</v>
      </c>
      <c r="G48" s="19">
        <f>ROUND('Unit Conversions'!G73,3)</f>
        <v>11.318</v>
      </c>
      <c r="H48" s="19">
        <f>ROUND('Unit Conversions'!H73,3)</f>
        <v>1.1220000000000001</v>
      </c>
      <c r="I48" s="19">
        <f>ROUND('Unit Conversions'!I73,3)</f>
        <v>2.6949999999999998</v>
      </c>
      <c r="J48" s="19">
        <f>ROUND('Unit Conversions'!J73,3)</f>
        <v>4.4059999999999997</v>
      </c>
      <c r="K48" s="19">
        <f>ROUND('Unit Conversions'!K73,3)</f>
        <v>2.2050000000000001</v>
      </c>
      <c r="L48" s="19">
        <f>ROUND('Unit Conversions'!L73,3)</f>
        <v>61.905999999999999</v>
      </c>
      <c r="M48" s="19">
        <f>ROUND('Unit Conversions'!M73,3)</f>
        <v>12.351000000000001</v>
      </c>
      <c r="N48" s="19">
        <f>ROUND('Unit Conversions'!N73,3)</f>
        <v>2954.8789999999999</v>
      </c>
      <c r="O48" s="19">
        <f>ROUND('Unit Conversions'!O73,3)</f>
        <v>827.1</v>
      </c>
      <c r="P48" s="19">
        <f>ROUND('Unit Conversions'!P73,3)</f>
        <v>64.587000000000003</v>
      </c>
      <c r="Q48" s="19">
        <f>ROUND('Unit Conversions'!Q73,3)</f>
        <v>1.6990000000000001</v>
      </c>
      <c r="R48" s="19">
        <f>ROUND('Unit Conversions'!R73,3)</f>
        <v>0.28000000000000003</v>
      </c>
      <c r="S48" s="19">
        <f>ROUND('Unit Conversions'!S73,3)</f>
        <v>22.984000000000002</v>
      </c>
      <c r="T48" s="19">
        <f>ROUND('Unit Conversions'!T73,3)</f>
        <v>10.887</v>
      </c>
      <c r="U48" s="19">
        <f>ROUND('Unit Conversions'!U73,3)</f>
        <v>0.496</v>
      </c>
      <c r="V48" s="19">
        <f>ROUND('Unit Conversions'!V73,3)</f>
        <v>8.5000000000000006E-2</v>
      </c>
      <c r="W48" s="19">
        <f>ROUND('Unit Conversions'!W73,3)</f>
        <v>7.94</v>
      </c>
      <c r="X48" s="19">
        <f>ROUND('Unit Conversions'!X73,3)</f>
        <v>1.99</v>
      </c>
      <c r="Y48" s="19">
        <f>ROUND('Unit Conversions'!Y73,3)</f>
        <v>-2E-3</v>
      </c>
      <c r="Z48" s="19">
        <f>ROUND('Unit Conversions'!Z73,3)</f>
        <v>5.5970000000000004</v>
      </c>
      <c r="AA48" s="19">
        <f>ROUND('Unit Conversions'!AA73,3)</f>
        <v>6.11</v>
      </c>
      <c r="AB48" s="19">
        <f>ROUND('Unit Conversions'!AB73,3)</f>
        <v>60.323</v>
      </c>
      <c r="AC48" s="19">
        <f>ROUND('Unit Conversions'!AC73,3)</f>
        <v>1.153</v>
      </c>
      <c r="AD48" s="19">
        <f>ROUND('Unit Conversions'!AD73,3)</f>
        <v>1.2E-2</v>
      </c>
    </row>
    <row r="49" spans="1:30">
      <c r="A49" s="19" t="str">
        <f>VLOOKUP(B49, STAIds!$A$1:$B$62,2,FALSE)</f>
        <v>391517106233601</v>
      </c>
      <c r="B49" s="19" t="s">
        <v>80</v>
      </c>
      <c r="C49" s="9">
        <v>40337</v>
      </c>
      <c r="D49" s="19">
        <v>1540</v>
      </c>
      <c r="E49" s="19" t="s">
        <v>34</v>
      </c>
      <c r="G49" s="19">
        <f>ROUND('Unit Conversions'!G75,3)</f>
        <v>3.0230000000000001</v>
      </c>
      <c r="H49" s="19">
        <f>ROUND('Unit Conversions'!H75,3)</f>
        <v>0.59399999999999997</v>
      </c>
      <c r="I49" s="19">
        <f>ROUND('Unit Conversions'!I75,3)</f>
        <v>0.72099999999999997</v>
      </c>
      <c r="J49" s="19">
        <f>ROUND('Unit Conversions'!J75,3)</f>
        <v>0.21099999999999999</v>
      </c>
      <c r="K49" s="19">
        <f>ROUND('Unit Conversions'!K75,3)</f>
        <v>1.4590000000000001</v>
      </c>
      <c r="L49" s="19">
        <f>ROUND('Unit Conversions'!L75,3)</f>
        <v>15.077</v>
      </c>
      <c r="M49" s="19">
        <f>ROUND('Unit Conversions'!M75,3)</f>
        <v>11.156000000000001</v>
      </c>
      <c r="N49" s="19">
        <f>ROUND('Unit Conversions'!N75,3)</f>
        <v>1587.7139999999999</v>
      </c>
      <c r="O49" s="19">
        <f>ROUND('Unit Conversions'!O75,3)</f>
        <v>205.38200000000001</v>
      </c>
      <c r="P49" s="19">
        <f>ROUND('Unit Conversions'!P75,3)</f>
        <v>51.207999999999998</v>
      </c>
      <c r="Q49" s="19">
        <f>ROUND('Unit Conversions'!Q75,3)</f>
        <v>0.04</v>
      </c>
      <c r="R49" s="19">
        <f>ROUND('Unit Conversions'!R75,3)</f>
        <v>0.55400000000000005</v>
      </c>
      <c r="S49" s="19">
        <f>ROUND('Unit Conversions'!S75,3)</f>
        <v>33.173999999999999</v>
      </c>
      <c r="T49" s="19">
        <f>ROUND('Unit Conversions'!T75,3)</f>
        <v>9.0109999999999992</v>
      </c>
      <c r="U49" s="19">
        <f>ROUND('Unit Conversions'!U75,3)</f>
        <v>0.16700000000000001</v>
      </c>
      <c r="V49" s="19">
        <f>ROUND('Unit Conversions'!V75,3)</f>
        <v>0.33900000000000002</v>
      </c>
      <c r="W49" s="19">
        <f>ROUND('Unit Conversions'!W75,3)</f>
        <v>3.7679999999999998</v>
      </c>
      <c r="X49" s="19">
        <f>ROUND('Unit Conversions'!X75,3)</f>
        <v>0.92600000000000005</v>
      </c>
      <c r="Y49" s="19">
        <f>ROUND('Unit Conversions'!Y75,3)</f>
        <v>9.6000000000000002E-2</v>
      </c>
      <c r="Z49" s="19">
        <f>ROUND('Unit Conversions'!Z75,3)</f>
        <v>2.4980000000000002</v>
      </c>
      <c r="AA49" s="19">
        <f>ROUND('Unit Conversions'!AA75,3)</f>
        <v>2.0960000000000001</v>
      </c>
      <c r="AB49" s="19">
        <f>ROUND('Unit Conversions'!AB75,3)</f>
        <v>23.454000000000001</v>
      </c>
      <c r="AC49" s="19">
        <f>ROUND('Unit Conversions'!AC75,3)</f>
        <v>0.31</v>
      </c>
      <c r="AD49" s="19">
        <f>ROUND('Unit Conversions'!AD75,3)</f>
        <v>0.39900000000000002</v>
      </c>
    </row>
    <row r="50" spans="1:30">
      <c r="A50" s="19" t="str">
        <f>VLOOKUP(B50, STAIds!$A$1:$B$62,2,FALSE)</f>
        <v>391517106233601</v>
      </c>
      <c r="B50" s="19" t="s">
        <v>80</v>
      </c>
      <c r="C50" s="9">
        <v>40337</v>
      </c>
      <c r="D50" s="19">
        <v>1545</v>
      </c>
      <c r="E50" s="19" t="s">
        <v>34</v>
      </c>
      <c r="F50" s="19" t="s">
        <v>81</v>
      </c>
      <c r="G50" s="19">
        <f>ROUND('Unit Conversions'!G77,3)</f>
        <v>2.9980000000000002</v>
      </c>
      <c r="H50" s="19">
        <f>ROUND('Unit Conversions'!H77,3)</f>
        <v>0.61399999999999999</v>
      </c>
      <c r="I50" s="19">
        <f>ROUND('Unit Conversions'!I77,3)</f>
        <v>0.71399999999999997</v>
      </c>
      <c r="J50" s="19">
        <f>ROUND('Unit Conversions'!J77,3)</f>
        <v>0.20699999999999999</v>
      </c>
      <c r="K50" s="19">
        <f>ROUND('Unit Conversions'!K77,3)</f>
        <v>1.446</v>
      </c>
      <c r="L50" s="19">
        <f>ROUND('Unit Conversions'!L77,3)</f>
        <v>14.898</v>
      </c>
      <c r="M50" s="19">
        <f>ROUND('Unit Conversions'!M77,3)</f>
        <v>11.154</v>
      </c>
      <c r="N50" s="19">
        <f>ROUND('Unit Conversions'!N77,3)</f>
        <v>1580.2170000000001</v>
      </c>
      <c r="O50" s="19">
        <f>ROUND('Unit Conversions'!O77,3)</f>
        <v>224.75299999999999</v>
      </c>
      <c r="P50" s="19">
        <f>ROUND('Unit Conversions'!P77,3)</f>
        <v>52.307000000000002</v>
      </c>
      <c r="Q50" s="19">
        <f>ROUND('Unit Conversions'!Q77,3)</f>
        <v>3.6999999999999998E-2</v>
      </c>
      <c r="R50" s="19">
        <f>ROUND('Unit Conversions'!R77,3)</f>
        <v>0.60599999999999998</v>
      </c>
      <c r="S50" s="19">
        <f>ROUND('Unit Conversions'!S77,3)</f>
        <v>33.847999999999999</v>
      </c>
      <c r="T50" s="19">
        <f>ROUND('Unit Conversions'!T77,3)</f>
        <v>9.0510000000000002</v>
      </c>
      <c r="U50" s="19">
        <f>ROUND('Unit Conversions'!U77,3)</f>
        <v>0.17799999999999999</v>
      </c>
      <c r="V50" s="19">
        <f>ROUND('Unit Conversions'!V77,3)</f>
        <v>0.36099999999999999</v>
      </c>
      <c r="W50" s="19">
        <f>ROUND('Unit Conversions'!W77,3)</f>
        <v>3.87</v>
      </c>
      <c r="X50" s="19">
        <f>ROUND('Unit Conversions'!X77,3)</f>
        <v>1.034</v>
      </c>
      <c r="Y50" s="19">
        <f>ROUND('Unit Conversions'!Y77,3)</f>
        <v>7.9000000000000001E-2</v>
      </c>
      <c r="Z50" s="19">
        <f>ROUND('Unit Conversions'!Z77,3)</f>
        <v>2.5419999999999998</v>
      </c>
      <c r="AA50" s="19">
        <f>ROUND('Unit Conversions'!AA77,3)</f>
        <v>2.1120000000000001</v>
      </c>
      <c r="AB50" s="19">
        <f>ROUND('Unit Conversions'!AB77,3)</f>
        <v>24.167000000000002</v>
      </c>
      <c r="AC50" s="19">
        <f>ROUND('Unit Conversions'!AC77,3)</f>
        <v>0.30399999999999999</v>
      </c>
      <c r="AD50" s="19">
        <f>ROUND('Unit Conversions'!AD77,3)</f>
        <v>0.42599999999999999</v>
      </c>
    </row>
    <row r="51" spans="1:30">
      <c r="A51" s="19" t="str">
        <f>VLOOKUP(B51, STAIds!$A$1:$B$62,2,FALSE)</f>
        <v>391513106232601</v>
      </c>
      <c r="B51" s="19" t="s">
        <v>82</v>
      </c>
      <c r="C51" s="9">
        <v>40337</v>
      </c>
      <c r="D51" s="19">
        <v>1745</v>
      </c>
      <c r="E51" s="19" t="s">
        <v>34</v>
      </c>
      <c r="G51" s="19">
        <f>ROUND('Unit Conversions'!G78,3)</f>
        <v>10.308999999999999</v>
      </c>
      <c r="H51" s="19">
        <f>ROUND('Unit Conversions'!H78,3)</f>
        <v>0.90400000000000003</v>
      </c>
      <c r="I51" s="19">
        <f>ROUND('Unit Conversions'!I78,3)</f>
        <v>2.5259999999999998</v>
      </c>
      <c r="J51" s="19">
        <f>ROUND('Unit Conversions'!J78,3)</f>
        <v>4.056</v>
      </c>
      <c r="K51" s="19">
        <f>ROUND('Unit Conversions'!K78,3)</f>
        <v>2.0979999999999999</v>
      </c>
      <c r="L51" s="19">
        <f>ROUND('Unit Conversions'!L78,3)</f>
        <v>52.527000000000001</v>
      </c>
      <c r="M51" s="19">
        <f>ROUND('Unit Conversions'!M78,3)</f>
        <v>11.137</v>
      </c>
      <c r="N51" s="19">
        <f>ROUND('Unit Conversions'!N78,3)</f>
        <v>2174.5740000000001</v>
      </c>
      <c r="O51" s="19">
        <f>ROUND('Unit Conversions'!O78,3)</f>
        <v>335.149</v>
      </c>
      <c r="P51" s="19">
        <f>ROUND('Unit Conversions'!P78,3)</f>
        <v>144.11799999999999</v>
      </c>
      <c r="Q51" s="19">
        <f>ROUND('Unit Conversions'!Q78,3)</f>
        <v>1.4E-2</v>
      </c>
      <c r="R51" s="19">
        <f>ROUND('Unit Conversions'!R78,3)</f>
        <v>0.20399999999999999</v>
      </c>
      <c r="S51" s="19">
        <f>ROUND('Unit Conversions'!S78,3)</f>
        <v>24.466000000000001</v>
      </c>
      <c r="T51" s="19">
        <f>ROUND('Unit Conversions'!T78,3)</f>
        <v>4.5590000000000002</v>
      </c>
      <c r="U51" s="19">
        <f>ROUND('Unit Conversions'!U78,3)</f>
        <v>0.35399999999999998</v>
      </c>
      <c r="V51" s="19">
        <f>ROUND('Unit Conversions'!V78,3)</f>
        <v>0.11799999999999999</v>
      </c>
      <c r="W51" s="19">
        <f>ROUND('Unit Conversions'!W78,3)</f>
        <v>1.607</v>
      </c>
      <c r="X51" s="19">
        <f>ROUND('Unit Conversions'!X78,3)</f>
        <v>1.077</v>
      </c>
      <c r="Y51" s="19">
        <f>ROUND('Unit Conversions'!Y78,3)</f>
        <v>-1E-3</v>
      </c>
      <c r="Z51" s="19">
        <f>ROUND('Unit Conversions'!Z78,3)</f>
        <v>4.5970000000000004</v>
      </c>
      <c r="AA51" s="19">
        <f>ROUND('Unit Conversions'!AA78,3)</f>
        <v>0.71199999999999997</v>
      </c>
      <c r="AB51" s="19">
        <f>ROUND('Unit Conversions'!AB78,3)</f>
        <v>56.604999999999997</v>
      </c>
      <c r="AC51" s="19">
        <f>ROUND('Unit Conversions'!AC78,3)</f>
        <v>0.14000000000000001</v>
      </c>
      <c r="AD51" s="19">
        <f>ROUND('Unit Conversions'!AD78,3)</f>
        <v>4.9000000000000002E-2</v>
      </c>
    </row>
    <row r="52" spans="1:30">
      <c r="A52" s="19" t="str">
        <f>VLOOKUP(B52, STAIds!$A$1:$B$62,2,FALSE)</f>
        <v>391500106224901</v>
      </c>
      <c r="B52" s="19" t="s">
        <v>83</v>
      </c>
      <c r="C52" s="9">
        <v>40339</v>
      </c>
      <c r="D52" s="19">
        <v>1735</v>
      </c>
      <c r="E52" s="19" t="s">
        <v>34</v>
      </c>
      <c r="G52" s="19">
        <f>ROUND('Unit Conversions'!G79,3)</f>
        <v>19.102</v>
      </c>
      <c r="H52" s="19">
        <f>ROUND('Unit Conversions'!H79,3)</f>
        <v>1.538</v>
      </c>
      <c r="I52" s="19">
        <f>ROUND('Unit Conversions'!I79,3)</f>
        <v>4.782</v>
      </c>
      <c r="J52" s="19">
        <f>ROUND('Unit Conversions'!J79,3)</f>
        <v>1.3009999999999999</v>
      </c>
      <c r="K52" s="19">
        <f>ROUND('Unit Conversions'!K79,3)</f>
        <v>2.899</v>
      </c>
      <c r="L52" s="19">
        <f>ROUND('Unit Conversions'!L79,3)</f>
        <v>77.301000000000002</v>
      </c>
      <c r="M52" s="19">
        <f>ROUND('Unit Conversions'!M79,3)</f>
        <v>14.294</v>
      </c>
      <c r="N52" s="19">
        <f>ROUND('Unit Conversions'!N79,3)</f>
        <v>1275.944</v>
      </c>
      <c r="O52" s="19">
        <f>ROUND('Unit Conversions'!O79,3)</f>
        <v>267.14600000000002</v>
      </c>
      <c r="P52" s="19">
        <f>ROUND('Unit Conversions'!P79,3)</f>
        <v>2.6840000000000002</v>
      </c>
      <c r="Q52" s="19">
        <f>ROUND('Unit Conversions'!Q79,3)</f>
        <v>5.0000000000000001E-3</v>
      </c>
      <c r="R52" s="19">
        <f>ROUND('Unit Conversions'!R79,3)</f>
        <v>4.8000000000000001E-2</v>
      </c>
      <c r="S52" s="19">
        <f>ROUND('Unit Conversions'!S79,3)</f>
        <v>21.718</v>
      </c>
      <c r="T52" s="19">
        <f>ROUND('Unit Conversions'!T79,3)</f>
        <v>3.8010000000000002</v>
      </c>
      <c r="U52" s="19">
        <f>ROUND('Unit Conversions'!U79,3)</f>
        <v>0.38100000000000001</v>
      </c>
      <c r="V52" s="19">
        <f>ROUND('Unit Conversions'!V79,3)</f>
        <v>0.33900000000000002</v>
      </c>
      <c r="W52" s="19">
        <f>ROUND('Unit Conversions'!W79,3)</f>
        <v>5.16</v>
      </c>
      <c r="X52" s="19">
        <f>ROUND('Unit Conversions'!X79,3)</f>
        <v>3.4670000000000001</v>
      </c>
      <c r="Y52" s="19">
        <f>ROUND('Unit Conversions'!Y79,3)</f>
        <v>1E-3</v>
      </c>
      <c r="Z52" s="19">
        <f>ROUND('Unit Conversions'!Z79,3)</f>
        <v>7.9630000000000001</v>
      </c>
      <c r="AA52" s="19">
        <f>ROUND('Unit Conversions'!AA79,3)</f>
        <v>8.1000000000000003E-2</v>
      </c>
      <c r="AB52" s="19">
        <f>ROUND('Unit Conversions'!AB79,3)</f>
        <v>88.078000000000003</v>
      </c>
      <c r="AC52" s="19">
        <f>ROUND('Unit Conversions'!AC79,3)</f>
        <v>0.253</v>
      </c>
      <c r="AD52" s="19">
        <f>ROUND('Unit Conversions'!AD79,3)</f>
        <v>1.0999999999999999E-2</v>
      </c>
    </row>
    <row r="53" spans="1:30">
      <c r="A53" s="19" t="str">
        <f>VLOOKUP(B53, STAIds!$A$1:$B$62,2,FALSE)</f>
        <v>391501106224901</v>
      </c>
      <c r="B53" s="19" t="s">
        <v>84</v>
      </c>
      <c r="C53" s="9">
        <v>40339</v>
      </c>
      <c r="D53" s="19">
        <v>1705</v>
      </c>
      <c r="E53" s="19" t="s">
        <v>34</v>
      </c>
      <c r="G53" s="19">
        <f>ROUND('Unit Conversions'!G80,3)</f>
        <v>23.957999999999998</v>
      </c>
      <c r="H53" s="19">
        <f>ROUND('Unit Conversions'!H80,3)</f>
        <v>1.3049999999999999</v>
      </c>
      <c r="I53" s="19">
        <f>ROUND('Unit Conversions'!I80,3)</f>
        <v>7.423</v>
      </c>
      <c r="J53" s="19">
        <f>ROUND('Unit Conversions'!J80,3)</f>
        <v>16.073</v>
      </c>
      <c r="K53" s="19">
        <f>ROUND('Unit Conversions'!K80,3)</f>
        <v>3.47</v>
      </c>
      <c r="L53" s="19">
        <f>ROUND('Unit Conversions'!L80,3)</f>
        <v>147.67599999999999</v>
      </c>
      <c r="M53" s="19">
        <f>ROUND('Unit Conversions'!M80,3)</f>
        <v>27.698</v>
      </c>
      <c r="N53" s="19">
        <f>ROUND('Unit Conversions'!N80,3)</f>
        <v>8311.3549999999996</v>
      </c>
      <c r="O53" s="19">
        <f>ROUND('Unit Conversions'!O80,3)</f>
        <v>1674.895</v>
      </c>
      <c r="P53" s="19">
        <f>ROUND('Unit Conversions'!P80,3)</f>
        <v>581.77800000000002</v>
      </c>
      <c r="Q53" s="19">
        <f>ROUND('Unit Conversions'!Q80,3)</f>
        <v>2.1999999999999999E-2</v>
      </c>
      <c r="R53" s="19">
        <f>ROUND('Unit Conversions'!R80,3)</f>
        <v>0.17</v>
      </c>
      <c r="S53" s="19">
        <f>ROUND('Unit Conversions'!S80,3)</f>
        <v>18.866</v>
      </c>
      <c r="T53" s="19">
        <f>ROUND('Unit Conversions'!T80,3)</f>
        <v>44.094999999999999</v>
      </c>
      <c r="U53" s="19">
        <f>ROUND('Unit Conversions'!U80,3)</f>
        <v>18.882000000000001</v>
      </c>
      <c r="V53" s="19">
        <f>ROUND('Unit Conversions'!V80,3)</f>
        <v>0.51900000000000002</v>
      </c>
      <c r="W53" s="19">
        <f>ROUND('Unit Conversions'!W80,3)</f>
        <v>73.935000000000002</v>
      </c>
      <c r="X53" s="19">
        <f>ROUND('Unit Conversions'!X80,3)</f>
        <v>10.074</v>
      </c>
      <c r="Y53" s="19">
        <f>ROUND('Unit Conversions'!Y80,3)</f>
        <v>8.0000000000000002E-3</v>
      </c>
      <c r="Z53" s="19">
        <f>ROUND('Unit Conversions'!Z80,3)</f>
        <v>18.134</v>
      </c>
      <c r="AA53" s="19">
        <f>ROUND('Unit Conversions'!AA80,3)</f>
        <v>5.9020000000000001</v>
      </c>
      <c r="AB53" s="19">
        <f>ROUND('Unit Conversions'!AB80,3)</f>
        <v>52.954000000000001</v>
      </c>
      <c r="AC53" s="19">
        <f>ROUND('Unit Conversions'!AC80,3)</f>
        <v>3.7869999999999999</v>
      </c>
      <c r="AD53" s="19">
        <f>ROUND('Unit Conversions'!AD80,3)</f>
        <v>2.9000000000000001E-2</v>
      </c>
    </row>
    <row r="54" spans="1:30">
      <c r="A54" s="19" t="str">
        <f>VLOOKUP(B54, STAIds!$A$1:$B$62,2,FALSE)</f>
        <v>391521106233801</v>
      </c>
      <c r="B54" s="19" t="s">
        <v>85</v>
      </c>
      <c r="C54" s="9">
        <v>40337</v>
      </c>
      <c r="D54" s="19">
        <v>1500</v>
      </c>
      <c r="E54" s="19" t="s">
        <v>34</v>
      </c>
      <c r="F54" s="19" t="s">
        <v>86</v>
      </c>
      <c r="G54" s="19">
        <f>ROUND('Unit Conversions'!G81,3)</f>
        <v>0.192</v>
      </c>
      <c r="H54" s="19">
        <f>ROUND('Unit Conversions'!H81,3)</f>
        <v>6.0000000000000001E-3</v>
      </c>
      <c r="I54" s="19">
        <f>ROUND('Unit Conversions'!I81,3)</f>
        <v>5.0000000000000001E-3</v>
      </c>
      <c r="J54" s="19">
        <f>ROUND('Unit Conversions'!J81,3)</f>
        <v>2E-3</v>
      </c>
      <c r="K54" s="19">
        <f>ROUND('Unit Conversions'!K81,3)</f>
        <v>5.0000000000000001E-3</v>
      </c>
      <c r="L54" s="19">
        <f>ROUND('Unit Conversions'!L81,3)</f>
        <v>8.0000000000000002E-3</v>
      </c>
      <c r="M54" s="19">
        <f>ROUND('Unit Conversions'!M81,3)</f>
        <v>-6.0000000000000001E-3</v>
      </c>
      <c r="N54" s="19">
        <f>ROUND('Unit Conversions'!N81,3)</f>
        <v>2.7869999999999999</v>
      </c>
      <c r="O54" s="19">
        <f>ROUND('Unit Conversions'!O81,3)</f>
        <v>96.584000000000003</v>
      </c>
      <c r="P54" s="19">
        <f>ROUND('Unit Conversions'!P81,3)</f>
        <v>1.264</v>
      </c>
      <c r="Q54" s="19">
        <f>ROUND('Unit Conversions'!Q81,3)</f>
        <v>1E-3</v>
      </c>
      <c r="R54" s="19">
        <f>ROUND('Unit Conversions'!R81,3)</f>
        <v>-4.0000000000000001E-3</v>
      </c>
      <c r="S54" s="19">
        <f>ROUND('Unit Conversions'!S81,3)</f>
        <v>0.27300000000000002</v>
      </c>
      <c r="T54" s="19">
        <f>ROUND('Unit Conversions'!T81,3)</f>
        <v>0.19</v>
      </c>
      <c r="U54" s="19">
        <f>ROUND('Unit Conversions'!U81,3)</f>
        <v>7.0000000000000001E-3</v>
      </c>
      <c r="V54" s="19">
        <f>ROUND('Unit Conversions'!V81,3)</f>
        <v>0.05</v>
      </c>
      <c r="W54" s="19">
        <f>ROUND('Unit Conversions'!W81,3)</f>
        <v>0.25900000000000001</v>
      </c>
      <c r="X54" s="19">
        <f>ROUND('Unit Conversions'!X81,3)</f>
        <v>-0.13400000000000001</v>
      </c>
      <c r="Y54" s="19">
        <f>ROUND('Unit Conversions'!Y81,3)</f>
        <v>-3.0000000000000001E-3</v>
      </c>
      <c r="Z54" s="19">
        <f>ROUND('Unit Conversions'!Z81,3)</f>
        <v>2.5000000000000001E-2</v>
      </c>
      <c r="AA54" s="19">
        <f>ROUND('Unit Conversions'!AA81,3)</f>
        <v>0.17799999999999999</v>
      </c>
      <c r="AB54" s="19">
        <f>ROUND('Unit Conversions'!AB81,3)</f>
        <v>1.581</v>
      </c>
      <c r="AC54" s="19">
        <f>ROUND('Unit Conversions'!AC81,3)</f>
        <v>3.0000000000000001E-3</v>
      </c>
      <c r="AD54" s="19">
        <f>ROUND('Unit Conversions'!AD81,3)</f>
        <v>7.0000000000000001E-3</v>
      </c>
    </row>
    <row r="55" spans="1:30">
      <c r="A55" s="19" t="str">
        <f>VLOOKUP(B55, STAIds!$A$1:$B$62,2,FALSE)</f>
        <v>391521106233801</v>
      </c>
      <c r="B55" s="19" t="s">
        <v>85</v>
      </c>
      <c r="C55" s="9">
        <v>40337</v>
      </c>
      <c r="D55" s="19">
        <v>1505</v>
      </c>
      <c r="E55" s="19" t="s">
        <v>34</v>
      </c>
      <c r="G55" s="19">
        <f>ROUND('Unit Conversions'!G83,3)</f>
        <v>41.274999999999999</v>
      </c>
      <c r="H55" s="19">
        <f>ROUND('Unit Conversions'!H83,3)</f>
        <v>3.1019999999999999</v>
      </c>
      <c r="I55" s="19">
        <f>ROUND('Unit Conversions'!I83,3)</f>
        <v>11.98</v>
      </c>
      <c r="J55" s="19">
        <f>ROUND('Unit Conversions'!J83,3)</f>
        <v>122.51600000000001</v>
      </c>
      <c r="K55" s="19">
        <f>ROUND('Unit Conversions'!K83,3)</f>
        <v>1.651</v>
      </c>
      <c r="L55" s="19">
        <f>ROUND('Unit Conversions'!L83,3)</f>
        <v>610.83399999999995</v>
      </c>
      <c r="M55" s="19">
        <f>ROUND('Unit Conversions'!M83,3)</f>
        <v>29.94</v>
      </c>
      <c r="N55" s="19">
        <f>ROUND('Unit Conversions'!N83,3)</f>
        <v>159623.84400000001</v>
      </c>
      <c r="O55" s="19">
        <f>ROUND('Unit Conversions'!O83,3)</f>
        <v>6214.3249999999998</v>
      </c>
      <c r="P55" s="19">
        <f>ROUND('Unit Conversions'!P83,3)</f>
        <v>163.03800000000001</v>
      </c>
      <c r="Q55" s="19">
        <f>ROUND('Unit Conversions'!Q83,3)</f>
        <v>0.31</v>
      </c>
      <c r="R55" s="19">
        <f>ROUND('Unit Conversions'!R83,3)</f>
        <v>0.84399999999999997</v>
      </c>
      <c r="S55" s="19">
        <f>ROUND('Unit Conversions'!S83,3)</f>
        <v>31.6</v>
      </c>
      <c r="T55" s="19">
        <f>ROUND('Unit Conversions'!T83,3)</f>
        <v>1279.367</v>
      </c>
      <c r="U55" s="19">
        <f>ROUND('Unit Conversions'!U83,3)</f>
        <v>7.4660000000000002</v>
      </c>
      <c r="V55" s="19">
        <f>ROUND('Unit Conversions'!V83,3)</f>
        <v>0.55600000000000005</v>
      </c>
      <c r="W55" s="19">
        <f>ROUND('Unit Conversions'!W83,3)</f>
        <v>233.21199999999999</v>
      </c>
      <c r="X55" s="19">
        <f>ROUND('Unit Conversions'!X83,3)</f>
        <v>8.4420000000000002</v>
      </c>
      <c r="Y55" s="19">
        <f>ROUND('Unit Conversions'!Y83,3)</f>
        <v>2.8000000000000001E-2</v>
      </c>
      <c r="Z55" s="19">
        <f>ROUND('Unit Conversions'!Z83,3)</f>
        <v>70.433999999999997</v>
      </c>
      <c r="AA55" s="19">
        <f>ROUND('Unit Conversions'!AA83,3)</f>
        <v>67.245000000000005</v>
      </c>
      <c r="AB55" s="19">
        <f>ROUND('Unit Conversions'!AB83,3)</f>
        <v>155.43</v>
      </c>
      <c r="AC55" s="19">
        <f>ROUND('Unit Conversions'!AC83,3)</f>
        <v>6.2140000000000004</v>
      </c>
      <c r="AD55" s="19">
        <f>ROUND('Unit Conversions'!AD83,3)</f>
        <v>0.11799999999999999</v>
      </c>
    </row>
    <row r="56" spans="1:30">
      <c r="A56" s="19" t="str">
        <f>VLOOKUP(B56, STAIds!$A$1:$B$62,2,FALSE)</f>
        <v>391435106230801</v>
      </c>
      <c r="B56" s="19" t="s">
        <v>87</v>
      </c>
      <c r="C56" s="9">
        <v>40339</v>
      </c>
      <c r="D56" s="19">
        <v>1530</v>
      </c>
      <c r="E56" s="19" t="s">
        <v>34</v>
      </c>
      <c r="G56" s="19">
        <f>ROUND('Unit Conversions'!G85,3)</f>
        <v>37.6</v>
      </c>
      <c r="H56" s="19">
        <f>ROUND('Unit Conversions'!H85,3)</f>
        <v>1.36</v>
      </c>
      <c r="I56" s="19">
        <f>ROUND('Unit Conversions'!I85,3)</f>
        <v>14.757</v>
      </c>
      <c r="J56" s="19">
        <f>ROUND('Unit Conversions'!J85,3)</f>
        <v>12.576000000000001</v>
      </c>
      <c r="K56" s="19">
        <f>ROUND('Unit Conversions'!K85,3)</f>
        <v>4.3449999999999998</v>
      </c>
      <c r="L56" s="19">
        <f>ROUND('Unit Conversions'!L85,3)</f>
        <v>163.54499999999999</v>
      </c>
      <c r="M56" s="19">
        <f>ROUND('Unit Conversions'!M85,3)</f>
        <v>26.437000000000001</v>
      </c>
      <c r="N56" s="19">
        <f>ROUND('Unit Conversions'!N85,3)</f>
        <v>3787.1689999999999</v>
      </c>
      <c r="O56" s="19">
        <f>ROUND('Unit Conversions'!O85,3)</f>
        <v>128.428</v>
      </c>
      <c r="P56" s="19">
        <f>ROUND('Unit Conversions'!P85,3)</f>
        <v>5972.46</v>
      </c>
      <c r="Q56" s="19">
        <f>ROUND('Unit Conversions'!Q85,3)</f>
        <v>2E-3</v>
      </c>
      <c r="R56" s="19">
        <f>ROUND('Unit Conversions'!R85,3)</f>
        <v>0.80100000000000005</v>
      </c>
      <c r="S56" s="19">
        <f>ROUND('Unit Conversions'!S85,3)</f>
        <v>24.385999999999999</v>
      </c>
      <c r="T56" s="19">
        <f>ROUND('Unit Conversions'!T85,3)</f>
        <v>8.3369999999999997</v>
      </c>
      <c r="U56" s="19">
        <f>ROUND('Unit Conversions'!U85,3)</f>
        <v>9.1460000000000008</v>
      </c>
      <c r="V56" s="19">
        <f>ROUND('Unit Conversions'!V85,3)</f>
        <v>6.4000000000000001E-2</v>
      </c>
      <c r="W56" s="19">
        <f>ROUND('Unit Conversions'!W85,3)</f>
        <v>0.188</v>
      </c>
      <c r="X56" s="19">
        <f>ROUND('Unit Conversions'!X85,3)</f>
        <v>7.3230000000000004</v>
      </c>
      <c r="Y56" s="19">
        <f>ROUND('Unit Conversions'!Y85,3)</f>
        <v>0.60099999999999998</v>
      </c>
      <c r="Z56" s="19">
        <f>ROUND('Unit Conversions'!Z85,3)</f>
        <v>13.448</v>
      </c>
      <c r="AA56" s="19">
        <f>ROUND('Unit Conversions'!AA85,3)</f>
        <v>0.23599999999999999</v>
      </c>
      <c r="AB56" s="19">
        <f>ROUND('Unit Conversions'!AB85,3)</f>
        <v>95.994</v>
      </c>
      <c r="AC56" s="19">
        <f>ROUND('Unit Conversions'!AC85,3)</f>
        <v>0.47599999999999998</v>
      </c>
      <c r="AD56" s="19">
        <f>ROUND('Unit Conversions'!AD85,3)</f>
        <v>1.4999999999999999E-2</v>
      </c>
    </row>
    <row r="57" spans="1:30" s="29" customFormat="1">
      <c r="A57" s="29" t="str">
        <f>VLOOKUP(B57, STAIds!$A$1:$B$62,2,FALSE)</f>
        <v>391606106241601</v>
      </c>
      <c r="B57" s="29" t="s">
        <v>88</v>
      </c>
      <c r="C57" s="30">
        <v>40337</v>
      </c>
      <c r="D57" s="29">
        <v>1100</v>
      </c>
      <c r="E57" s="29" t="s">
        <v>34</v>
      </c>
      <c r="G57" s="29">
        <f>ROUND('Unit Conversions'!G86,3)</f>
        <v>3.528</v>
      </c>
      <c r="H57" s="29">
        <f>ROUND('Unit Conversions'!H86,3)</f>
        <v>1.175</v>
      </c>
      <c r="I57" s="29">
        <f>ROUND('Unit Conversions'!I86,3)</f>
        <v>1.1719999999999999</v>
      </c>
      <c r="J57" s="29">
        <f>ROUND('Unit Conversions'!J86,3)</f>
        <v>0.26</v>
      </c>
      <c r="K57" s="29">
        <f>ROUND('Unit Conversions'!K86,3)</f>
        <v>1.867</v>
      </c>
      <c r="L57" s="29">
        <f>ROUND('Unit Conversions'!L86,3)</f>
        <v>104.02500000000001</v>
      </c>
      <c r="M57" s="29">
        <f>ROUND('Unit Conversions'!M86,3)</f>
        <v>20.751999999999999</v>
      </c>
      <c r="N57" s="29">
        <f>ROUND('Unit Conversions'!N86,3)</f>
        <v>389.55200000000002</v>
      </c>
      <c r="O57" s="29">
        <f>ROUND('Unit Conversions'!O86,3)</f>
        <v>3072.29</v>
      </c>
      <c r="P57" s="29">
        <f>ROUND('Unit Conversions'!P86,3)</f>
        <v>22083.673999999999</v>
      </c>
      <c r="Q57" s="29">
        <f>ROUND('Unit Conversions'!Q86,3)</f>
        <v>5.5E-2</v>
      </c>
      <c r="R57" s="29">
        <f>ROUND('Unit Conversions'!R86,3)</f>
        <v>16.861000000000001</v>
      </c>
      <c r="S57" s="29">
        <f>ROUND('Unit Conversions'!S86,3)</f>
        <v>5.46</v>
      </c>
      <c r="T57" s="29">
        <f>ROUND('Unit Conversions'!T86,3)</f>
        <v>1.149</v>
      </c>
      <c r="U57" s="29">
        <f>ROUND('Unit Conversions'!U86,3)</f>
        <v>4.258</v>
      </c>
      <c r="V57" s="29">
        <f>ROUND('Unit Conversions'!V86,3)</f>
        <v>0.20799999999999999</v>
      </c>
      <c r="W57" s="29">
        <f>ROUND('Unit Conversions'!W86,3)</f>
        <v>278.56700000000001</v>
      </c>
      <c r="X57" s="29">
        <f>ROUND('Unit Conversions'!X86,3)</f>
        <v>0.72099999999999997</v>
      </c>
      <c r="Y57" s="29">
        <f>ROUND('Unit Conversions'!Y86,3)</f>
        <v>0.66300000000000003</v>
      </c>
      <c r="Z57" s="29">
        <f>ROUND('Unit Conversions'!Z86,3)</f>
        <v>4.22</v>
      </c>
      <c r="AA57" s="29">
        <f>ROUND('Unit Conversions'!AA86,3)</f>
        <v>2.8759999999999999</v>
      </c>
      <c r="AB57" s="29">
        <f>ROUND('Unit Conversions'!AB86,3)</f>
        <v>19.681000000000001</v>
      </c>
      <c r="AC57" s="29">
        <f>ROUND('Unit Conversions'!AC86,3)</f>
        <v>1.135</v>
      </c>
      <c r="AD57" s="29">
        <f>ROUND('Unit Conversions'!AD86,3)</f>
        <v>0.72099999999999997</v>
      </c>
    </row>
    <row r="58" spans="1:30" s="29" customFormat="1">
      <c r="A58" s="29" t="str">
        <f>VLOOKUP(B58, STAIds!$A$1:$B$62,2,FALSE)</f>
        <v>391606106241601</v>
      </c>
      <c r="B58" s="29" t="s">
        <v>88</v>
      </c>
      <c r="C58" s="30">
        <v>40337</v>
      </c>
      <c r="D58" s="29">
        <v>1105</v>
      </c>
      <c r="E58" s="29" t="s">
        <v>34</v>
      </c>
      <c r="F58" s="29" t="s">
        <v>89</v>
      </c>
      <c r="G58" s="29">
        <f>ROUND('Unit Conversions'!G89,3)</f>
        <v>3.681</v>
      </c>
      <c r="H58" s="29">
        <f>ROUND('Unit Conversions'!H89,3)</f>
        <v>1.282</v>
      </c>
      <c r="I58" s="29">
        <f>ROUND('Unit Conversions'!I89,3)</f>
        <v>1.2210000000000001</v>
      </c>
      <c r="J58" s="29">
        <f>ROUND('Unit Conversions'!J89,3)</f>
        <v>0.27700000000000002</v>
      </c>
      <c r="K58" s="29">
        <f>ROUND('Unit Conversions'!K89,3)</f>
        <v>1.909</v>
      </c>
      <c r="L58" s="29">
        <f>ROUND('Unit Conversions'!L89,3)</f>
        <v>109.517</v>
      </c>
      <c r="M58" s="29">
        <f>ROUND('Unit Conversions'!M89,3)</f>
        <v>21.556000000000001</v>
      </c>
      <c r="N58" s="29">
        <f>ROUND('Unit Conversions'!N89,3)</f>
        <v>410.351</v>
      </c>
      <c r="O58" s="29">
        <f>ROUND('Unit Conversions'!O89,3)</f>
        <v>3279.7449999999999</v>
      </c>
      <c r="P58" s="29">
        <f>ROUND('Unit Conversions'!P89,3)</f>
        <v>23480.394</v>
      </c>
      <c r="Q58" s="29">
        <f>ROUND('Unit Conversions'!Q89,3)</f>
        <v>4.2999999999999997E-2</v>
      </c>
      <c r="R58" s="29">
        <f>ROUND('Unit Conversions'!R89,3)</f>
        <v>16.684000000000001</v>
      </c>
      <c r="S58" s="29">
        <f>ROUND('Unit Conversions'!S89,3)</f>
        <v>5.6029999999999998</v>
      </c>
      <c r="T58" s="29">
        <f>ROUND('Unit Conversions'!T89,3)</f>
        <v>1.18</v>
      </c>
      <c r="U58" s="29">
        <f>ROUND('Unit Conversions'!U89,3)</f>
        <v>4.335</v>
      </c>
      <c r="V58" s="29">
        <f>ROUND('Unit Conversions'!V89,3)</f>
        <v>0.20599999999999999</v>
      </c>
      <c r="W58" s="29">
        <f>ROUND('Unit Conversions'!W89,3)</f>
        <v>284.161</v>
      </c>
      <c r="X58" s="29">
        <f>ROUND('Unit Conversions'!X89,3)</f>
        <v>0.82799999999999996</v>
      </c>
      <c r="Y58" s="29">
        <f>ROUND('Unit Conversions'!Y89,3)</f>
        <v>0.67600000000000005</v>
      </c>
      <c r="Z58" s="29">
        <f>ROUND('Unit Conversions'!Z89,3)</f>
        <v>4.2409999999999997</v>
      </c>
      <c r="AA58" s="29">
        <f>ROUND('Unit Conversions'!AA89,3)</f>
        <v>2.9060000000000001</v>
      </c>
      <c r="AB58" s="29">
        <f>ROUND('Unit Conversions'!AB89,3)</f>
        <v>19.594999999999999</v>
      </c>
      <c r="AC58" s="29">
        <f>ROUND('Unit Conversions'!AC89,3)</f>
        <v>1.175</v>
      </c>
      <c r="AD58" s="29">
        <f>ROUND('Unit Conversions'!AD89,3)</f>
        <v>0.70099999999999996</v>
      </c>
    </row>
    <row r="59" spans="1:30">
      <c r="A59" s="19" t="str">
        <f>VLOOKUP(B59, STAIds!$A$1:$B$62,2,FALSE)</f>
        <v>391556106235701</v>
      </c>
      <c r="B59" s="19" t="s">
        <v>166</v>
      </c>
      <c r="C59" s="9">
        <v>40337</v>
      </c>
      <c r="D59" s="19">
        <v>1535</v>
      </c>
      <c r="E59" s="19" t="s">
        <v>34</v>
      </c>
      <c r="G59" s="19">
        <f>ROUND('Unit Conversions'!G91,3)</f>
        <v>3.2170000000000001</v>
      </c>
      <c r="H59" s="19">
        <f>ROUND('Unit Conversions'!H91,3)</f>
        <v>0.56699999999999995</v>
      </c>
      <c r="I59" s="19">
        <f>ROUND('Unit Conversions'!I91,3)</f>
        <v>0.81599999999999995</v>
      </c>
      <c r="J59" s="19">
        <f>ROUND('Unit Conversions'!J91,3)</f>
        <v>1E-3</v>
      </c>
      <c r="K59" s="19">
        <f>ROUND('Unit Conversions'!K91,3)</f>
        <v>1.2110000000000001</v>
      </c>
      <c r="L59" s="19">
        <f>ROUND('Unit Conversions'!L91,3)</f>
        <v>10.118</v>
      </c>
      <c r="M59" s="19">
        <f>ROUND('Unit Conversions'!M91,3)</f>
        <v>7.6710000000000003</v>
      </c>
      <c r="N59" s="19">
        <f>ROUND('Unit Conversions'!N91,3)</f>
        <v>77.881</v>
      </c>
      <c r="O59" s="19">
        <f>ROUND('Unit Conversions'!O91,3)</f>
        <v>59.545999999999999</v>
      </c>
      <c r="P59" s="19">
        <f>ROUND('Unit Conversions'!P91,3)</f>
        <v>7.5579999999999998</v>
      </c>
      <c r="Q59" s="19">
        <f>ROUND('Unit Conversions'!Q91,3)</f>
        <v>0.61799999999999999</v>
      </c>
      <c r="R59" s="19">
        <f>ROUND('Unit Conversions'!R91,3)</f>
        <v>0.123</v>
      </c>
      <c r="S59" s="19">
        <f>ROUND('Unit Conversions'!S91,3)</f>
        <v>23.195</v>
      </c>
      <c r="T59" s="19">
        <f>ROUND('Unit Conversions'!T91,3)</f>
        <v>2.3820000000000001</v>
      </c>
      <c r="U59" s="19">
        <f>ROUND('Unit Conversions'!U91,3)</f>
        <v>1.6E-2</v>
      </c>
      <c r="V59" s="19">
        <f>ROUND('Unit Conversions'!V91,3)</f>
        <v>9.1999999999999998E-2</v>
      </c>
      <c r="W59" s="19">
        <f>ROUND('Unit Conversions'!W91,3)</f>
        <v>13.036</v>
      </c>
      <c r="X59" s="19">
        <f>ROUND('Unit Conversions'!X91,3)</f>
        <v>0.27800000000000002</v>
      </c>
      <c r="Y59" s="19">
        <f>ROUND('Unit Conversions'!Y91,3)</f>
        <v>0.03</v>
      </c>
      <c r="Z59" s="19">
        <f>ROUND('Unit Conversions'!Z91,3)</f>
        <v>0.91100000000000003</v>
      </c>
      <c r="AA59" s="19">
        <f>ROUND('Unit Conversions'!AA91,3)</f>
        <v>0.12</v>
      </c>
      <c r="AB59" s="19">
        <f>ROUND('Unit Conversions'!AB91,3)</f>
        <v>24.611000000000001</v>
      </c>
      <c r="AC59" s="19">
        <f>ROUND('Unit Conversions'!AC91,3)</f>
        <v>0.158</v>
      </c>
      <c r="AD59" s="19">
        <f>ROUND('Unit Conversions'!AD91,3)</f>
        <v>2.9000000000000001E-2</v>
      </c>
    </row>
    <row r="60" spans="1:30">
      <c r="A60" s="19" t="str">
        <f>VLOOKUP(B60, STAIds!$A$1:$B$62,2,FALSE)</f>
        <v>391559106235801</v>
      </c>
      <c r="B60" s="19" t="s">
        <v>90</v>
      </c>
      <c r="C60" s="9">
        <v>40340</v>
      </c>
      <c r="D60" s="19">
        <v>1145</v>
      </c>
      <c r="E60" s="19" t="s">
        <v>34</v>
      </c>
      <c r="F60" s="19" t="s">
        <v>91</v>
      </c>
      <c r="G60" s="19">
        <f>ROUND('Unit Conversions'!G92,3)</f>
        <v>4.4999999999999998E-2</v>
      </c>
      <c r="H60" s="19">
        <f>ROUND('Unit Conversions'!H92,3)</f>
        <v>2E-3</v>
      </c>
      <c r="I60" s="19">
        <f>ROUND('Unit Conversions'!I92,3)</f>
        <v>1E-3</v>
      </c>
      <c r="J60" s="19">
        <f>ROUND('Unit Conversions'!J92,3)</f>
        <v>0</v>
      </c>
      <c r="K60" s="19">
        <f>ROUND('Unit Conversions'!K92,3)</f>
        <v>-7.0000000000000001E-3</v>
      </c>
      <c r="L60" s="19">
        <f>ROUND('Unit Conversions'!L92,3)</f>
        <v>-8.9999999999999993E-3</v>
      </c>
      <c r="M60" s="19">
        <f>ROUND('Unit Conversions'!M92,3)</f>
        <v>1.4E-2</v>
      </c>
      <c r="N60" s="19">
        <f>ROUND('Unit Conversions'!N92,3)</f>
        <v>0.127</v>
      </c>
      <c r="O60" s="19">
        <f>ROUND('Unit Conversions'!O92,3)</f>
        <v>24.228999999999999</v>
      </c>
      <c r="P60" s="19">
        <f>ROUND('Unit Conversions'!P92,3)</f>
        <v>0.255</v>
      </c>
      <c r="Q60" s="19">
        <f>ROUND('Unit Conversions'!Q92,3)</f>
        <v>6.0000000000000001E-3</v>
      </c>
      <c r="R60" s="19">
        <f>ROUND('Unit Conversions'!R92,3)</f>
        <v>3.0000000000000001E-3</v>
      </c>
      <c r="S60" s="19">
        <f>ROUND('Unit Conversions'!S92,3)</f>
        <v>7.9000000000000001E-2</v>
      </c>
      <c r="T60" s="19">
        <f>ROUND('Unit Conversions'!T92,3)</f>
        <v>0</v>
      </c>
      <c r="U60" s="19">
        <f>ROUND('Unit Conversions'!U92,3)</f>
        <v>1E-3</v>
      </c>
      <c r="V60" s="19">
        <f>ROUND('Unit Conversions'!V92,3)</f>
        <v>2.5000000000000001E-2</v>
      </c>
      <c r="W60" s="19">
        <f>ROUND('Unit Conversions'!W92,3)</f>
        <v>9.6000000000000002E-2</v>
      </c>
      <c r="X60" s="19">
        <f>ROUND('Unit Conversions'!X92,3)</f>
        <v>-2.9000000000000001E-2</v>
      </c>
      <c r="Y60" s="19">
        <f>ROUND('Unit Conversions'!Y92,3)</f>
        <v>1.2999999999999999E-2</v>
      </c>
      <c r="Z60" s="19">
        <f>ROUND('Unit Conversions'!Z92,3)</f>
        <v>8.0000000000000002E-3</v>
      </c>
      <c r="AA60" s="19">
        <f>ROUND('Unit Conversions'!AA92,3)</f>
        <v>6.6000000000000003E-2</v>
      </c>
      <c r="AB60" s="19">
        <f>ROUND('Unit Conversions'!AB92,3)</f>
        <v>0.376</v>
      </c>
      <c r="AC60" s="19">
        <f>ROUND('Unit Conversions'!AC92,3)</f>
        <v>1E-3</v>
      </c>
      <c r="AD60" s="19">
        <f>ROUND('Unit Conversions'!AD92,3)</f>
        <v>3.0000000000000001E-3</v>
      </c>
    </row>
    <row r="61" spans="1:30">
      <c r="A61" s="19" t="str">
        <f>VLOOKUP(B61, STAIds!$A$1:$B$62,2,FALSE)</f>
        <v>391559106235801</v>
      </c>
      <c r="B61" s="19" t="s">
        <v>90</v>
      </c>
      <c r="C61" s="9">
        <v>40340</v>
      </c>
      <c r="D61" s="19">
        <v>1150</v>
      </c>
      <c r="E61" s="19" t="s">
        <v>34</v>
      </c>
      <c r="G61" s="19">
        <f>ROUND('Unit Conversions'!G95,3)</f>
        <v>2.133</v>
      </c>
      <c r="H61" s="19">
        <f>ROUND('Unit Conversions'!H95,3)</f>
        <v>0.49199999999999999</v>
      </c>
      <c r="I61" s="19">
        <f>ROUND('Unit Conversions'!I95,3)</f>
        <v>0.57699999999999996</v>
      </c>
      <c r="J61" s="19">
        <f>ROUND('Unit Conversions'!J95,3)</f>
        <v>1.4E-2</v>
      </c>
      <c r="K61" s="19">
        <f>ROUND('Unit Conversions'!K95,3)</f>
        <v>1.0369999999999999</v>
      </c>
      <c r="L61" s="19">
        <f>ROUND('Unit Conversions'!L95,3)</f>
        <v>6.923</v>
      </c>
      <c r="M61" s="19">
        <f>ROUND('Unit Conversions'!M95,3)</f>
        <v>6.58</v>
      </c>
      <c r="N61" s="19">
        <f>ROUND('Unit Conversions'!N95,3)</f>
        <v>15.587</v>
      </c>
      <c r="O61" s="19">
        <f>ROUND('Unit Conversions'!O95,3)</f>
        <v>83.576999999999998</v>
      </c>
      <c r="P61" s="19">
        <f>ROUND('Unit Conversions'!P95,3)</f>
        <v>48.878999999999998</v>
      </c>
      <c r="Q61" s="19">
        <f>ROUND('Unit Conversions'!Q95,3)</f>
        <v>2.1999999999999999E-2</v>
      </c>
      <c r="R61" s="19">
        <f>ROUND('Unit Conversions'!R95,3)</f>
        <v>9.7000000000000003E-2</v>
      </c>
      <c r="S61" s="19">
        <f>ROUND('Unit Conversions'!S95,3)</f>
        <v>8.0429999999999993</v>
      </c>
      <c r="T61" s="19">
        <f>ROUND('Unit Conversions'!T95,3)</f>
        <v>0.35899999999999999</v>
      </c>
      <c r="U61" s="19">
        <f>ROUND('Unit Conversions'!U95,3)</f>
        <v>0.182</v>
      </c>
      <c r="V61" s="19">
        <f>ROUND('Unit Conversions'!V95,3)</f>
        <v>5.5E-2</v>
      </c>
      <c r="W61" s="19">
        <f>ROUND('Unit Conversions'!W95,3)</f>
        <v>1.6779999999999999</v>
      </c>
      <c r="X61" s="19">
        <f>ROUND('Unit Conversions'!X95,3)</f>
        <v>0.14899999999999999</v>
      </c>
      <c r="Y61" s="19">
        <f>ROUND('Unit Conversions'!Y95,3)</f>
        <v>4.4999999999999998E-2</v>
      </c>
      <c r="Z61" s="19">
        <f>ROUND('Unit Conversions'!Z95,3)</f>
        <v>0.502</v>
      </c>
      <c r="AA61" s="19">
        <f>ROUND('Unit Conversions'!AA95,3)</f>
        <v>0.09</v>
      </c>
      <c r="AB61" s="19">
        <f>ROUND('Unit Conversions'!AB95,3)</f>
        <v>14.721</v>
      </c>
      <c r="AC61" s="19">
        <f>ROUND('Unit Conversions'!AC95,3)</f>
        <v>0.09</v>
      </c>
      <c r="AD61" s="19">
        <f>ROUND('Unit Conversions'!AD95,3)</f>
        <v>2.5999999999999999E-2</v>
      </c>
    </row>
    <row r="62" spans="1:30">
      <c r="A62" s="19" t="str">
        <f>VLOOKUP(B62, STAIds!$A$1:$B$62,2,FALSE)</f>
        <v>391600106235701</v>
      </c>
      <c r="B62" s="19" t="s">
        <v>92</v>
      </c>
      <c r="C62" s="9">
        <v>40340</v>
      </c>
      <c r="D62" s="19">
        <v>1130</v>
      </c>
      <c r="E62" s="19" t="s">
        <v>34</v>
      </c>
      <c r="G62" s="19">
        <f>ROUND('Unit Conversions'!G96,3)</f>
        <v>2.133</v>
      </c>
      <c r="H62" s="19">
        <f>ROUND('Unit Conversions'!H96,3)</f>
        <v>0.45800000000000002</v>
      </c>
      <c r="I62" s="19">
        <f>ROUND('Unit Conversions'!I96,3)</f>
        <v>0.56599999999999995</v>
      </c>
      <c r="J62" s="19">
        <f>ROUND('Unit Conversions'!J96,3)</f>
        <v>0</v>
      </c>
      <c r="K62" s="19">
        <f>ROUND('Unit Conversions'!K96,3)</f>
        <v>1.0669999999999999</v>
      </c>
      <c r="L62" s="19">
        <f>ROUND('Unit Conversions'!L96,3)</f>
        <v>5.9710000000000001</v>
      </c>
      <c r="M62" s="19">
        <f>ROUND('Unit Conversions'!M96,3)</f>
        <v>6.6360000000000001</v>
      </c>
      <c r="N62" s="19">
        <f>ROUND('Unit Conversions'!N96,3)</f>
        <v>16.914000000000001</v>
      </c>
      <c r="O62" s="19">
        <f>ROUND('Unit Conversions'!O96,3)</f>
        <v>32.76</v>
      </c>
      <c r="P62" s="19">
        <f>ROUND('Unit Conversions'!P96,3)</f>
        <v>16.693000000000001</v>
      </c>
      <c r="Q62" s="19">
        <f>ROUND('Unit Conversions'!Q96,3)</f>
        <v>1.7000000000000001E-2</v>
      </c>
      <c r="R62" s="19">
        <f>ROUND('Unit Conversions'!R96,3)</f>
        <v>8.7999999999999995E-2</v>
      </c>
      <c r="S62" s="19">
        <f>ROUND('Unit Conversions'!S96,3)</f>
        <v>8.7520000000000007</v>
      </c>
      <c r="T62" s="19">
        <f>ROUND('Unit Conversions'!T96,3)</f>
        <v>0.35</v>
      </c>
      <c r="U62" s="19">
        <f>ROUND('Unit Conversions'!U96,3)</f>
        <v>2.1999999999999999E-2</v>
      </c>
      <c r="V62" s="19">
        <f>ROUND('Unit Conversions'!V96,3)</f>
        <v>4.5999999999999999E-2</v>
      </c>
      <c r="W62" s="19">
        <f>ROUND('Unit Conversions'!W96,3)</f>
        <v>1.204</v>
      </c>
      <c r="X62" s="19">
        <f>ROUND('Unit Conversions'!X96,3)</f>
        <v>9.9000000000000005E-2</v>
      </c>
      <c r="Y62" s="19">
        <f>ROUND('Unit Conversions'!Y96,3)</f>
        <v>4.8000000000000001E-2</v>
      </c>
      <c r="Z62" s="19">
        <f>ROUND('Unit Conversions'!Z96,3)</f>
        <v>0.38500000000000001</v>
      </c>
      <c r="AA62" s="19">
        <f>ROUND('Unit Conversions'!AA96,3)</f>
        <v>0.11799999999999999</v>
      </c>
      <c r="AB62" s="19">
        <f>ROUND('Unit Conversions'!AB96,3)</f>
        <v>14.894</v>
      </c>
      <c r="AC62" s="19">
        <f>ROUND('Unit Conversions'!AC96,3)</f>
        <v>6.7000000000000004E-2</v>
      </c>
      <c r="AD62" s="19">
        <f>ROUND('Unit Conversions'!AD96,3)</f>
        <v>2.5999999999999999E-2</v>
      </c>
    </row>
    <row r="63" spans="1:30">
      <c r="A63" s="19" t="str">
        <f>VLOOKUP(B63, STAIds!$A$1:$B$62,2,FALSE)</f>
        <v>391600106235702</v>
      </c>
      <c r="B63" s="19" t="s">
        <v>93</v>
      </c>
      <c r="C63" s="9">
        <v>40337</v>
      </c>
      <c r="D63" s="19">
        <v>1435</v>
      </c>
      <c r="E63" s="19" t="s">
        <v>34</v>
      </c>
      <c r="G63" s="19">
        <f>ROUND('Unit Conversions'!G97,3)</f>
        <v>3.073</v>
      </c>
      <c r="H63" s="19">
        <f>ROUND('Unit Conversions'!H97,3)</f>
        <v>0.51300000000000001</v>
      </c>
      <c r="I63" s="19">
        <f>ROUND('Unit Conversions'!I97,3)</f>
        <v>0.78800000000000003</v>
      </c>
      <c r="J63" s="19">
        <f>ROUND('Unit Conversions'!J97,3)</f>
        <v>0</v>
      </c>
      <c r="K63" s="19">
        <f>ROUND('Unit Conversions'!K97,3)</f>
        <v>1.1499999999999999</v>
      </c>
      <c r="L63" s="19">
        <f>ROUND('Unit Conversions'!L97,3)</f>
        <v>10.128</v>
      </c>
      <c r="M63" s="19">
        <f>ROUND('Unit Conversions'!M97,3)</f>
        <v>7.2430000000000003</v>
      </c>
      <c r="N63" s="19">
        <f>ROUND('Unit Conversions'!N97,3)</f>
        <v>38.936</v>
      </c>
      <c r="O63" s="19">
        <f>ROUND('Unit Conversions'!O97,3)</f>
        <v>104.679</v>
      </c>
      <c r="P63" s="19">
        <f>ROUND('Unit Conversions'!P97,3)</f>
        <v>14.483000000000001</v>
      </c>
      <c r="Q63" s="19">
        <f>ROUND('Unit Conversions'!Q97,3)</f>
        <v>4.1000000000000002E-2</v>
      </c>
      <c r="R63" s="19">
        <f>ROUND('Unit Conversions'!R97,3)</f>
        <v>0.123</v>
      </c>
      <c r="S63" s="19">
        <f>ROUND('Unit Conversions'!S97,3)</f>
        <v>14.356</v>
      </c>
      <c r="T63" s="19">
        <f>ROUND('Unit Conversions'!T97,3)</f>
        <v>0.92100000000000004</v>
      </c>
      <c r="U63" s="19">
        <f>ROUND('Unit Conversions'!U97,3)</f>
        <v>1.2999999999999999E-2</v>
      </c>
      <c r="V63" s="19">
        <f>ROUND('Unit Conversions'!V97,3)</f>
        <v>9.8000000000000004E-2</v>
      </c>
      <c r="W63" s="19">
        <f>ROUND('Unit Conversions'!W97,3)</f>
        <v>1.84</v>
      </c>
      <c r="X63" s="19">
        <f>ROUND('Unit Conversions'!X97,3)</f>
        <v>0.26900000000000002</v>
      </c>
      <c r="Y63" s="19">
        <f>ROUND('Unit Conversions'!Y97,3)</f>
        <v>3.9E-2</v>
      </c>
      <c r="Z63" s="19">
        <f>ROUND('Unit Conversions'!Z97,3)</f>
        <v>0.65100000000000002</v>
      </c>
      <c r="AA63" s="19">
        <f>ROUND('Unit Conversions'!AA97,3)</f>
        <v>0.16700000000000001</v>
      </c>
      <c r="AB63" s="19">
        <f>ROUND('Unit Conversions'!AB97,3)</f>
        <v>23.661999999999999</v>
      </c>
      <c r="AC63" s="19">
        <f>ROUND('Unit Conversions'!AC97,3)</f>
        <v>0.121</v>
      </c>
      <c r="AD63" s="19">
        <f>ROUND('Unit Conversions'!AD97,3)</f>
        <v>0.04</v>
      </c>
    </row>
    <row r="64" spans="1:30">
      <c r="A64" s="19" t="str">
        <f>VLOOKUP(B64, STAIds!$A$1:$B$62,2,FALSE)</f>
        <v>391600106235702</v>
      </c>
      <c r="B64" s="19" t="s">
        <v>93</v>
      </c>
      <c r="C64" s="9">
        <v>40337</v>
      </c>
      <c r="D64" s="19">
        <v>1455</v>
      </c>
      <c r="E64" s="19" t="s">
        <v>34</v>
      </c>
      <c r="F64" s="19" t="s">
        <v>94</v>
      </c>
      <c r="G64" s="19">
        <f>ROUND('Unit Conversions'!G99,3)</f>
        <v>8.1000000000000003E-2</v>
      </c>
      <c r="H64" s="19">
        <f>ROUND('Unit Conversions'!H99,3)</f>
        <v>2E-3</v>
      </c>
      <c r="I64" s="19">
        <f>ROUND('Unit Conversions'!I99,3)</f>
        <v>1E-3</v>
      </c>
      <c r="J64" s="19">
        <f>ROUND('Unit Conversions'!J99,3)</f>
        <v>0</v>
      </c>
      <c r="K64" s="19">
        <f>ROUND('Unit Conversions'!K99,3)</f>
        <v>-1.4999999999999999E-2</v>
      </c>
      <c r="L64" s="19">
        <f>ROUND('Unit Conversions'!L99,3)</f>
        <v>-4.2000000000000003E-2</v>
      </c>
      <c r="M64" s="19">
        <f>ROUND('Unit Conversions'!M99,3)</f>
        <v>-8.0000000000000002E-3</v>
      </c>
      <c r="N64" s="19">
        <f>ROUND('Unit Conversions'!N99,3)</f>
        <v>-0.158</v>
      </c>
      <c r="O64" s="19">
        <f>ROUND('Unit Conversions'!O99,3)</f>
        <v>45.527999999999999</v>
      </c>
      <c r="P64" s="19">
        <f>ROUND('Unit Conversions'!P99,3)</f>
        <v>0.30399999999999999</v>
      </c>
      <c r="Q64" s="19">
        <f>ROUND('Unit Conversions'!Q99,3)</f>
        <v>0</v>
      </c>
      <c r="R64" s="19">
        <f>ROUND('Unit Conversions'!R99,3)</f>
        <v>-1.4E-2</v>
      </c>
      <c r="S64" s="19">
        <f>ROUND('Unit Conversions'!S99,3)</f>
        <v>0.41899999999999998</v>
      </c>
      <c r="T64" s="19">
        <f>ROUND('Unit Conversions'!T99,3)</f>
        <v>2E-3</v>
      </c>
      <c r="U64" s="19">
        <f>ROUND('Unit Conversions'!U99,3)</f>
        <v>6.0000000000000001E-3</v>
      </c>
      <c r="V64" s="19">
        <f>ROUND('Unit Conversions'!V99,3)</f>
        <v>3.5000000000000003E-2</v>
      </c>
      <c r="W64" s="19">
        <f>ROUND('Unit Conversions'!W99,3)</f>
        <v>0.28499999999999998</v>
      </c>
      <c r="X64" s="19">
        <f>ROUND('Unit Conversions'!X99,3)</f>
        <v>5.6000000000000001E-2</v>
      </c>
      <c r="Y64" s="19">
        <f>ROUND('Unit Conversions'!Y99,3)</f>
        <v>3.2000000000000001E-2</v>
      </c>
      <c r="Z64" s="19">
        <f>ROUND('Unit Conversions'!Z99,3)</f>
        <v>2.5999999999999999E-2</v>
      </c>
      <c r="AA64" s="19">
        <f>ROUND('Unit Conversions'!AA99,3)</f>
        <v>8.4000000000000005E-2</v>
      </c>
      <c r="AB64" s="19">
        <f>ROUND('Unit Conversions'!AB99,3)</f>
        <v>4.476</v>
      </c>
      <c r="AC64" s="19">
        <f>ROUND('Unit Conversions'!AC99,3)</f>
        <v>0</v>
      </c>
      <c r="AD64" s="19">
        <f>ROUND('Unit Conversions'!AD99,3)</f>
        <v>8.0000000000000002E-3</v>
      </c>
    </row>
    <row r="65" spans="1:30">
      <c r="A65" s="19" t="str">
        <f>VLOOKUP(B65, STAIds!$A$1:$B$62,2,FALSE)</f>
        <v>391603106235601</v>
      </c>
      <c r="B65" s="19" t="s">
        <v>95</v>
      </c>
      <c r="C65" s="9">
        <v>40337</v>
      </c>
      <c r="D65" s="19">
        <v>1300</v>
      </c>
      <c r="E65" s="19" t="s">
        <v>34</v>
      </c>
      <c r="G65" s="19">
        <f>ROUND('Unit Conversions'!G101,3)</f>
        <v>7.5339999999999998</v>
      </c>
      <c r="H65" s="19">
        <f>ROUND('Unit Conversions'!H101,3)</f>
        <v>1.3380000000000001</v>
      </c>
      <c r="I65" s="19">
        <f>ROUND('Unit Conversions'!I101,3)</f>
        <v>2.0270000000000001</v>
      </c>
      <c r="J65" s="19">
        <f>ROUND('Unit Conversions'!J101,3)</f>
        <v>1.3109999999999999</v>
      </c>
      <c r="K65" s="19">
        <f>ROUND('Unit Conversions'!K101,3)</f>
        <v>1.5669999999999999</v>
      </c>
      <c r="L65" s="19">
        <f>ROUND('Unit Conversions'!L101,3)</f>
        <v>126.004</v>
      </c>
      <c r="M65" s="19">
        <f>ROUND('Unit Conversions'!M101,3)</f>
        <v>23.370999999999999</v>
      </c>
      <c r="N65" s="19">
        <f>ROUND('Unit Conversions'!N101,3)</f>
        <v>2969.1089999999999</v>
      </c>
      <c r="O65" s="19">
        <f>ROUND('Unit Conversions'!O101,3)</f>
        <v>6735.5169999999998</v>
      </c>
      <c r="P65" s="19">
        <f>ROUND('Unit Conversions'!P101,3)</f>
        <v>19753.537</v>
      </c>
      <c r="Q65" s="19">
        <f>ROUND('Unit Conversions'!Q101,3)</f>
        <v>7.6999999999999999E-2</v>
      </c>
      <c r="R65" s="19">
        <f>ROUND('Unit Conversions'!R101,3)</f>
        <v>0.96199999999999997</v>
      </c>
      <c r="S65" s="19">
        <f>ROUND('Unit Conversions'!S101,3)</f>
        <v>12.417999999999999</v>
      </c>
      <c r="T65" s="19">
        <f>ROUND('Unit Conversions'!T101,3)</f>
        <v>164.959</v>
      </c>
      <c r="U65" s="19">
        <f>ROUND('Unit Conversions'!U101,3)</f>
        <v>9.4700000000000006</v>
      </c>
      <c r="V65" s="19">
        <f>ROUND('Unit Conversions'!V101,3)</f>
        <v>1.8959999999999999</v>
      </c>
      <c r="W65" s="19">
        <f>ROUND('Unit Conversions'!W101,3)</f>
        <v>1412.2449999999999</v>
      </c>
      <c r="X65" s="19">
        <f>ROUND('Unit Conversions'!X101,3)</f>
        <v>1.68</v>
      </c>
      <c r="Y65" s="19">
        <f>ROUND('Unit Conversions'!Y101,3)</f>
        <v>2E-3</v>
      </c>
      <c r="Z65" s="19">
        <f>ROUND('Unit Conversions'!Z101,3)</f>
        <v>14.367000000000001</v>
      </c>
      <c r="AA65" s="19">
        <f>ROUND('Unit Conversions'!AA101,3)</f>
        <v>4.3579999999999997</v>
      </c>
      <c r="AB65" s="19">
        <f>ROUND('Unit Conversions'!AB101,3)</f>
        <v>38.948</v>
      </c>
      <c r="AC65" s="19">
        <f>ROUND('Unit Conversions'!AC101,3)</f>
        <v>22.989000000000001</v>
      </c>
      <c r="AD65" s="19">
        <f>ROUND('Unit Conversions'!AD101,3)</f>
        <v>0.39200000000000002</v>
      </c>
    </row>
    <row r="66" spans="1:30">
      <c r="A66" s="19" t="str">
        <f>VLOOKUP(B66, STAIds!$A$1:$B$62,2,FALSE)</f>
        <v>391559106230901</v>
      </c>
      <c r="B66" s="19" t="s">
        <v>96</v>
      </c>
      <c r="C66" s="9">
        <v>40337</v>
      </c>
      <c r="D66" s="19">
        <v>1645</v>
      </c>
      <c r="E66" s="19" t="s">
        <v>34</v>
      </c>
      <c r="G66" s="19">
        <f>ROUND('Unit Conversions'!G104,3)</f>
        <v>8.2260000000000009</v>
      </c>
      <c r="H66" s="19">
        <f>ROUND('Unit Conversions'!H104,3)</f>
        <v>0.67200000000000004</v>
      </c>
      <c r="I66" s="19">
        <f>ROUND('Unit Conversions'!I104,3)</f>
        <v>9.1890000000000001</v>
      </c>
      <c r="J66" s="19">
        <f>ROUND('Unit Conversions'!J104,3)</f>
        <v>4.2089999999999996</v>
      </c>
      <c r="K66" s="19">
        <f>ROUND('Unit Conversions'!K104,3)</f>
        <v>4.05</v>
      </c>
      <c r="L66" s="19">
        <f>ROUND('Unit Conversions'!L104,3)</f>
        <v>67.043000000000006</v>
      </c>
      <c r="M66" s="19">
        <f>ROUND('Unit Conversions'!M104,3)</f>
        <v>24.832000000000001</v>
      </c>
      <c r="N66" s="19">
        <f>ROUND('Unit Conversions'!N104,3)</f>
        <v>811.61800000000005</v>
      </c>
      <c r="O66" s="19">
        <f>ROUND('Unit Conversions'!O104,3)</f>
        <v>484.53199999999998</v>
      </c>
      <c r="P66" s="19">
        <f>ROUND('Unit Conversions'!P104,3)</f>
        <v>144.05799999999999</v>
      </c>
      <c r="Q66" s="19">
        <f>ROUND('Unit Conversions'!Q104,3)</f>
        <v>1E-3</v>
      </c>
      <c r="R66" s="19">
        <f>ROUND('Unit Conversions'!R104,3)</f>
        <v>5.0000000000000001E-3</v>
      </c>
      <c r="S66" s="19">
        <f>ROUND('Unit Conversions'!S104,3)</f>
        <v>8.0679999999999996</v>
      </c>
      <c r="T66" s="19">
        <f>ROUND('Unit Conversions'!T104,3)</f>
        <v>2.4620000000000002</v>
      </c>
      <c r="U66" s="19">
        <f>ROUND('Unit Conversions'!U104,3)</f>
        <v>1.768</v>
      </c>
      <c r="V66" s="19">
        <f>ROUND('Unit Conversions'!V104,3)</f>
        <v>0.04</v>
      </c>
      <c r="W66" s="19">
        <f>ROUND('Unit Conversions'!W104,3)</f>
        <v>1.2430000000000001</v>
      </c>
      <c r="X66" s="19">
        <f>ROUND('Unit Conversions'!X104,3)</f>
        <v>6.1920000000000002</v>
      </c>
      <c r="Y66" s="19">
        <f>ROUND('Unit Conversions'!Y104,3)</f>
        <v>6.0000000000000001E-3</v>
      </c>
      <c r="Z66" s="19">
        <f>ROUND('Unit Conversions'!Z104,3)</f>
        <v>4.9260000000000002</v>
      </c>
      <c r="AA66" s="19">
        <f>ROUND('Unit Conversions'!AA104,3)</f>
        <v>0.108</v>
      </c>
      <c r="AB66" s="19">
        <f>ROUND('Unit Conversions'!AB104,3)</f>
        <v>13.869</v>
      </c>
      <c r="AC66" s="19">
        <f>ROUND('Unit Conversions'!AC104,3)</f>
        <v>6.2E-2</v>
      </c>
      <c r="AD66" s="19">
        <f>ROUND('Unit Conversions'!AD104,3)</f>
        <v>5.0000000000000001E-3</v>
      </c>
    </row>
    <row r="67" spans="1:30">
      <c r="A67" s="19" t="str">
        <f>VLOOKUP(B67, STAIds!$A$1:$B$62,2,FALSE)</f>
        <v>391606106241301</v>
      </c>
      <c r="B67" s="19" t="s">
        <v>97</v>
      </c>
      <c r="C67" s="9">
        <v>40340</v>
      </c>
      <c r="D67" s="19">
        <v>1000</v>
      </c>
      <c r="E67" s="19" t="s">
        <v>34</v>
      </c>
      <c r="G67" s="19">
        <f>ROUND('Unit Conversions'!G106,3)</f>
        <v>3.7450000000000001</v>
      </c>
      <c r="H67" s="19">
        <f>ROUND('Unit Conversions'!H106,3)</f>
        <v>0.63900000000000001</v>
      </c>
      <c r="I67" s="19">
        <f>ROUND('Unit Conversions'!I106,3)</f>
        <v>1.0409999999999999</v>
      </c>
      <c r="J67" s="19">
        <f>ROUND('Unit Conversions'!J106,3)</f>
        <v>2.1999999999999999E-2</v>
      </c>
      <c r="K67" s="19">
        <f>ROUND('Unit Conversions'!K106,3)</f>
        <v>1.2609999999999999</v>
      </c>
      <c r="L67" s="19">
        <f>ROUND('Unit Conversions'!L106,3)</f>
        <v>22.013999999999999</v>
      </c>
      <c r="M67" s="19">
        <f>ROUND('Unit Conversions'!M106,3)</f>
        <v>9.2949999999999999</v>
      </c>
      <c r="N67" s="19">
        <f>ROUND('Unit Conversions'!N106,3)</f>
        <v>43.829000000000001</v>
      </c>
      <c r="O67" s="19">
        <f>ROUND('Unit Conversions'!O106,3)</f>
        <v>969.923</v>
      </c>
      <c r="P67" s="19">
        <f>ROUND('Unit Conversions'!P106,3)</f>
        <v>74.233000000000004</v>
      </c>
      <c r="Q67" s="19">
        <f>ROUND('Unit Conversions'!Q106,3)</f>
        <v>5.0000000000000001E-3</v>
      </c>
      <c r="R67" s="19">
        <f>ROUND('Unit Conversions'!R106,3)</f>
        <v>3.9E-2</v>
      </c>
      <c r="S67" s="19">
        <f>ROUND('Unit Conversions'!S106,3)</f>
        <v>4.0709999999999997</v>
      </c>
      <c r="T67" s="19">
        <f>ROUND('Unit Conversions'!T106,3)</f>
        <v>0.93200000000000005</v>
      </c>
      <c r="U67" s="19">
        <f>ROUND('Unit Conversions'!U106,3)</f>
        <v>1.369</v>
      </c>
      <c r="V67" s="19">
        <f>ROUND('Unit Conversions'!V106,3)</f>
        <v>7.9000000000000001E-2</v>
      </c>
      <c r="W67" s="19">
        <f>ROUND('Unit Conversions'!W106,3)</f>
        <v>6.93</v>
      </c>
      <c r="X67" s="19">
        <f>ROUND('Unit Conversions'!X106,3)</f>
        <v>0.34799999999999998</v>
      </c>
      <c r="Y67" s="19">
        <f>ROUND('Unit Conversions'!Y106,3)</f>
        <v>-1E-3</v>
      </c>
      <c r="Z67" s="19">
        <f>ROUND('Unit Conversions'!Z106,3)</f>
        <v>1.2330000000000001</v>
      </c>
      <c r="AA67" s="19">
        <f>ROUND('Unit Conversions'!AA106,3)</f>
        <v>8.8999999999999996E-2</v>
      </c>
      <c r="AB67" s="19">
        <f>ROUND('Unit Conversions'!AB106,3)</f>
        <v>21.385999999999999</v>
      </c>
      <c r="AC67" s="19">
        <f>ROUND('Unit Conversions'!AC106,3)</f>
        <v>0.186</v>
      </c>
      <c r="AD67" s="19">
        <f>ROUND('Unit Conversions'!AD106,3)</f>
        <v>1.7000000000000001E-2</v>
      </c>
    </row>
    <row r="68" spans="1:30">
      <c r="A68" s="19" t="str">
        <f>VLOOKUP(B68, STAIds!$A$1:$B$62,2,FALSE)</f>
        <v>391606106241301</v>
      </c>
      <c r="B68" s="19" t="s">
        <v>97</v>
      </c>
      <c r="C68" s="9">
        <v>40340</v>
      </c>
      <c r="D68" s="19">
        <v>1015</v>
      </c>
      <c r="E68" s="19" t="s">
        <v>34</v>
      </c>
      <c r="G68" s="19">
        <f>ROUND('Unit Conversions'!G107,3)</f>
        <v>3.8370000000000002</v>
      </c>
      <c r="H68" s="19">
        <f>ROUND('Unit Conversions'!H107,3)</f>
        <v>0.65900000000000003</v>
      </c>
      <c r="I68" s="19">
        <f>ROUND('Unit Conversions'!I107,3)</f>
        <v>1.0900000000000001</v>
      </c>
      <c r="J68" s="19">
        <f>ROUND('Unit Conversions'!J107,3)</f>
        <v>2.3E-2</v>
      </c>
      <c r="K68" s="19">
        <f>ROUND('Unit Conversions'!K107,3)</f>
        <v>1.2889999999999999</v>
      </c>
      <c r="L68" s="19">
        <f>ROUND('Unit Conversions'!L107,3)</f>
        <v>22.827999999999999</v>
      </c>
      <c r="M68" s="19">
        <f>ROUND('Unit Conversions'!M107,3)</f>
        <v>9.7859999999999996</v>
      </c>
      <c r="N68" s="19">
        <f>ROUND('Unit Conversions'!N107,3)</f>
        <v>44.600999999999999</v>
      </c>
      <c r="O68" s="19">
        <f>ROUND('Unit Conversions'!O107,3)</f>
        <v>1024.018</v>
      </c>
      <c r="P68" s="19">
        <f>ROUND('Unit Conversions'!P107,3)</f>
        <v>59.508000000000003</v>
      </c>
      <c r="Q68" s="19">
        <f>ROUND('Unit Conversions'!Q107,3)</f>
        <v>5.0000000000000001E-3</v>
      </c>
      <c r="R68" s="19">
        <f>ROUND('Unit Conversions'!R107,3)</f>
        <v>5.5E-2</v>
      </c>
      <c r="S68" s="19">
        <f>ROUND('Unit Conversions'!S107,3)</f>
        <v>3.7770000000000001</v>
      </c>
      <c r="T68" s="19">
        <f>ROUND('Unit Conversions'!T107,3)</f>
        <v>0.9</v>
      </c>
      <c r="U68" s="19">
        <f>ROUND('Unit Conversions'!U107,3)</f>
        <v>1.327</v>
      </c>
      <c r="V68" s="19">
        <f>ROUND('Unit Conversions'!V107,3)</f>
        <v>7.0000000000000007E-2</v>
      </c>
      <c r="W68" s="19">
        <f>ROUND('Unit Conversions'!W107,3)</f>
        <v>7.0289999999999999</v>
      </c>
      <c r="X68" s="19">
        <f>ROUND('Unit Conversions'!X107,3)</f>
        <v>0.32600000000000001</v>
      </c>
      <c r="Y68" s="19">
        <f>ROUND('Unit Conversions'!Y107,3)</f>
        <v>-5.0000000000000001E-3</v>
      </c>
      <c r="Z68" s="19">
        <f>ROUND('Unit Conversions'!Z107,3)</f>
        <v>1.216</v>
      </c>
      <c r="AA68" s="19">
        <f>ROUND('Unit Conversions'!AA107,3)</f>
        <v>6.5000000000000002E-2</v>
      </c>
      <c r="AB68" s="19">
        <f>ROUND('Unit Conversions'!AB107,3)</f>
        <v>20.81</v>
      </c>
      <c r="AC68" s="19">
        <f>ROUND('Unit Conversions'!AC107,3)</f>
        <v>0.19900000000000001</v>
      </c>
      <c r="AD68" s="19">
        <f>ROUND('Unit Conversions'!AD107,3)</f>
        <v>1.2999999999999999E-2</v>
      </c>
    </row>
    <row r="69" spans="1:30" s="29" customFormat="1">
      <c r="A69" s="29" t="str">
        <f>VLOOKUP(B69, STAIds!$A$1:$B$62,2,FALSE)</f>
        <v>391512106235701</v>
      </c>
      <c r="B69" s="29" t="s">
        <v>98</v>
      </c>
      <c r="C69" s="30">
        <v>40337</v>
      </c>
      <c r="D69" s="29">
        <v>1300</v>
      </c>
      <c r="E69" s="29" t="s">
        <v>34</v>
      </c>
      <c r="G69" s="29">
        <f>ROUND('Unit Conversions'!G109,3)</f>
        <v>19.411999999999999</v>
      </c>
      <c r="H69" s="29">
        <f>ROUND('Unit Conversions'!H109,3)</f>
        <v>1.391</v>
      </c>
      <c r="I69" s="29">
        <f>ROUND('Unit Conversions'!I109,3)</f>
        <v>12.941000000000001</v>
      </c>
      <c r="J69" s="29">
        <f>ROUND('Unit Conversions'!J109,3)</f>
        <v>12.308</v>
      </c>
      <c r="K69" s="29">
        <f>ROUND('Unit Conversions'!K109,3)</f>
        <v>2.512</v>
      </c>
      <c r="L69" s="29">
        <f>ROUND('Unit Conversions'!L109,3)</f>
        <v>766.72</v>
      </c>
      <c r="M69" s="29">
        <f>ROUND('Unit Conversions'!M109,3)</f>
        <v>32.103000000000002</v>
      </c>
      <c r="N69" s="29">
        <f>ROUND('Unit Conversions'!N109,3)</f>
        <v>12804.609</v>
      </c>
      <c r="O69" s="29">
        <f>ROUND('Unit Conversions'!O109,3)</f>
        <v>27974.757000000001</v>
      </c>
      <c r="P69" s="29">
        <f>ROUND('Unit Conversions'!P109,3)</f>
        <v>181489.12100000001</v>
      </c>
      <c r="Q69" s="29">
        <f>ROUND('Unit Conversions'!Q109,3)</f>
        <v>6.2649999999999997</v>
      </c>
      <c r="R69" s="29">
        <f>ROUND('Unit Conversions'!R109,3)</f>
        <v>585.22299999999996</v>
      </c>
      <c r="S69" s="29">
        <f>ROUND('Unit Conversions'!S109,3)</f>
        <v>5.9660000000000002</v>
      </c>
      <c r="T69" s="29">
        <f>ROUND('Unit Conversions'!T109,3)</f>
        <v>246.86500000000001</v>
      </c>
      <c r="U69" s="29">
        <f>ROUND('Unit Conversions'!U109,3)</f>
        <v>57.563000000000002</v>
      </c>
      <c r="V69" s="29">
        <f>ROUND('Unit Conversions'!V109,3)</f>
        <v>9.8640000000000008</v>
      </c>
      <c r="W69" s="29">
        <f>ROUND('Unit Conversions'!W109,3)</f>
        <v>3839.7020000000002</v>
      </c>
      <c r="X69" s="29">
        <f>ROUND('Unit Conversions'!X109,3)</f>
        <v>8.7989999999999995</v>
      </c>
      <c r="Y69" s="29">
        <f>ROUND('Unit Conversions'!Y109,3)</f>
        <v>0.92</v>
      </c>
      <c r="Z69" s="29">
        <f>ROUND('Unit Conversions'!Z109,3)</f>
        <v>83.01</v>
      </c>
      <c r="AA69" s="29">
        <f>ROUND('Unit Conversions'!AA109,3)</f>
        <v>152.494</v>
      </c>
      <c r="AB69" s="29">
        <f>ROUND('Unit Conversions'!AB109,3)</f>
        <v>74.507000000000005</v>
      </c>
      <c r="AC69" s="29">
        <f>ROUND('Unit Conversions'!AC109,3)</f>
        <v>42.356000000000002</v>
      </c>
      <c r="AD69" s="29">
        <f>ROUND('Unit Conversions'!AD109,3)</f>
        <v>7.9610000000000003</v>
      </c>
    </row>
    <row r="70" spans="1:30">
      <c r="A70" s="19" t="str">
        <f>VLOOKUP(B70, STAIds!$A$1:$B$62,2,FALSE)</f>
        <v>391506106235201</v>
      </c>
      <c r="B70" s="19" t="s">
        <v>99</v>
      </c>
      <c r="C70" s="9">
        <v>40337</v>
      </c>
      <c r="D70" s="19">
        <v>1350</v>
      </c>
      <c r="E70" s="19" t="s">
        <v>34</v>
      </c>
      <c r="G70" s="19">
        <f>ROUND('Unit Conversions'!G111,3)</f>
        <v>2.0139999999999998</v>
      </c>
      <c r="H70" s="19">
        <f>ROUND('Unit Conversions'!H111,3)</f>
        <v>0.57099999999999995</v>
      </c>
      <c r="I70" s="19">
        <f>ROUND('Unit Conversions'!I111,3)</f>
        <v>0.74</v>
      </c>
      <c r="J70" s="19">
        <f>ROUND('Unit Conversions'!J111,3)</f>
        <v>1E-3</v>
      </c>
      <c r="K70" s="19">
        <f>ROUND('Unit Conversions'!K111,3)</f>
        <v>1.464</v>
      </c>
      <c r="L70" s="19">
        <f>ROUND('Unit Conversions'!L111,3)</f>
        <v>2.867</v>
      </c>
      <c r="M70" s="19">
        <f>ROUND('Unit Conversions'!M111,3)</f>
        <v>8.1999999999999993</v>
      </c>
      <c r="N70" s="19">
        <f>ROUND('Unit Conversions'!N111,3)</f>
        <v>73.527000000000001</v>
      </c>
      <c r="O70" s="19">
        <f>ROUND('Unit Conversions'!O111,3)</f>
        <v>66.222999999999999</v>
      </c>
      <c r="P70" s="19">
        <f>ROUND('Unit Conversions'!P111,3)</f>
        <v>7.2549999999999999</v>
      </c>
      <c r="Q70" s="19">
        <f>ROUND('Unit Conversions'!Q111,3)</f>
        <v>4.0000000000000001E-3</v>
      </c>
      <c r="R70" s="19">
        <f>ROUND('Unit Conversions'!R111,3)</f>
        <v>7.9000000000000001E-2</v>
      </c>
      <c r="S70" s="19">
        <f>ROUND('Unit Conversions'!S111,3)</f>
        <v>0.95699999999999996</v>
      </c>
      <c r="T70" s="19">
        <f>ROUND('Unit Conversions'!T111,3)</f>
        <v>0.432</v>
      </c>
      <c r="U70" s="19">
        <f>ROUND('Unit Conversions'!U111,3)</f>
        <v>2.5999999999999999E-2</v>
      </c>
      <c r="V70" s="19">
        <f>ROUND('Unit Conversions'!V111,3)</f>
        <v>6.0999999999999999E-2</v>
      </c>
      <c r="W70" s="19">
        <f>ROUND('Unit Conversions'!W111,3)</f>
        <v>0.86899999999999999</v>
      </c>
      <c r="X70" s="19">
        <f>ROUND('Unit Conversions'!X111,3)</f>
        <v>0.186</v>
      </c>
      <c r="Y70" s="19">
        <f>ROUND('Unit Conversions'!Y111,3)</f>
        <v>0.03</v>
      </c>
      <c r="Z70" s="19">
        <f>ROUND('Unit Conversions'!Z111,3)</f>
        <v>0.31</v>
      </c>
      <c r="AA70" s="19">
        <f>ROUND('Unit Conversions'!AA111,3)</f>
        <v>0.127</v>
      </c>
      <c r="AB70" s="19">
        <f>ROUND('Unit Conversions'!AB111,3)</f>
        <v>13.443</v>
      </c>
      <c r="AC70" s="19">
        <f>ROUND('Unit Conversions'!AC111,3)</f>
        <v>3.2000000000000001E-2</v>
      </c>
      <c r="AD70" s="19">
        <f>ROUND('Unit Conversions'!AD111,3)</f>
        <v>4.1000000000000002E-2</v>
      </c>
    </row>
    <row r="71" spans="1:30">
      <c r="A71" s="19" t="e">
        <f>VLOOKUP(B71, STAIds!$A$1:$B$62,2,FALSE)</f>
        <v>#N/A</v>
      </c>
      <c r="B71" s="19" t="s">
        <v>100</v>
      </c>
      <c r="C71" s="9">
        <v>40340</v>
      </c>
      <c r="D71" s="19" t="s">
        <v>101</v>
      </c>
      <c r="E71" s="19" t="s">
        <v>101</v>
      </c>
      <c r="G71" s="19">
        <f>ROUND('Unit Conversions'!G112,3)</f>
        <v>7.1999999999999995E-2</v>
      </c>
      <c r="H71" s="19">
        <f>ROUND('Unit Conversions'!H112,3)</f>
        <v>7.1999999999999995E-2</v>
      </c>
      <c r="I71" s="19">
        <f>ROUND('Unit Conversions'!I112,3)</f>
        <v>5.0000000000000001E-3</v>
      </c>
      <c r="J71" s="19">
        <f>ROUND('Unit Conversions'!J112,3)</f>
        <v>4.0000000000000001E-3</v>
      </c>
      <c r="K71" s="19">
        <f>ROUND('Unit Conversions'!K112,3)</f>
        <v>0.14399999999999999</v>
      </c>
      <c r="L71" s="19">
        <f>ROUND('Unit Conversions'!L112,3)</f>
        <v>-2.5000000000000001E-2</v>
      </c>
      <c r="M71" s="19">
        <f>ROUND('Unit Conversions'!M112,3)</f>
        <v>-2.5000000000000001E-2</v>
      </c>
      <c r="N71" s="19">
        <f>ROUND('Unit Conversions'!N112,3)</f>
        <v>2.87</v>
      </c>
      <c r="O71" s="19">
        <f>ROUND('Unit Conversions'!O112,3)</f>
        <v>6.3730000000000002</v>
      </c>
      <c r="P71" s="19">
        <f>ROUND('Unit Conversions'!P112,3)</f>
        <v>152.53200000000001</v>
      </c>
      <c r="Q71" s="19">
        <f>ROUND('Unit Conversions'!Q112,3)</f>
        <v>0</v>
      </c>
      <c r="R71" s="19">
        <f>ROUND('Unit Conversions'!R112,3)</f>
        <v>0</v>
      </c>
      <c r="S71" s="19">
        <f>ROUND('Unit Conversions'!S112,3)</f>
        <v>2.1000000000000001E-2</v>
      </c>
      <c r="T71" s="19">
        <f>ROUND('Unit Conversions'!T112,3)</f>
        <v>0</v>
      </c>
      <c r="U71" s="19">
        <f>ROUND('Unit Conversions'!U112,3)</f>
        <v>0</v>
      </c>
      <c r="V71" s="19">
        <f>ROUND('Unit Conversions'!V112,3)</f>
        <v>4.4999999999999998E-2</v>
      </c>
      <c r="W71" s="19">
        <f>ROUND('Unit Conversions'!W112,3)</f>
        <v>3.7999999999999999E-2</v>
      </c>
      <c r="X71" s="19">
        <f>ROUND('Unit Conversions'!X112,3)</f>
        <v>-7.4999999999999997E-2</v>
      </c>
      <c r="Y71" s="19">
        <f>ROUND('Unit Conversions'!Y112,3)</f>
        <v>-5.0000000000000001E-3</v>
      </c>
      <c r="Z71" s="19">
        <f>ROUND('Unit Conversions'!Z112,3)</f>
        <v>5.0000000000000001E-3</v>
      </c>
      <c r="AA71" s="19">
        <f>ROUND('Unit Conversions'!AA112,3)</f>
        <v>0.01</v>
      </c>
      <c r="AB71" s="19">
        <f>ROUND('Unit Conversions'!AB112,3)</f>
        <v>-2.8000000000000001E-2</v>
      </c>
      <c r="AC71" s="19">
        <f>ROUND('Unit Conversions'!AC112,3)</f>
        <v>0</v>
      </c>
      <c r="AD71" s="19">
        <f>ROUND('Unit Conversions'!AD112,3)</f>
        <v>0</v>
      </c>
    </row>
    <row r="72" spans="1:30">
      <c r="A72" s="19" t="str">
        <f>VLOOKUP(B72, STAIds!$A$1:$B$62,2,FALSE)</f>
        <v>391530106223601</v>
      </c>
      <c r="B72" s="19" t="s">
        <v>32</v>
      </c>
      <c r="C72" s="9">
        <v>40339</v>
      </c>
      <c r="D72" s="19">
        <v>1115</v>
      </c>
      <c r="E72" s="19" t="s">
        <v>33</v>
      </c>
      <c r="G72" s="19">
        <f>ROUND('Unit Conversions'!G2,3)</f>
        <v>10.455</v>
      </c>
      <c r="H72" s="19">
        <f>ROUND('Unit Conversions'!H2,3)</f>
        <v>1.155</v>
      </c>
      <c r="I72" s="19">
        <f>ROUND('Unit Conversions'!I2,3)</f>
        <v>2.512</v>
      </c>
      <c r="J72" s="19">
        <f>ROUND('Unit Conversions'!J2,3)</f>
        <v>0.67900000000000005</v>
      </c>
      <c r="K72" s="19">
        <f>ROUND('Unit Conversions'!K2,3)</f>
        <v>2.2000000000000002</v>
      </c>
      <c r="L72" s="19">
        <f>ROUND('Unit Conversions'!L2,3)</f>
        <v>42.991</v>
      </c>
      <c r="M72" s="19">
        <f>ROUND('Unit Conversions'!M2,3)</f>
        <v>13.891999999999999</v>
      </c>
      <c r="N72" s="19">
        <f>ROUND('Unit Conversions'!N2,3)</f>
        <v>782.94</v>
      </c>
      <c r="O72" s="19">
        <f>ROUND('Unit Conversions'!O2,3)</f>
        <v>356.7</v>
      </c>
      <c r="P72" s="19">
        <f>ROUND('Unit Conversions'!P2,3)</f>
        <v>361.745</v>
      </c>
      <c r="Q72" s="19">
        <f>ROUND('Unit Conversions'!Q2,3)</f>
        <v>4.2030000000000003</v>
      </c>
      <c r="R72" s="19">
        <f>ROUND('Unit Conversions'!R2,3)</f>
        <v>1.0369999999999999</v>
      </c>
      <c r="S72" s="19">
        <f>ROUND('Unit Conversions'!S2,3)</f>
        <v>48.393000000000001</v>
      </c>
      <c r="T72" s="19">
        <f>ROUND('Unit Conversions'!T2,3)</f>
        <v>4.7380000000000004</v>
      </c>
      <c r="U72" s="19">
        <f>ROUND('Unit Conversions'!U2,3)</f>
        <v>4.7850000000000001</v>
      </c>
      <c r="V72" s="19">
        <f>ROUND('Unit Conversions'!V2,3)</f>
        <v>0.29599999999999999</v>
      </c>
      <c r="W72" s="19">
        <f>ROUND('Unit Conversions'!W2,3)</f>
        <v>15.33</v>
      </c>
      <c r="X72" s="19">
        <f>ROUND('Unit Conversions'!X2,3)</f>
        <v>2.282</v>
      </c>
      <c r="Y72" s="19">
        <f>ROUND('Unit Conversions'!Y2,3)</f>
        <v>0.14199999999999999</v>
      </c>
      <c r="Z72" s="19">
        <f>ROUND('Unit Conversions'!Z2,3)</f>
        <v>5.7210000000000001</v>
      </c>
      <c r="AA72" s="19">
        <f>ROUND('Unit Conversions'!AA2,3)</f>
        <v>6.4969999999999999</v>
      </c>
      <c r="AB72" s="19">
        <f>ROUND('Unit Conversions'!AB2,3)</f>
        <v>69.658000000000001</v>
      </c>
      <c r="AC72" s="19">
        <f>ROUND('Unit Conversions'!AC2,3)</f>
        <v>0.26100000000000001</v>
      </c>
      <c r="AD72" s="19">
        <f>ROUND('Unit Conversions'!AD2,3)</f>
        <v>0.32800000000000001</v>
      </c>
    </row>
    <row r="73" spans="1:30">
      <c r="A73" s="19" t="str">
        <f>VLOOKUP(B73, STAIds!$A$1:$B$62,2,FALSE)</f>
        <v>391516106224601</v>
      </c>
      <c r="B73" s="19" t="s">
        <v>39</v>
      </c>
      <c r="C73" s="9">
        <v>40339</v>
      </c>
      <c r="D73" s="19">
        <v>1600</v>
      </c>
      <c r="E73" s="19" t="s">
        <v>33</v>
      </c>
      <c r="F73" s="19" t="s">
        <v>40</v>
      </c>
      <c r="G73" s="19">
        <f>ROUND('Unit Conversions'!G8,3)</f>
        <v>0.08</v>
      </c>
      <c r="H73" s="19">
        <f>ROUND('Unit Conversions'!H8,3)</f>
        <v>1E-3</v>
      </c>
      <c r="I73" s="19">
        <f>ROUND('Unit Conversions'!I8,3)</f>
        <v>1E-3</v>
      </c>
      <c r="J73" s="19">
        <f>ROUND('Unit Conversions'!J8,3)</f>
        <v>0</v>
      </c>
      <c r="K73" s="19">
        <f>ROUND('Unit Conversions'!K8,3)</f>
        <v>-1.4E-2</v>
      </c>
      <c r="L73" s="19">
        <f>ROUND('Unit Conversions'!L8,3)</f>
        <v>-2.3E-2</v>
      </c>
      <c r="M73" s="19">
        <f>ROUND('Unit Conversions'!M8,3)</f>
        <v>-3.6999999999999998E-2</v>
      </c>
      <c r="N73" s="19">
        <f>ROUND('Unit Conversions'!N8,3)</f>
        <v>-0.26</v>
      </c>
      <c r="O73" s="19">
        <f>ROUND('Unit Conversions'!O8,3)</f>
        <v>44.94</v>
      </c>
      <c r="P73" s="19">
        <f>ROUND('Unit Conversions'!P8,3)</f>
        <v>1.171</v>
      </c>
      <c r="Q73" s="19">
        <f>ROUND('Unit Conversions'!Q8,3)</f>
        <v>0</v>
      </c>
      <c r="R73" s="19">
        <f>ROUND('Unit Conversions'!R8,3)</f>
        <v>2.1999999999999999E-2</v>
      </c>
      <c r="S73" s="19">
        <f>ROUND('Unit Conversions'!S8,3)</f>
        <v>0.11</v>
      </c>
      <c r="T73" s="19">
        <f>ROUND('Unit Conversions'!T8,3)</f>
        <v>-2E-3</v>
      </c>
      <c r="U73" s="19">
        <f>ROUND('Unit Conversions'!U8,3)</f>
        <v>0</v>
      </c>
      <c r="V73" s="19">
        <f>ROUND('Unit Conversions'!V8,3)</f>
        <v>3.6999999999999998E-2</v>
      </c>
      <c r="W73" s="19">
        <f>ROUND('Unit Conversions'!W8,3)</f>
        <v>0.16400000000000001</v>
      </c>
      <c r="X73" s="19">
        <f>ROUND('Unit Conversions'!X8,3)</f>
        <v>-0.17100000000000001</v>
      </c>
      <c r="Y73" s="19">
        <f>ROUND('Unit Conversions'!Y8,3)</f>
        <v>-8.9999999999999993E-3</v>
      </c>
      <c r="Z73" s="19">
        <f>ROUND('Unit Conversions'!Z8,3)</f>
        <v>7.0000000000000001E-3</v>
      </c>
      <c r="AA73" s="19">
        <f>ROUND('Unit Conversions'!AA8,3)</f>
        <v>7.0999999999999994E-2</v>
      </c>
      <c r="AB73" s="19">
        <f>ROUND('Unit Conversions'!AB8,3)</f>
        <v>0.55700000000000005</v>
      </c>
      <c r="AC73" s="19">
        <f>ROUND('Unit Conversions'!AC8,3)</f>
        <v>1E-3</v>
      </c>
      <c r="AD73" s="19">
        <f>ROUND('Unit Conversions'!AD8,3)</f>
        <v>3.0000000000000001E-3</v>
      </c>
    </row>
    <row r="74" spans="1:30">
      <c r="A74" s="19" t="str">
        <f>VLOOKUP(B74, STAIds!$A$1:$B$62,2,FALSE)</f>
        <v>391517106223801</v>
      </c>
      <c r="B74" s="19" t="s">
        <v>43</v>
      </c>
      <c r="C74" s="9">
        <v>40339</v>
      </c>
      <c r="D74" s="19">
        <v>1215</v>
      </c>
      <c r="E74" s="19" t="s">
        <v>33</v>
      </c>
      <c r="G74" s="19">
        <f>ROUND('Unit Conversions'!G13,3)</f>
        <v>15.884</v>
      </c>
      <c r="H74" s="19">
        <f>ROUND('Unit Conversions'!H13,3)</f>
        <v>1.171</v>
      </c>
      <c r="I74" s="19">
        <f>ROUND('Unit Conversions'!I13,3)</f>
        <v>4.9240000000000004</v>
      </c>
      <c r="J74" s="19">
        <f>ROUND('Unit Conversions'!J13,3)</f>
        <v>1.4790000000000001</v>
      </c>
      <c r="K74" s="19">
        <f>ROUND('Unit Conversions'!K13,3)</f>
        <v>2.8050000000000002</v>
      </c>
      <c r="L74" s="19">
        <f>ROUND('Unit Conversions'!L13,3)</f>
        <v>64.850999999999999</v>
      </c>
      <c r="M74" s="19">
        <f>ROUND('Unit Conversions'!M13,3)</f>
        <v>15.387</v>
      </c>
      <c r="N74" s="19">
        <f>ROUND('Unit Conversions'!N13,3)</f>
        <v>660.12900000000002</v>
      </c>
      <c r="O74" s="19">
        <f>ROUND('Unit Conversions'!O13,3)</f>
        <v>322.01299999999998</v>
      </c>
      <c r="P74" s="19">
        <f>ROUND('Unit Conversions'!P13,3)</f>
        <v>2556.9830000000002</v>
      </c>
      <c r="Q74" s="19">
        <f>ROUND('Unit Conversions'!Q13,3)</f>
        <v>1.9390000000000001</v>
      </c>
      <c r="R74" s="19">
        <f>ROUND('Unit Conversions'!R13,3)</f>
        <v>3.6429999999999998</v>
      </c>
      <c r="S74" s="19">
        <f>ROUND('Unit Conversions'!S13,3)</f>
        <v>26.951000000000001</v>
      </c>
      <c r="T74" s="19">
        <f>ROUND('Unit Conversions'!T13,3)</f>
        <v>4.1520000000000001</v>
      </c>
      <c r="U74" s="19">
        <f>ROUND('Unit Conversions'!U13,3)</f>
        <v>3.6480000000000001</v>
      </c>
      <c r="V74" s="19">
        <f>ROUND('Unit Conversions'!V13,3)</f>
        <v>9.4E-2</v>
      </c>
      <c r="W74" s="19">
        <f>ROUND('Unit Conversions'!W13,3)</f>
        <v>14.089</v>
      </c>
      <c r="X74" s="19">
        <f>ROUND('Unit Conversions'!X13,3)</f>
        <v>2.0449999999999999</v>
      </c>
      <c r="Y74" s="19">
        <f>ROUND('Unit Conversions'!Y13,3)</f>
        <v>0.22600000000000001</v>
      </c>
      <c r="Z74" s="19">
        <f>ROUND('Unit Conversions'!Z13,3)</f>
        <v>5.95</v>
      </c>
      <c r="AA74" s="19">
        <f>ROUND('Unit Conversions'!AA13,3)</f>
        <v>9.516</v>
      </c>
      <c r="AB74" s="19">
        <f>ROUND('Unit Conversions'!AB13,3)</f>
        <v>80.944000000000003</v>
      </c>
      <c r="AC74" s="19">
        <f>ROUND('Unit Conversions'!AC13,3)</f>
        <v>0.33700000000000002</v>
      </c>
      <c r="AD74" s="19">
        <f>ROUND('Unit Conversions'!AD13,3)</f>
        <v>8.2000000000000003E-2</v>
      </c>
    </row>
    <row r="75" spans="1:30">
      <c r="A75" s="19" t="str">
        <f>VLOOKUP(B75, STAIds!$A$1:$B$62,2,FALSE)</f>
        <v>391414106231001</v>
      </c>
      <c r="B75" s="19" t="s">
        <v>44</v>
      </c>
      <c r="C75" s="9">
        <v>40339</v>
      </c>
      <c r="D75" s="19">
        <v>1135</v>
      </c>
      <c r="E75" s="19" t="s">
        <v>33</v>
      </c>
      <c r="G75" s="19">
        <f>ROUND('Unit Conversions'!G16,3)</f>
        <v>2.383</v>
      </c>
      <c r="H75" s="19">
        <f>ROUND('Unit Conversions'!H16,3)</f>
        <v>0.36399999999999999</v>
      </c>
      <c r="I75" s="19">
        <f>ROUND('Unit Conversions'!I16,3)</f>
        <v>0.78900000000000003</v>
      </c>
      <c r="J75" s="19">
        <f>ROUND('Unit Conversions'!J16,3)</f>
        <v>0.215</v>
      </c>
      <c r="K75" s="19">
        <f>ROUND('Unit Conversions'!K16,3)</f>
        <v>1.5289999999999999</v>
      </c>
      <c r="L75" s="19">
        <f>ROUND('Unit Conversions'!L16,3)</f>
        <v>7.03</v>
      </c>
      <c r="M75" s="19">
        <f>ROUND('Unit Conversions'!M16,3)</f>
        <v>8.0920000000000005</v>
      </c>
      <c r="N75" s="19">
        <f>ROUND('Unit Conversions'!N16,3)</f>
        <v>142.804</v>
      </c>
      <c r="O75" s="19">
        <f>ROUND('Unit Conversions'!O16,3)</f>
        <v>346.60599999999999</v>
      </c>
      <c r="P75" s="19">
        <f>ROUND('Unit Conversions'!P16,3)</f>
        <v>608.93499999999995</v>
      </c>
      <c r="Q75" s="19">
        <f>ROUND('Unit Conversions'!Q16,3)</f>
        <v>7.5999999999999998E-2</v>
      </c>
      <c r="R75" s="19">
        <f>ROUND('Unit Conversions'!R16,3)</f>
        <v>0.79200000000000004</v>
      </c>
      <c r="S75" s="19">
        <f>ROUND('Unit Conversions'!S16,3)</f>
        <v>5.4169999999999998</v>
      </c>
      <c r="T75" s="19">
        <f>ROUND('Unit Conversions'!T16,3)</f>
        <v>2.254</v>
      </c>
      <c r="U75" s="19">
        <f>ROUND('Unit Conversions'!U16,3)</f>
        <v>0.50600000000000001</v>
      </c>
      <c r="V75" s="19">
        <f>ROUND('Unit Conversions'!V16,3)</f>
        <v>0.17399999999999999</v>
      </c>
      <c r="W75" s="19">
        <f>ROUND('Unit Conversions'!W16,3)</f>
        <v>20.86</v>
      </c>
      <c r="X75" s="19">
        <f>ROUND('Unit Conversions'!X16,3)</f>
        <v>2.7559999999999998</v>
      </c>
      <c r="Y75" s="19">
        <f>ROUND('Unit Conversions'!Y16,3)</f>
        <v>0.31900000000000001</v>
      </c>
      <c r="Z75" s="19">
        <f>ROUND('Unit Conversions'!Z16,3)</f>
        <v>0.90500000000000003</v>
      </c>
      <c r="AA75" s="19">
        <f>ROUND('Unit Conversions'!AA16,3)</f>
        <v>0.99299999999999999</v>
      </c>
      <c r="AB75" s="19">
        <f>ROUND('Unit Conversions'!AB16,3)</f>
        <v>13.617000000000001</v>
      </c>
      <c r="AC75" s="19">
        <f>ROUND('Unit Conversions'!AC16,3)</f>
        <v>0.59399999999999997</v>
      </c>
      <c r="AD75" s="19">
        <f>ROUND('Unit Conversions'!AD16,3)</f>
        <v>0.21</v>
      </c>
    </row>
    <row r="76" spans="1:30">
      <c r="A76" s="19" t="str">
        <f>VLOOKUP(B76, STAIds!$A$1:$B$62,2,FALSE)</f>
        <v>391414106231001</v>
      </c>
      <c r="B76" s="19" t="s">
        <v>44</v>
      </c>
      <c r="C76" s="9">
        <v>40339</v>
      </c>
      <c r="D76" s="19">
        <v>1140</v>
      </c>
      <c r="E76" s="19" t="s">
        <v>33</v>
      </c>
      <c r="F76" s="19" t="s">
        <v>45</v>
      </c>
      <c r="G76" s="19">
        <f>ROUND('Unit Conversions'!G17,3)</f>
        <v>2.3180000000000001</v>
      </c>
      <c r="H76" s="19">
        <f>ROUND('Unit Conversions'!H17,3)</f>
        <v>0.35899999999999999</v>
      </c>
      <c r="I76" s="19">
        <f>ROUND('Unit Conversions'!I17,3)</f>
        <v>0.77500000000000002</v>
      </c>
      <c r="J76" s="19">
        <f>ROUND('Unit Conversions'!J17,3)</f>
        <v>0.21</v>
      </c>
      <c r="K76" s="19">
        <f>ROUND('Unit Conversions'!K17,3)</f>
        <v>1.5009999999999999</v>
      </c>
      <c r="L76" s="19">
        <f>ROUND('Unit Conversions'!L17,3)</f>
        <v>6.907</v>
      </c>
      <c r="M76" s="19">
        <f>ROUND('Unit Conversions'!M17,3)</f>
        <v>7.9320000000000004</v>
      </c>
      <c r="N76" s="19">
        <f>ROUND('Unit Conversions'!N17,3)</f>
        <v>139.41200000000001</v>
      </c>
      <c r="O76" s="19">
        <f>ROUND('Unit Conversions'!O17,3)</f>
        <v>337.48200000000003</v>
      </c>
      <c r="P76" s="19">
        <f>ROUND('Unit Conversions'!P17,3)</f>
        <v>596.471</v>
      </c>
      <c r="Q76" s="19">
        <f>ROUND('Unit Conversions'!Q17,3)</f>
        <v>7.0999999999999994E-2</v>
      </c>
      <c r="R76" s="19">
        <f>ROUND('Unit Conversions'!R17,3)</f>
        <v>0.78100000000000003</v>
      </c>
      <c r="S76" s="19">
        <f>ROUND('Unit Conversions'!S17,3)</f>
        <v>5.29</v>
      </c>
      <c r="T76" s="19">
        <f>ROUND('Unit Conversions'!T17,3)</f>
        <v>2.1920000000000002</v>
      </c>
      <c r="U76" s="19">
        <f>ROUND('Unit Conversions'!U17,3)</f>
        <v>0.48499999999999999</v>
      </c>
      <c r="V76" s="19">
        <f>ROUND('Unit Conversions'!V17,3)</f>
        <v>0.17199999999999999</v>
      </c>
      <c r="W76" s="19">
        <f>ROUND('Unit Conversions'!W17,3)</f>
        <v>20.271000000000001</v>
      </c>
      <c r="X76" s="19">
        <f>ROUND('Unit Conversions'!X17,3)</f>
        <v>2.161</v>
      </c>
      <c r="Y76" s="19">
        <f>ROUND('Unit Conversions'!Y17,3)</f>
        <v>0.29699999999999999</v>
      </c>
      <c r="Z76" s="19">
        <f>ROUND('Unit Conversions'!Z17,3)</f>
        <v>0.89800000000000002</v>
      </c>
      <c r="AA76" s="19">
        <f>ROUND('Unit Conversions'!AA17,3)</f>
        <v>0.94</v>
      </c>
      <c r="AB76" s="19">
        <f>ROUND('Unit Conversions'!AB17,3)</f>
        <v>13.102</v>
      </c>
      <c r="AC76" s="19">
        <f>ROUND('Unit Conversions'!AC17,3)</f>
        <v>0.59</v>
      </c>
      <c r="AD76" s="19">
        <f>ROUND('Unit Conversions'!AD17,3)</f>
        <v>0.20599999999999999</v>
      </c>
    </row>
    <row r="77" spans="1:30">
      <c r="A77" s="19" t="str">
        <f>VLOOKUP(B77, STAIds!$A$1:$B$62,2,FALSE)</f>
        <v>391504106225200</v>
      </c>
      <c r="B77" s="19" t="s">
        <v>47</v>
      </c>
      <c r="C77" s="9">
        <v>40340</v>
      </c>
      <c r="D77" s="19">
        <v>1045</v>
      </c>
      <c r="E77" s="19" t="s">
        <v>33</v>
      </c>
      <c r="F77" s="19" t="s">
        <v>48</v>
      </c>
      <c r="G77" s="19">
        <f>ROUND('Unit Conversions'!G20,3)</f>
        <v>1.7999999999999999E-2</v>
      </c>
      <c r="H77" s="19">
        <f>ROUND('Unit Conversions'!H20,3)</f>
        <v>0</v>
      </c>
      <c r="I77" s="19">
        <f>ROUND('Unit Conversions'!I20,3)</f>
        <v>1E-3</v>
      </c>
      <c r="J77" s="19">
        <f>ROUND('Unit Conversions'!J20,3)</f>
        <v>0</v>
      </c>
      <c r="K77" s="19">
        <f>ROUND('Unit Conversions'!K20,3)</f>
        <v>-5.0000000000000001E-3</v>
      </c>
      <c r="L77" s="19">
        <f>ROUND('Unit Conversions'!L20,3)</f>
        <v>-1.0999999999999999E-2</v>
      </c>
      <c r="M77" s="19">
        <f>ROUND('Unit Conversions'!M20,3)</f>
        <v>-8.0000000000000002E-3</v>
      </c>
      <c r="N77" s="19">
        <f>ROUND('Unit Conversions'!N20,3)</f>
        <v>-7.1999999999999995E-2</v>
      </c>
      <c r="O77" s="19">
        <f>ROUND('Unit Conversions'!O20,3)</f>
        <v>11.509</v>
      </c>
      <c r="P77" s="19">
        <f>ROUND('Unit Conversions'!P20,3)</f>
        <v>4.2000000000000003E-2</v>
      </c>
      <c r="Q77" s="19">
        <f>ROUND('Unit Conversions'!Q20,3)</f>
        <v>0</v>
      </c>
      <c r="R77" s="19">
        <f>ROUND('Unit Conversions'!R20,3)</f>
        <v>4.0000000000000001E-3</v>
      </c>
      <c r="S77" s="19">
        <f>ROUND('Unit Conversions'!S20,3)</f>
        <v>2.8000000000000001E-2</v>
      </c>
      <c r="T77" s="19">
        <f>ROUND('Unit Conversions'!T20,3)</f>
        <v>1E-3</v>
      </c>
      <c r="U77" s="19">
        <f>ROUND('Unit Conversions'!U20,3)</f>
        <v>0</v>
      </c>
      <c r="V77" s="19">
        <f>ROUND('Unit Conversions'!V20,3)</f>
        <v>2.1999999999999999E-2</v>
      </c>
      <c r="W77" s="19">
        <f>ROUND('Unit Conversions'!W20,3)</f>
        <v>8.1000000000000003E-2</v>
      </c>
      <c r="X77" s="19">
        <f>ROUND('Unit Conversions'!X20,3)</f>
        <v>-0.13200000000000001</v>
      </c>
      <c r="Y77" s="19">
        <f>ROUND('Unit Conversions'!Y20,3)</f>
        <v>-8.0000000000000002E-3</v>
      </c>
      <c r="Z77" s="19">
        <f>ROUND('Unit Conversions'!Z20,3)</f>
        <v>3.7999999999999999E-2</v>
      </c>
      <c r="AA77" s="19">
        <f>ROUND('Unit Conversions'!AA20,3)</f>
        <v>4.5999999999999999E-2</v>
      </c>
      <c r="AB77" s="19">
        <f>ROUND('Unit Conversions'!AB20,3)</f>
        <v>7.3999999999999996E-2</v>
      </c>
      <c r="AC77" s="19">
        <f>ROUND('Unit Conversions'!AC20,3)</f>
        <v>0</v>
      </c>
      <c r="AD77" s="19">
        <f>ROUND('Unit Conversions'!AD20,3)</f>
        <v>1E-3</v>
      </c>
    </row>
    <row r="78" spans="1:30">
      <c r="A78" s="19" t="str">
        <f>VLOOKUP(B78, STAIds!$A$1:$B$62,2,FALSE)</f>
        <v>391504106225200</v>
      </c>
      <c r="B78" s="19" t="s">
        <v>47</v>
      </c>
      <c r="C78" s="9">
        <v>40340</v>
      </c>
      <c r="D78" s="19">
        <v>1055</v>
      </c>
      <c r="E78" s="19" t="s">
        <v>33</v>
      </c>
      <c r="G78" s="19">
        <f>ROUND('Unit Conversions'!G23,3)</f>
        <v>101.038</v>
      </c>
      <c r="H78" s="19">
        <f>ROUND('Unit Conversions'!H23,3)</f>
        <v>1.825</v>
      </c>
      <c r="I78" s="19">
        <f>ROUND('Unit Conversions'!I23,3)</f>
        <v>32.948999999999998</v>
      </c>
      <c r="J78" s="19">
        <f>ROUND('Unit Conversions'!J23,3)</f>
        <v>17.13</v>
      </c>
      <c r="K78" s="19">
        <f>ROUND('Unit Conversions'!K23,3)</f>
        <v>9.7460000000000004</v>
      </c>
      <c r="L78" s="19">
        <f>ROUND('Unit Conversions'!L23,3)</f>
        <v>408.00400000000002</v>
      </c>
      <c r="M78" s="19">
        <f>ROUND('Unit Conversions'!M23,3)</f>
        <v>24.611000000000001</v>
      </c>
      <c r="N78" s="19">
        <f>ROUND('Unit Conversions'!N23,3)</f>
        <v>3226.6559999999999</v>
      </c>
      <c r="O78" s="19">
        <f>ROUND('Unit Conversions'!O23,3)</f>
        <v>73.141000000000005</v>
      </c>
      <c r="P78" s="19">
        <f>ROUND('Unit Conversions'!P23,3)</f>
        <v>10871.439</v>
      </c>
      <c r="Q78" s="19">
        <f>ROUND('Unit Conversions'!Q23,3)</f>
        <v>1.4999999999999999E-2</v>
      </c>
      <c r="R78" s="19">
        <f>ROUND('Unit Conversions'!R23,3)</f>
        <v>1.7010000000000001</v>
      </c>
      <c r="S78" s="19">
        <f>ROUND('Unit Conversions'!S23,3)</f>
        <v>78.352999999999994</v>
      </c>
      <c r="T78" s="19">
        <f>ROUND('Unit Conversions'!T23,3)</f>
        <v>1.032</v>
      </c>
      <c r="U78" s="19">
        <f>ROUND('Unit Conversions'!U23,3)</f>
        <v>6.9450000000000003</v>
      </c>
      <c r="V78" s="19">
        <f>ROUND('Unit Conversions'!V23,3)</f>
        <v>5.2999999999999999E-2</v>
      </c>
      <c r="W78" s="19">
        <f>ROUND('Unit Conversions'!W23,3)</f>
        <v>0.42299999999999999</v>
      </c>
      <c r="X78" s="19">
        <f>ROUND('Unit Conversions'!X23,3)</f>
        <v>7.1619999999999999</v>
      </c>
      <c r="Y78" s="19">
        <f>ROUND('Unit Conversions'!Y23,3)</f>
        <v>0.502</v>
      </c>
      <c r="Z78" s="19">
        <f>ROUND('Unit Conversions'!Z23,3)</f>
        <v>8.7870000000000008</v>
      </c>
      <c r="AA78" s="19">
        <f>ROUND('Unit Conversions'!AA23,3)</f>
        <v>0.53500000000000003</v>
      </c>
      <c r="AB78" s="19">
        <f>ROUND('Unit Conversions'!AB23,3)</f>
        <v>287.33600000000001</v>
      </c>
      <c r="AC78" s="19">
        <f>ROUND('Unit Conversions'!AC23,3)</f>
        <v>0.215</v>
      </c>
      <c r="AD78" s="19">
        <f>ROUND('Unit Conversions'!AD23,3)</f>
        <v>0.04</v>
      </c>
    </row>
    <row r="79" spans="1:30">
      <c r="A79" s="19" t="str">
        <f>VLOOKUP(B79, STAIds!$A$1:$B$62,2,FALSE)</f>
        <v>391504106223001</v>
      </c>
      <c r="B79" s="19" t="s">
        <v>51</v>
      </c>
      <c r="C79" s="9">
        <v>40339</v>
      </c>
      <c r="D79" s="19">
        <v>1400</v>
      </c>
      <c r="E79" s="19" t="s">
        <v>33</v>
      </c>
      <c r="G79" s="19">
        <f>ROUND('Unit Conversions'!G26,3)</f>
        <v>3.2</v>
      </c>
      <c r="H79" s="19">
        <f>ROUND('Unit Conversions'!H26,3)</f>
        <v>0.308</v>
      </c>
      <c r="I79" s="19">
        <f>ROUND('Unit Conversions'!I26,3)</f>
        <v>0.59899999999999998</v>
      </c>
      <c r="J79" s="19">
        <f>ROUND('Unit Conversions'!J26,3)</f>
        <v>1.6E-2</v>
      </c>
      <c r="K79" s="19">
        <f>ROUND('Unit Conversions'!K26,3)</f>
        <v>0.84899999999999998</v>
      </c>
      <c r="L79" s="19">
        <f>ROUND('Unit Conversions'!L26,3)</f>
        <v>2.2810000000000001</v>
      </c>
      <c r="M79" s="19">
        <f>ROUND('Unit Conversions'!M26,3)</f>
        <v>3.9209999999999998</v>
      </c>
      <c r="N79" s="19">
        <f>ROUND('Unit Conversions'!N26,3)</f>
        <v>2.2530000000000001</v>
      </c>
      <c r="O79" s="19">
        <f>ROUND('Unit Conversions'!O26,3)</f>
        <v>95.778999999999996</v>
      </c>
      <c r="P79" s="19">
        <f>ROUND('Unit Conversions'!P26,3)</f>
        <v>179.93199999999999</v>
      </c>
      <c r="Q79" s="19">
        <f>ROUND('Unit Conversions'!Q26,3)</f>
        <v>5.0000000000000001E-3</v>
      </c>
      <c r="R79" s="19">
        <f>ROUND('Unit Conversions'!R26,3)</f>
        <v>0.109</v>
      </c>
      <c r="S79" s="19">
        <f>ROUND('Unit Conversions'!S26,3)</f>
        <v>6.702</v>
      </c>
      <c r="T79" s="19">
        <f>ROUND('Unit Conversions'!T26,3)</f>
        <v>0.03</v>
      </c>
      <c r="U79" s="19">
        <f>ROUND('Unit Conversions'!U26,3)</f>
        <v>4.8000000000000001E-2</v>
      </c>
      <c r="V79" s="19">
        <f>ROUND('Unit Conversions'!V26,3)</f>
        <v>0.14099999999999999</v>
      </c>
      <c r="W79" s="19">
        <f>ROUND('Unit Conversions'!W26,3)</f>
        <v>0.94899999999999995</v>
      </c>
      <c r="X79" s="19">
        <f>ROUND('Unit Conversions'!X26,3)</f>
        <v>0.151</v>
      </c>
      <c r="Y79" s="19">
        <f>ROUND('Unit Conversions'!Y26,3)</f>
        <v>0.38900000000000001</v>
      </c>
      <c r="Z79" s="19">
        <f>ROUND('Unit Conversions'!Z26,3)</f>
        <v>0.193</v>
      </c>
      <c r="AA79" s="19">
        <f>ROUND('Unit Conversions'!AA26,3)</f>
        <v>0.21099999999999999</v>
      </c>
      <c r="AB79" s="19">
        <f>ROUND('Unit Conversions'!AB26,3)</f>
        <v>18.523</v>
      </c>
      <c r="AC79" s="19">
        <f>ROUND('Unit Conversions'!AC26,3)</f>
        <v>0.59699999999999998</v>
      </c>
      <c r="AD79" s="19">
        <f>ROUND('Unit Conversions'!AD26,3)</f>
        <v>0.115</v>
      </c>
    </row>
    <row r="80" spans="1:30">
      <c r="A80" s="19" t="str">
        <f>VLOOKUP(B80, STAIds!$A$1:$B$62,2,FALSE)</f>
        <v>391504106223001</v>
      </c>
      <c r="B80" s="19" t="s">
        <v>51</v>
      </c>
      <c r="C80" s="9">
        <v>40339</v>
      </c>
      <c r="D80" s="19">
        <v>1415</v>
      </c>
      <c r="E80" s="19" t="s">
        <v>33</v>
      </c>
      <c r="F80" s="19" t="s">
        <v>52</v>
      </c>
      <c r="G80" s="19">
        <f>ROUND('Unit Conversions'!G29,3)</f>
        <v>0.247</v>
      </c>
      <c r="H80" s="19">
        <f>ROUND('Unit Conversions'!H29,3)</f>
        <v>6.0000000000000001E-3</v>
      </c>
      <c r="I80" s="19">
        <f>ROUND('Unit Conversions'!I29,3)</f>
        <v>5.0000000000000001E-3</v>
      </c>
      <c r="J80" s="19">
        <f>ROUND('Unit Conversions'!J29,3)</f>
        <v>0</v>
      </c>
      <c r="K80" s="19">
        <f>ROUND('Unit Conversions'!K29,3)</f>
        <v>-2E-3</v>
      </c>
      <c r="L80" s="19">
        <f>ROUND('Unit Conversions'!L29,3)</f>
        <v>-0.02</v>
      </c>
      <c r="M80" s="19">
        <f>ROUND('Unit Conversions'!M29,3)</f>
        <v>-2.5000000000000001E-2</v>
      </c>
      <c r="N80" s="19">
        <f>ROUND('Unit Conversions'!N29,3)</f>
        <v>-5.6000000000000001E-2</v>
      </c>
      <c r="O80" s="19">
        <f>ROUND('Unit Conversions'!O29,3)</f>
        <v>132.81100000000001</v>
      </c>
      <c r="P80" s="19">
        <f>ROUND('Unit Conversions'!P29,3)</f>
        <v>1.5649999999999999</v>
      </c>
      <c r="Q80" s="19">
        <f>ROUND('Unit Conversions'!Q29,3)</f>
        <v>0</v>
      </c>
      <c r="R80" s="19">
        <f>ROUND('Unit Conversions'!R29,3)</f>
        <v>5.0000000000000001E-3</v>
      </c>
      <c r="S80" s="19">
        <f>ROUND('Unit Conversions'!S29,3)</f>
        <v>0.32400000000000001</v>
      </c>
      <c r="T80" s="19">
        <f>ROUND('Unit Conversions'!T29,3)</f>
        <v>0</v>
      </c>
      <c r="U80" s="19">
        <f>ROUND('Unit Conversions'!U29,3)</f>
        <v>0</v>
      </c>
      <c r="V80" s="19">
        <f>ROUND('Unit Conversions'!V29,3)</f>
        <v>7.5999999999999998E-2</v>
      </c>
      <c r="W80" s="19">
        <f>ROUND('Unit Conversions'!W29,3)</f>
        <v>0.32300000000000001</v>
      </c>
      <c r="X80" s="19">
        <f>ROUND('Unit Conversions'!X29,3)</f>
        <v>-7.0999999999999994E-2</v>
      </c>
      <c r="Y80" s="19">
        <f>ROUND('Unit Conversions'!Y29,3)</f>
        <v>-6.0000000000000001E-3</v>
      </c>
      <c r="Z80" s="19">
        <f>ROUND('Unit Conversions'!Z29,3)</f>
        <v>7.0000000000000001E-3</v>
      </c>
      <c r="AA80" s="19">
        <f>ROUND('Unit Conversions'!AA29,3)</f>
        <v>0.20699999999999999</v>
      </c>
      <c r="AB80" s="19">
        <f>ROUND('Unit Conversions'!AB29,3)</f>
        <v>1.796</v>
      </c>
      <c r="AC80" s="19">
        <f>ROUND('Unit Conversions'!AC29,3)</f>
        <v>2E-3</v>
      </c>
      <c r="AD80" s="19">
        <f>ROUND('Unit Conversions'!AD29,3)</f>
        <v>1.0999999999999999E-2</v>
      </c>
    </row>
    <row r="81" spans="1:30">
      <c r="A81" s="19" t="str">
        <f>VLOOKUP(B81, STAIds!$A$1:$B$62,2,FALSE)</f>
        <v>391454106224201</v>
      </c>
      <c r="B81" s="19" t="s">
        <v>53</v>
      </c>
      <c r="C81" s="9">
        <v>40339</v>
      </c>
      <c r="D81" s="19">
        <v>930</v>
      </c>
      <c r="E81" s="19" t="s">
        <v>33</v>
      </c>
      <c r="G81" s="19">
        <f>ROUND('Unit Conversions'!G30,3)</f>
        <v>20.286000000000001</v>
      </c>
      <c r="H81" s="19">
        <f>ROUND('Unit Conversions'!H30,3)</f>
        <v>1.1439999999999999</v>
      </c>
      <c r="I81" s="19">
        <f>ROUND('Unit Conversions'!I30,3)</f>
        <v>5.7469999999999999</v>
      </c>
      <c r="J81" s="19">
        <f>ROUND('Unit Conversions'!J30,3)</f>
        <v>7.8170000000000002</v>
      </c>
      <c r="K81" s="19">
        <f>ROUND('Unit Conversions'!K30,3)</f>
        <v>3.3039999999999998</v>
      </c>
      <c r="L81" s="19">
        <f>ROUND('Unit Conversions'!L30,3)</f>
        <v>96.495999999999995</v>
      </c>
      <c r="M81" s="19">
        <f>ROUND('Unit Conversions'!M30,3)</f>
        <v>15.96</v>
      </c>
      <c r="N81" s="19">
        <f>ROUND('Unit Conversions'!N30,3)</f>
        <v>1887.0250000000001</v>
      </c>
      <c r="O81" s="19">
        <f>ROUND('Unit Conversions'!O30,3)</f>
        <v>204.983</v>
      </c>
      <c r="P81" s="19">
        <f>ROUND('Unit Conversions'!P30,3)</f>
        <v>132.44800000000001</v>
      </c>
      <c r="Q81" s="19">
        <f>ROUND('Unit Conversions'!Q30,3)</f>
        <v>3.5000000000000003E-2</v>
      </c>
      <c r="R81" s="19">
        <f>ROUND('Unit Conversions'!R30,3)</f>
        <v>7.5999999999999998E-2</v>
      </c>
      <c r="S81" s="19">
        <f>ROUND('Unit Conversions'!S30,3)</f>
        <v>29.952999999999999</v>
      </c>
      <c r="T81" s="19">
        <f>ROUND('Unit Conversions'!T30,3)</f>
        <v>1.8280000000000001</v>
      </c>
      <c r="U81" s="19">
        <f>ROUND('Unit Conversions'!U30,3)</f>
        <v>3.3860000000000001</v>
      </c>
      <c r="V81" s="19">
        <f>ROUND('Unit Conversions'!V30,3)</f>
        <v>8.5000000000000006E-2</v>
      </c>
      <c r="W81" s="19">
        <f>ROUND('Unit Conversions'!W30,3)</f>
        <v>1.5489999999999999</v>
      </c>
      <c r="X81" s="19">
        <f>ROUND('Unit Conversions'!X30,3)</f>
        <v>3.3740000000000001</v>
      </c>
      <c r="Y81" s="19">
        <f>ROUND('Unit Conversions'!Y30,3)</f>
        <v>0</v>
      </c>
      <c r="Z81" s="19">
        <f>ROUND('Unit Conversions'!Z30,3)</f>
        <v>5.5590000000000002</v>
      </c>
      <c r="AA81" s="19">
        <f>ROUND('Unit Conversions'!AA30,3)</f>
        <v>0.81100000000000005</v>
      </c>
      <c r="AB81" s="19">
        <f>ROUND('Unit Conversions'!AB30,3)</f>
        <v>83.414000000000001</v>
      </c>
      <c r="AC81" s="19">
        <f>ROUND('Unit Conversions'!AC30,3)</f>
        <v>8.2000000000000003E-2</v>
      </c>
      <c r="AD81" s="19">
        <f>ROUND('Unit Conversions'!AD30,3)</f>
        <v>0.02</v>
      </c>
    </row>
    <row r="82" spans="1:30">
      <c r="A82" s="19" t="str">
        <f>VLOOKUP(B82, STAIds!$A$1:$B$62,2,FALSE)</f>
        <v>391452106224201</v>
      </c>
      <c r="B82" s="19" t="s">
        <v>54</v>
      </c>
      <c r="C82" s="9">
        <v>40339</v>
      </c>
      <c r="D82" s="19">
        <v>950</v>
      </c>
      <c r="E82" s="19" t="s">
        <v>33</v>
      </c>
      <c r="G82" s="19">
        <f>ROUND('Unit Conversions'!G32,3)</f>
        <v>3.2959999999999998</v>
      </c>
      <c r="H82" s="19">
        <f>ROUND('Unit Conversions'!H32,3)</f>
        <v>0.30599999999999999</v>
      </c>
      <c r="I82" s="19">
        <f>ROUND('Unit Conversions'!I32,3)</f>
        <v>0.54800000000000004</v>
      </c>
      <c r="J82" s="19">
        <f>ROUND('Unit Conversions'!J32,3)</f>
        <v>4.2000000000000003E-2</v>
      </c>
      <c r="K82" s="19">
        <f>ROUND('Unit Conversions'!K32,3)</f>
        <v>0.77400000000000002</v>
      </c>
      <c r="L82" s="19">
        <f>ROUND('Unit Conversions'!L32,3)</f>
        <v>2.4249999999999998</v>
      </c>
      <c r="M82" s="19">
        <f>ROUND('Unit Conversions'!M32,3)</f>
        <v>3.4609999999999999</v>
      </c>
      <c r="N82" s="19">
        <f>ROUND('Unit Conversions'!N32,3)</f>
        <v>10.289</v>
      </c>
      <c r="O82" s="19">
        <f>ROUND('Unit Conversions'!O32,3)</f>
        <v>209.25700000000001</v>
      </c>
      <c r="P82" s="19">
        <f>ROUND('Unit Conversions'!P32,3)</f>
        <v>170.52199999999999</v>
      </c>
      <c r="Q82" s="19">
        <f>ROUND('Unit Conversions'!Q32,3)</f>
        <v>5.0000000000000001E-3</v>
      </c>
      <c r="R82" s="19">
        <f>ROUND('Unit Conversions'!R32,3)</f>
        <v>0.114</v>
      </c>
      <c r="S82" s="19">
        <f>ROUND('Unit Conversions'!S32,3)</f>
        <v>7.4109999999999996</v>
      </c>
      <c r="T82" s="19">
        <f>ROUND('Unit Conversions'!T32,3)</f>
        <v>5.7000000000000002E-2</v>
      </c>
      <c r="U82" s="19">
        <f>ROUND('Unit Conversions'!U32,3)</f>
        <v>6.3E-2</v>
      </c>
      <c r="V82" s="19">
        <f>ROUND('Unit Conversions'!V32,3)</f>
        <v>0.19900000000000001</v>
      </c>
      <c r="W82" s="19">
        <f>ROUND('Unit Conversions'!W32,3)</f>
        <v>1.802</v>
      </c>
      <c r="X82" s="19">
        <f>ROUND('Unit Conversions'!X32,3)</f>
        <v>0.35799999999999998</v>
      </c>
      <c r="Y82" s="19">
        <f>ROUND('Unit Conversions'!Y32,3)</f>
        <v>0.39200000000000002</v>
      </c>
      <c r="Z82" s="19">
        <f>ROUND('Unit Conversions'!Z32,3)</f>
        <v>0.193</v>
      </c>
      <c r="AA82" s="19">
        <f>ROUND('Unit Conversions'!AA32,3)</f>
        <v>0.59099999999999997</v>
      </c>
      <c r="AB82" s="19">
        <f>ROUND('Unit Conversions'!AB32,3)</f>
        <v>22.533000000000001</v>
      </c>
      <c r="AC82" s="19">
        <f>ROUND('Unit Conversions'!AC32,3)</f>
        <v>0.62</v>
      </c>
      <c r="AD82" s="19">
        <f>ROUND('Unit Conversions'!AD32,3)</f>
        <v>0.14000000000000001</v>
      </c>
    </row>
    <row r="83" spans="1:30">
      <c r="A83" s="19" t="str">
        <f>VLOOKUP(B83, STAIds!$A$1:$B$62,2,FALSE)</f>
        <v>391452106224201</v>
      </c>
      <c r="B83" s="19" t="s">
        <v>54</v>
      </c>
      <c r="C83" s="9">
        <v>40344</v>
      </c>
      <c r="D83" s="19">
        <v>1030</v>
      </c>
      <c r="E83" s="19" t="s">
        <v>33</v>
      </c>
      <c r="G83" s="19">
        <f>ROUND('Unit Conversions'!G34,3)</f>
        <v>3.38</v>
      </c>
      <c r="H83" s="19">
        <f>ROUND('Unit Conversions'!H34,3)</f>
        <v>0.34699999999999998</v>
      </c>
      <c r="I83" s="19">
        <f>ROUND('Unit Conversions'!I34,3)</f>
        <v>0.73199999999999998</v>
      </c>
      <c r="J83" s="19">
        <f>ROUND('Unit Conversions'!J34,3)</f>
        <v>0.16</v>
      </c>
      <c r="K83" s="19">
        <f>ROUND('Unit Conversions'!K34,3)</f>
        <v>0.86</v>
      </c>
      <c r="L83" s="19">
        <f>ROUND('Unit Conversions'!L34,3)</f>
        <v>4.87</v>
      </c>
      <c r="M83" s="19">
        <f>ROUND('Unit Conversions'!M34,3)</f>
        <v>4.05</v>
      </c>
      <c r="N83" s="19">
        <f>ROUND('Unit Conversions'!N34,3)</f>
        <v>48.521000000000001</v>
      </c>
      <c r="O83" s="19">
        <f>ROUND('Unit Conversions'!O34,3)</f>
        <v>105.535</v>
      </c>
      <c r="P83" s="19">
        <f>ROUND('Unit Conversions'!P34,3)</f>
        <v>175.435</v>
      </c>
      <c r="Q83" s="19">
        <f>ROUND('Unit Conversions'!Q34,3)</f>
        <v>4.0000000000000001E-3</v>
      </c>
      <c r="R83" s="19">
        <f>ROUND('Unit Conversions'!R34,3)</f>
        <v>9.8000000000000004E-2</v>
      </c>
      <c r="S83" s="19">
        <f>ROUND('Unit Conversions'!S34,3)</f>
        <v>6.6109999999999998</v>
      </c>
      <c r="T83" s="19">
        <f>ROUND('Unit Conversions'!T34,3)</f>
        <v>8.3000000000000004E-2</v>
      </c>
      <c r="U83" s="19">
        <f>ROUND('Unit Conversions'!U34,3)</f>
        <v>9.0999999999999998E-2</v>
      </c>
      <c r="V83" s="19">
        <f>ROUND('Unit Conversions'!V34,3)</f>
        <v>0.20399999999999999</v>
      </c>
      <c r="W83" s="19">
        <f>ROUND('Unit Conversions'!W34,3)</f>
        <v>3.3439999999999999</v>
      </c>
      <c r="X83" s="19">
        <f>ROUND('Unit Conversions'!X34,3)</f>
        <v>0.23499999999999999</v>
      </c>
      <c r="Y83" s="19">
        <f>ROUND('Unit Conversions'!Y34,3)</f>
        <v>0.33700000000000002</v>
      </c>
      <c r="Z83" s="19">
        <f>ROUND('Unit Conversions'!Z34,3)</f>
        <v>0.371</v>
      </c>
      <c r="AA83" s="19">
        <f>ROUND('Unit Conversions'!AA34,3)</f>
        <v>0.39</v>
      </c>
      <c r="AB83" s="19">
        <f>ROUND('Unit Conversions'!AB34,3)</f>
        <v>19.317</v>
      </c>
      <c r="AC83" s="19">
        <f>ROUND('Unit Conversions'!AC34,3)</f>
        <v>0.60199999999999998</v>
      </c>
      <c r="AD83" s="19">
        <f>ROUND('Unit Conversions'!AD34,3)</f>
        <v>0.13300000000000001</v>
      </c>
    </row>
    <row r="84" spans="1:30">
      <c r="A84" s="19" t="str">
        <f>VLOOKUP(B84, STAIds!$A$1:$B$62,2,FALSE)</f>
        <v>391504106225201</v>
      </c>
      <c r="B84" s="19" t="s">
        <v>55</v>
      </c>
      <c r="C84" s="9">
        <v>40338</v>
      </c>
      <c r="D84" s="19">
        <v>910</v>
      </c>
      <c r="E84" s="19" t="s">
        <v>33</v>
      </c>
      <c r="G84" s="19">
        <f>ROUND('Unit Conversions'!G36,3)</f>
        <v>7.2350000000000003</v>
      </c>
      <c r="H84" s="19">
        <f>ROUND('Unit Conversions'!H36,3)</f>
        <v>0.35</v>
      </c>
      <c r="I84" s="19">
        <f>ROUND('Unit Conversions'!I36,3)</f>
        <v>1.5580000000000001</v>
      </c>
      <c r="J84" s="19">
        <f>ROUND('Unit Conversions'!J36,3)</f>
        <v>4.4999999999999998E-2</v>
      </c>
      <c r="K84" s="19">
        <f>ROUND('Unit Conversions'!K36,3)</f>
        <v>2.2519999999999998</v>
      </c>
      <c r="L84" s="19">
        <f>ROUND('Unit Conversions'!L36,3)</f>
        <v>26.385000000000002</v>
      </c>
      <c r="M84" s="19">
        <f>ROUND('Unit Conversions'!M36,3)</f>
        <v>13.266999999999999</v>
      </c>
      <c r="N84" s="19">
        <f>ROUND('Unit Conversions'!N36,3)</f>
        <v>1083.1179999999999</v>
      </c>
      <c r="O84" s="19">
        <f>ROUND('Unit Conversions'!O36,3)</f>
        <v>523.10500000000002</v>
      </c>
      <c r="P84" s="19">
        <f>ROUND('Unit Conversions'!P36,3)</f>
        <v>45.5</v>
      </c>
      <c r="Q84" s="19">
        <f>ROUND('Unit Conversions'!Q36,3)</f>
        <v>2.7E-2</v>
      </c>
      <c r="R84" s="19">
        <f>ROUND('Unit Conversions'!R36,3)</f>
        <v>0.14499999999999999</v>
      </c>
      <c r="S84" s="19">
        <f>ROUND('Unit Conversions'!S36,3)</f>
        <v>39.941000000000003</v>
      </c>
      <c r="T84" s="19">
        <f>ROUND('Unit Conversions'!T36,3)</f>
        <v>3.6789999999999998</v>
      </c>
      <c r="U84" s="19">
        <f>ROUND('Unit Conversions'!U36,3)</f>
        <v>4.1000000000000002E-2</v>
      </c>
      <c r="V84" s="19">
        <f>ROUND('Unit Conversions'!V36,3)</f>
        <v>0.23200000000000001</v>
      </c>
      <c r="W84" s="19">
        <f>ROUND('Unit Conversions'!W36,3)</f>
        <v>1.889</v>
      </c>
      <c r="X84" s="19">
        <f>ROUND('Unit Conversions'!X36,3)</f>
        <v>1.5580000000000001</v>
      </c>
      <c r="Y84" s="19">
        <f>ROUND('Unit Conversions'!Y36,3)</f>
        <v>8.9999999999999993E-3</v>
      </c>
      <c r="Z84" s="19">
        <f>ROUND('Unit Conversions'!Z36,3)</f>
        <v>4.194</v>
      </c>
      <c r="AA84" s="19">
        <f>ROUND('Unit Conversions'!AA36,3)</f>
        <v>0.83599999999999997</v>
      </c>
      <c r="AB84" s="19">
        <f>ROUND('Unit Conversions'!AB36,3)</f>
        <v>45.604999999999997</v>
      </c>
      <c r="AC84" s="19">
        <f>ROUND('Unit Conversions'!AC36,3)</f>
        <v>5.0999999999999997E-2</v>
      </c>
      <c r="AD84" s="19">
        <f>ROUND('Unit Conversions'!AD36,3)</f>
        <v>7.0000000000000007E-2</v>
      </c>
    </row>
    <row r="85" spans="1:30">
      <c r="A85" s="19" t="str">
        <f>VLOOKUP(B85, STAIds!$A$1:$B$62,2,FALSE)</f>
        <v>391517106230602</v>
      </c>
      <c r="B85" s="19" t="s">
        <v>56</v>
      </c>
      <c r="C85" s="9">
        <v>40338</v>
      </c>
      <c r="D85" s="19">
        <v>1235</v>
      </c>
      <c r="E85" s="19" t="s">
        <v>33</v>
      </c>
      <c r="G85" s="19">
        <f>ROUND('Unit Conversions'!G38,3)</f>
        <v>14.896000000000001</v>
      </c>
      <c r="H85" s="19">
        <f>ROUND('Unit Conversions'!H38,3)</f>
        <v>1.5</v>
      </c>
      <c r="I85" s="19">
        <f>ROUND('Unit Conversions'!I38,3)</f>
        <v>3.9020000000000001</v>
      </c>
      <c r="J85" s="19">
        <f>ROUND('Unit Conversions'!J38,3)</f>
        <v>1.4410000000000001</v>
      </c>
      <c r="K85" s="19">
        <f>ROUND('Unit Conversions'!K38,3)</f>
        <v>2.2989999999999999</v>
      </c>
      <c r="L85" s="19">
        <f>ROUND('Unit Conversions'!L38,3)</f>
        <v>73.867000000000004</v>
      </c>
      <c r="M85" s="19">
        <f>ROUND('Unit Conversions'!M38,3)</f>
        <v>19.366</v>
      </c>
      <c r="N85" s="19">
        <f>ROUND('Unit Conversions'!N38,3)</f>
        <v>6532.2089999999998</v>
      </c>
      <c r="O85" s="19">
        <f>ROUND('Unit Conversions'!O38,3)</f>
        <v>1034.8910000000001</v>
      </c>
      <c r="P85" s="19">
        <f>ROUND('Unit Conversions'!P38,3)</f>
        <v>10.583</v>
      </c>
      <c r="Q85" s="19">
        <f>ROUND('Unit Conversions'!Q38,3)</f>
        <v>0.13</v>
      </c>
      <c r="R85" s="19">
        <f>ROUND('Unit Conversions'!R38,3)</f>
        <v>8.1000000000000003E-2</v>
      </c>
      <c r="S85" s="19">
        <f>ROUND('Unit Conversions'!S38,3)</f>
        <v>40.951000000000001</v>
      </c>
      <c r="T85" s="19">
        <f>ROUND('Unit Conversions'!T38,3)</f>
        <v>39.826999999999998</v>
      </c>
      <c r="U85" s="19">
        <f>ROUND('Unit Conversions'!U38,3)</f>
        <v>6.2E-2</v>
      </c>
      <c r="V85" s="19">
        <f>ROUND('Unit Conversions'!V38,3)</f>
        <v>0.18099999999999999</v>
      </c>
      <c r="W85" s="19">
        <f>ROUND('Unit Conversions'!W38,3)</f>
        <v>25.327000000000002</v>
      </c>
      <c r="X85" s="19">
        <f>ROUND('Unit Conversions'!X38,3)</f>
        <v>4.1280000000000001</v>
      </c>
      <c r="Y85" s="19">
        <f>ROUND('Unit Conversions'!Y38,3)</f>
        <v>8.9999999999999993E-3</v>
      </c>
      <c r="Z85" s="19">
        <f>ROUND('Unit Conversions'!Z38,3)</f>
        <v>20.667999999999999</v>
      </c>
      <c r="AA85" s="19">
        <f>ROUND('Unit Conversions'!AA38,3)</f>
        <v>1.1619999999999999</v>
      </c>
      <c r="AB85" s="19">
        <f>ROUND('Unit Conversions'!AB38,3)</f>
        <v>91.96</v>
      </c>
      <c r="AC85" s="19">
        <f>ROUND('Unit Conversions'!AC38,3)</f>
        <v>0.80400000000000005</v>
      </c>
      <c r="AD85" s="19">
        <f>ROUND('Unit Conversions'!AD38,3)</f>
        <v>2.7E-2</v>
      </c>
    </row>
    <row r="86" spans="1:30">
      <c r="A86" s="19" t="str">
        <f>VLOOKUP(B86, STAIds!$A$1:$B$62,2,FALSE)</f>
        <v>391504106225001</v>
      </c>
      <c r="B86" s="19" t="s">
        <v>62</v>
      </c>
      <c r="C86" s="9">
        <v>40337</v>
      </c>
      <c r="D86" s="19">
        <v>910</v>
      </c>
      <c r="E86" s="19" t="s">
        <v>33</v>
      </c>
      <c r="G86" s="19">
        <f>ROUND('Unit Conversions'!G45,3)</f>
        <v>4.085</v>
      </c>
      <c r="H86" s="19">
        <f>ROUND('Unit Conversions'!H45,3)</f>
        <v>0.78500000000000003</v>
      </c>
      <c r="I86" s="19">
        <f>ROUND('Unit Conversions'!I45,3)</f>
        <v>1.2569999999999999</v>
      </c>
      <c r="J86" s="19">
        <f>ROUND('Unit Conversions'!J45,3)</f>
        <v>2E-3</v>
      </c>
      <c r="K86" s="19">
        <f>ROUND('Unit Conversions'!K45,3)</f>
        <v>2.444</v>
      </c>
      <c r="L86" s="19">
        <f>ROUND('Unit Conversions'!L45,3)</f>
        <v>7.8520000000000003</v>
      </c>
      <c r="M86" s="19">
        <f>ROUND('Unit Conversions'!M45,3)</f>
        <v>13.929</v>
      </c>
      <c r="N86" s="19">
        <f>ROUND('Unit Conversions'!N45,3)</f>
        <v>5.891</v>
      </c>
      <c r="O86" s="19">
        <f>ROUND('Unit Conversions'!O45,3)</f>
        <v>304.923</v>
      </c>
      <c r="P86" s="19">
        <f>ROUND('Unit Conversions'!P45,3)</f>
        <v>256.00700000000001</v>
      </c>
      <c r="Q86" s="19">
        <f>ROUND('Unit Conversions'!Q45,3)</f>
        <v>1.7999999999999999E-2</v>
      </c>
      <c r="R86" s="19">
        <f>ROUND('Unit Conversions'!R45,3)</f>
        <v>0.14000000000000001</v>
      </c>
      <c r="S86" s="19">
        <f>ROUND('Unit Conversions'!S45,3)</f>
        <v>16.140999999999998</v>
      </c>
      <c r="T86" s="19">
        <f>ROUND('Unit Conversions'!T45,3)</f>
        <v>0.02</v>
      </c>
      <c r="U86" s="19">
        <f>ROUND('Unit Conversions'!U45,3)</f>
        <v>5.1999999999999998E-2</v>
      </c>
      <c r="V86" s="19">
        <f>ROUND('Unit Conversions'!V45,3)</f>
        <v>0.18</v>
      </c>
      <c r="W86" s="19">
        <f>ROUND('Unit Conversions'!W45,3)</f>
        <v>0.67800000000000005</v>
      </c>
      <c r="X86" s="19">
        <f>ROUND('Unit Conversions'!X45,3)</f>
        <v>0.85</v>
      </c>
      <c r="Y86" s="19">
        <f>ROUND('Unit Conversions'!Y45,3)</f>
        <v>0.58399999999999996</v>
      </c>
      <c r="Z86" s="19">
        <f>ROUND('Unit Conversions'!Z45,3)</f>
        <v>0.56899999999999995</v>
      </c>
      <c r="AA86" s="19">
        <f>ROUND('Unit Conversions'!AA45,3)</f>
        <v>0.51</v>
      </c>
      <c r="AB86" s="19">
        <f>ROUND('Unit Conversions'!AB45,3)</f>
        <v>19.800999999999998</v>
      </c>
      <c r="AC86" s="19">
        <f>ROUND('Unit Conversions'!AC45,3)</f>
        <v>0.33500000000000002</v>
      </c>
      <c r="AD86" s="19">
        <f>ROUND('Unit Conversions'!AD45,3)</f>
        <v>0.20499999999999999</v>
      </c>
    </row>
    <row r="87" spans="1:30">
      <c r="A87" s="19" t="str">
        <f>VLOOKUP(B87, STAIds!$A$1:$B$62,2,FALSE)</f>
        <v>391501106230601</v>
      </c>
      <c r="B87" s="19" t="s">
        <v>63</v>
      </c>
      <c r="C87" s="9">
        <v>40338</v>
      </c>
      <c r="D87" s="19">
        <v>1625</v>
      </c>
      <c r="E87" s="19" t="s">
        <v>33</v>
      </c>
      <c r="F87" s="19" t="s">
        <v>64</v>
      </c>
      <c r="G87" s="19">
        <f>ROUND('Unit Conversions'!G48,3)</f>
        <v>0.10299999999999999</v>
      </c>
      <c r="H87" s="19">
        <f>ROUND('Unit Conversions'!H48,3)</f>
        <v>2E-3</v>
      </c>
      <c r="I87" s="19">
        <f>ROUND('Unit Conversions'!I48,3)</f>
        <v>2E-3</v>
      </c>
      <c r="J87" s="19">
        <f>ROUND('Unit Conversions'!J48,3)</f>
        <v>1E-3</v>
      </c>
      <c r="K87" s="19">
        <f>ROUND('Unit Conversions'!K48,3)</f>
        <v>-4.0000000000000001E-3</v>
      </c>
      <c r="L87" s="19">
        <f>ROUND('Unit Conversions'!L48,3)</f>
        <v>5.0000000000000001E-3</v>
      </c>
      <c r="M87" s="19">
        <f>ROUND('Unit Conversions'!M48,3)</f>
        <v>-2.5000000000000001E-2</v>
      </c>
      <c r="N87" s="19">
        <f>ROUND('Unit Conversions'!N48,3)</f>
        <v>9.5000000000000001E-2</v>
      </c>
      <c r="O87" s="19">
        <f>ROUND('Unit Conversions'!O48,3)</f>
        <v>49.610999999999997</v>
      </c>
      <c r="P87" s="19">
        <f>ROUND('Unit Conversions'!P48,3)</f>
        <v>1.1319999999999999</v>
      </c>
      <c r="Q87" s="19">
        <f>ROUND('Unit Conversions'!Q48,3)</f>
        <v>0</v>
      </c>
      <c r="R87" s="19">
        <f>ROUND('Unit Conversions'!R48,3)</f>
        <v>-1E-3</v>
      </c>
      <c r="S87" s="19">
        <f>ROUND('Unit Conversions'!S48,3)</f>
        <v>0.13900000000000001</v>
      </c>
      <c r="T87" s="19">
        <f>ROUND('Unit Conversions'!T48,3)</f>
        <v>7.0000000000000001E-3</v>
      </c>
      <c r="U87" s="19">
        <f>ROUND('Unit Conversions'!U48,3)</f>
        <v>0</v>
      </c>
      <c r="V87" s="19">
        <f>ROUND('Unit Conversions'!V48,3)</f>
        <v>4.7E-2</v>
      </c>
      <c r="W87" s="19">
        <f>ROUND('Unit Conversions'!W48,3)</f>
        <v>0.151</v>
      </c>
      <c r="X87" s="19">
        <f>ROUND('Unit Conversions'!X48,3)</f>
        <v>-0.106</v>
      </c>
      <c r="Y87" s="19">
        <f>ROUND('Unit Conversions'!Y48,3)</f>
        <v>-4.0000000000000001E-3</v>
      </c>
      <c r="Z87" s="19">
        <f>ROUND('Unit Conversions'!Z48,3)</f>
        <v>5.0000000000000001E-3</v>
      </c>
      <c r="AA87" s="19">
        <f>ROUND('Unit Conversions'!AA48,3)</f>
        <v>9.5000000000000001E-2</v>
      </c>
      <c r="AB87" s="19">
        <f>ROUND('Unit Conversions'!AB48,3)</f>
        <v>0.75800000000000001</v>
      </c>
      <c r="AC87" s="19">
        <f>ROUND('Unit Conversions'!AC48,3)</f>
        <v>1E-3</v>
      </c>
      <c r="AD87" s="19">
        <f>ROUND('Unit Conversions'!AD48,3)</f>
        <v>4.0000000000000001E-3</v>
      </c>
    </row>
    <row r="88" spans="1:30">
      <c r="A88" s="19" t="str">
        <f>VLOOKUP(B88, STAIds!$A$1:$B$62,2,FALSE)</f>
        <v>391501106230601</v>
      </c>
      <c r="B88" s="19" t="s">
        <v>63</v>
      </c>
      <c r="C88" s="9">
        <v>40338</v>
      </c>
      <c r="D88" s="19">
        <v>1635</v>
      </c>
      <c r="E88" s="19" t="s">
        <v>33</v>
      </c>
      <c r="G88" s="19">
        <f>ROUND('Unit Conversions'!G49,3)</f>
        <v>30.635999999999999</v>
      </c>
      <c r="H88" s="19">
        <f>ROUND('Unit Conversions'!H49,3)</f>
        <v>1.1299999999999999</v>
      </c>
      <c r="I88" s="19">
        <f>ROUND('Unit Conversions'!I49,3)</f>
        <v>9.8360000000000003</v>
      </c>
      <c r="J88" s="19">
        <f>ROUND('Unit Conversions'!J49,3)</f>
        <v>9.2059999999999995</v>
      </c>
      <c r="K88" s="19">
        <f>ROUND('Unit Conversions'!K49,3)</f>
        <v>4.2030000000000003</v>
      </c>
      <c r="L88" s="19">
        <f>ROUND('Unit Conversions'!L49,3)</f>
        <v>128.47399999999999</v>
      </c>
      <c r="M88" s="19">
        <f>ROUND('Unit Conversions'!M49,3)</f>
        <v>22.030999999999999</v>
      </c>
      <c r="N88" s="19">
        <f>ROUND('Unit Conversions'!N49,3)</f>
        <v>1675.5319999999999</v>
      </c>
      <c r="O88" s="19">
        <f>ROUND('Unit Conversions'!O49,3)</f>
        <v>139.60599999999999</v>
      </c>
      <c r="P88" s="19">
        <f>ROUND('Unit Conversions'!P49,3)</f>
        <v>10265.545</v>
      </c>
      <c r="Q88" s="19">
        <f>ROUND('Unit Conversions'!Q49,3)</f>
        <v>4.0000000000000001E-3</v>
      </c>
      <c r="R88" s="19">
        <f>ROUND('Unit Conversions'!R49,3)</f>
        <v>30.78</v>
      </c>
      <c r="S88" s="19">
        <f>ROUND('Unit Conversions'!S49,3)</f>
        <v>34.383000000000003</v>
      </c>
      <c r="T88" s="19">
        <f>ROUND('Unit Conversions'!T49,3)</f>
        <v>2.7E-2</v>
      </c>
      <c r="U88" s="19">
        <f>ROUND('Unit Conversions'!U49,3)</f>
        <v>3.2250000000000001</v>
      </c>
      <c r="V88" s="19">
        <f>ROUND('Unit Conversions'!V49,3)</f>
        <v>5.2999999999999999E-2</v>
      </c>
      <c r="W88" s="19">
        <f>ROUND('Unit Conversions'!W49,3)</f>
        <v>0.24299999999999999</v>
      </c>
      <c r="X88" s="19">
        <f>ROUND('Unit Conversions'!X49,3)</f>
        <v>3.4049999999999998</v>
      </c>
      <c r="Y88" s="19">
        <f>ROUND('Unit Conversions'!Y49,3)</f>
        <v>0.34799999999999998</v>
      </c>
      <c r="Z88" s="19">
        <f>ROUND('Unit Conversions'!Z49,3)</f>
        <v>3.5880000000000001</v>
      </c>
      <c r="AA88" s="19">
        <f>ROUND('Unit Conversions'!AA49,3)</f>
        <v>0.253</v>
      </c>
      <c r="AB88" s="19">
        <f>ROUND('Unit Conversions'!AB49,3)</f>
        <v>103.423</v>
      </c>
      <c r="AC88" s="19">
        <f>ROUND('Unit Conversions'!AC49,3)</f>
        <v>0.17</v>
      </c>
      <c r="AD88" s="19">
        <f>ROUND('Unit Conversions'!AD49,3)</f>
        <v>3.5999999999999997E-2</v>
      </c>
    </row>
    <row r="89" spans="1:30">
      <c r="A89" s="19" t="str">
        <f>VLOOKUP(B89, STAIds!$A$1:$B$62,2,FALSE)</f>
        <v>391443106225701</v>
      </c>
      <c r="B89" s="19" t="s">
        <v>66</v>
      </c>
      <c r="C89" s="9">
        <v>40338</v>
      </c>
      <c r="D89" s="19">
        <v>1000</v>
      </c>
      <c r="E89" s="19" t="s">
        <v>33</v>
      </c>
      <c r="G89" s="19">
        <f>ROUND('Unit Conversions'!G53,3)</f>
        <v>4.6100000000000003</v>
      </c>
      <c r="H89" s="19">
        <f>ROUND('Unit Conversions'!H53,3)</f>
        <v>0.63100000000000001</v>
      </c>
      <c r="I89" s="19">
        <f>ROUND('Unit Conversions'!I53,3)</f>
        <v>1.5389999999999999</v>
      </c>
      <c r="J89" s="19">
        <f>ROUND('Unit Conversions'!J53,3)</f>
        <v>4.9000000000000002E-2</v>
      </c>
      <c r="K89" s="19">
        <f>ROUND('Unit Conversions'!K53,3)</f>
        <v>2.379</v>
      </c>
      <c r="L89" s="19">
        <f>ROUND('Unit Conversions'!L53,3)</f>
        <v>6.1589999999999998</v>
      </c>
      <c r="M89" s="19">
        <f>ROUND('Unit Conversions'!M53,3)</f>
        <v>11.069000000000001</v>
      </c>
      <c r="N89" s="19">
        <f>ROUND('Unit Conversions'!N53,3)</f>
        <v>28.7</v>
      </c>
      <c r="O89" s="19">
        <f>ROUND('Unit Conversions'!O53,3)</f>
        <v>69.974000000000004</v>
      </c>
      <c r="P89" s="19">
        <f>ROUND('Unit Conversions'!P53,3)</f>
        <v>248.518</v>
      </c>
      <c r="Q89" s="19">
        <f>ROUND('Unit Conversions'!Q53,3)</f>
        <v>2E-3</v>
      </c>
      <c r="R89" s="19">
        <f>ROUND('Unit Conversions'!R53,3)</f>
        <v>0.55200000000000005</v>
      </c>
      <c r="S89" s="19">
        <f>ROUND('Unit Conversions'!S53,3)</f>
        <v>14.379</v>
      </c>
      <c r="T89" s="19">
        <f>ROUND('Unit Conversions'!T53,3)</f>
        <v>2.9000000000000001E-2</v>
      </c>
      <c r="U89" s="19">
        <f>ROUND('Unit Conversions'!U53,3)</f>
        <v>9.8000000000000004E-2</v>
      </c>
      <c r="V89" s="19">
        <f>ROUND('Unit Conversions'!V53,3)</f>
        <v>9.0999999999999998E-2</v>
      </c>
      <c r="W89" s="19">
        <f>ROUND('Unit Conversions'!W53,3)</f>
        <v>0.79700000000000004</v>
      </c>
      <c r="X89" s="19">
        <f>ROUND('Unit Conversions'!X53,3)</f>
        <v>1.1950000000000001</v>
      </c>
      <c r="Y89" s="19">
        <f>ROUND('Unit Conversions'!Y53,3)</f>
        <v>0.30199999999999999</v>
      </c>
      <c r="Z89" s="19">
        <f>ROUND('Unit Conversions'!Z53,3)</f>
        <v>0.46500000000000002</v>
      </c>
      <c r="AA89" s="19">
        <f>ROUND('Unit Conversions'!AA53,3)</f>
        <v>0.182</v>
      </c>
      <c r="AB89" s="19">
        <f>ROUND('Unit Conversions'!AB53,3)</f>
        <v>22.988</v>
      </c>
      <c r="AC89" s="19">
        <f>ROUND('Unit Conversions'!AC53,3)</f>
        <v>6.5000000000000002E-2</v>
      </c>
      <c r="AD89" s="19">
        <f>ROUND('Unit Conversions'!AD53,3)</f>
        <v>0.10299999999999999</v>
      </c>
    </row>
    <row r="90" spans="1:30">
      <c r="A90" s="19" t="str">
        <f>VLOOKUP(B90, STAIds!$A$1:$B$62,2,FALSE)</f>
        <v>391445106230901</v>
      </c>
      <c r="B90" s="19" t="s">
        <v>67</v>
      </c>
      <c r="C90" s="9">
        <v>40338</v>
      </c>
      <c r="D90" s="19">
        <v>1315</v>
      </c>
      <c r="E90" s="19" t="s">
        <v>33</v>
      </c>
      <c r="G90" s="19">
        <f>ROUND('Unit Conversions'!G55,3)</f>
        <v>4.3769999999999998</v>
      </c>
      <c r="H90" s="19">
        <f>ROUND('Unit Conversions'!H55,3)</f>
        <v>0.625</v>
      </c>
      <c r="I90" s="19">
        <f>ROUND('Unit Conversions'!I55,3)</f>
        <v>1.242</v>
      </c>
      <c r="J90" s="19">
        <f>ROUND('Unit Conversions'!J55,3)</f>
        <v>1.2999999999999999E-2</v>
      </c>
      <c r="K90" s="19">
        <f>ROUND('Unit Conversions'!K55,3)</f>
        <v>2.3690000000000002</v>
      </c>
      <c r="L90" s="19">
        <f>ROUND('Unit Conversions'!L55,3)</f>
        <v>8.7219999999999995</v>
      </c>
      <c r="M90" s="19">
        <f>ROUND('Unit Conversions'!M55,3)</f>
        <v>13.695</v>
      </c>
      <c r="N90" s="19">
        <f>ROUND('Unit Conversions'!N55,3)</f>
        <v>22.533000000000001</v>
      </c>
      <c r="O90" s="19">
        <f>ROUND('Unit Conversions'!O55,3)</f>
        <v>515.08199999999999</v>
      </c>
      <c r="P90" s="19">
        <f>ROUND('Unit Conversions'!P55,3)</f>
        <v>695.76800000000003</v>
      </c>
      <c r="Q90" s="19">
        <f>ROUND('Unit Conversions'!Q55,3)</f>
        <v>1.2E-2</v>
      </c>
      <c r="R90" s="19">
        <f>ROUND('Unit Conversions'!R55,3)</f>
        <v>0.48299999999999998</v>
      </c>
      <c r="S90" s="19">
        <f>ROUND('Unit Conversions'!S55,3)</f>
        <v>12.487</v>
      </c>
      <c r="T90" s="19">
        <f>ROUND('Unit Conversions'!T55,3)</f>
        <v>7.6999999999999999E-2</v>
      </c>
      <c r="U90" s="19">
        <f>ROUND('Unit Conversions'!U55,3)</f>
        <v>6.5000000000000002E-2</v>
      </c>
      <c r="V90" s="19">
        <f>ROUND('Unit Conversions'!V55,3)</f>
        <v>0.245</v>
      </c>
      <c r="W90" s="19">
        <f>ROUND('Unit Conversions'!W55,3)</f>
        <v>1.3819999999999999</v>
      </c>
      <c r="X90" s="19">
        <f>ROUND('Unit Conversions'!X55,3)</f>
        <v>1.27</v>
      </c>
      <c r="Y90" s="19">
        <f>ROUND('Unit Conversions'!Y55,3)</f>
        <v>0.42599999999999999</v>
      </c>
      <c r="Z90" s="19">
        <f>ROUND('Unit Conversions'!Z55,3)</f>
        <v>0.29499999999999998</v>
      </c>
      <c r="AA90" s="19">
        <f>ROUND('Unit Conversions'!AA55,3)</f>
        <v>1.1830000000000001</v>
      </c>
      <c r="AB90" s="19">
        <f>ROUND('Unit Conversions'!AB55,3)</f>
        <v>20.338000000000001</v>
      </c>
      <c r="AC90" s="19">
        <f>ROUND('Unit Conversions'!AC55,3)</f>
        <v>0.25900000000000001</v>
      </c>
      <c r="AD90" s="19">
        <f>ROUND('Unit Conversions'!AD55,3)</f>
        <v>0.38400000000000001</v>
      </c>
    </row>
    <row r="91" spans="1:30">
      <c r="A91" s="19" t="str">
        <f>VLOOKUP(B91, STAIds!$A$1:$B$62,2,FALSE)</f>
        <v>391456106232901</v>
      </c>
      <c r="B91" s="19" t="s">
        <v>68</v>
      </c>
      <c r="C91" s="9">
        <v>40338</v>
      </c>
      <c r="D91" s="19">
        <v>1545</v>
      </c>
      <c r="E91" s="19" t="s">
        <v>33</v>
      </c>
      <c r="G91" s="19">
        <f>ROUND('Unit Conversions'!G57,3)</f>
        <v>2.992</v>
      </c>
      <c r="H91" s="19">
        <f>ROUND('Unit Conversions'!H57,3)</f>
        <v>0.44</v>
      </c>
      <c r="I91" s="19">
        <f>ROUND('Unit Conversions'!I57,3)</f>
        <v>0.71799999999999997</v>
      </c>
      <c r="J91" s="19">
        <f>ROUND('Unit Conversions'!J57,3)</f>
        <v>6.0000000000000001E-3</v>
      </c>
      <c r="K91" s="19">
        <f>ROUND('Unit Conversions'!K57,3)</f>
        <v>2.306</v>
      </c>
      <c r="L91" s="19">
        <f>ROUND('Unit Conversions'!L57,3)</f>
        <v>5.2350000000000003</v>
      </c>
      <c r="M91" s="19">
        <f>ROUND('Unit Conversions'!M57,3)</f>
        <v>11.303000000000001</v>
      </c>
      <c r="N91" s="19">
        <f>ROUND('Unit Conversions'!N57,3)</f>
        <v>4.2910000000000004</v>
      </c>
      <c r="O91" s="19">
        <f>ROUND('Unit Conversions'!O57,3)</f>
        <v>630.12099999999998</v>
      </c>
      <c r="P91" s="19">
        <f>ROUND('Unit Conversions'!P57,3)</f>
        <v>240.447</v>
      </c>
      <c r="Q91" s="19">
        <f>ROUND('Unit Conversions'!Q57,3)</f>
        <v>1.2E-2</v>
      </c>
      <c r="R91" s="19">
        <f>ROUND('Unit Conversions'!R57,3)</f>
        <v>0.40300000000000002</v>
      </c>
      <c r="S91" s="19">
        <f>ROUND('Unit Conversions'!S57,3)</f>
        <v>8.8759999999999994</v>
      </c>
      <c r="T91" s="19">
        <f>ROUND('Unit Conversions'!T57,3)</f>
        <v>3.5000000000000003E-2</v>
      </c>
      <c r="U91" s="19">
        <f>ROUND('Unit Conversions'!U57,3)</f>
        <v>7.6999999999999999E-2</v>
      </c>
      <c r="V91" s="19">
        <f>ROUND('Unit Conversions'!V57,3)</f>
        <v>0.27700000000000002</v>
      </c>
      <c r="W91" s="19">
        <f>ROUND('Unit Conversions'!W57,3)</f>
        <v>1.407</v>
      </c>
      <c r="X91" s="19">
        <f>ROUND('Unit Conversions'!X57,3)</f>
        <v>0.66400000000000003</v>
      </c>
      <c r="Y91" s="19">
        <f>ROUND('Unit Conversions'!Y57,3)</f>
        <v>0.55700000000000005</v>
      </c>
      <c r="Z91" s="19">
        <f>ROUND('Unit Conversions'!Z57,3)</f>
        <v>0.30199999999999999</v>
      </c>
      <c r="AA91" s="19">
        <f>ROUND('Unit Conversions'!AA57,3)</f>
        <v>0.86</v>
      </c>
      <c r="AB91" s="19">
        <f>ROUND('Unit Conversions'!AB57,3)</f>
        <v>18.638999999999999</v>
      </c>
      <c r="AC91" s="19">
        <f>ROUND('Unit Conversions'!AC57,3)</f>
        <v>0.24</v>
      </c>
      <c r="AD91" s="19">
        <f>ROUND('Unit Conversions'!AD57,3)</f>
        <v>0.73599999999999999</v>
      </c>
    </row>
    <row r="92" spans="1:30">
      <c r="A92" s="19" t="str">
        <f>VLOOKUP(B92, STAIds!$A$1:$B$62,2,FALSE)</f>
        <v>391456106232901</v>
      </c>
      <c r="B92" s="19" t="s">
        <v>68</v>
      </c>
      <c r="C92" s="9">
        <v>40338</v>
      </c>
      <c r="D92" s="19">
        <v>1550</v>
      </c>
      <c r="E92" s="19" t="s">
        <v>33</v>
      </c>
      <c r="F92" s="19" t="s">
        <v>69</v>
      </c>
      <c r="G92" s="19">
        <f>ROUND('Unit Conversions'!G58,3)</f>
        <v>2.6549999999999998</v>
      </c>
      <c r="H92" s="19">
        <f>ROUND('Unit Conversions'!H58,3)</f>
        <v>0.42299999999999999</v>
      </c>
      <c r="I92" s="19">
        <f>ROUND('Unit Conversions'!I58,3)</f>
        <v>0.71699999999999997</v>
      </c>
      <c r="J92" s="19">
        <f>ROUND('Unit Conversions'!J58,3)</f>
        <v>6.0000000000000001E-3</v>
      </c>
      <c r="K92" s="19">
        <f>ROUND('Unit Conversions'!K58,3)</f>
        <v>2.3090000000000002</v>
      </c>
      <c r="L92" s="19">
        <f>ROUND('Unit Conversions'!L58,3)</f>
        <v>5.2549999999999999</v>
      </c>
      <c r="M92" s="19">
        <f>ROUND('Unit Conversions'!M58,3)</f>
        <v>11.648999999999999</v>
      </c>
      <c r="N92" s="19">
        <f>ROUND('Unit Conversions'!N58,3)</f>
        <v>5.1619999999999999</v>
      </c>
      <c r="O92" s="19">
        <f>ROUND('Unit Conversions'!O58,3)</f>
        <v>538.726</v>
      </c>
      <c r="P92" s="19">
        <f>ROUND('Unit Conversions'!P58,3)</f>
        <v>263.47500000000002</v>
      </c>
      <c r="Q92" s="19">
        <f>ROUND('Unit Conversions'!Q58,3)</f>
        <v>1.6E-2</v>
      </c>
      <c r="R92" s="19">
        <f>ROUND('Unit Conversions'!R58,3)</f>
        <v>0.43099999999999999</v>
      </c>
      <c r="S92" s="19">
        <f>ROUND('Unit Conversions'!S58,3)</f>
        <v>8.6969999999999992</v>
      </c>
      <c r="T92" s="19">
        <f>ROUND('Unit Conversions'!T58,3)</f>
        <v>3.6999999999999998E-2</v>
      </c>
      <c r="U92" s="19">
        <f>ROUND('Unit Conversions'!U58,3)</f>
        <v>0.08</v>
      </c>
      <c r="V92" s="19">
        <f>ROUND('Unit Conversions'!V58,3)</f>
        <v>0.23699999999999999</v>
      </c>
      <c r="W92" s="19">
        <f>ROUND('Unit Conversions'!W58,3)</f>
        <v>0.97699999999999998</v>
      </c>
      <c r="X92" s="19">
        <f>ROUND('Unit Conversions'!X58,3)</f>
        <v>0.57599999999999996</v>
      </c>
      <c r="Y92" s="19">
        <f>ROUND('Unit Conversions'!Y58,3)</f>
        <v>0.59499999999999997</v>
      </c>
      <c r="Z92" s="19">
        <f>ROUND('Unit Conversions'!Z58,3)</f>
        <v>0.29199999999999998</v>
      </c>
      <c r="AA92" s="19">
        <f>ROUND('Unit Conversions'!AA58,3)</f>
        <v>0.58599999999999997</v>
      </c>
      <c r="AB92" s="19">
        <f>ROUND('Unit Conversions'!AB58,3)</f>
        <v>15.95</v>
      </c>
      <c r="AC92" s="19">
        <f>ROUND('Unit Conversions'!AC58,3)</f>
        <v>0.23200000000000001</v>
      </c>
      <c r="AD92" s="19">
        <f>ROUND('Unit Conversions'!AD58,3)</f>
        <v>0.73699999999999999</v>
      </c>
    </row>
    <row r="93" spans="1:30">
      <c r="A93" s="19" t="str">
        <f>VLOOKUP(B93, STAIds!$A$1:$B$62,2,FALSE)</f>
        <v>391456106232901</v>
      </c>
      <c r="B93" s="19" t="s">
        <v>68</v>
      </c>
      <c r="C93" s="9">
        <v>40338</v>
      </c>
      <c r="D93" s="19">
        <v>1630</v>
      </c>
      <c r="E93" s="19" t="s">
        <v>33</v>
      </c>
      <c r="F93" s="19" t="s">
        <v>70</v>
      </c>
      <c r="G93" s="19">
        <f>ROUND('Unit Conversions'!G60,3)</f>
        <v>0.20899999999999999</v>
      </c>
      <c r="H93" s="19">
        <f>ROUND('Unit Conversions'!H60,3)</f>
        <v>6.0000000000000001E-3</v>
      </c>
      <c r="I93" s="19">
        <f>ROUND('Unit Conversions'!I60,3)</f>
        <v>4.0000000000000001E-3</v>
      </c>
      <c r="J93" s="19">
        <f>ROUND('Unit Conversions'!J60,3)</f>
        <v>0</v>
      </c>
      <c r="K93" s="19">
        <f>ROUND('Unit Conversions'!K60,3)</f>
        <v>2E-3</v>
      </c>
      <c r="L93" s="19">
        <f>ROUND('Unit Conversions'!L60,3)</f>
        <v>-2.1999999999999999E-2</v>
      </c>
      <c r="M93" s="19">
        <f>ROUND('Unit Conversions'!M60,3)</f>
        <v>-8.9999999999999993E-3</v>
      </c>
      <c r="N93" s="19">
        <f>ROUND('Unit Conversions'!N60,3)</f>
        <v>1.0999999999999999E-2</v>
      </c>
      <c r="O93" s="19">
        <f>ROUND('Unit Conversions'!O60,3)</f>
        <v>103.595</v>
      </c>
      <c r="P93" s="19">
        <f>ROUND('Unit Conversions'!P60,3)</f>
        <v>1.2330000000000001</v>
      </c>
      <c r="Q93" s="19">
        <f>ROUND('Unit Conversions'!Q60,3)</f>
        <v>-1E-3</v>
      </c>
      <c r="R93" s="19">
        <f>ROUND('Unit Conversions'!R60,3)</f>
        <v>-3.0000000000000001E-3</v>
      </c>
      <c r="S93" s="19">
        <f>ROUND('Unit Conversions'!S60,3)</f>
        <v>0.27400000000000002</v>
      </c>
      <c r="T93" s="19">
        <f>ROUND('Unit Conversions'!T60,3)</f>
        <v>8.9999999999999993E-3</v>
      </c>
      <c r="U93" s="19">
        <f>ROUND('Unit Conversions'!U60,3)</f>
        <v>1E-3</v>
      </c>
      <c r="V93" s="19">
        <f>ROUND('Unit Conversions'!V60,3)</f>
        <v>5.2999999999999999E-2</v>
      </c>
      <c r="W93" s="19">
        <f>ROUND('Unit Conversions'!W60,3)</f>
        <v>0.26700000000000002</v>
      </c>
      <c r="X93" s="19">
        <f>ROUND('Unit Conversions'!X60,3)</f>
        <v>6.2E-2</v>
      </c>
      <c r="Y93" s="19">
        <f>ROUND('Unit Conversions'!Y60,3)</f>
        <v>-4.0000000000000001E-3</v>
      </c>
      <c r="Z93" s="19">
        <f>ROUND('Unit Conversions'!Z60,3)</f>
        <v>8.9999999999999993E-3</v>
      </c>
      <c r="AA93" s="19">
        <f>ROUND('Unit Conversions'!AA60,3)</f>
        <v>0.192</v>
      </c>
      <c r="AB93" s="19">
        <f>ROUND('Unit Conversions'!AB60,3)</f>
        <v>1.635</v>
      </c>
      <c r="AC93" s="19">
        <f>ROUND('Unit Conversions'!AC60,3)</f>
        <v>1E-3</v>
      </c>
      <c r="AD93" s="19">
        <f>ROUND('Unit Conversions'!AD60,3)</f>
        <v>7.0000000000000001E-3</v>
      </c>
    </row>
    <row r="94" spans="1:30">
      <c r="A94" s="19" t="str">
        <f>VLOOKUP(B94, STAIds!$A$1:$B$62,2,FALSE)</f>
        <v>391501106225401</v>
      </c>
      <c r="B94" s="19" t="s">
        <v>74</v>
      </c>
      <c r="C94" s="9">
        <v>40340</v>
      </c>
      <c r="D94" s="19">
        <v>945</v>
      </c>
      <c r="E94" s="19" t="s">
        <v>33</v>
      </c>
      <c r="G94" s="19">
        <f>ROUND('Unit Conversions'!G66,3)</f>
        <v>12.74</v>
      </c>
      <c r="H94" s="19">
        <f>ROUND('Unit Conversions'!H66,3)</f>
        <v>1.1919999999999999</v>
      </c>
      <c r="I94" s="19">
        <f>ROUND('Unit Conversions'!I66,3)</f>
        <v>3.4550000000000001</v>
      </c>
      <c r="J94" s="19">
        <f>ROUND('Unit Conversions'!J66,3)</f>
        <v>2.077</v>
      </c>
      <c r="K94" s="19">
        <f>ROUND('Unit Conversions'!K66,3)</f>
        <v>2.73</v>
      </c>
      <c r="L94" s="19">
        <f>ROUND('Unit Conversions'!L66,3)</f>
        <v>59.131999999999998</v>
      </c>
      <c r="M94" s="19">
        <f>ROUND('Unit Conversions'!M66,3)</f>
        <v>14.34</v>
      </c>
      <c r="N94" s="19">
        <f>ROUND('Unit Conversions'!N66,3)</f>
        <v>2279.4340000000002</v>
      </c>
      <c r="O94" s="19">
        <f>ROUND('Unit Conversions'!O66,3)</f>
        <v>298.08</v>
      </c>
      <c r="P94" s="19">
        <f>ROUND('Unit Conversions'!P66,3)</f>
        <v>229.59700000000001</v>
      </c>
      <c r="Q94" s="19">
        <f>ROUND('Unit Conversions'!Q66,3)</f>
        <v>7.8E-2</v>
      </c>
      <c r="R94" s="19">
        <f>ROUND('Unit Conversions'!R66,3)</f>
        <v>0.15</v>
      </c>
      <c r="S94" s="19">
        <f>ROUND('Unit Conversions'!S66,3)</f>
        <v>66.432000000000002</v>
      </c>
      <c r="T94" s="19">
        <f>ROUND('Unit Conversions'!T66,3)</f>
        <v>12.433</v>
      </c>
      <c r="U94" s="19">
        <f>ROUND('Unit Conversions'!U66,3)</f>
        <v>0.254</v>
      </c>
      <c r="V94" s="19">
        <f>ROUND('Unit Conversions'!V66,3)</f>
        <v>4.2000000000000003E-2</v>
      </c>
      <c r="W94" s="19">
        <f>ROUND('Unit Conversions'!W66,3)</f>
        <v>2.5299999999999998</v>
      </c>
      <c r="X94" s="19">
        <f>ROUND('Unit Conversions'!X66,3)</f>
        <v>2.133</v>
      </c>
      <c r="Y94" s="19">
        <f>ROUND('Unit Conversions'!Y66,3)</f>
        <v>2E-3</v>
      </c>
      <c r="Z94" s="19">
        <f>ROUND('Unit Conversions'!Z66,3)</f>
        <v>4.0979999999999999</v>
      </c>
      <c r="AA94" s="19">
        <f>ROUND('Unit Conversions'!AA66,3)</f>
        <v>0.41899999999999998</v>
      </c>
      <c r="AB94" s="19">
        <f>ROUND('Unit Conversions'!AB66,3)</f>
        <v>65.665000000000006</v>
      </c>
      <c r="AC94" s="19">
        <f>ROUND('Unit Conversions'!AC66,3)</f>
        <v>7.2999999999999995E-2</v>
      </c>
      <c r="AD94" s="19">
        <f>ROUND('Unit Conversions'!AD66,3)</f>
        <v>0.01</v>
      </c>
    </row>
    <row r="95" spans="1:30">
      <c r="A95" s="19" t="str">
        <f>VLOOKUP(B95, STAIds!$A$1:$B$62,2,FALSE)</f>
        <v>391501106225401</v>
      </c>
      <c r="B95" s="19" t="s">
        <v>74</v>
      </c>
      <c r="C95" s="9">
        <v>40340</v>
      </c>
      <c r="D95" s="19">
        <v>950</v>
      </c>
      <c r="E95" s="19" t="s">
        <v>33</v>
      </c>
      <c r="F95" s="19" t="s">
        <v>75</v>
      </c>
      <c r="G95" s="19">
        <f>ROUND('Unit Conversions'!G67,3)</f>
        <v>12.778</v>
      </c>
      <c r="H95" s="19">
        <f>ROUND('Unit Conversions'!H67,3)</f>
        <v>1.04</v>
      </c>
      <c r="I95" s="19">
        <f>ROUND('Unit Conversions'!I67,3)</f>
        <v>3.4929999999999999</v>
      </c>
      <c r="J95" s="19">
        <f>ROUND('Unit Conversions'!J67,3)</f>
        <v>2.68</v>
      </c>
      <c r="K95" s="19">
        <f>ROUND('Unit Conversions'!K67,3)</f>
        <v>2.6880000000000002</v>
      </c>
      <c r="L95" s="19">
        <f>ROUND('Unit Conversions'!L67,3)</f>
        <v>61.276000000000003</v>
      </c>
      <c r="M95" s="19">
        <f>ROUND('Unit Conversions'!M67,3)</f>
        <v>14.706</v>
      </c>
      <c r="N95" s="19">
        <f>ROUND('Unit Conversions'!N67,3)</f>
        <v>2244.8850000000002</v>
      </c>
      <c r="O95" s="19">
        <f>ROUND('Unit Conversions'!O67,3)</f>
        <v>323.12599999999998</v>
      </c>
      <c r="P95" s="19">
        <f>ROUND('Unit Conversions'!P67,3)</f>
        <v>357.53899999999999</v>
      </c>
      <c r="Q95" s="19">
        <f>ROUND('Unit Conversions'!Q67,3)</f>
        <v>6.5000000000000002E-2</v>
      </c>
      <c r="R95" s="19">
        <f>ROUND('Unit Conversions'!R67,3)</f>
        <v>0.16600000000000001</v>
      </c>
      <c r="S95" s="19">
        <f>ROUND('Unit Conversions'!S67,3)</f>
        <v>56.749000000000002</v>
      </c>
      <c r="T95" s="19">
        <f>ROUND('Unit Conversions'!T67,3)</f>
        <v>13.273999999999999</v>
      </c>
      <c r="U95" s="19">
        <f>ROUND('Unit Conversions'!U67,3)</f>
        <v>0.42899999999999999</v>
      </c>
      <c r="V95" s="19">
        <f>ROUND('Unit Conversions'!V67,3)</f>
        <v>3.6999999999999998E-2</v>
      </c>
      <c r="W95" s="19">
        <f>ROUND('Unit Conversions'!W67,3)</f>
        <v>3.7109999999999999</v>
      </c>
      <c r="X95" s="19">
        <f>ROUND('Unit Conversions'!X67,3)</f>
        <v>2.2679999999999998</v>
      </c>
      <c r="Y95" s="19">
        <f>ROUND('Unit Conversions'!Y67,3)</f>
        <v>-5.0000000000000001E-3</v>
      </c>
      <c r="Z95" s="19">
        <f>ROUND('Unit Conversions'!Z67,3)</f>
        <v>3.806</v>
      </c>
      <c r="AA95" s="19">
        <f>ROUND('Unit Conversions'!AA67,3)</f>
        <v>2.2090000000000001</v>
      </c>
      <c r="AB95" s="19">
        <f>ROUND('Unit Conversions'!AB67,3)</f>
        <v>63.795000000000002</v>
      </c>
      <c r="AC95" s="19">
        <f>ROUND('Unit Conversions'!AC67,3)</f>
        <v>0.10100000000000001</v>
      </c>
      <c r="AD95" s="19">
        <f>ROUND('Unit Conversions'!AD67,3)</f>
        <v>8.0000000000000002E-3</v>
      </c>
    </row>
    <row r="96" spans="1:30">
      <c r="A96" s="19" t="str">
        <f>VLOOKUP(B96, STAIds!$A$1:$B$62,2,FALSE)</f>
        <v>391502106230601</v>
      </c>
      <c r="B96" s="19" t="s">
        <v>76</v>
      </c>
      <c r="C96" s="9">
        <v>40338</v>
      </c>
      <c r="D96" s="19">
        <v>1555</v>
      </c>
      <c r="E96" s="19" t="s">
        <v>33</v>
      </c>
      <c r="G96" s="19">
        <f>ROUND('Unit Conversions'!G70,3)</f>
        <v>10.298</v>
      </c>
      <c r="H96" s="19">
        <f>ROUND('Unit Conversions'!H70,3)</f>
        <v>1.012</v>
      </c>
      <c r="I96" s="19">
        <f>ROUND('Unit Conversions'!I70,3)</f>
        <v>2.4209999999999998</v>
      </c>
      <c r="J96" s="19">
        <f>ROUND('Unit Conversions'!J70,3)</f>
        <v>2.6760000000000002</v>
      </c>
      <c r="K96" s="19">
        <f>ROUND('Unit Conversions'!K70,3)</f>
        <v>2.165</v>
      </c>
      <c r="L96" s="19">
        <f>ROUND('Unit Conversions'!L70,3)</f>
        <v>55.466999999999999</v>
      </c>
      <c r="M96" s="19">
        <f>ROUND('Unit Conversions'!M70,3)</f>
        <v>14.057</v>
      </c>
      <c r="N96" s="19">
        <f>ROUND('Unit Conversions'!N70,3)</f>
        <v>3690.0410000000002</v>
      </c>
      <c r="O96" s="19">
        <f>ROUND('Unit Conversions'!O70,3)</f>
        <v>801.4</v>
      </c>
      <c r="P96" s="19">
        <f>ROUND('Unit Conversions'!P70,3)</f>
        <v>65.962000000000003</v>
      </c>
      <c r="Q96" s="19">
        <f>ROUND('Unit Conversions'!Q70,3)</f>
        <v>1.2669999999999999</v>
      </c>
      <c r="R96" s="19">
        <f>ROUND('Unit Conversions'!R70,3)</f>
        <v>0.16900000000000001</v>
      </c>
      <c r="S96" s="19">
        <f>ROUND('Unit Conversions'!S70,3)</f>
        <v>30.376000000000001</v>
      </c>
      <c r="T96" s="19">
        <f>ROUND('Unit Conversions'!T70,3)</f>
        <v>21.623999999999999</v>
      </c>
      <c r="U96" s="19">
        <f>ROUND('Unit Conversions'!U70,3)</f>
        <v>0.51700000000000002</v>
      </c>
      <c r="V96" s="19">
        <f>ROUND('Unit Conversions'!V70,3)</f>
        <v>0.107</v>
      </c>
      <c r="W96" s="19">
        <f>ROUND('Unit Conversions'!W70,3)</f>
        <v>10.744999999999999</v>
      </c>
      <c r="X96" s="19">
        <f>ROUND('Unit Conversions'!X70,3)</f>
        <v>2.5009999999999999</v>
      </c>
      <c r="Y96" s="19">
        <f>ROUND('Unit Conversions'!Y70,3)</f>
        <v>-5.0000000000000001E-3</v>
      </c>
      <c r="Z96" s="19">
        <f>ROUND('Unit Conversions'!Z70,3)</f>
        <v>5.1980000000000004</v>
      </c>
      <c r="AA96" s="19">
        <f>ROUND('Unit Conversions'!AA70,3)</f>
        <v>16.475000000000001</v>
      </c>
      <c r="AB96" s="19">
        <f>ROUND('Unit Conversions'!AB70,3)</f>
        <v>57.39</v>
      </c>
      <c r="AC96" s="19">
        <f>ROUND('Unit Conversions'!AC70,3)</f>
        <v>0.89100000000000001</v>
      </c>
      <c r="AD96" s="19">
        <f>ROUND('Unit Conversions'!AD70,3)</f>
        <v>1.7999999999999999E-2</v>
      </c>
    </row>
    <row r="97" spans="1:30">
      <c r="A97" s="19" t="str">
        <f>VLOOKUP(B97, STAIds!$A$1:$B$62,2,FALSE)</f>
        <v>391511106232101</v>
      </c>
      <c r="B97" s="19" t="s">
        <v>79</v>
      </c>
      <c r="C97" s="9">
        <v>40338</v>
      </c>
      <c r="D97" s="19">
        <v>1440</v>
      </c>
      <c r="E97" s="19" t="s">
        <v>33</v>
      </c>
      <c r="G97" s="19">
        <f>ROUND('Unit Conversions'!G74,3)</f>
        <v>11.042999999999999</v>
      </c>
      <c r="H97" s="19">
        <f>ROUND('Unit Conversions'!H74,3)</f>
        <v>1.1259999999999999</v>
      </c>
      <c r="I97" s="19">
        <f>ROUND('Unit Conversions'!I74,3)</f>
        <v>2.6539999999999999</v>
      </c>
      <c r="J97" s="19">
        <f>ROUND('Unit Conversions'!J74,3)</f>
        <v>4.3710000000000004</v>
      </c>
      <c r="K97" s="19">
        <f>ROUND('Unit Conversions'!K74,3)</f>
        <v>2.1389999999999998</v>
      </c>
      <c r="L97" s="19">
        <f>ROUND('Unit Conversions'!L74,3)</f>
        <v>60.44</v>
      </c>
      <c r="M97" s="19">
        <f>ROUND('Unit Conversions'!M74,3)</f>
        <v>12.07</v>
      </c>
      <c r="N97" s="19">
        <f>ROUND('Unit Conversions'!N74,3)</f>
        <v>2934.5369999999998</v>
      </c>
      <c r="O97" s="19">
        <f>ROUND('Unit Conversions'!O74,3)</f>
        <v>815.92100000000005</v>
      </c>
      <c r="P97" s="19">
        <f>ROUND('Unit Conversions'!P74,3)</f>
        <v>85.356999999999999</v>
      </c>
      <c r="Q97" s="19">
        <f>ROUND('Unit Conversions'!Q74,3)</f>
        <v>2.1179999999999999</v>
      </c>
      <c r="R97" s="19">
        <f>ROUND('Unit Conversions'!R74,3)</f>
        <v>0.44400000000000001</v>
      </c>
      <c r="S97" s="19">
        <f>ROUND('Unit Conversions'!S74,3)</f>
        <v>23.09</v>
      </c>
      <c r="T97" s="19">
        <f>ROUND('Unit Conversions'!T74,3)</f>
        <v>10.983000000000001</v>
      </c>
      <c r="U97" s="19">
        <f>ROUND('Unit Conversions'!U74,3)</f>
        <v>0.48299999999999998</v>
      </c>
      <c r="V97" s="19">
        <f>ROUND('Unit Conversions'!V74,3)</f>
        <v>9.6000000000000002E-2</v>
      </c>
      <c r="W97" s="19">
        <f>ROUND('Unit Conversions'!W74,3)</f>
        <v>7.931</v>
      </c>
      <c r="X97" s="19">
        <f>ROUND('Unit Conversions'!X74,3)</f>
        <v>1.958</v>
      </c>
      <c r="Y97" s="19">
        <f>ROUND('Unit Conversions'!Y74,3)</f>
        <v>-3.0000000000000001E-3</v>
      </c>
      <c r="Z97" s="19">
        <f>ROUND('Unit Conversions'!Z74,3)</f>
        <v>5.6440000000000001</v>
      </c>
      <c r="AA97" s="19">
        <f>ROUND('Unit Conversions'!AA74,3)</f>
        <v>7.1779999999999999</v>
      </c>
      <c r="AB97" s="19">
        <f>ROUND('Unit Conversions'!AB74,3)</f>
        <v>60.317</v>
      </c>
      <c r="AC97" s="19">
        <f>ROUND('Unit Conversions'!AC74,3)</f>
        <v>1.099</v>
      </c>
      <c r="AD97" s="19">
        <f>ROUND('Unit Conversions'!AD74,3)</f>
        <v>1.2999999999999999E-2</v>
      </c>
    </row>
    <row r="98" spans="1:30">
      <c r="A98" s="19" t="str">
        <f>VLOOKUP(B98, STAIds!$A$1:$B$62,2,FALSE)</f>
        <v>391517106233601</v>
      </c>
      <c r="B98" s="19" t="s">
        <v>80</v>
      </c>
      <c r="C98" s="9">
        <v>40337</v>
      </c>
      <c r="D98" s="19">
        <v>1545</v>
      </c>
      <c r="E98" s="19" t="s">
        <v>33</v>
      </c>
      <c r="F98" s="19" t="s">
        <v>81</v>
      </c>
      <c r="G98" s="19">
        <f>ROUND('Unit Conversions'!G76,3)</f>
        <v>3.0230000000000001</v>
      </c>
      <c r="H98" s="19">
        <f>ROUND('Unit Conversions'!H76,3)</f>
        <v>0.60499999999999998</v>
      </c>
      <c r="I98" s="19">
        <f>ROUND('Unit Conversions'!I76,3)</f>
        <v>0.73399999999999999</v>
      </c>
      <c r="J98" s="19">
        <f>ROUND('Unit Conversions'!J76,3)</f>
        <v>0.216</v>
      </c>
      <c r="K98" s="19">
        <f>ROUND('Unit Conversions'!K76,3)</f>
        <v>1.47</v>
      </c>
      <c r="L98" s="19">
        <f>ROUND('Unit Conversions'!L76,3)</f>
        <v>15.243</v>
      </c>
      <c r="M98" s="19">
        <f>ROUND('Unit Conversions'!M76,3)</f>
        <v>11.461</v>
      </c>
      <c r="N98" s="19">
        <f>ROUND('Unit Conversions'!N76,3)</f>
        <v>1609.345</v>
      </c>
      <c r="O98" s="19">
        <f>ROUND('Unit Conversions'!O76,3)</f>
        <v>252.084</v>
      </c>
      <c r="P98" s="19">
        <f>ROUND('Unit Conversions'!P76,3)</f>
        <v>103.048</v>
      </c>
      <c r="Q98" s="19">
        <f>ROUND('Unit Conversions'!Q76,3)</f>
        <v>0.189</v>
      </c>
      <c r="R98" s="19">
        <f>ROUND('Unit Conversions'!R76,3)</f>
        <v>0.70899999999999996</v>
      </c>
      <c r="S98" s="19">
        <f>ROUND('Unit Conversions'!S76,3)</f>
        <v>33.484000000000002</v>
      </c>
      <c r="T98" s="19">
        <f>ROUND('Unit Conversions'!T76,3)</f>
        <v>9.1809999999999992</v>
      </c>
      <c r="U98" s="19">
        <f>ROUND('Unit Conversions'!U76,3)</f>
        <v>0.189</v>
      </c>
      <c r="V98" s="19">
        <f>ROUND('Unit Conversions'!V76,3)</f>
        <v>0.38100000000000001</v>
      </c>
      <c r="W98" s="19">
        <f>ROUND('Unit Conversions'!W76,3)</f>
        <v>3.9889999999999999</v>
      </c>
      <c r="X98" s="19">
        <f>ROUND('Unit Conversions'!X76,3)</f>
        <v>0.92300000000000004</v>
      </c>
      <c r="Y98" s="19">
        <f>ROUND('Unit Conversions'!Y76,3)</f>
        <v>9.2999999999999999E-2</v>
      </c>
      <c r="Z98" s="19">
        <f>ROUND('Unit Conversions'!Z76,3)</f>
        <v>2.536</v>
      </c>
      <c r="AA98" s="19">
        <f>ROUND('Unit Conversions'!AA76,3)</f>
        <v>3.9790000000000001</v>
      </c>
      <c r="AB98" s="19">
        <f>ROUND('Unit Conversions'!AB76,3)</f>
        <v>23.757999999999999</v>
      </c>
      <c r="AC98" s="19">
        <f>ROUND('Unit Conversions'!AC76,3)</f>
        <v>0.35599999999999998</v>
      </c>
      <c r="AD98" s="19">
        <f>ROUND('Unit Conversions'!AD76,3)</f>
        <v>0.51900000000000002</v>
      </c>
    </row>
    <row r="99" spans="1:30">
      <c r="A99" s="19" t="str">
        <f>VLOOKUP(B99, STAIds!$A$1:$B$62,2,FALSE)</f>
        <v>391521106233801</v>
      </c>
      <c r="B99" s="19" t="s">
        <v>85</v>
      </c>
      <c r="C99" s="9">
        <v>40337</v>
      </c>
      <c r="D99" s="19">
        <v>1505</v>
      </c>
      <c r="E99" s="19" t="s">
        <v>33</v>
      </c>
      <c r="G99" s="19">
        <f>ROUND('Unit Conversions'!G82,3)</f>
        <v>42.7</v>
      </c>
      <c r="H99" s="19">
        <f>ROUND('Unit Conversions'!H82,3)</f>
        <v>3.2090000000000001</v>
      </c>
      <c r="I99" s="19">
        <f>ROUND('Unit Conversions'!I82,3)</f>
        <v>12.475</v>
      </c>
      <c r="J99" s="19">
        <f>ROUND('Unit Conversions'!J82,3)</f>
        <v>128.16</v>
      </c>
      <c r="K99" s="19">
        <f>ROUND('Unit Conversions'!K82,3)</f>
        <v>1.724</v>
      </c>
      <c r="L99" s="19">
        <f>ROUND('Unit Conversions'!L82,3)</f>
        <v>637.78499999999997</v>
      </c>
      <c r="M99" s="19">
        <f>ROUND('Unit Conversions'!M82,3)</f>
        <v>31.626000000000001</v>
      </c>
      <c r="N99" s="19">
        <f>ROUND('Unit Conversions'!N82,3)</f>
        <v>168462.71100000001</v>
      </c>
      <c r="O99" s="19">
        <f>ROUND('Unit Conversions'!O82,3)</f>
        <v>6587.7250000000004</v>
      </c>
      <c r="P99" s="19">
        <f>ROUND('Unit Conversions'!P82,3)</f>
        <v>269.274</v>
      </c>
      <c r="Q99" s="19">
        <f>ROUND('Unit Conversions'!Q82,3)</f>
        <v>0.749</v>
      </c>
      <c r="R99" s="19">
        <f>ROUND('Unit Conversions'!R82,3)</f>
        <v>1.034</v>
      </c>
      <c r="S99" s="19">
        <f>ROUND('Unit Conversions'!S82,3)</f>
        <v>33.128</v>
      </c>
      <c r="T99" s="19">
        <f>ROUND('Unit Conversions'!T82,3)</f>
        <v>1283.4960000000001</v>
      </c>
      <c r="U99" s="19">
        <f>ROUND('Unit Conversions'!U82,3)</f>
        <v>7.4660000000000002</v>
      </c>
      <c r="V99" s="19">
        <f>ROUND('Unit Conversions'!V82,3)</f>
        <v>0.61799999999999999</v>
      </c>
      <c r="W99" s="19">
        <f>ROUND('Unit Conversions'!W82,3)</f>
        <v>234.779</v>
      </c>
      <c r="X99" s="19">
        <f>ROUND('Unit Conversions'!X82,3)</f>
        <v>8.4909999999999997</v>
      </c>
      <c r="Y99" s="19">
        <f>ROUND('Unit Conversions'!Y82,3)</f>
        <v>5.7000000000000002E-2</v>
      </c>
      <c r="Z99" s="19">
        <f>ROUND('Unit Conversions'!Z82,3)</f>
        <v>70.543000000000006</v>
      </c>
      <c r="AA99" s="19">
        <f>ROUND('Unit Conversions'!AA82,3)</f>
        <v>69.846000000000004</v>
      </c>
      <c r="AB99" s="19">
        <f>ROUND('Unit Conversions'!AB82,3)</f>
        <v>154.596</v>
      </c>
      <c r="AC99" s="19">
        <f>ROUND('Unit Conversions'!AC82,3)</f>
        <v>6.6219999999999999</v>
      </c>
      <c r="AD99" s="19">
        <f>ROUND('Unit Conversions'!AD82,3)</f>
        <v>0.248</v>
      </c>
    </row>
    <row r="100" spans="1:30">
      <c r="A100" s="19" t="str">
        <f>VLOOKUP(B100, STAIds!$A$1:$B$62,2,FALSE)</f>
        <v>391435106230801</v>
      </c>
      <c r="B100" s="19" t="s">
        <v>87</v>
      </c>
      <c r="C100" s="9">
        <v>40339</v>
      </c>
      <c r="D100" s="19">
        <v>1530</v>
      </c>
      <c r="E100" s="19" t="s">
        <v>33</v>
      </c>
      <c r="G100" s="19">
        <f>ROUND('Unit Conversions'!G84,3)</f>
        <v>37.311999999999998</v>
      </c>
      <c r="H100" s="19">
        <f>ROUND('Unit Conversions'!H84,3)</f>
        <v>1.25</v>
      </c>
      <c r="I100" s="19">
        <f>ROUND('Unit Conversions'!I84,3)</f>
        <v>14.018000000000001</v>
      </c>
      <c r="J100" s="19">
        <f>ROUND('Unit Conversions'!J84,3)</f>
        <v>12.451000000000001</v>
      </c>
      <c r="K100" s="19">
        <f>ROUND('Unit Conversions'!K84,3)</f>
        <v>4.2439999999999998</v>
      </c>
      <c r="L100" s="19">
        <f>ROUND('Unit Conversions'!L84,3)</f>
        <v>160.94300000000001</v>
      </c>
      <c r="M100" s="19">
        <f>ROUND('Unit Conversions'!M84,3)</f>
        <v>26.792999999999999</v>
      </c>
      <c r="N100" s="19">
        <f>ROUND('Unit Conversions'!N84,3)</f>
        <v>3767.1509999999998</v>
      </c>
      <c r="O100" s="19">
        <f>ROUND('Unit Conversions'!O84,3)</f>
        <v>391.65600000000001</v>
      </c>
      <c r="P100" s="19">
        <f>ROUND('Unit Conversions'!P84,3)</f>
        <v>9499.1139999999996</v>
      </c>
      <c r="Q100" s="19">
        <f>ROUND('Unit Conversions'!Q84,3)</f>
        <v>3.0000000000000001E-3</v>
      </c>
      <c r="R100" s="19">
        <f>ROUND('Unit Conversions'!R84,3)</f>
        <v>1.6850000000000001</v>
      </c>
      <c r="S100" s="19">
        <f>ROUND('Unit Conversions'!S84,3)</f>
        <v>24.463999999999999</v>
      </c>
      <c r="T100" s="19">
        <f>ROUND('Unit Conversions'!T84,3)</f>
        <v>8.4979999999999993</v>
      </c>
      <c r="U100" s="19">
        <f>ROUND('Unit Conversions'!U84,3)</f>
        <v>8.7949999999999999</v>
      </c>
      <c r="V100" s="19">
        <f>ROUND('Unit Conversions'!V84,3)</f>
        <v>4.4999999999999998E-2</v>
      </c>
      <c r="W100" s="19">
        <f>ROUND('Unit Conversions'!W84,3)</f>
        <v>0.187</v>
      </c>
      <c r="X100" s="19">
        <f>ROUND('Unit Conversions'!X84,3)</f>
        <v>7.2039999999999997</v>
      </c>
      <c r="Y100" s="19">
        <f>ROUND('Unit Conversions'!Y84,3)</f>
        <v>0.995</v>
      </c>
      <c r="Z100" s="19">
        <f>ROUND('Unit Conversions'!Z84,3)</f>
        <v>13.109</v>
      </c>
      <c r="AA100" s="19">
        <f>ROUND('Unit Conversions'!AA84,3)</f>
        <v>8.0299999999999994</v>
      </c>
      <c r="AB100" s="19">
        <f>ROUND('Unit Conversions'!AB84,3)</f>
        <v>94.018000000000001</v>
      </c>
      <c r="AC100" s="19">
        <f>ROUND('Unit Conversions'!AC84,3)</f>
        <v>1.3680000000000001</v>
      </c>
      <c r="AD100" s="19">
        <f>ROUND('Unit Conversions'!AD84,3)</f>
        <v>2.1000000000000001E-2</v>
      </c>
    </row>
    <row r="101" spans="1:30" s="29" customFormat="1">
      <c r="A101" s="29" t="str">
        <f>VLOOKUP(B101, STAIds!$A$1:$B$62,2,FALSE)</f>
        <v>391606106241601</v>
      </c>
      <c r="B101" s="29" t="s">
        <v>88</v>
      </c>
      <c r="C101" s="30">
        <v>40337</v>
      </c>
      <c r="D101" s="29">
        <v>1100</v>
      </c>
      <c r="E101" s="29" t="s">
        <v>33</v>
      </c>
      <c r="G101" s="29">
        <f>ROUND('Unit Conversions'!G87,3)</f>
        <v>3.5030000000000001</v>
      </c>
      <c r="H101" s="29">
        <f>ROUND('Unit Conversions'!H87,3)</f>
        <v>1.1839999999999999</v>
      </c>
      <c r="I101" s="29">
        <f>ROUND('Unit Conversions'!I87,3)</f>
        <v>1.145</v>
      </c>
      <c r="J101" s="29">
        <f>ROUND('Unit Conversions'!J87,3)</f>
        <v>0.255</v>
      </c>
      <c r="K101" s="29">
        <f>ROUND('Unit Conversions'!K87,3)</f>
        <v>1.835</v>
      </c>
      <c r="L101" s="29">
        <f>ROUND('Unit Conversions'!L87,3)</f>
        <v>101.84399999999999</v>
      </c>
      <c r="M101" s="29">
        <f>ROUND('Unit Conversions'!M87,3)</f>
        <v>20.678999999999998</v>
      </c>
      <c r="N101" s="29">
        <f>ROUND('Unit Conversions'!N87,3)</f>
        <v>378.32</v>
      </c>
      <c r="O101" s="29">
        <f>ROUND('Unit Conversions'!O87,3)</f>
        <v>3052.605</v>
      </c>
      <c r="P101" s="29">
        <f>ROUND('Unit Conversions'!P87,3)</f>
        <v>21954.17</v>
      </c>
      <c r="Q101" s="29">
        <f>ROUND('Unit Conversions'!Q87,3)</f>
        <v>9.1999999999999998E-2</v>
      </c>
      <c r="R101" s="29">
        <f>ROUND('Unit Conversions'!R87,3)</f>
        <v>17.788</v>
      </c>
      <c r="S101" s="29">
        <f>ROUND('Unit Conversions'!S87,3)</f>
        <v>5.8129999999999997</v>
      </c>
      <c r="T101" s="29">
        <f>ROUND('Unit Conversions'!T87,3)</f>
        <v>1.1499999999999999</v>
      </c>
      <c r="U101" s="29">
        <f>ROUND('Unit Conversions'!U87,3)</f>
        <v>4.2060000000000004</v>
      </c>
      <c r="V101" s="29">
        <f>ROUND('Unit Conversions'!V87,3)</f>
        <v>0.22</v>
      </c>
      <c r="W101" s="29">
        <f>ROUND('Unit Conversions'!W87,3)</f>
        <v>276.32499999999999</v>
      </c>
      <c r="X101" s="29">
        <f>ROUND('Unit Conversions'!X87,3)</f>
        <v>0.69</v>
      </c>
      <c r="Y101" s="29">
        <f>ROUND('Unit Conversions'!Y87,3)</f>
        <v>0.67200000000000004</v>
      </c>
      <c r="Z101" s="29">
        <f>ROUND('Unit Conversions'!Z87,3)</f>
        <v>4.2279999999999998</v>
      </c>
      <c r="AA101" s="29">
        <f>ROUND('Unit Conversions'!AA87,3)</f>
        <v>3.19</v>
      </c>
      <c r="AB101" s="29">
        <f>ROUND('Unit Conversions'!AB87,3)</f>
        <v>19.978000000000002</v>
      </c>
      <c r="AC101" s="29">
        <f>ROUND('Unit Conversions'!AC87,3)</f>
        <v>1.133</v>
      </c>
      <c r="AD101" s="29">
        <f>ROUND('Unit Conversions'!AD87,3)</f>
        <v>0.76600000000000001</v>
      </c>
    </row>
    <row r="102" spans="1:30" s="29" customFormat="1">
      <c r="A102" s="29" t="str">
        <f>VLOOKUP(B102, STAIds!$A$1:$B$62,2,FALSE)</f>
        <v>391606106241601</v>
      </c>
      <c r="B102" s="29" t="s">
        <v>88</v>
      </c>
      <c r="C102" s="30">
        <v>40337</v>
      </c>
      <c r="D102" s="29">
        <v>1105</v>
      </c>
      <c r="E102" s="29" t="s">
        <v>33</v>
      </c>
      <c r="F102" s="29" t="s">
        <v>89</v>
      </c>
      <c r="G102" s="29">
        <f>ROUND('Unit Conversions'!G88,3)</f>
        <v>3.6869999999999998</v>
      </c>
      <c r="H102" s="29">
        <f>ROUND('Unit Conversions'!H88,3)</f>
        <v>1.335</v>
      </c>
      <c r="I102" s="29">
        <f>ROUND('Unit Conversions'!I88,3)</f>
        <v>1.24</v>
      </c>
      <c r="J102" s="29">
        <f>ROUND('Unit Conversions'!J88,3)</f>
        <v>0.28100000000000003</v>
      </c>
      <c r="K102" s="29">
        <f>ROUND('Unit Conversions'!K88,3)</f>
        <v>1.9370000000000001</v>
      </c>
      <c r="L102" s="29">
        <f>ROUND('Unit Conversions'!L88,3)</f>
        <v>111.94499999999999</v>
      </c>
      <c r="M102" s="29">
        <f>ROUND('Unit Conversions'!M88,3)</f>
        <v>21.943000000000001</v>
      </c>
      <c r="N102" s="29">
        <f>ROUND('Unit Conversions'!N88,3)</f>
        <v>417.84300000000002</v>
      </c>
      <c r="O102" s="29">
        <f>ROUND('Unit Conversions'!O88,3)</f>
        <v>3355.5810000000001</v>
      </c>
      <c r="P102" s="29">
        <f>ROUND('Unit Conversions'!P88,3)</f>
        <v>23989.986000000001</v>
      </c>
      <c r="Q102" s="29">
        <f>ROUND('Unit Conversions'!Q88,3)</f>
        <v>8.7999999999999995E-2</v>
      </c>
      <c r="R102" s="29">
        <f>ROUND('Unit Conversions'!R88,3)</f>
        <v>17.497</v>
      </c>
      <c r="S102" s="29">
        <f>ROUND('Unit Conversions'!S88,3)</f>
        <v>5.5</v>
      </c>
      <c r="T102" s="29">
        <f>ROUND('Unit Conversions'!T88,3)</f>
        <v>1.1599999999999999</v>
      </c>
      <c r="U102" s="29">
        <f>ROUND('Unit Conversions'!U88,3)</f>
        <v>4.1230000000000002</v>
      </c>
      <c r="V102" s="29">
        <f>ROUND('Unit Conversions'!V88,3)</f>
        <v>0.20399999999999999</v>
      </c>
      <c r="W102" s="29">
        <f>ROUND('Unit Conversions'!W88,3)</f>
        <v>268.858</v>
      </c>
      <c r="X102" s="29">
        <f>ROUND('Unit Conversions'!X88,3)</f>
        <v>0.67500000000000004</v>
      </c>
      <c r="Y102" s="29">
        <f>ROUND('Unit Conversions'!Y88,3)</f>
        <v>0.63800000000000001</v>
      </c>
      <c r="Z102" s="29">
        <f>ROUND('Unit Conversions'!Z88,3)</f>
        <v>4.0979999999999999</v>
      </c>
      <c r="AA102" s="29">
        <f>ROUND('Unit Conversions'!AA88,3)</f>
        <v>3.081</v>
      </c>
      <c r="AB102" s="29">
        <f>ROUND('Unit Conversions'!AB88,3)</f>
        <v>18.571999999999999</v>
      </c>
      <c r="AC102" s="29">
        <f>ROUND('Unit Conversions'!AC88,3)</f>
        <v>1.1639999999999999</v>
      </c>
      <c r="AD102" s="29">
        <f>ROUND('Unit Conversions'!AD88,3)</f>
        <v>0.72799999999999998</v>
      </c>
    </row>
    <row r="103" spans="1:30">
      <c r="A103" s="19" t="str">
        <f>VLOOKUP(B103, STAIds!$A$1:$B$62,2,FALSE)</f>
        <v>391556106235701</v>
      </c>
      <c r="B103" s="19" t="s">
        <v>166</v>
      </c>
      <c r="C103" s="9">
        <v>40337</v>
      </c>
      <c r="D103" s="19">
        <v>1535</v>
      </c>
      <c r="E103" s="19" t="s">
        <v>33</v>
      </c>
      <c r="G103" s="19">
        <f>ROUND('Unit Conversions'!G90,3)</f>
        <v>3.206</v>
      </c>
      <c r="H103" s="19">
        <f>ROUND('Unit Conversions'!H90,3)</f>
        <v>0.56399999999999995</v>
      </c>
      <c r="I103" s="19">
        <f>ROUND('Unit Conversions'!I90,3)</f>
        <v>0.79900000000000004</v>
      </c>
      <c r="J103" s="19">
        <f>ROUND('Unit Conversions'!J90,3)</f>
        <v>3.0000000000000001E-3</v>
      </c>
      <c r="K103" s="19">
        <f>ROUND('Unit Conversions'!K90,3)</f>
        <v>1.1499999999999999</v>
      </c>
      <c r="L103" s="19">
        <f>ROUND('Unit Conversions'!L90,3)</f>
        <v>9.7149999999999999</v>
      </c>
      <c r="M103" s="19">
        <f>ROUND('Unit Conversions'!M90,3)</f>
        <v>7.4560000000000004</v>
      </c>
      <c r="N103" s="19">
        <f>ROUND('Unit Conversions'!N90,3)</f>
        <v>80.117999999999995</v>
      </c>
      <c r="O103" s="19">
        <f>ROUND('Unit Conversions'!O90,3)</f>
        <v>136.4</v>
      </c>
      <c r="P103" s="19">
        <f>ROUND('Unit Conversions'!P90,3)</f>
        <v>36.966000000000001</v>
      </c>
      <c r="Q103" s="19">
        <f>ROUND('Unit Conversions'!Q90,3)</f>
        <v>1.645</v>
      </c>
      <c r="R103" s="19">
        <f>ROUND('Unit Conversions'!R90,3)</f>
        <v>0.14899999999999999</v>
      </c>
      <c r="S103" s="19">
        <f>ROUND('Unit Conversions'!S90,3)</f>
        <v>24.704999999999998</v>
      </c>
      <c r="T103" s="19">
        <f>ROUND('Unit Conversions'!T90,3)</f>
        <v>2.4159999999999999</v>
      </c>
      <c r="U103" s="19">
        <f>ROUND('Unit Conversions'!U90,3)</f>
        <v>3.5999999999999997E-2</v>
      </c>
      <c r="V103" s="19">
        <f>ROUND('Unit Conversions'!V90,3)</f>
        <v>0.151</v>
      </c>
      <c r="W103" s="19">
        <f>ROUND('Unit Conversions'!W90,3)</f>
        <v>18.791</v>
      </c>
      <c r="X103" s="19">
        <f>ROUND('Unit Conversions'!X90,3)</f>
        <v>0.32400000000000001</v>
      </c>
      <c r="Y103" s="19">
        <f>ROUND('Unit Conversions'!Y90,3)</f>
        <v>2.5000000000000001E-2</v>
      </c>
      <c r="Z103" s="19">
        <f>ROUND('Unit Conversions'!Z90,3)</f>
        <v>0.94299999999999995</v>
      </c>
      <c r="AA103" s="19">
        <f>ROUND('Unit Conversions'!AA90,3)</f>
        <v>0.47399999999999998</v>
      </c>
      <c r="AB103" s="19">
        <f>ROUND('Unit Conversions'!AB90,3)</f>
        <v>25.696000000000002</v>
      </c>
      <c r="AC103" s="19">
        <f>ROUND('Unit Conversions'!AC90,3)</f>
        <v>0.27100000000000002</v>
      </c>
      <c r="AD103" s="19">
        <f>ROUND('Unit Conversions'!AD90,3)</f>
        <v>7.0000000000000007E-2</v>
      </c>
    </row>
    <row r="104" spans="1:30">
      <c r="A104" s="19" t="str">
        <f>VLOOKUP(B104, STAIds!$A$1:$B$62,2,FALSE)</f>
        <v>391559106235801</v>
      </c>
      <c r="B104" s="19" t="s">
        <v>90</v>
      </c>
      <c r="C104" s="9">
        <v>40340</v>
      </c>
      <c r="D104" s="19">
        <v>1145</v>
      </c>
      <c r="E104" s="19" t="s">
        <v>33</v>
      </c>
      <c r="F104" s="19" t="s">
        <v>91</v>
      </c>
      <c r="G104" s="19">
        <f>ROUND('Unit Conversions'!G93,3)</f>
        <v>3.1E-2</v>
      </c>
      <c r="H104" s="19">
        <f>ROUND('Unit Conversions'!H93,3)</f>
        <v>1E-3</v>
      </c>
      <c r="I104" s="19">
        <f>ROUND('Unit Conversions'!I93,3)</f>
        <v>1E-3</v>
      </c>
      <c r="J104" s="19">
        <f>ROUND('Unit Conversions'!J93,3)</f>
        <v>0</v>
      </c>
      <c r="K104" s="19">
        <f>ROUND('Unit Conversions'!K93,3)</f>
        <v>-5.0000000000000001E-3</v>
      </c>
      <c r="L104" s="19">
        <f>ROUND('Unit Conversions'!L93,3)</f>
        <v>-1.7999999999999999E-2</v>
      </c>
      <c r="M104" s="19">
        <f>ROUND('Unit Conversions'!M93,3)</f>
        <v>-3.0000000000000001E-3</v>
      </c>
      <c r="N104" s="19">
        <f>ROUND('Unit Conversions'!N93,3)</f>
        <v>-4.9000000000000002E-2</v>
      </c>
      <c r="O104" s="19">
        <f>ROUND('Unit Conversions'!O93,3)</f>
        <v>22.486999999999998</v>
      </c>
      <c r="P104" s="19">
        <f>ROUND('Unit Conversions'!P93,3)</f>
        <v>0.14499999999999999</v>
      </c>
      <c r="Q104" s="19">
        <f>ROUND('Unit Conversions'!Q93,3)</f>
        <v>1E-3</v>
      </c>
      <c r="R104" s="19">
        <f>ROUND('Unit Conversions'!R93,3)</f>
        <v>-6.0000000000000001E-3</v>
      </c>
      <c r="S104" s="19">
        <f>ROUND('Unit Conversions'!S93,3)</f>
        <v>5.6000000000000001E-2</v>
      </c>
      <c r="T104" s="19">
        <f>ROUND('Unit Conversions'!T93,3)</f>
        <v>0</v>
      </c>
      <c r="U104" s="19">
        <f>ROUND('Unit Conversions'!U93,3)</f>
        <v>1E-3</v>
      </c>
      <c r="V104" s="19">
        <f>ROUND('Unit Conversions'!V93,3)</f>
        <v>3.5000000000000003E-2</v>
      </c>
      <c r="W104" s="19">
        <f>ROUND('Unit Conversions'!W93,3)</f>
        <v>0.23599999999999999</v>
      </c>
      <c r="X104" s="19">
        <f>ROUND('Unit Conversions'!X93,3)</f>
        <v>-0.04</v>
      </c>
      <c r="Y104" s="19">
        <f>ROUND('Unit Conversions'!Y93,3)</f>
        <v>2E-3</v>
      </c>
      <c r="Z104" s="19">
        <f>ROUND('Unit Conversions'!Z93,3)</f>
        <v>8.3000000000000004E-2</v>
      </c>
      <c r="AA104" s="19">
        <f>ROUND('Unit Conversions'!AA93,3)</f>
        <v>0.09</v>
      </c>
      <c r="AB104" s="19">
        <f>ROUND('Unit Conversions'!AB93,3)</f>
        <v>0.313</v>
      </c>
      <c r="AC104" s="19">
        <f>ROUND('Unit Conversions'!AC93,3)</f>
        <v>0</v>
      </c>
      <c r="AD104" s="19">
        <f>ROUND('Unit Conversions'!AD93,3)</f>
        <v>3.0000000000000001E-3</v>
      </c>
    </row>
    <row r="105" spans="1:30">
      <c r="A105" s="19" t="str">
        <f>VLOOKUP(B105, STAIds!$A$1:$B$62,2,FALSE)</f>
        <v>391559106235801</v>
      </c>
      <c r="B105" s="19" t="s">
        <v>90</v>
      </c>
      <c r="C105" s="9">
        <v>40340</v>
      </c>
      <c r="D105" s="19">
        <v>1150</v>
      </c>
      <c r="E105" s="19" t="s">
        <v>33</v>
      </c>
      <c r="G105" s="19">
        <f>ROUND('Unit Conversions'!G94,3)</f>
        <v>2.4359999999999999</v>
      </c>
      <c r="H105" s="19">
        <f>ROUND('Unit Conversions'!H94,3)</f>
        <v>0.54100000000000004</v>
      </c>
      <c r="I105" s="19">
        <f>ROUND('Unit Conversions'!I94,3)</f>
        <v>0.626</v>
      </c>
      <c r="J105" s="19">
        <f>ROUND('Unit Conversions'!J94,3)</f>
        <v>4.2999999999999997E-2</v>
      </c>
      <c r="K105" s="19">
        <f>ROUND('Unit Conversions'!K94,3)</f>
        <v>1.0509999999999999</v>
      </c>
      <c r="L105" s="19">
        <f>ROUND('Unit Conversions'!L94,3)</f>
        <v>7.0789999999999997</v>
      </c>
      <c r="M105" s="19">
        <f>ROUND('Unit Conversions'!M94,3)</f>
        <v>6.9729999999999999</v>
      </c>
      <c r="N105" s="19">
        <f>ROUND('Unit Conversions'!N94,3)</f>
        <v>23.901</v>
      </c>
      <c r="O105" s="19">
        <f>ROUND('Unit Conversions'!O94,3)</f>
        <v>787.02599999999995</v>
      </c>
      <c r="P105" s="19">
        <f>ROUND('Unit Conversions'!P94,3)</f>
        <v>644.15099999999995</v>
      </c>
      <c r="Q105" s="19">
        <f>ROUND('Unit Conversions'!Q94,3)</f>
        <v>1.2999999999999999E-2</v>
      </c>
      <c r="R105" s="19">
        <f>ROUND('Unit Conversions'!R94,3)</f>
        <v>0.28999999999999998</v>
      </c>
      <c r="S105" s="19">
        <f>ROUND('Unit Conversions'!S94,3)</f>
        <v>16.114000000000001</v>
      </c>
      <c r="T105" s="19">
        <f>ROUND('Unit Conversions'!T94,3)</f>
        <v>0.62</v>
      </c>
      <c r="U105" s="19">
        <f>ROUND('Unit Conversions'!U94,3)</f>
        <v>0.61</v>
      </c>
      <c r="V105" s="19">
        <f>ROUND('Unit Conversions'!V94,3)</f>
        <v>0.17399999999999999</v>
      </c>
      <c r="W105" s="19">
        <f>ROUND('Unit Conversions'!W94,3)</f>
        <v>7.1479999999999997</v>
      </c>
      <c r="X105" s="19">
        <f>ROUND('Unit Conversions'!X94,3)</f>
        <v>0.22700000000000001</v>
      </c>
      <c r="Y105" s="19">
        <f>ROUND('Unit Conversions'!Y94,3)</f>
        <v>3.2000000000000001E-2</v>
      </c>
      <c r="Z105" s="19">
        <f>ROUND('Unit Conversions'!Z94,3)</f>
        <v>0.92200000000000004</v>
      </c>
      <c r="AA105" s="19">
        <f>ROUND('Unit Conversions'!AA94,3)</f>
        <v>2.3959999999999999</v>
      </c>
      <c r="AB105" s="19">
        <f>ROUND('Unit Conversions'!AB94,3)</f>
        <v>16.977</v>
      </c>
      <c r="AC105" s="19">
        <f>ROUND('Unit Conversions'!AC94,3)</f>
        <v>0.33500000000000002</v>
      </c>
      <c r="AD105" s="19">
        <f>ROUND('Unit Conversions'!AD94,3)</f>
        <v>0.23799999999999999</v>
      </c>
    </row>
    <row r="106" spans="1:30">
      <c r="A106" s="19" t="str">
        <f>VLOOKUP(B106, STAIds!$A$1:$B$62,2,FALSE)</f>
        <v>391600106235702</v>
      </c>
      <c r="B106" s="19" t="s">
        <v>93</v>
      </c>
      <c r="C106" s="9">
        <v>40337</v>
      </c>
      <c r="D106" s="19">
        <v>1455</v>
      </c>
      <c r="E106" s="19" t="s">
        <v>33</v>
      </c>
      <c r="F106" s="19" t="s">
        <v>94</v>
      </c>
      <c r="G106" s="19">
        <f>ROUND('Unit Conversions'!G98,3)</f>
        <v>7.6999999999999999E-2</v>
      </c>
      <c r="H106" s="19">
        <f>ROUND('Unit Conversions'!H98,3)</f>
        <v>2E-3</v>
      </c>
      <c r="I106" s="19">
        <f>ROUND('Unit Conversions'!I98,3)</f>
        <v>2E-3</v>
      </c>
      <c r="J106" s="19">
        <f>ROUND('Unit Conversions'!J98,3)</f>
        <v>0</v>
      </c>
      <c r="K106" s="19">
        <f>ROUND('Unit Conversions'!K98,3)</f>
        <v>-0.01</v>
      </c>
      <c r="L106" s="19">
        <f>ROUND('Unit Conversions'!L98,3)</f>
        <v>-0.04</v>
      </c>
      <c r="M106" s="19">
        <f>ROUND('Unit Conversions'!M98,3)</f>
        <v>-1.6E-2</v>
      </c>
      <c r="N106" s="19">
        <f>ROUND('Unit Conversions'!N98,3)</f>
        <v>-4.5999999999999999E-2</v>
      </c>
      <c r="O106" s="19">
        <f>ROUND('Unit Conversions'!O98,3)</f>
        <v>44.567999999999998</v>
      </c>
      <c r="P106" s="19">
        <f>ROUND('Unit Conversions'!P98,3)</f>
        <v>0.374</v>
      </c>
      <c r="Q106" s="19">
        <f>ROUND('Unit Conversions'!Q98,3)</f>
        <v>0</v>
      </c>
      <c r="R106" s="19">
        <f>ROUND('Unit Conversions'!R98,3)</f>
        <v>-6.0000000000000001E-3</v>
      </c>
      <c r="S106" s="19">
        <f>ROUND('Unit Conversions'!S98,3)</f>
        <v>0.13400000000000001</v>
      </c>
      <c r="T106" s="19">
        <f>ROUND('Unit Conversions'!T98,3)</f>
        <v>0</v>
      </c>
      <c r="U106" s="19">
        <f>ROUND('Unit Conversions'!U98,3)</f>
        <v>1E-3</v>
      </c>
      <c r="V106" s="19">
        <f>ROUND('Unit Conversions'!V98,3)</f>
        <v>0.04</v>
      </c>
      <c r="W106" s="19">
        <f>ROUND('Unit Conversions'!W98,3)</f>
        <v>0.106</v>
      </c>
      <c r="X106" s="19">
        <f>ROUND('Unit Conversions'!X98,3)</f>
        <v>-4.3999999999999997E-2</v>
      </c>
      <c r="Y106" s="19">
        <f>ROUND('Unit Conversions'!Y98,3)</f>
        <v>-6.0000000000000001E-3</v>
      </c>
      <c r="Z106" s="19">
        <f>ROUND('Unit Conversions'!Z98,3)</f>
        <v>0.02</v>
      </c>
      <c r="AA106" s="19">
        <f>ROUND('Unit Conversions'!AA98,3)</f>
        <v>7.2999999999999995E-2</v>
      </c>
      <c r="AB106" s="19">
        <f>ROUND('Unit Conversions'!AB98,3)</f>
        <v>0.70399999999999996</v>
      </c>
      <c r="AC106" s="19">
        <f>ROUND('Unit Conversions'!AC98,3)</f>
        <v>0</v>
      </c>
      <c r="AD106" s="19">
        <f>ROUND('Unit Conversions'!AD98,3)</f>
        <v>3.0000000000000001E-3</v>
      </c>
    </row>
    <row r="107" spans="1:30">
      <c r="A107" s="19" t="str">
        <f>VLOOKUP(B107, STAIds!$A$1:$B$62,2,FALSE)</f>
        <v>391600106235702</v>
      </c>
      <c r="B107" s="19" t="s">
        <v>93</v>
      </c>
      <c r="C107" s="9">
        <v>40340</v>
      </c>
      <c r="D107" s="19">
        <v>1435</v>
      </c>
      <c r="E107" s="19" t="s">
        <v>33</v>
      </c>
      <c r="G107" s="19">
        <f>ROUND('Unit Conversions'!G100,3)</f>
        <v>3.206</v>
      </c>
      <c r="H107" s="19">
        <f>ROUND('Unit Conversions'!H100,3)</f>
        <v>0.51</v>
      </c>
      <c r="I107" s="19">
        <f>ROUND('Unit Conversions'!I100,3)</f>
        <v>0.79100000000000004</v>
      </c>
      <c r="J107" s="19">
        <f>ROUND('Unit Conversions'!J100,3)</f>
        <v>1E-3</v>
      </c>
      <c r="K107" s="19">
        <f>ROUND('Unit Conversions'!K100,3)</f>
        <v>1.1519999999999999</v>
      </c>
      <c r="L107" s="19">
        <f>ROUND('Unit Conversions'!L100,3)</f>
        <v>10.132999999999999</v>
      </c>
      <c r="M107" s="19">
        <f>ROUND('Unit Conversions'!M100,3)</f>
        <v>7.3230000000000004</v>
      </c>
      <c r="N107" s="19">
        <f>ROUND('Unit Conversions'!N100,3)</f>
        <v>39.317999999999998</v>
      </c>
      <c r="O107" s="19">
        <f>ROUND('Unit Conversions'!O100,3)</f>
        <v>171.50899999999999</v>
      </c>
      <c r="P107" s="19">
        <f>ROUND('Unit Conversions'!P100,3)</f>
        <v>21.984000000000002</v>
      </c>
      <c r="Q107" s="19">
        <f>ROUND('Unit Conversions'!Q100,3)</f>
        <v>5.8000000000000003E-2</v>
      </c>
      <c r="R107" s="19">
        <f>ROUND('Unit Conversions'!R100,3)</f>
        <v>0.13100000000000001</v>
      </c>
      <c r="S107" s="19">
        <f>ROUND('Unit Conversions'!S100,3)</f>
        <v>14.532</v>
      </c>
      <c r="T107" s="19">
        <f>ROUND('Unit Conversions'!T100,3)</f>
        <v>0.92600000000000005</v>
      </c>
      <c r="U107" s="19">
        <f>ROUND('Unit Conversions'!U100,3)</f>
        <v>1.4E-2</v>
      </c>
      <c r="V107" s="19">
        <f>ROUND('Unit Conversions'!V100,3)</f>
        <v>0.11600000000000001</v>
      </c>
      <c r="W107" s="19">
        <f>ROUND('Unit Conversions'!W100,3)</f>
        <v>1.9710000000000001</v>
      </c>
      <c r="X107" s="19">
        <f>ROUND('Unit Conversions'!X100,3)</f>
        <v>0.28699999999999998</v>
      </c>
      <c r="Y107" s="19">
        <f>ROUND('Unit Conversions'!Y100,3)</f>
        <v>4.4999999999999998E-2</v>
      </c>
      <c r="Z107" s="19">
        <f>ROUND('Unit Conversions'!Z100,3)</f>
        <v>0.63800000000000001</v>
      </c>
      <c r="AA107" s="19">
        <f>ROUND('Unit Conversions'!AA100,3)</f>
        <v>0.29499999999999998</v>
      </c>
      <c r="AB107" s="19">
        <f>ROUND('Unit Conversions'!AB100,3)</f>
        <v>24.788</v>
      </c>
      <c r="AC107" s="19">
        <f>ROUND('Unit Conversions'!AC100,3)</f>
        <v>0.127</v>
      </c>
      <c r="AD107" s="19">
        <f>ROUND('Unit Conversions'!AD100,3)</f>
        <v>4.5999999999999999E-2</v>
      </c>
    </row>
    <row r="108" spans="1:30">
      <c r="A108" s="19" t="str">
        <f>VLOOKUP(B108, STAIds!$A$1:$B$62,2,FALSE)</f>
        <v>391603106235601</v>
      </c>
      <c r="B108" s="19" t="s">
        <v>95</v>
      </c>
      <c r="C108" s="9">
        <v>40337</v>
      </c>
      <c r="D108" s="19">
        <v>1300</v>
      </c>
      <c r="E108" s="19" t="s">
        <v>33</v>
      </c>
      <c r="G108" s="19">
        <f>ROUND('Unit Conversions'!G102,3)</f>
        <v>7.4880000000000004</v>
      </c>
      <c r="H108" s="19">
        <f>ROUND('Unit Conversions'!H102,3)</f>
        <v>1.2669999999999999</v>
      </c>
      <c r="I108" s="19">
        <f>ROUND('Unit Conversions'!I102,3)</f>
        <v>1.996</v>
      </c>
      <c r="J108" s="19">
        <f>ROUND('Unit Conversions'!J102,3)</f>
        <v>1.2949999999999999</v>
      </c>
      <c r="K108" s="19">
        <f>ROUND('Unit Conversions'!K102,3)</f>
        <v>1.532</v>
      </c>
      <c r="L108" s="19">
        <f>ROUND('Unit Conversions'!L102,3)</f>
        <v>122.098</v>
      </c>
      <c r="M108" s="19">
        <f>ROUND('Unit Conversions'!M102,3)</f>
        <v>23.010999999999999</v>
      </c>
      <c r="N108" s="19">
        <f>ROUND('Unit Conversions'!N102,3)</f>
        <v>2933.299</v>
      </c>
      <c r="O108" s="19">
        <f>ROUND('Unit Conversions'!O102,3)</f>
        <v>6750.585</v>
      </c>
      <c r="P108" s="19">
        <f>ROUND('Unit Conversions'!P102,3)</f>
        <v>19497.257000000001</v>
      </c>
      <c r="Q108" s="19">
        <f>ROUND('Unit Conversions'!Q102,3)</f>
        <v>9.4E-2</v>
      </c>
      <c r="R108" s="19">
        <f>ROUND('Unit Conversions'!R102,3)</f>
        <v>1.1419999999999999</v>
      </c>
      <c r="S108" s="19">
        <f>ROUND('Unit Conversions'!S102,3)</f>
        <v>12.416</v>
      </c>
      <c r="T108" s="19">
        <f>ROUND('Unit Conversions'!T102,3)</f>
        <v>164.46299999999999</v>
      </c>
      <c r="U108" s="19">
        <f>ROUND('Unit Conversions'!U102,3)</f>
        <v>9.3480000000000008</v>
      </c>
      <c r="V108" s="19">
        <f>ROUND('Unit Conversions'!V102,3)</f>
        <v>1.9039999999999999</v>
      </c>
      <c r="W108" s="19">
        <f>ROUND('Unit Conversions'!W102,3)</f>
        <v>1409.434</v>
      </c>
      <c r="X108" s="19">
        <f>ROUND('Unit Conversions'!X102,3)</f>
        <v>1.706</v>
      </c>
      <c r="Y108" s="19">
        <f>ROUND('Unit Conversions'!Y102,3)</f>
        <v>1E-3</v>
      </c>
      <c r="Z108" s="19">
        <f>ROUND('Unit Conversions'!Z102,3)</f>
        <v>14.195</v>
      </c>
      <c r="AA108" s="19">
        <f>ROUND('Unit Conversions'!AA102,3)</f>
        <v>4.5720000000000001</v>
      </c>
      <c r="AB108" s="19">
        <f>ROUND('Unit Conversions'!AB102,3)</f>
        <v>39.871000000000002</v>
      </c>
      <c r="AC108" s="19">
        <f>ROUND('Unit Conversions'!AC102,3)</f>
        <v>23.094000000000001</v>
      </c>
      <c r="AD108" s="19">
        <f>ROUND('Unit Conversions'!AD102,3)</f>
        <v>0.41699999999999998</v>
      </c>
    </row>
    <row r="109" spans="1:30">
      <c r="A109" s="19" t="str">
        <f>VLOOKUP(B109, STAIds!$A$1:$B$62,2,FALSE)</f>
        <v>391559106230901</v>
      </c>
      <c r="B109" s="19" t="s">
        <v>96</v>
      </c>
      <c r="C109" s="9">
        <v>40337</v>
      </c>
      <c r="D109" s="19">
        <v>1645</v>
      </c>
      <c r="E109" s="19" t="s">
        <v>33</v>
      </c>
      <c r="G109" s="19">
        <f>ROUND('Unit Conversions'!G103,3)</f>
        <v>8.1430000000000007</v>
      </c>
      <c r="H109" s="19">
        <f>ROUND('Unit Conversions'!H103,3)</f>
        <v>0.65400000000000003</v>
      </c>
      <c r="I109" s="19">
        <f>ROUND('Unit Conversions'!I103,3)</f>
        <v>9.1560000000000006</v>
      </c>
      <c r="J109" s="19">
        <f>ROUND('Unit Conversions'!J103,3)</f>
        <v>4.1779999999999999</v>
      </c>
      <c r="K109" s="19">
        <f>ROUND('Unit Conversions'!K103,3)</f>
        <v>4.0330000000000004</v>
      </c>
      <c r="L109" s="19">
        <f>ROUND('Unit Conversions'!L103,3)</f>
        <v>66.504999999999995</v>
      </c>
      <c r="M109" s="19">
        <f>ROUND('Unit Conversions'!M103,3)</f>
        <v>24.795000000000002</v>
      </c>
      <c r="N109" s="19">
        <f>ROUND('Unit Conversions'!N103,3)</f>
        <v>803.774</v>
      </c>
      <c r="O109" s="19">
        <f>ROUND('Unit Conversions'!O103,3)</f>
        <v>477.39400000000001</v>
      </c>
      <c r="P109" s="19">
        <f>ROUND('Unit Conversions'!P103,3)</f>
        <v>525.04899999999998</v>
      </c>
      <c r="Q109" s="19">
        <f>ROUND('Unit Conversions'!Q103,3)</f>
        <v>1.0999999999999999E-2</v>
      </c>
      <c r="R109" s="19">
        <f>ROUND('Unit Conversions'!R103,3)</f>
        <v>3.9E-2</v>
      </c>
      <c r="S109" s="19">
        <f>ROUND('Unit Conversions'!S103,3)</f>
        <v>8.2859999999999996</v>
      </c>
      <c r="T109" s="19">
        <f>ROUND('Unit Conversions'!T103,3)</f>
        <v>2.4350000000000001</v>
      </c>
      <c r="U109" s="19">
        <f>ROUND('Unit Conversions'!U103,3)</f>
        <v>1.752</v>
      </c>
      <c r="V109" s="19">
        <f>ROUND('Unit Conversions'!V103,3)</f>
        <v>3.7999999999999999E-2</v>
      </c>
      <c r="W109" s="19">
        <f>ROUND('Unit Conversions'!W103,3)</f>
        <v>1.571</v>
      </c>
      <c r="X109" s="19">
        <f>ROUND('Unit Conversions'!X103,3)</f>
        <v>6.1360000000000001</v>
      </c>
      <c r="Y109" s="19">
        <f>ROUND('Unit Conversions'!Y103,3)</f>
        <v>1.0999999999999999E-2</v>
      </c>
      <c r="Z109" s="19">
        <f>ROUND('Unit Conversions'!Z103,3)</f>
        <v>4.8860000000000001</v>
      </c>
      <c r="AA109" s="19">
        <f>ROUND('Unit Conversions'!AA103,3)</f>
        <v>0.28799999999999998</v>
      </c>
      <c r="AB109" s="19">
        <f>ROUND('Unit Conversions'!AB103,3)</f>
        <v>13.612</v>
      </c>
      <c r="AC109" s="19">
        <f>ROUND('Unit Conversions'!AC103,3)</f>
        <v>7.2999999999999995E-2</v>
      </c>
      <c r="AD109" s="19">
        <f>ROUND('Unit Conversions'!AD103,3)</f>
        <v>8.0000000000000002E-3</v>
      </c>
    </row>
    <row r="110" spans="1:30">
      <c r="A110" s="19" t="str">
        <f>VLOOKUP(B110, STAIds!$A$1:$B$62,2,FALSE)</f>
        <v>391606106241301</v>
      </c>
      <c r="B110" s="19" t="s">
        <v>97</v>
      </c>
      <c r="C110" s="9">
        <v>40339</v>
      </c>
      <c r="D110" s="19">
        <v>1000</v>
      </c>
      <c r="E110" s="19" t="s">
        <v>33</v>
      </c>
      <c r="G110" s="19">
        <f>ROUND('Unit Conversions'!G105,3)</f>
        <v>3.7360000000000002</v>
      </c>
      <c r="H110" s="19">
        <f>ROUND('Unit Conversions'!H105,3)</f>
        <v>0.95</v>
      </c>
      <c r="I110" s="19">
        <f>ROUND('Unit Conversions'!I105,3)</f>
        <v>1.224</v>
      </c>
      <c r="J110" s="19">
        <f>ROUND('Unit Conversions'!J105,3)</f>
        <v>2.8000000000000001E-2</v>
      </c>
      <c r="K110" s="19">
        <f>ROUND('Unit Conversions'!K105,3)</f>
        <v>1.3069999999999999</v>
      </c>
      <c r="L110" s="19">
        <f>ROUND('Unit Conversions'!L105,3)</f>
        <v>22.622</v>
      </c>
      <c r="M110" s="19">
        <f>ROUND('Unit Conversions'!M105,3)</f>
        <v>13.426</v>
      </c>
      <c r="N110" s="19">
        <f>ROUND('Unit Conversions'!N105,3)</f>
        <v>49.598999999999997</v>
      </c>
      <c r="O110" s="19">
        <f>ROUND('Unit Conversions'!O105,3)</f>
        <v>2477.223</v>
      </c>
      <c r="P110" s="19">
        <f>ROUND('Unit Conversions'!P105,3)</f>
        <v>3637.2339999999999</v>
      </c>
      <c r="Q110" s="19">
        <f>ROUND('Unit Conversions'!Q105,3)</f>
        <v>0.45500000000000002</v>
      </c>
      <c r="R110" s="19">
        <f>ROUND('Unit Conversions'!R105,3)</f>
        <v>0.89800000000000002</v>
      </c>
      <c r="S110" s="19">
        <f>ROUND('Unit Conversions'!S105,3)</f>
        <v>19.416</v>
      </c>
      <c r="T110" s="19">
        <f>ROUND('Unit Conversions'!T105,3)</f>
        <v>0.91400000000000003</v>
      </c>
      <c r="U110" s="19">
        <f>ROUND('Unit Conversions'!U105,3)</f>
        <v>1.52</v>
      </c>
      <c r="V110" s="19">
        <f>ROUND('Unit Conversions'!V105,3)</f>
        <v>0.96799999999999997</v>
      </c>
      <c r="W110" s="19">
        <f>ROUND('Unit Conversions'!W105,3)</f>
        <v>12.398999999999999</v>
      </c>
      <c r="X110" s="19">
        <f>ROUND('Unit Conversions'!X105,3)</f>
        <v>0.71599999999999997</v>
      </c>
      <c r="Y110" s="19">
        <f>ROUND('Unit Conversions'!Y105,3)</f>
        <v>5.3999999999999999E-2</v>
      </c>
      <c r="Z110" s="19">
        <f>ROUND('Unit Conversions'!Z105,3)</f>
        <v>1.621</v>
      </c>
      <c r="AA110" s="19">
        <f>ROUND('Unit Conversions'!AA105,3)</f>
        <v>17.451000000000001</v>
      </c>
      <c r="AB110" s="19">
        <f>ROUND('Unit Conversions'!AB105,3)</f>
        <v>23.350999999999999</v>
      </c>
      <c r="AC110" s="19">
        <f>ROUND('Unit Conversions'!AC105,3)</f>
        <v>0.54200000000000004</v>
      </c>
      <c r="AD110" s="19">
        <f>ROUND('Unit Conversions'!AD105,3)</f>
        <v>2.84</v>
      </c>
    </row>
    <row r="111" spans="1:30">
      <c r="A111" s="19" t="str">
        <f>VLOOKUP(B111, STAIds!$A$1:$B$62,2,FALSE)</f>
        <v>391606106241301</v>
      </c>
      <c r="B111" s="19" t="s">
        <v>97</v>
      </c>
      <c r="C111" s="9">
        <v>40340</v>
      </c>
      <c r="D111" s="19">
        <v>1015</v>
      </c>
      <c r="E111" s="19" t="s">
        <v>33</v>
      </c>
      <c r="G111" s="19">
        <f>ROUND('Unit Conversions'!G108,3)</f>
        <v>3.8809999999999998</v>
      </c>
      <c r="H111" s="19">
        <f>ROUND('Unit Conversions'!H108,3)</f>
        <v>0.75900000000000001</v>
      </c>
      <c r="I111" s="19">
        <f>ROUND('Unit Conversions'!I108,3)</f>
        <v>1.159</v>
      </c>
      <c r="J111" s="19">
        <f>ROUND('Unit Conversions'!J108,3)</f>
        <v>2.5999999999999999E-2</v>
      </c>
      <c r="K111" s="19">
        <f>ROUND('Unit Conversions'!K108,3)</f>
        <v>1.3169999999999999</v>
      </c>
      <c r="L111" s="19">
        <f>ROUND('Unit Conversions'!L108,3)</f>
        <v>23.306999999999999</v>
      </c>
      <c r="M111" s="19">
        <f>ROUND('Unit Conversions'!M108,3)</f>
        <v>11.53</v>
      </c>
      <c r="N111" s="19">
        <f>ROUND('Unit Conversions'!N108,3)</f>
        <v>47.164000000000001</v>
      </c>
      <c r="O111" s="19">
        <f>ROUND('Unit Conversions'!O108,3)</f>
        <v>1631.5150000000001</v>
      </c>
      <c r="P111" s="19">
        <f>ROUND('Unit Conversions'!P108,3)</f>
        <v>1674.8140000000001</v>
      </c>
      <c r="Q111" s="19">
        <f>ROUND('Unit Conversions'!Q108,3)</f>
        <v>0.186</v>
      </c>
      <c r="R111" s="19">
        <f>ROUND('Unit Conversions'!R108,3)</f>
        <v>0.498</v>
      </c>
      <c r="S111" s="19">
        <f>ROUND('Unit Conversions'!S108,3)</f>
        <v>10.010999999999999</v>
      </c>
      <c r="T111" s="19">
        <f>ROUND('Unit Conversions'!T108,3)</f>
        <v>0.873</v>
      </c>
      <c r="U111" s="19">
        <f>ROUND('Unit Conversions'!U108,3)</f>
        <v>1.3680000000000001</v>
      </c>
      <c r="V111" s="19">
        <f>ROUND('Unit Conversions'!V108,3)</f>
        <v>0.44900000000000001</v>
      </c>
      <c r="W111" s="19">
        <f>ROUND('Unit Conversions'!W108,3)</f>
        <v>9.0239999999999991</v>
      </c>
      <c r="X111" s="19">
        <f>ROUND('Unit Conversions'!X108,3)</f>
        <v>0.49099999999999999</v>
      </c>
      <c r="Y111" s="19">
        <f>ROUND('Unit Conversions'!Y108,3)</f>
        <v>3.5999999999999997E-2</v>
      </c>
      <c r="Z111" s="19">
        <f>ROUND('Unit Conversions'!Z108,3)</f>
        <v>1.3340000000000001</v>
      </c>
      <c r="AA111" s="19">
        <f>ROUND('Unit Conversions'!AA108,3)</f>
        <v>7.7469999999999999</v>
      </c>
      <c r="AB111" s="19">
        <f>ROUND('Unit Conversions'!AB108,3)</f>
        <v>21.38</v>
      </c>
      <c r="AC111" s="19">
        <f>ROUND('Unit Conversions'!AC108,3)</f>
        <v>0.36099999999999999</v>
      </c>
      <c r="AD111" s="19">
        <f>ROUND('Unit Conversions'!AD108,3)</f>
        <v>1.19</v>
      </c>
    </row>
    <row r="112" spans="1:30" s="29" customFormat="1">
      <c r="A112" s="29" t="str">
        <f>VLOOKUP(B112, STAIds!$A$1:$B$62,2,FALSE)</f>
        <v>391512106235701</v>
      </c>
      <c r="B112" s="29" t="s">
        <v>98</v>
      </c>
      <c r="C112" s="30">
        <v>40337</v>
      </c>
      <c r="D112" s="29">
        <v>1300</v>
      </c>
      <c r="E112" s="29" t="s">
        <v>33</v>
      </c>
      <c r="F112" s="29" t="s">
        <v>86</v>
      </c>
      <c r="G112" s="29">
        <f>ROUND('Unit Conversions'!G110,3)</f>
        <v>0.14299999999999999</v>
      </c>
      <c r="H112" s="29">
        <f>ROUND('Unit Conversions'!H110,3)</f>
        <v>3.0000000000000001E-3</v>
      </c>
      <c r="I112" s="29">
        <f>ROUND('Unit Conversions'!I110,3)</f>
        <v>2.5000000000000001E-2</v>
      </c>
      <c r="J112" s="29">
        <f>ROUND('Unit Conversions'!J110,3)</f>
        <v>0.01</v>
      </c>
      <c r="K112" s="29">
        <f>ROUND('Unit Conversions'!K110,3)</f>
        <v>-8.9999999999999993E-3</v>
      </c>
      <c r="L112" s="29">
        <f>ROUND('Unit Conversions'!L110,3)</f>
        <v>0.36299999999999999</v>
      </c>
      <c r="M112" s="29">
        <f>ROUND('Unit Conversions'!M110,3)</f>
        <v>-8.0000000000000002E-3</v>
      </c>
      <c r="N112" s="29">
        <f>ROUND('Unit Conversions'!N110,3)</f>
        <v>5.1710000000000003</v>
      </c>
      <c r="O112" s="29">
        <f>ROUND('Unit Conversions'!O110,3)</f>
        <v>86.195999999999998</v>
      </c>
      <c r="P112" s="29">
        <f>ROUND('Unit Conversions'!P110,3)</f>
        <v>106.164</v>
      </c>
      <c r="Q112" s="29">
        <f>ROUND('Unit Conversions'!Q110,3)</f>
        <v>2E-3</v>
      </c>
      <c r="R112" s="29">
        <f>ROUND('Unit Conversions'!R110,3)</f>
        <v>2.3E-2</v>
      </c>
      <c r="S112" s="29">
        <f>ROUND('Unit Conversions'!S110,3)</f>
        <v>0.17299999999999999</v>
      </c>
      <c r="T112" s="29">
        <f>ROUND('Unit Conversions'!T110,3)</f>
        <v>0.02</v>
      </c>
      <c r="U112" s="29">
        <f>ROUND('Unit Conversions'!U110,3)</f>
        <v>3.0000000000000001E-3</v>
      </c>
      <c r="V112" s="29">
        <f>ROUND('Unit Conversions'!V110,3)</f>
        <v>3.7999999999999999E-2</v>
      </c>
      <c r="W112" s="29">
        <f>ROUND('Unit Conversions'!W110,3)</f>
        <v>0.218</v>
      </c>
      <c r="X112" s="29">
        <f>ROUND('Unit Conversions'!X110,3)</f>
        <v>-0.152</v>
      </c>
      <c r="Y112" s="29">
        <f>ROUND('Unit Conversions'!Y110,3)</f>
        <v>-8.9999999999999993E-3</v>
      </c>
      <c r="Z112" s="29">
        <f>ROUND('Unit Conversions'!Z110,3)</f>
        <v>6.0000000000000001E-3</v>
      </c>
      <c r="AA112" s="29">
        <f>ROUND('Unit Conversions'!AA110,3)</f>
        <v>0.122</v>
      </c>
      <c r="AB112" s="29">
        <f>ROUND('Unit Conversions'!AB110,3)</f>
        <v>0.95499999999999996</v>
      </c>
      <c r="AC112" s="29">
        <f>ROUND('Unit Conversions'!AC110,3)</f>
        <v>6.0000000000000001E-3</v>
      </c>
      <c r="AD112" s="29">
        <f>ROUND('Unit Conversions'!AD110,3)</f>
        <v>4.0000000000000001E-3</v>
      </c>
    </row>
    <row r="113" spans="2:30">
      <c r="C113" s="9"/>
    </row>
    <row r="114" spans="2:30">
      <c r="B114" s="26" t="s">
        <v>102</v>
      </c>
      <c r="C114" s="9"/>
      <c r="G114" s="19">
        <f>ROUND('Unit Conversions'!G114,3)</f>
        <v>1.7999999999999999E-2</v>
      </c>
      <c r="H114" s="19">
        <f>ROUND('Unit Conversions'!H114,3)</f>
        <v>2E-3</v>
      </c>
      <c r="I114" s="19">
        <f>ROUND('Unit Conversions'!I114,3)</f>
        <v>1.0999999999999999E-2</v>
      </c>
      <c r="J114" s="19">
        <f>ROUND('Unit Conversions'!J114,3)</f>
        <v>0</v>
      </c>
      <c r="K114" s="19">
        <f>ROUND('Unit Conversions'!K114,3)</f>
        <v>2.9000000000000001E-2</v>
      </c>
      <c r="L114" s="19">
        <f>ROUND('Unit Conversions'!L114,3)</f>
        <v>8.1000000000000003E-2</v>
      </c>
      <c r="M114" s="19">
        <f>ROUND('Unit Conversions'!M114,3)</f>
        <v>4.3999999999999997E-2</v>
      </c>
      <c r="N114" s="19">
        <f>ROUND('Unit Conversions'!N114,3)</f>
        <v>0.72699999999999998</v>
      </c>
      <c r="O114" s="19">
        <f>ROUND('Unit Conversions'!O114,3)</f>
        <v>1.0880000000000001</v>
      </c>
      <c r="P114" s="19">
        <f>ROUND('Unit Conversions'!P114,3)</f>
        <v>0.98899999999999999</v>
      </c>
      <c r="Q114" s="19">
        <f>ROUND('Unit Conversions'!Q114,3)</f>
        <v>3.0000000000000001E-3</v>
      </c>
      <c r="R114" s="19">
        <f>ROUND('Unit Conversions'!R114,3)</f>
        <v>2.8000000000000001E-2</v>
      </c>
      <c r="S114" s="19">
        <f>ROUND('Unit Conversions'!S114,3)</f>
        <v>1.7999999999999999E-2</v>
      </c>
      <c r="T114" s="19">
        <f>ROUND('Unit Conversions'!T114,3)</f>
        <v>1.2E-2</v>
      </c>
      <c r="U114" s="19">
        <f>ROUND('Unit Conversions'!U114,3)</f>
        <v>2E-3</v>
      </c>
      <c r="V114" s="19">
        <f>ROUND('Unit Conversions'!V114,3)</f>
        <v>1E-3</v>
      </c>
      <c r="W114" s="19">
        <f>ROUND('Unit Conversions'!W114,3)</f>
        <v>9.0999999999999998E-2</v>
      </c>
      <c r="X114" s="19">
        <f>ROUND('Unit Conversions'!X114,3)</f>
        <v>0.66400000000000003</v>
      </c>
      <c r="Y114" s="19">
        <f>ROUND('Unit Conversions'!Y114,3)</f>
        <v>6.7000000000000004E-2</v>
      </c>
      <c r="Z114" s="19">
        <f>ROUND('Unit Conversions'!Z114,3)</f>
        <v>8.0000000000000002E-3</v>
      </c>
      <c r="AA114" s="19">
        <f>ROUND('Unit Conversions'!AA114,3)</f>
        <v>1E-3</v>
      </c>
      <c r="AB114" s="19">
        <f>ROUND('Unit Conversions'!AB114,3)</f>
        <v>9.7000000000000003E-2</v>
      </c>
      <c r="AC114" s="19">
        <f>ROUND('Unit Conversions'!AC114,3)</f>
        <v>1E-3</v>
      </c>
      <c r="AD114" s="19">
        <f>ROUND('Unit Conversions'!AD114,3)</f>
        <v>1.4999999999999999E-2</v>
      </c>
    </row>
  </sheetData>
  <sortState ref="A2:AD114">
    <sortCondition ref="E2:E11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B62"/>
  <sheetViews>
    <sheetView workbookViewId="0">
      <selection activeCell="A2" sqref="A2"/>
    </sheetView>
  </sheetViews>
  <sheetFormatPr defaultRowHeight="15"/>
  <sheetData>
    <row r="1" spans="1:2">
      <c r="A1" s="18" t="s">
        <v>44</v>
      </c>
      <c r="B1" s="19" t="s">
        <v>103</v>
      </c>
    </row>
    <row r="2" spans="1:2">
      <c r="A2" s="20" t="s">
        <v>65</v>
      </c>
      <c r="B2" s="19" t="s">
        <v>104</v>
      </c>
    </row>
    <row r="3" spans="1:2">
      <c r="A3" s="20" t="s">
        <v>87</v>
      </c>
      <c r="B3" s="19" t="s">
        <v>105</v>
      </c>
    </row>
    <row r="4" spans="1:2">
      <c r="A4" s="18" t="s">
        <v>66</v>
      </c>
      <c r="B4" s="19" t="s">
        <v>106</v>
      </c>
    </row>
    <row r="5" spans="1:2">
      <c r="A5" s="21" t="s">
        <v>107</v>
      </c>
      <c r="B5" s="22" t="s">
        <v>108</v>
      </c>
    </row>
    <row r="6" spans="1:2">
      <c r="A6" s="18" t="s">
        <v>71</v>
      </c>
      <c r="B6" s="19" t="s">
        <v>109</v>
      </c>
    </row>
    <row r="7" spans="1:2">
      <c r="A7" s="18" t="s">
        <v>67</v>
      </c>
      <c r="B7" s="19" t="s">
        <v>110</v>
      </c>
    </row>
    <row r="8" spans="1:2">
      <c r="A8" s="18" t="s">
        <v>72</v>
      </c>
      <c r="B8" s="19" t="s">
        <v>111</v>
      </c>
    </row>
    <row r="9" spans="1:2">
      <c r="A9" s="21" t="s">
        <v>112</v>
      </c>
      <c r="B9" s="22" t="s">
        <v>113</v>
      </c>
    </row>
    <row r="10" spans="1:2">
      <c r="A10" s="21" t="s">
        <v>114</v>
      </c>
      <c r="B10" s="22" t="s">
        <v>115</v>
      </c>
    </row>
    <row r="11" spans="1:2">
      <c r="A11" s="18" t="s">
        <v>54</v>
      </c>
      <c r="B11" s="19" t="s">
        <v>116</v>
      </c>
    </row>
    <row r="12" spans="1:2">
      <c r="A12" s="18" t="s">
        <v>53</v>
      </c>
      <c r="B12" s="19" t="s">
        <v>117</v>
      </c>
    </row>
    <row r="13" spans="1:2">
      <c r="A13" s="18" t="s">
        <v>68</v>
      </c>
      <c r="B13" s="19" t="s">
        <v>118</v>
      </c>
    </row>
    <row r="14" spans="1:2">
      <c r="A14" s="20" t="s">
        <v>83</v>
      </c>
      <c r="B14" s="19" t="s">
        <v>119</v>
      </c>
    </row>
    <row r="15" spans="1:2">
      <c r="A15" s="18" t="s">
        <v>77</v>
      </c>
      <c r="B15" s="19" t="s">
        <v>120</v>
      </c>
    </row>
    <row r="16" spans="1:2">
      <c r="A16" s="18" t="s">
        <v>84</v>
      </c>
      <c r="B16" s="19" t="s">
        <v>121</v>
      </c>
    </row>
    <row r="17" spans="1:2">
      <c r="A17" s="18" t="s">
        <v>74</v>
      </c>
      <c r="B17" s="19" t="s">
        <v>122</v>
      </c>
    </row>
    <row r="18" spans="1:2">
      <c r="A18" s="20" t="s">
        <v>63</v>
      </c>
      <c r="B18" s="19" t="s">
        <v>123</v>
      </c>
    </row>
    <row r="19" spans="1:2">
      <c r="A19" s="20" t="s">
        <v>76</v>
      </c>
      <c r="B19" s="19" t="s">
        <v>124</v>
      </c>
    </row>
    <row r="20" spans="1:2">
      <c r="A20" s="20" t="s">
        <v>51</v>
      </c>
      <c r="B20" s="19" t="s">
        <v>125</v>
      </c>
    </row>
    <row r="21" spans="1:2">
      <c r="A21" s="21" t="s">
        <v>62</v>
      </c>
      <c r="B21" s="22" t="s">
        <v>126</v>
      </c>
    </row>
    <row r="22" spans="1:2">
      <c r="A22" s="20" t="s">
        <v>47</v>
      </c>
      <c r="B22" s="19" t="s">
        <v>127</v>
      </c>
    </row>
    <row r="23" spans="1:2">
      <c r="A23" s="18" t="s">
        <v>55</v>
      </c>
      <c r="B23" s="19" t="s">
        <v>128</v>
      </c>
    </row>
    <row r="24" spans="1:2">
      <c r="A24" s="18" t="s">
        <v>129</v>
      </c>
      <c r="B24" s="19" t="s">
        <v>130</v>
      </c>
    </row>
    <row r="25" spans="1:2">
      <c r="A25" s="18" t="s">
        <v>99</v>
      </c>
      <c r="B25" s="19" t="s">
        <v>131</v>
      </c>
    </row>
    <row r="26" spans="1:2">
      <c r="A26" s="18" t="s">
        <v>78</v>
      </c>
      <c r="B26" s="19" t="s">
        <v>132</v>
      </c>
    </row>
    <row r="27" spans="1:2">
      <c r="A27" s="18" t="s">
        <v>46</v>
      </c>
      <c r="B27" s="19" t="s">
        <v>133</v>
      </c>
    </row>
    <row r="28" spans="1:2">
      <c r="A28" s="21" t="s">
        <v>134</v>
      </c>
      <c r="B28" s="22" t="s">
        <v>135</v>
      </c>
    </row>
    <row r="29" spans="1:2">
      <c r="A29" s="21" t="s">
        <v>79</v>
      </c>
      <c r="B29" s="22" t="s">
        <v>136</v>
      </c>
    </row>
    <row r="30" spans="1:2">
      <c r="A30" s="18" t="s">
        <v>137</v>
      </c>
      <c r="B30" s="19" t="s">
        <v>138</v>
      </c>
    </row>
    <row r="31" spans="1:2">
      <c r="A31" s="18" t="s">
        <v>57</v>
      </c>
      <c r="B31" s="19" t="s">
        <v>139</v>
      </c>
    </row>
    <row r="32" spans="1:2">
      <c r="A32" s="18" t="s">
        <v>98</v>
      </c>
      <c r="B32" s="19" t="s">
        <v>140</v>
      </c>
    </row>
    <row r="33" spans="1:2">
      <c r="A33" s="18" t="s">
        <v>82</v>
      </c>
      <c r="B33" s="19" t="s">
        <v>141</v>
      </c>
    </row>
    <row r="34" spans="1:2">
      <c r="A34" s="18" t="s">
        <v>73</v>
      </c>
      <c r="B34" s="19" t="s">
        <v>142</v>
      </c>
    </row>
    <row r="35" spans="1:2">
      <c r="A35" s="18" t="s">
        <v>42</v>
      </c>
      <c r="B35" s="19" t="s">
        <v>143</v>
      </c>
    </row>
    <row r="36" spans="1:2">
      <c r="A36" s="18" t="s">
        <v>39</v>
      </c>
      <c r="B36" s="19" t="s">
        <v>144</v>
      </c>
    </row>
    <row r="37" spans="1:2">
      <c r="A37" s="18" t="s">
        <v>58</v>
      </c>
      <c r="B37" s="19" t="s">
        <v>145</v>
      </c>
    </row>
    <row r="38" spans="1:2">
      <c r="A38" s="18" t="s">
        <v>35</v>
      </c>
      <c r="B38" s="19" t="s">
        <v>146</v>
      </c>
    </row>
    <row r="39" spans="1:2">
      <c r="A39" s="20" t="s">
        <v>43</v>
      </c>
      <c r="B39" s="19" t="s">
        <v>147</v>
      </c>
    </row>
    <row r="40" spans="1:2">
      <c r="A40" s="18" t="s">
        <v>41</v>
      </c>
      <c r="B40" s="19" t="s">
        <v>148</v>
      </c>
    </row>
    <row r="41" spans="1:2">
      <c r="A41" s="18" t="s">
        <v>60</v>
      </c>
      <c r="B41" s="19" t="s">
        <v>149</v>
      </c>
    </row>
    <row r="42" spans="1:2">
      <c r="A42" s="18" t="s">
        <v>56</v>
      </c>
      <c r="B42" s="19" t="s">
        <v>150</v>
      </c>
    </row>
    <row r="43" spans="1:2">
      <c r="A43" s="18" t="s">
        <v>80</v>
      </c>
      <c r="B43" s="19" t="s">
        <v>151</v>
      </c>
    </row>
    <row r="44" spans="1:2">
      <c r="A44" s="18" t="s">
        <v>61</v>
      </c>
      <c r="B44" s="19" t="s">
        <v>152</v>
      </c>
    </row>
    <row r="45" spans="1:2">
      <c r="A45" s="21" t="s">
        <v>85</v>
      </c>
      <c r="B45" s="22" t="s">
        <v>153</v>
      </c>
    </row>
    <row r="46" spans="1:2">
      <c r="A46" s="18" t="s">
        <v>38</v>
      </c>
      <c r="B46" s="19" t="s">
        <v>154</v>
      </c>
    </row>
    <row r="47" spans="1:2">
      <c r="A47" s="18" t="s">
        <v>32</v>
      </c>
      <c r="B47" s="19" t="s">
        <v>155</v>
      </c>
    </row>
    <row r="48" spans="1:2">
      <c r="A48" s="21" t="s">
        <v>156</v>
      </c>
      <c r="B48" s="22" t="s">
        <v>157</v>
      </c>
    </row>
    <row r="49" spans="1:2">
      <c r="A49" s="18" t="s">
        <v>36</v>
      </c>
      <c r="B49" s="19" t="s">
        <v>158</v>
      </c>
    </row>
    <row r="50" spans="1:2">
      <c r="A50" s="21" t="s">
        <v>159</v>
      </c>
      <c r="B50" s="22" t="s">
        <v>160</v>
      </c>
    </row>
    <row r="51" spans="1:2">
      <c r="A51" s="21" t="s">
        <v>161</v>
      </c>
      <c r="B51" s="22" t="s">
        <v>162</v>
      </c>
    </row>
    <row r="52" spans="1:2">
      <c r="A52" s="18" t="s">
        <v>37</v>
      </c>
      <c r="B52" s="19" t="s">
        <v>163</v>
      </c>
    </row>
    <row r="53" spans="1:2">
      <c r="A53" s="18" t="s">
        <v>164</v>
      </c>
      <c r="B53" s="19" t="s">
        <v>165</v>
      </c>
    </row>
    <row r="54" spans="1:2">
      <c r="A54" s="18" t="s">
        <v>166</v>
      </c>
      <c r="B54" s="19" t="s">
        <v>167</v>
      </c>
    </row>
    <row r="55" spans="1:2">
      <c r="A55" s="18" t="s">
        <v>96</v>
      </c>
      <c r="B55" s="19" t="s">
        <v>168</v>
      </c>
    </row>
    <row r="56" spans="1:2">
      <c r="A56" s="18" t="s">
        <v>92</v>
      </c>
      <c r="B56" s="19" t="s">
        <v>169</v>
      </c>
    </row>
    <row r="57" spans="1:2">
      <c r="A57" s="18" t="s">
        <v>93</v>
      </c>
      <c r="B57" s="19" t="s">
        <v>170</v>
      </c>
    </row>
    <row r="58" spans="1:2">
      <c r="A58" s="18" t="s">
        <v>95</v>
      </c>
      <c r="B58" s="19" t="s">
        <v>171</v>
      </c>
    </row>
    <row r="59" spans="1:2">
      <c r="A59" s="21" t="s">
        <v>97</v>
      </c>
      <c r="B59" s="22" t="s">
        <v>172</v>
      </c>
    </row>
    <row r="60" spans="1:2">
      <c r="A60" s="21" t="s">
        <v>88</v>
      </c>
      <c r="B60" s="22" t="s">
        <v>173</v>
      </c>
    </row>
    <row r="61" spans="1:2">
      <c r="A61" s="21" t="s">
        <v>174</v>
      </c>
      <c r="B61" s="22" t="s">
        <v>175</v>
      </c>
    </row>
    <row r="62" spans="1:2">
      <c r="A62" s="21" t="s">
        <v>90</v>
      </c>
      <c r="B62" s="19" t="s">
        <v>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Unit Conversions</vt:lpstr>
      <vt:lpstr>RoundedConvertedData</vt:lpstr>
      <vt:lpstr>STAIds</vt:lpstr>
    </vt:vector>
  </TitlesOfParts>
  <Company>USGS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J Mills</dc:creator>
  <cp:lastModifiedBy>Taylor J Mills</cp:lastModifiedBy>
  <dcterms:created xsi:type="dcterms:W3CDTF">2011-05-23T18:41:20Z</dcterms:created>
  <dcterms:modified xsi:type="dcterms:W3CDTF">2011-05-31T22:12:48Z</dcterms:modified>
</cp:coreProperties>
</file>